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defaultThemeVersion="124226"/>
  <xr:revisionPtr revIDLastSave="0" documentId="13_ncr:1_{A5E4DF3E-547B-43DD-8166-F4585B798D0E}" xr6:coauthVersionLast="36" xr6:coauthVersionMax="36" xr10:uidLastSave="{00000000-0000-0000-0000-000000000000}"/>
  <bookViews>
    <workbookView xWindow="0" yWindow="0" windowWidth="20496" windowHeight="7512" tabRatio="958" xr2:uid="{00000000-000D-0000-FFFF-FFFF00000000}"/>
  </bookViews>
  <sheets>
    <sheet name="活用希望調査票" sheetId="178"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 name="Sheet1" sheetId="177" state="hidden" r:id="rId13"/>
  </sheets>
  <externalReferences>
    <externalReference r:id="rId14"/>
  </externalReferences>
  <definedNames>
    <definedName name="_xlnm.Print_Area" localSheetId="1">'（参考）総括表'!$A$1:$AC$27</definedName>
    <definedName name="_xlnm.Print_Area" localSheetId="0">活用希望調査票!$A$1:$BZ$198</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#REF!</definedName>
  </definedNames>
  <calcPr calcId="191029"/>
</workbook>
</file>

<file path=xl/calcChain.xml><?xml version="1.0" encoding="utf-8"?>
<calcChain xmlns="http://schemas.openxmlformats.org/spreadsheetml/2006/main">
  <c r="AB26" i="112" l="1"/>
  <c r="N189" i="178" s="1"/>
  <c r="BQ169" i="178" l="1"/>
  <c r="BH169" i="178"/>
  <c r="AY169" i="178"/>
  <c r="AP169" i="178"/>
  <c r="AG169" i="178"/>
  <c r="X169" i="178" s="1"/>
  <c r="N166" i="178"/>
  <c r="C166" i="178"/>
  <c r="BD161" i="178"/>
  <c r="AI161" i="178"/>
  <c r="N161" i="178"/>
  <c r="BQ155" i="178"/>
  <c r="BH155" i="178"/>
  <c r="AY155" i="178"/>
  <c r="AP155" i="178"/>
  <c r="AG155" i="178"/>
  <c r="X155" i="178" s="1"/>
  <c r="N152" i="178"/>
  <c r="C152" i="178"/>
  <c r="BD147" i="178"/>
  <c r="AI147" i="178"/>
  <c r="N147" i="178"/>
  <c r="BQ141" i="178"/>
  <c r="BH141" i="178"/>
  <c r="AY141" i="178"/>
  <c r="X141" i="178" s="1"/>
  <c r="AP141" i="178"/>
  <c r="AG141" i="178"/>
  <c r="N138" i="178"/>
  <c r="C138" i="178"/>
  <c r="BD133" i="178"/>
  <c r="AI133" i="178"/>
  <c r="N133" i="178"/>
  <c r="BQ127" i="178"/>
  <c r="BH127" i="178"/>
  <c r="AY127" i="178"/>
  <c r="AP127" i="178"/>
  <c r="AG127" i="178"/>
  <c r="X127" i="178"/>
  <c r="N124" i="178"/>
  <c r="C124" i="178"/>
  <c r="BD119" i="178"/>
  <c r="AI119" i="178"/>
  <c r="N119" i="178"/>
  <c r="BQ113" i="178"/>
  <c r="BH113" i="178"/>
  <c r="AY113" i="178"/>
  <c r="AP113" i="178"/>
  <c r="AG113" i="178"/>
  <c r="X113" i="178" s="1"/>
  <c r="N110" i="178"/>
  <c r="C110" i="178"/>
  <c r="BD105" i="178"/>
  <c r="AI105" i="178"/>
  <c r="N105" i="178"/>
  <c r="BQ99" i="178"/>
  <c r="X99" i="178" s="1"/>
  <c r="BH99" i="178"/>
  <c r="AY99" i="178"/>
  <c r="AP99" i="178"/>
  <c r="AG99" i="178"/>
  <c r="N96" i="178"/>
  <c r="C96" i="178"/>
  <c r="BD91" i="178"/>
  <c r="AI91" i="178"/>
  <c r="N91" i="178"/>
  <c r="BQ85" i="178"/>
  <c r="BH85" i="178"/>
  <c r="AY85" i="178"/>
  <c r="AP85" i="178"/>
  <c r="AG85" i="178"/>
  <c r="X85" i="178"/>
  <c r="N82" i="178"/>
  <c r="C82" i="178"/>
  <c r="BD77" i="178"/>
  <c r="AI77" i="178"/>
  <c r="N77" i="178"/>
  <c r="BQ71" i="178"/>
  <c r="BH71" i="178"/>
  <c r="AY71" i="178"/>
  <c r="X71" i="178" s="1"/>
  <c r="AP71" i="178"/>
  <c r="AG71" i="178"/>
  <c r="N68" i="178"/>
  <c r="C68" i="178"/>
  <c r="BD63" i="178"/>
  <c r="AI63" i="178"/>
  <c r="N63" i="178"/>
  <c r="BQ57" i="178"/>
  <c r="BH57" i="178"/>
  <c r="AY57" i="178"/>
  <c r="AP57" i="178"/>
  <c r="AG57" i="178"/>
  <c r="X57" i="178" s="1"/>
  <c r="N54" i="178"/>
  <c r="C54" i="178"/>
  <c r="BD49" i="178"/>
  <c r="AI49" i="178"/>
  <c r="N49" i="178"/>
  <c r="BQ43" i="178"/>
  <c r="BH43" i="178"/>
  <c r="AY43" i="178"/>
  <c r="AP43" i="178"/>
  <c r="AG43" i="178"/>
  <c r="X43" i="178" s="1"/>
  <c r="N40" i="178"/>
  <c r="C40" i="178"/>
  <c r="Y13" i="112" l="1"/>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C52" i="176" s="1"/>
  <c r="E52" i="176" s="1"/>
  <c r="I38" i="176"/>
  <c r="H38" i="176"/>
  <c r="I37" i="176"/>
  <c r="M42" i="176" s="1"/>
  <c r="AB13" i="112" s="1"/>
  <c r="H37" i="176"/>
  <c r="G22" i="176"/>
  <c r="N27" i="176" s="1"/>
  <c r="I18" i="176"/>
  <c r="H18" i="176"/>
  <c r="I10" i="176"/>
  <c r="H10" i="176"/>
  <c r="I9" i="176"/>
  <c r="K11" i="176" s="1"/>
  <c r="H9" i="176"/>
  <c r="C61" i="175"/>
  <c r="D61" i="175" s="1"/>
  <c r="C59" i="175"/>
  <c r="F43" i="175"/>
  <c r="C53" i="175" s="1"/>
  <c r="E53" i="175" s="1"/>
  <c r="F42" i="175"/>
  <c r="I38" i="175"/>
  <c r="H38" i="175"/>
  <c r="I37" i="175"/>
  <c r="H37" i="175"/>
  <c r="G22" i="175"/>
  <c r="N27" i="175" s="1"/>
  <c r="I18" i="175"/>
  <c r="H18" i="175"/>
  <c r="I10" i="175"/>
  <c r="H10" i="175"/>
  <c r="I9" i="175"/>
  <c r="K11" i="175" s="1"/>
  <c r="H9" i="175"/>
  <c r="C61" i="174"/>
  <c r="D61" i="174" s="1"/>
  <c r="C59" i="174"/>
  <c r="F43" i="174"/>
  <c r="F42" i="174"/>
  <c r="I38" i="174"/>
  <c r="H38" i="174"/>
  <c r="I37" i="174"/>
  <c r="H37" i="174"/>
  <c r="G22" i="174"/>
  <c r="N27" i="174" s="1"/>
  <c r="I18" i="174"/>
  <c r="H18" i="174"/>
  <c r="I10" i="174"/>
  <c r="H10" i="174"/>
  <c r="I9" i="174"/>
  <c r="H9" i="174"/>
  <c r="C61" i="173"/>
  <c r="D61" i="173" s="1"/>
  <c r="C59" i="173"/>
  <c r="F43" i="173"/>
  <c r="F42" i="173"/>
  <c r="C52" i="173" s="1"/>
  <c r="E52" i="173" s="1"/>
  <c r="I38" i="173"/>
  <c r="H38" i="173"/>
  <c r="I37" i="173"/>
  <c r="H37" i="173"/>
  <c r="G22" i="173"/>
  <c r="N27" i="173" s="1"/>
  <c r="I18" i="173"/>
  <c r="H18" i="173"/>
  <c r="I10" i="173"/>
  <c r="H10" i="173"/>
  <c r="I9" i="173"/>
  <c r="K11" i="173" s="1"/>
  <c r="H9" i="173"/>
  <c r="C61" i="172"/>
  <c r="D61" i="172" s="1"/>
  <c r="C59" i="172"/>
  <c r="F43" i="172"/>
  <c r="C53" i="172" s="1"/>
  <c r="E53" i="172" s="1"/>
  <c r="F42" i="172"/>
  <c r="I38" i="172"/>
  <c r="H38" i="172"/>
  <c r="I37" i="172"/>
  <c r="H37" i="172"/>
  <c r="G22" i="172"/>
  <c r="N27" i="172" s="1"/>
  <c r="I18" i="172"/>
  <c r="H18" i="172"/>
  <c r="I10" i="172"/>
  <c r="H10" i="172"/>
  <c r="I9" i="172"/>
  <c r="K11" i="172" s="1"/>
  <c r="H9" i="172"/>
  <c r="C61" i="171"/>
  <c r="D61" i="171" s="1"/>
  <c r="C59" i="171"/>
  <c r="F43" i="171"/>
  <c r="F42" i="171"/>
  <c r="C52" i="171" s="1"/>
  <c r="E52" i="171" s="1"/>
  <c r="I38" i="171"/>
  <c r="C53" i="171" s="1"/>
  <c r="E53" i="171" s="1"/>
  <c r="H38" i="171"/>
  <c r="I37" i="171"/>
  <c r="H37" i="171"/>
  <c r="G22" i="171"/>
  <c r="N27" i="171" s="1"/>
  <c r="I18" i="171"/>
  <c r="H18" i="171"/>
  <c r="I10" i="171"/>
  <c r="H10" i="171"/>
  <c r="I9" i="171"/>
  <c r="K11" i="171" s="1"/>
  <c r="H9" i="171"/>
  <c r="C61" i="170"/>
  <c r="D61" i="170" s="1"/>
  <c r="C59" i="170"/>
  <c r="F43" i="170"/>
  <c r="F42" i="170"/>
  <c r="C52" i="170" s="1"/>
  <c r="I38" i="170"/>
  <c r="C53" i="170" s="1"/>
  <c r="E53" i="170" s="1"/>
  <c r="H38" i="170"/>
  <c r="I37" i="170"/>
  <c r="H37" i="170"/>
  <c r="G22" i="170"/>
  <c r="N27" i="170" s="1"/>
  <c r="I18" i="170"/>
  <c r="H18" i="170"/>
  <c r="I10" i="170"/>
  <c r="H10" i="170"/>
  <c r="I9" i="170"/>
  <c r="K11" i="170" s="1"/>
  <c r="H9" i="170"/>
  <c r="C61" i="169"/>
  <c r="D61" i="169" s="1"/>
  <c r="C59" i="169"/>
  <c r="F43" i="169"/>
  <c r="F42" i="169"/>
  <c r="C52" i="169" s="1"/>
  <c r="E52" i="169" s="1"/>
  <c r="I38" i="169"/>
  <c r="C53" i="169" s="1"/>
  <c r="E53" i="169" s="1"/>
  <c r="H38" i="169"/>
  <c r="I37" i="169"/>
  <c r="H37" i="169"/>
  <c r="G22" i="169"/>
  <c r="N27" i="169" s="1"/>
  <c r="I18" i="169"/>
  <c r="H18" i="169"/>
  <c r="I10" i="169"/>
  <c r="H10" i="169"/>
  <c r="I9" i="169"/>
  <c r="H9" i="169"/>
  <c r="C61" i="168"/>
  <c r="D61" i="168" s="1"/>
  <c r="C59" i="168"/>
  <c r="F43" i="168"/>
  <c r="F42" i="168"/>
  <c r="C52" i="168" s="1"/>
  <c r="E52" i="168" s="1"/>
  <c r="I38" i="168"/>
  <c r="H38" i="168"/>
  <c r="I37" i="168"/>
  <c r="H37" i="168"/>
  <c r="G22" i="168"/>
  <c r="N27" i="168" s="1"/>
  <c r="I18" i="168"/>
  <c r="H18" i="168"/>
  <c r="I10" i="168"/>
  <c r="H10" i="168"/>
  <c r="I9" i="168"/>
  <c r="H9" i="168"/>
  <c r="H33" i="174" l="1"/>
  <c r="H33" i="173"/>
  <c r="N42" i="168"/>
  <c r="C56" i="168" s="1"/>
  <c r="C52" i="172"/>
  <c r="E52" i="172" s="1"/>
  <c r="H33" i="172"/>
  <c r="N42" i="174"/>
  <c r="H33" i="171"/>
  <c r="C52" i="175"/>
  <c r="E52" i="175" s="1"/>
  <c r="C52" i="174"/>
  <c r="E52" i="174" s="1"/>
  <c r="H33" i="170"/>
  <c r="K11" i="174"/>
  <c r="E11" i="174" s="1"/>
  <c r="E30" i="174" s="1"/>
  <c r="C53" i="174"/>
  <c r="E53" i="174" s="1"/>
  <c r="C53" i="168"/>
  <c r="E53" i="168" s="1"/>
  <c r="N42" i="171"/>
  <c r="H33" i="176"/>
  <c r="H33" i="175"/>
  <c r="H33" i="169"/>
  <c r="K11" i="169"/>
  <c r="G11" i="169" s="1"/>
  <c r="H33" i="168"/>
  <c r="AA5" i="112"/>
  <c r="K11" i="168"/>
  <c r="E11" i="168" s="1"/>
  <c r="I5" i="112" s="1"/>
  <c r="F11" i="176"/>
  <c r="B11" i="176"/>
  <c r="C11" i="176"/>
  <c r="E11" i="176"/>
  <c r="D11" i="176"/>
  <c r="G11" i="176"/>
  <c r="N42" i="176"/>
  <c r="D11" i="173"/>
  <c r="F11" i="173"/>
  <c r="E11" i="173"/>
  <c r="C11" i="173"/>
  <c r="G11" i="173"/>
  <c r="B11" i="173"/>
  <c r="E11" i="172"/>
  <c r="D11" i="172"/>
  <c r="C11" i="172"/>
  <c r="G11" i="172"/>
  <c r="B11" i="172"/>
  <c r="F11" i="172"/>
  <c r="N42" i="172"/>
  <c r="S27" i="174"/>
  <c r="F11" i="175"/>
  <c r="B11" i="175"/>
  <c r="E11" i="175"/>
  <c r="D11" i="175"/>
  <c r="G11" i="175"/>
  <c r="M42" i="172"/>
  <c r="AB9" i="112" s="1"/>
  <c r="N42" i="173"/>
  <c r="M42" i="173"/>
  <c r="AB10" i="112" s="1"/>
  <c r="C11" i="174"/>
  <c r="M42" i="175"/>
  <c r="AB12" i="112" s="1"/>
  <c r="C53" i="173"/>
  <c r="E53" i="173" s="1"/>
  <c r="M42" i="174"/>
  <c r="AB11" i="112" s="1"/>
  <c r="C11" i="175"/>
  <c r="E52" i="170"/>
  <c r="M42" i="170" s="1"/>
  <c r="AB7" i="112" s="1"/>
  <c r="N42" i="170"/>
  <c r="F11" i="171"/>
  <c r="B11" i="171"/>
  <c r="E11" i="171"/>
  <c r="C11" i="171"/>
  <c r="D11" i="171"/>
  <c r="G11" i="171"/>
  <c r="G11" i="170"/>
  <c r="C11" i="170"/>
  <c r="F11" i="170"/>
  <c r="B11" i="170"/>
  <c r="E11" i="170"/>
  <c r="D11" i="170"/>
  <c r="M42" i="171"/>
  <c r="AB8" i="112" s="1"/>
  <c r="N42" i="169"/>
  <c r="M42" i="169"/>
  <c r="AB6" i="112" s="1"/>
  <c r="M42" i="168"/>
  <c r="AB5" i="112" s="1"/>
  <c r="G11" i="112" l="1"/>
  <c r="I12" i="112"/>
  <c r="I10" i="112"/>
  <c r="K8" i="112"/>
  <c r="G12" i="112"/>
  <c r="G11" i="174"/>
  <c r="K9" i="112"/>
  <c r="J10" i="112"/>
  <c r="J13" i="112"/>
  <c r="C56" i="171"/>
  <c r="AA8" i="112"/>
  <c r="C56" i="174"/>
  <c r="AA11" i="112"/>
  <c r="H7" i="112"/>
  <c r="G8" i="112"/>
  <c r="D11" i="174"/>
  <c r="C56" i="173"/>
  <c r="AA10" i="112"/>
  <c r="O17" i="174"/>
  <c r="H9" i="112"/>
  <c r="C56" i="176"/>
  <c r="AA13" i="112"/>
  <c r="K7" i="112"/>
  <c r="H8" i="112"/>
  <c r="I8" i="112"/>
  <c r="K13" i="112"/>
  <c r="K12" i="112"/>
  <c r="C26" i="174"/>
  <c r="H13" i="112"/>
  <c r="G9" i="112"/>
  <c r="I7" i="112"/>
  <c r="I9" i="112"/>
  <c r="J7" i="112"/>
  <c r="J8" i="112"/>
  <c r="B11" i="174"/>
  <c r="C56" i="172"/>
  <c r="AA9" i="112"/>
  <c r="K10" i="112"/>
  <c r="I13" i="112"/>
  <c r="C56" i="169"/>
  <c r="AA6" i="112"/>
  <c r="J12" i="112"/>
  <c r="H10" i="112"/>
  <c r="I11" i="112"/>
  <c r="G7" i="112"/>
  <c r="C56" i="170"/>
  <c r="AA7" i="112"/>
  <c r="F11" i="174"/>
  <c r="H12" i="112"/>
  <c r="J9" i="112"/>
  <c r="G10" i="112"/>
  <c r="G13" i="112"/>
  <c r="N42" i="175"/>
  <c r="D11" i="169"/>
  <c r="C11" i="169"/>
  <c r="B11" i="169"/>
  <c r="F11" i="169"/>
  <c r="E11" i="169"/>
  <c r="E30" i="169" s="1"/>
  <c r="G6" i="112"/>
  <c r="K6" i="112"/>
  <c r="H6" i="112"/>
  <c r="G11" i="168"/>
  <c r="C11" i="168"/>
  <c r="E30" i="168"/>
  <c r="F11" i="168"/>
  <c r="J5" i="112" s="1"/>
  <c r="B11" i="168"/>
  <c r="D11" i="168"/>
  <c r="H5" i="112" s="1"/>
  <c r="S27" i="168"/>
  <c r="O17" i="168"/>
  <c r="O18" i="168" s="1"/>
  <c r="S27" i="176"/>
  <c r="C26" i="176"/>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G30" i="174"/>
  <c r="Q17" i="174"/>
  <c r="E30" i="172"/>
  <c r="O17" i="172"/>
  <c r="C26" i="172"/>
  <c r="S27" i="172"/>
  <c r="G30" i="175"/>
  <c r="Q17" i="175"/>
  <c r="O19" i="174"/>
  <c r="O18" i="174"/>
  <c r="Q17" i="172"/>
  <c r="G30" i="172"/>
  <c r="S27" i="173"/>
  <c r="C26" i="173"/>
  <c r="E30" i="173"/>
  <c r="O17" i="173"/>
  <c r="N17" i="174"/>
  <c r="D30" i="174"/>
  <c r="F30" i="174"/>
  <c r="P17" i="174"/>
  <c r="C30" i="174"/>
  <c r="M17" i="174"/>
  <c r="I11" i="174"/>
  <c r="H11" i="174"/>
  <c r="R17" i="174" s="1"/>
  <c r="F30" i="175"/>
  <c r="P17" i="175"/>
  <c r="F30" i="172"/>
  <c r="P17" i="172"/>
  <c r="D30" i="172"/>
  <c r="N17" i="172"/>
  <c r="G30" i="173"/>
  <c r="Q17" i="173"/>
  <c r="D30" i="173"/>
  <c r="N17" i="173"/>
  <c r="C26" i="170"/>
  <c r="S27" i="170"/>
  <c r="O17" i="170"/>
  <c r="E30" i="170"/>
  <c r="G30" i="170"/>
  <c r="Q17" i="170"/>
  <c r="S27" i="171"/>
  <c r="C26" i="17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E26" i="172" l="1"/>
  <c r="G33" i="172" s="1"/>
  <c r="X9" i="112"/>
  <c r="E26" i="170"/>
  <c r="G33" i="170" s="1"/>
  <c r="X7" i="112"/>
  <c r="C56" i="175"/>
  <c r="AA12" i="112"/>
  <c r="J11" i="112"/>
  <c r="E26" i="174"/>
  <c r="G33" i="174" s="1"/>
  <c r="X11" i="112"/>
  <c r="E26" i="173"/>
  <c r="G33" i="173" s="1"/>
  <c r="X10" i="112"/>
  <c r="K11" i="112"/>
  <c r="E26" i="175"/>
  <c r="G33" i="175" s="1"/>
  <c r="X12" i="112"/>
  <c r="E26" i="171"/>
  <c r="G33" i="171" s="1"/>
  <c r="X8" i="112"/>
  <c r="E26" i="176"/>
  <c r="G33" i="176" s="1"/>
  <c r="X13" i="112"/>
  <c r="H11" i="112"/>
  <c r="C30" i="169"/>
  <c r="O19" i="168"/>
  <c r="S27" i="169"/>
  <c r="I6" i="112"/>
  <c r="O17" i="169"/>
  <c r="O18" i="169" s="1"/>
  <c r="C26" i="169"/>
  <c r="E26" i="169" s="1"/>
  <c r="G33" i="169" s="1"/>
  <c r="H11" i="169"/>
  <c r="R17" i="169" s="1"/>
  <c r="I11" i="169"/>
  <c r="M27" i="169" s="1"/>
  <c r="O27" i="169" s="1"/>
  <c r="R27" i="169" s="1"/>
  <c r="P27" i="169" s="1"/>
  <c r="P17" i="169"/>
  <c r="P18" i="169" s="1"/>
  <c r="J6" i="112"/>
  <c r="F30" i="169"/>
  <c r="I30" i="169" s="1"/>
  <c r="F33" i="169" s="1"/>
  <c r="I11" i="168"/>
  <c r="M17" i="168"/>
  <c r="M19" i="168" s="1"/>
  <c r="N17" i="168"/>
  <c r="N18" i="168" s="1"/>
  <c r="G5" i="112"/>
  <c r="C30" i="168"/>
  <c r="D30" i="168"/>
  <c r="G30" i="168"/>
  <c r="K5" i="112"/>
  <c r="Q17" i="168"/>
  <c r="H11" i="168"/>
  <c r="R17" i="168" s="1"/>
  <c r="P17" i="168"/>
  <c r="P19" i="168" s="1"/>
  <c r="F30" i="168"/>
  <c r="O18" i="176"/>
  <c r="O19" i="176"/>
  <c r="M19" i="176"/>
  <c r="M18" i="176"/>
  <c r="P19" i="176"/>
  <c r="P18" i="176"/>
  <c r="I30" i="176"/>
  <c r="F33" i="176"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I33" i="176" l="1"/>
  <c r="Z13" i="112" s="1"/>
  <c r="S17" i="169"/>
  <c r="O19" i="169"/>
  <c r="X6" i="112"/>
  <c r="H30" i="168"/>
  <c r="M18" i="168"/>
  <c r="I30" i="168"/>
  <c r="F33" i="168" s="1"/>
  <c r="I33" i="168" s="1"/>
  <c r="Z5" i="112" s="1"/>
  <c r="I33" i="169"/>
  <c r="Z6" i="112" s="1"/>
  <c r="H30" i="169"/>
  <c r="N19" i="168"/>
  <c r="D56" i="174"/>
  <c r="E56" i="174" s="1"/>
  <c r="X5" i="112"/>
  <c r="P18" i="168"/>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76" l="1"/>
  <c r="E56" i="176"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76" l="1"/>
  <c r="E59" i="176" s="1"/>
  <c r="C63" i="176" s="1"/>
  <c r="AC13" i="112" s="1"/>
  <c r="D59" i="169"/>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C52" i="102" s="1"/>
  <c r="E52" i="102" s="1"/>
  <c r="F43" i="102"/>
  <c r="I37" i="102"/>
  <c r="H37" i="102"/>
  <c r="F9" i="112" l="1"/>
  <c r="F7" i="112" l="1"/>
  <c r="F12" i="112"/>
  <c r="F10" i="112"/>
  <c r="F8" i="112"/>
  <c r="F6" i="112"/>
  <c r="F13" i="112"/>
  <c r="F11" i="112" l="1"/>
  <c r="H18" i="102"/>
  <c r="C61" i="102" l="1"/>
  <c r="D61" i="102" s="1"/>
  <c r="V4" i="112"/>
  <c r="U4" i="112"/>
  <c r="S4" i="112"/>
  <c r="P4" i="112"/>
  <c r="O4" i="112"/>
  <c r="N4" i="112"/>
  <c r="M4" i="112"/>
  <c r="G3" i="102"/>
  <c r="C3" i="102"/>
  <c r="B3" i="102"/>
  <c r="B4" i="112" s="1"/>
  <c r="R4" i="112" l="1"/>
  <c r="R5" i="112"/>
  <c r="V14" i="112"/>
  <c r="U14" i="112"/>
  <c r="I38" i="102"/>
  <c r="I10" i="102"/>
  <c r="I9" i="102"/>
  <c r="I18" i="102"/>
  <c r="G22" i="102"/>
  <c r="H33" i="102" s="1"/>
  <c r="K11" i="102" l="1"/>
  <c r="B11" i="102" s="1"/>
  <c r="M42" i="102"/>
  <c r="N42" i="102"/>
  <c r="C56" i="102" s="1"/>
  <c r="C53" i="102"/>
  <c r="E53" i="102" s="1"/>
  <c r="N27"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I4" i="112"/>
  <c r="G4" i="112"/>
  <c r="K4" i="112"/>
  <c r="H4" i="112"/>
  <c r="O19" i="102" l="1"/>
  <c r="O18" i="102"/>
  <c r="G14" i="112"/>
  <c r="J4" i="112"/>
  <c r="F4" i="112" s="1"/>
  <c r="H14" i="112"/>
  <c r="G30" i="102"/>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E56" i="102" l="1"/>
  <c r="C63" i="102" s="1"/>
  <c r="G26" i="112" l="1"/>
  <c r="A26" i="112" s="1"/>
  <c r="AC4" i="112"/>
  <c r="AC14" i="1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<sst xmlns="http://schemas.openxmlformats.org/spreadsheetml/2006/main" count="1625" uniqueCount="195">
  <si>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</si>
  <si>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</si>
  <si>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</si>
  <si>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事務担当者</t>
    <rPh sb="0" eb="2">
      <t>ジム</t>
    </rPh>
    <rPh sb="2" eb="5">
      <t>タントウシャ</t>
    </rPh>
    <phoneticPr fontId="1"/>
  </si>
  <si>
    <t>〒</t>
    <phoneticPr fontId="1"/>
  </si>
  <si>
    <t>－</t>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</si>
  <si>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</si>
  <si>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</si>
  <si>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</si>
  <si>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</si>
  <si>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</si>
  <si>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</si>
  <si>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</si>
  <si>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</si>
  <si>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</si>
  <si>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</si>
  <si>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</si>
  <si>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</si>
  <si>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</si>
  <si>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</si>
  <si>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</si>
  <si>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</si>
  <si>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</si>
  <si>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</si>
  <si>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</si>
  <si>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</si>
  <si>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月</t>
    <rPh sb="0" eb="1">
      <t>ツキ</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</si>
  <si>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</si>
  <si>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</si>
  <si>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</si>
  <si>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</si>
  <si>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</si>
  <si>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</si>
  <si>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</si>
  <si>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</si>
  <si>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</si>
  <si>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</si>
  <si>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</si>
  <si>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</si>
  <si>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</si>
  <si>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</si>
  <si>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</si>
  <si>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</si>
  <si>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</si>
  <si>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</si>
  <si>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</si>
  <si>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</si>
  <si>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</si>
  <si>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</si>
  <si>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</si>
  <si>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</si>
  <si>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</si>
  <si>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</si>
  <si>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</si>
  <si>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</si>
  <si>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</si>
  <si>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</si>
  <si>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</si>
  <si>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</si>
  <si>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</si>
  <si>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</si>
  <si>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</si>
  <si>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</si>
  <si>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</si>
  <si>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</si>
  <si>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</si>
  <si>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</si>
  <si>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</si>
  <si>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</si>
  <si>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</si>
  <si>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</si>
  <si>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</si>
  <si>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</si>
  <si>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</si>
  <si>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</si>
  <si>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</si>
  <si>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</si>
  <si>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</si>
  <si>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</si>
  <si>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</si>
  <si>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</si>
  <si>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</si>
  <si>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</si>
  <si>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</si>
  <si>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</si>
  <si>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</si>
  <si>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</si>
  <si>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</si>
  <si>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</si>
  <si>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</si>
  <si>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</si>
  <si>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</si>
  <si>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</si>
  <si>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</si>
  <si>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</si>
  <si>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</si>
  <si>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</si>
  <si>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</si>
  <si>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</si>
  <si>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</si>
  <si>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</si>
  <si>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</si>
  <si>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</si>
  <si>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</si>
  <si>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</si>
  <si>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</si>
  <si>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</si>
  <si>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</si>
  <si>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</si>
  <si>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※２　①平成30年度病床機能報告時又は②令和2年4月1日時点の対象３区分合計のいずれか少ない方を基準とする。</t>
    <phoneticPr fontId="1"/>
  </si>
  <si>
    <t>対象３区分のうち
①と②の小さい方</t>
    <rPh sb="0" eb="2">
      <t>タイショウ</t>
    </rPh>
    <rPh sb="3" eb="5">
      <t>クブン</t>
    </rPh>
    <rPh sb="13" eb="14">
      <t>チイ</t>
    </rPh>
    <rPh sb="16" eb="17">
      <t>ホウ</t>
    </rPh>
    <phoneticPr fontId="1"/>
  </si>
  <si>
    <t>対象３区分</t>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</si>
  <si>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</si>
  <si>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</si>
  <si>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</si>
  <si>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</si>
  <si>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</si>
  <si>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</si>
  <si>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</si>
  <si>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</si>
  <si>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</si>
  <si>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</si>
  <si>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</si>
  <si>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</si>
  <si>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</si>
  <si>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</si>
  <si>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</si>
  <si>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</si>
  <si>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</si>
  <si>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</si>
  <si>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</si>
  <si>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</si>
  <si>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</si>
  <si>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</si>
  <si>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</si>
  <si>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</si>
  <si>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</si>
  <si>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</si>
  <si>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</si>
  <si>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</si>
  <si>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</si>
  <si>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</si>
  <si>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</si>
  <si>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</si>
  <si>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</si>
  <si>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</si>
  <si>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</si>
  <si>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</si>
  <si>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</si>
  <si>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</si>
  <si>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</si>
  <si>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</si>
  <si>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</si>
  <si>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</si>
  <si>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</si>
  <si>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</si>
  <si>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</si>
  <si>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</si>
  <si>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</si>
  <si>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</si>
  <si>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</si>
  <si>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</si>
  <si>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</si>
  <si>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</si>
  <si>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</si>
  <si>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</si>
  <si>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</si>
  <si>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</si>
  <si>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</si>
  <si>
    <t>鹿児島</t>
    <phoneticPr fontId="1"/>
  </si>
  <si>
    <t>南薩</t>
    <phoneticPr fontId="1"/>
  </si>
  <si>
    <t>川薩</t>
    <phoneticPr fontId="1"/>
  </si>
  <si>
    <t>出水</t>
    <phoneticPr fontId="1"/>
  </si>
  <si>
    <t>姶良・伊佐</t>
    <phoneticPr fontId="1"/>
  </si>
  <si>
    <t>曽於</t>
    <rPh sb="0" eb="2">
      <t>ソオ</t>
    </rPh>
    <phoneticPr fontId="1"/>
  </si>
  <si>
    <t>肝属</t>
    <rPh sb="0" eb="2">
      <t>キモツキ</t>
    </rPh>
    <phoneticPr fontId="1"/>
  </si>
  <si>
    <t>熊毛</t>
    <rPh sb="0" eb="2">
      <t>クマゲ</t>
    </rPh>
    <phoneticPr fontId="1"/>
  </si>
  <si>
    <t>奄美</t>
    <rPh sb="0" eb="2">
      <t>アマミ</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</si>
  <si>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</si>
  <si>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</si>
  <si>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</si>
  <si>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※5　平成30年度病床機能報告から令和2年4月1日までの間に，病床数の変更がない場合は，①と同じ値を記載すること。</t>
  </si>
  <si>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</si>
  <si>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該当</t>
    <rPh sb="0" eb="2">
      <t>ガイトウ</t>
    </rPh>
    <phoneticPr fontId="1"/>
  </si>
  <si>
    <t>非該当</t>
    <rPh sb="0" eb="3">
      <t>ヒガイトウ</t>
    </rPh>
    <phoneticPr fontId="1"/>
  </si>
  <si>
    <t>職・氏名</t>
    <rPh sb="0" eb="1">
      <t>ショク</t>
    </rPh>
    <rPh sb="2" eb="4">
      <t>シメイ</t>
    </rPh>
    <phoneticPr fontId="1"/>
  </si>
  <si>
    <t>代表医療機関の所在地</t>
    <rPh sb="0" eb="2">
      <t>ダイヒョウ</t>
    </rPh>
    <rPh sb="2" eb="4">
      <t>イリョウ</t>
    </rPh>
    <rPh sb="4" eb="6">
      <t>キカン</t>
    </rPh>
    <rPh sb="7" eb="10">
      <t>ショザイチ</t>
    </rPh>
    <phoneticPr fontId="1"/>
  </si>
  <si>
    <t>統合関係医療機関の所在地</t>
    <rPh sb="0" eb="2">
      <t>トウゴウ</t>
    </rPh>
    <rPh sb="2" eb="4">
      <t>カンケイ</t>
    </rPh>
    <rPh sb="4" eb="6">
      <t>イリョウ</t>
    </rPh>
    <rPh sb="6" eb="8">
      <t>キカン</t>
    </rPh>
    <rPh sb="9" eb="12">
      <t>ショザイチ</t>
    </rPh>
    <phoneticPr fontId="1"/>
  </si>
  <si>
    <t>別紙３</t>
    <rPh sb="0" eb="2">
      <t>ベッシ</t>
    </rPh>
    <phoneticPr fontId="51"/>
  </si>
  <si>
    <t>代表医療機関の
住所・所在地</t>
    <rPh sb="0" eb="2">
      <t>ダイヒョウ</t>
    </rPh>
    <rPh sb="2" eb="4">
      <t>イリョウ</t>
    </rPh>
    <rPh sb="4" eb="6">
      <t>キカン</t>
    </rPh>
    <rPh sb="8" eb="10">
      <t>ジュウショ</t>
    </rPh>
    <rPh sb="11" eb="14">
      <t>ショザイチ</t>
    </rPh>
    <phoneticPr fontId="1"/>
  </si>
  <si>
    <t>代表病院の住所・所在地</t>
    <rPh sb="0" eb="2">
      <t>ダイヒョウ</t>
    </rPh>
    <rPh sb="2" eb="4">
      <t>ビョウイン</t>
    </rPh>
    <rPh sb="5" eb="7">
      <t>ジュウショ</t>
    </rPh>
    <rPh sb="8" eb="11">
      <t>ショザイチ</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</si>
  <si>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</si>
  <si>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４．「活用希望調査票」及び「支給申請額算定シート」記入に当たっての留意事項</t>
    <rPh sb="3" eb="5">
      <t>カツヨウ</t>
    </rPh>
    <rPh sb="5" eb="7">
      <t>キボウ</t>
    </rPh>
    <rPh sb="7" eb="9">
      <t>チョウサ</t>
    </rPh>
    <rPh sb="9" eb="10">
      <t>ヒョウ</t>
    </rPh>
    <rPh sb="11" eb="12">
      <t>オヨ</t>
    </rPh>
    <rPh sb="14" eb="16">
      <t>シキュウ</t>
    </rPh>
    <rPh sb="16" eb="18">
      <t>シンセイ</t>
    </rPh>
    <rPh sb="18" eb="19">
      <t>ガク</t>
    </rPh>
    <rPh sb="19" eb="21">
      <t>サンテイ</t>
    </rPh>
    <rPh sb="25" eb="27">
      <t>キニュウ</t>
    </rPh>
    <rPh sb="28" eb="29">
      <t>ア</t>
    </rPh>
    <rPh sb="33" eb="35">
      <t>リュウイ</t>
    </rPh>
    <rPh sb="35" eb="37">
      <t>ジコウ</t>
    </rPh>
    <phoneticPr fontId="1"/>
  </si>
  <si>
    <t>　　別添「病床機能再編支援事業交付要領」等を御確認の上，御記入ください。</t>
    <rPh sb="20" eb="21">
      <t>ナド</t>
    </rPh>
    <phoneticPr fontId="1"/>
  </si>
  <si>
    <t>令和8年度地域医療介護総合確保基金事業補助金（病床機能再編支援事業）
活用希望調査票（統合支援給付金）</t>
    <rPh sb="0" eb="2">
      <t>レイワ</t>
    </rPh>
    <rPh sb="3" eb="5">
      <t>ネンド</t>
    </rPh>
    <rPh sb="5" eb="7">
      <t>チイキ</t>
    </rPh>
    <rPh sb="7" eb="9">
      <t>イリョウ</t>
    </rPh>
    <rPh sb="9" eb="11">
      <t>カイゴ</t>
    </rPh>
    <rPh sb="11" eb="13">
      <t>ソウゴウ</t>
    </rPh>
    <rPh sb="13" eb="15">
      <t>カクホ</t>
    </rPh>
    <rPh sb="15" eb="17">
      <t>キキン</t>
    </rPh>
    <rPh sb="17" eb="19">
      <t>ジギョウ</t>
    </rPh>
    <rPh sb="19" eb="22">
      <t>ホジョキン</t>
    </rPh>
    <rPh sb="23" eb="25">
      <t>ビョウショウ</t>
    </rPh>
    <rPh sb="25" eb="27">
      <t>キノウ</t>
    </rPh>
    <rPh sb="27" eb="29">
      <t>サイヘン</t>
    </rPh>
    <rPh sb="29" eb="31">
      <t>シエン</t>
    </rPh>
    <rPh sb="31" eb="33">
      <t>ジギョウ</t>
    </rPh>
    <rPh sb="35" eb="37">
      <t>カツヨウ</t>
    </rPh>
    <rPh sb="37" eb="39">
      <t>キボウ</t>
    </rPh>
    <rPh sb="39" eb="41">
      <t>チョウサ</t>
    </rPh>
    <rPh sb="41" eb="42">
      <t>ヒョウ</t>
    </rPh>
    <rPh sb="43" eb="45">
      <t>トウゴウ</t>
    </rPh>
    <rPh sb="45" eb="47">
      <t>シエン</t>
    </rPh>
    <rPh sb="47" eb="50">
      <t>キュウフキン</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</si>
</sst>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sz val="12"/>
      <name val="ＭＳ 明朝"/>
      <family val="1"/>
      <charset val="128"/>
    </font>
    <font>
      <b/>
      <sz val="11"/>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08">
    <xf numFmtId="0" fontId="0" fillId="0" borderId="0" xfId="0">
      <alignmen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6" fillId="0" borderId="0" xfId="213" applyFont="1" applyFill="1" applyAlignment="1">
      <alignment horizontal="center" vertical="center"/>
    </xf>
    <xf numFmtId="0" fontId="53" fillId="0" borderId="0" xfId="213" applyFont="1" applyFill="1" applyAlignment="1">
      <alignment vertical="center"/>
    </xf>
    <xf numFmtId="0" fontId="58"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0" borderId="0" xfId="213" applyFont="1" applyFill="1" applyBorder="1" applyAlignment="1">
      <alignment vertical="center" wrapText="1"/>
    </xf>
    <xf numFmtId="0" fontId="59" fillId="48" borderId="0" xfId="213" applyFont="1" applyFill="1" applyBorder="1" applyAlignment="1">
      <alignment vertical="center"/>
    </xf>
    <xf numFmtId="0" fontId="53" fillId="48" borderId="0" xfId="213" applyFont="1" applyFill="1" applyBorder="1" applyAlignment="1">
      <alignment vertical="center"/>
    </xf>
    <xf numFmtId="0" fontId="53" fillId="49" borderId="0" xfId="213" applyFont="1" applyFill="1" applyBorder="1" applyAlignment="1">
      <alignment vertical="center"/>
    </xf>
    <xf numFmtId="0" fontId="64" fillId="0" borderId="0" xfId="213" applyFont="1" applyFill="1" applyBorder="1" applyAlignment="1">
      <alignment vertical="center" wrapText="1"/>
    </xf>
    <xf numFmtId="0" fontId="53" fillId="48" borderId="0" xfId="213" applyFont="1" applyFill="1" applyBorder="1" applyAlignment="1">
      <alignment vertical="center" wrapText="1"/>
    </xf>
    <xf numFmtId="0" fontId="53" fillId="48" borderId="0" xfId="213" applyFont="1" applyFill="1" applyBorder="1" applyAlignment="1">
      <alignment vertical="top" wrapText="1"/>
    </xf>
    <xf numFmtId="0" fontId="53" fillId="0" borderId="0" xfId="213" applyFont="1" applyFill="1" applyAlignment="1">
      <alignment vertical="center" wrapText="1"/>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5" fillId="48" borderId="0" xfId="187" applyFont="1" applyFill="1" applyBorder="1" applyAlignment="1">
      <alignment vertical="top"/>
    </xf>
    <xf numFmtId="0" fontId="65" fillId="48" borderId="0" xfId="213" applyFont="1" applyFill="1" applyBorder="1" applyAlignment="1">
      <alignment vertical="center"/>
    </xf>
    <xf numFmtId="0" fontId="66" fillId="0" borderId="0" xfId="0" applyFont="1">
      <alignment vertical="center"/>
    </xf>
    <xf numFmtId="0" fontId="57" fillId="0" borderId="0" xfId="0" applyFont="1">
      <alignment vertical="center"/>
    </xf>
    <xf numFmtId="0" fontId="58" fillId="49" borderId="5" xfId="0" applyFont="1" applyFill="1" applyBorder="1" applyAlignment="1">
      <alignment horizontal="center" vertical="center" textRotation="255" shrinkToFit="1"/>
    </xf>
    <xf numFmtId="0" fontId="58" fillId="49" borderId="70" xfId="0" applyFont="1" applyFill="1" applyBorder="1" applyAlignment="1">
      <alignment horizontal="center" vertical="center" textRotation="255" shrinkToFit="1"/>
    </xf>
    <xf numFmtId="0" fontId="58" fillId="49" borderId="68" xfId="0" applyFont="1" applyFill="1" applyBorder="1" applyAlignment="1">
      <alignment horizontal="center" vertical="center" textRotation="255" shrinkToFit="1"/>
    </xf>
    <xf numFmtId="0" fontId="58" fillId="49" borderId="69" xfId="0" applyFont="1" applyFill="1" applyBorder="1" applyAlignment="1">
      <alignment horizontal="center" vertical="center" textRotation="255" shrinkToFit="1"/>
    </xf>
    <xf numFmtId="0" fontId="58" fillId="49" borderId="58" xfId="0" applyFont="1" applyFill="1" applyBorder="1" applyAlignment="1">
      <alignment horizontal="center" vertical="center" textRotation="255" shrinkToFit="1"/>
    </xf>
    <xf numFmtId="0" fontId="58" fillId="49" borderId="93" xfId="0" applyFont="1" applyFill="1" applyBorder="1" applyAlignment="1">
      <alignment horizontal="center" vertical="center" textRotation="255" shrinkToFit="1"/>
    </xf>
    <xf numFmtId="0" fontId="57" fillId="0" borderId="0" xfId="0" applyFont="1" applyAlignment="1">
      <alignment vertical="center" textRotation="255"/>
    </xf>
    <xf numFmtId="0" fontId="63" fillId="0" borderId="2" xfId="350" applyFont="1" applyFill="1" applyBorder="1" applyAlignment="1">
      <alignment horizontal="center" vertical="center"/>
    </xf>
    <xf numFmtId="0" fontId="57" fillId="0" borderId="2" xfId="0" applyFont="1" applyBorder="1" applyAlignment="1">
      <alignment horizontal="center" vertical="center" shrinkToFit="1"/>
    </xf>
    <xf numFmtId="0" fontId="58" fillId="0" borderId="0" xfId="0" applyFont="1" applyFill="1" applyBorder="1" applyAlignment="1">
      <alignment horizontal="left" vertical="top" wrapText="1"/>
    </xf>
    <xf numFmtId="0" fontId="58" fillId="49" borderId="71" xfId="0" applyFont="1" applyFill="1" applyBorder="1" applyAlignment="1">
      <alignment horizontal="center" vertical="center" wrapText="1"/>
    </xf>
    <xf numFmtId="0" fontId="68" fillId="0" borderId="76" xfId="0" applyFont="1" applyFill="1" applyBorder="1" applyAlignment="1">
      <alignment horizontal="center" vertical="center" wrapText="1"/>
    </xf>
    <xf numFmtId="0" fontId="57" fillId="0" borderId="0" xfId="0" applyFont="1" applyFill="1" applyBorder="1">
      <alignment vertical="center"/>
    </xf>
    <xf numFmtId="0" fontId="57" fillId="0" borderId="0" xfId="0" applyFont="1" applyAlignment="1">
      <alignment vertical="center"/>
    </xf>
    <xf numFmtId="0" fontId="57" fillId="0" borderId="0" xfId="0" applyFont="1" applyFill="1" applyBorder="1" applyAlignment="1">
      <alignment horizontal="center" vertical="center"/>
    </xf>
    <xf numFmtId="0" fontId="57" fillId="0" borderId="0" xfId="0" applyFont="1" applyFill="1" applyBorder="1" applyAlignment="1">
      <alignment horizontal="left" vertical="center" wrapText="1"/>
    </xf>
    <xf numFmtId="0" fontId="71" fillId="0" borderId="0" xfId="0" applyFont="1" applyFill="1" applyBorder="1" applyAlignment="1">
      <alignment horizontal="center" vertical="center" shrinkToFit="1"/>
    </xf>
    <xf numFmtId="0" fontId="57" fillId="0" borderId="0" xfId="0" applyFont="1" applyFill="1" applyBorder="1" applyAlignment="1">
      <alignment horizontal="center" vertical="center" wrapText="1"/>
    </xf>
    <xf numFmtId="38" fontId="57" fillId="0" borderId="0" xfId="349" applyFont="1" applyFill="1" applyBorder="1">
      <alignment vertical="center"/>
    </xf>
    <xf numFmtId="0" fontId="57" fillId="0" borderId="0" xfId="0" applyFont="1" applyFill="1" applyBorder="1" applyAlignment="1">
      <alignment horizontal="left" vertical="center"/>
    </xf>
    <xf numFmtId="9" fontId="57" fillId="0" borderId="0" xfId="0" applyNumberFormat="1" applyFont="1" applyFill="1" applyBorder="1">
      <alignment vertical="center"/>
    </xf>
    <xf numFmtId="0" fontId="58" fillId="0" borderId="0" xfId="0" applyFont="1" applyFill="1" applyBorder="1" applyAlignment="1">
      <alignment horizontal="center" vertical="center"/>
    </xf>
    <xf numFmtId="38" fontId="57" fillId="0" borderId="0" xfId="0" applyNumberFormat="1" applyFont="1" applyFill="1" applyBorder="1">
      <alignment vertical="center"/>
    </xf>
    <xf numFmtId="186" fontId="68" fillId="0" borderId="47" xfId="0" applyNumberFormat="1" applyFont="1" applyFill="1" applyBorder="1" applyAlignment="1">
      <alignment vertical="center" shrinkToFit="1"/>
    </xf>
    <xf numFmtId="186" fontId="68" fillId="0" borderId="70" xfId="0" applyNumberFormat="1" applyFont="1" applyFill="1" applyBorder="1" applyAlignment="1">
      <alignment vertical="center" shrinkToFit="1"/>
    </xf>
    <xf numFmtId="186" fontId="68" fillId="0" borderId="68" xfId="0" applyNumberFormat="1" applyFont="1" applyFill="1" applyBorder="1" applyAlignment="1">
      <alignment vertical="center" shrinkToFit="1"/>
    </xf>
    <xf numFmtId="186" fontId="68" fillId="0" borderId="69" xfId="0" applyNumberFormat="1" applyFont="1" applyFill="1" applyBorder="1" applyAlignment="1">
      <alignment vertical="center" shrinkToFit="1"/>
    </xf>
    <xf numFmtId="186" fontId="68" fillId="0" borderId="2" xfId="0" applyNumberFormat="1" applyFont="1" applyFill="1" applyBorder="1" applyAlignment="1">
      <alignment vertical="center" shrinkToFit="1"/>
    </xf>
    <xf numFmtId="186" fontId="68" fillId="0" borderId="93" xfId="0" applyNumberFormat="1" applyFont="1" applyFill="1" applyBorder="1" applyAlignment="1">
      <alignment vertical="center" shrinkToFit="1"/>
    </xf>
    <xf numFmtId="186" fontId="68" fillId="0" borderId="72" xfId="0" applyNumberFormat="1" applyFont="1" applyFill="1" applyBorder="1" applyAlignment="1">
      <alignment vertical="center" shrinkToFit="1"/>
    </xf>
    <xf numFmtId="186" fontId="68" fillId="0" borderId="73" xfId="0" applyNumberFormat="1" applyFont="1" applyFill="1" applyBorder="1" applyAlignment="1">
      <alignment vertical="center" shrinkToFit="1"/>
    </xf>
    <xf numFmtId="186" fontId="68" fillId="0" borderId="74" xfId="0" applyNumberFormat="1" applyFont="1" applyFill="1" applyBorder="1" applyAlignment="1">
      <alignment vertical="center" shrinkToFit="1"/>
    </xf>
    <xf numFmtId="186" fontId="68" fillId="0" borderId="75" xfId="0" applyNumberFormat="1" applyFont="1" applyFill="1" applyBorder="1" applyAlignment="1">
      <alignment vertical="center" shrinkToFit="1"/>
    </xf>
    <xf numFmtId="186" fontId="68" fillId="0" borderId="71" xfId="0" applyNumberFormat="1" applyFont="1" applyFill="1" applyBorder="1" applyAlignment="1">
      <alignment vertical="center" shrinkToFit="1"/>
    </xf>
    <xf numFmtId="186" fontId="68" fillId="0" borderId="94" xfId="0" applyNumberFormat="1" applyFont="1" applyFill="1" applyBorder="1" applyAlignment="1">
      <alignment vertical="center" shrinkToFit="1"/>
    </xf>
    <xf numFmtId="184" fontId="68" fillId="0" borderId="2" xfId="0" applyNumberFormat="1" applyFont="1" applyFill="1" applyBorder="1" applyAlignment="1">
      <alignment horizontal="right" vertical="center" shrinkToFit="1"/>
    </xf>
    <xf numFmtId="3" fontId="68" fillId="0" borderId="2" xfId="0" applyNumberFormat="1" applyFont="1" applyFill="1" applyBorder="1" applyAlignment="1">
      <alignment vertical="center" shrinkToFit="1"/>
    </xf>
    <xf numFmtId="3" fontId="68" fillId="0" borderId="71" xfId="0" applyNumberFormat="1" applyFont="1" applyFill="1" applyBorder="1" applyAlignment="1">
      <alignment vertical="center" shrinkToFit="1"/>
    </xf>
    <xf numFmtId="0" fontId="57" fillId="50" borderId="2" xfId="0" applyFont="1" applyFill="1" applyBorder="1" applyAlignment="1" applyProtection="1">
      <alignment horizontal="center" vertical="center"/>
      <protection locked="0"/>
    </xf>
    <xf numFmtId="186" fontId="57" fillId="50" borderId="79" xfId="0" applyNumberFormat="1" applyFont="1" applyFill="1" applyBorder="1" applyProtection="1">
      <alignment vertical="center"/>
      <protection locked="0"/>
    </xf>
    <xf numFmtId="186" fontId="57" fillId="50" borderId="80" xfId="0" applyNumberFormat="1" applyFont="1" applyFill="1" applyBorder="1" applyProtection="1">
      <alignment vertical="center"/>
      <protection locked="0"/>
    </xf>
    <xf numFmtId="186" fontId="57" fillId="50" borderId="84" xfId="0" applyNumberFormat="1" applyFont="1" applyFill="1" applyBorder="1" applyProtection="1">
      <alignment vertical="center"/>
      <protection locked="0"/>
    </xf>
    <xf numFmtId="186" fontId="57" fillId="50" borderId="48" xfId="0" applyNumberFormat="1" applyFont="1" applyFill="1" applyBorder="1" applyProtection="1">
      <alignment vertical="center"/>
      <protection locked="0"/>
    </xf>
    <xf numFmtId="186" fontId="57" fillId="0" borderId="95" xfId="0" applyNumberFormat="1" applyFont="1" applyFill="1" applyBorder="1" applyProtection="1">
      <alignment vertical="center"/>
    </xf>
    <xf numFmtId="186" fontId="57" fillId="0" borderId="96" xfId="0" applyNumberFormat="1" applyFont="1" applyFill="1" applyBorder="1" applyProtection="1">
      <alignment vertical="center"/>
    </xf>
    <xf numFmtId="186" fontId="57" fillId="0" borderId="97" xfId="0" applyNumberFormat="1" applyFont="1" applyFill="1" applyBorder="1" applyProtection="1">
      <alignment vertical="center"/>
    </xf>
    <xf numFmtId="186" fontId="57" fillId="0" borderId="98" xfId="0" applyNumberFormat="1" applyFont="1" applyFill="1" applyBorder="1" applyProtection="1">
      <alignment vertical="center"/>
    </xf>
    <xf numFmtId="186" fontId="57" fillId="0" borderId="99" xfId="0" applyNumberFormat="1" applyFont="1" applyFill="1" applyBorder="1" applyProtection="1">
      <alignment vertical="center"/>
    </xf>
    <xf numFmtId="186" fontId="57" fillId="50" borderId="101" xfId="0" applyNumberFormat="1" applyFont="1" applyFill="1" applyBorder="1" applyProtection="1">
      <alignment vertical="center"/>
      <protection locked="0"/>
    </xf>
    <xf numFmtId="186" fontId="57" fillId="50" borderId="102" xfId="0" applyNumberFormat="1" applyFont="1" applyFill="1" applyBorder="1" applyProtection="1">
      <alignment vertical="center"/>
      <protection locked="0"/>
    </xf>
    <xf numFmtId="186" fontId="57" fillId="50" borderId="103" xfId="0" applyNumberFormat="1" applyFont="1" applyFill="1" applyBorder="1" applyProtection="1">
      <alignment vertical="center"/>
      <protection locked="0"/>
    </xf>
    <xf numFmtId="186" fontId="57" fillId="50" borderId="104" xfId="0" applyNumberFormat="1" applyFont="1" applyFill="1" applyBorder="1" applyProtection="1">
      <alignment vertical="center"/>
      <protection locked="0"/>
    </xf>
    <xf numFmtId="186" fontId="57" fillId="50" borderId="105" xfId="0" applyNumberFormat="1" applyFont="1" applyFill="1" applyBorder="1" applyProtection="1">
      <alignment vertical="center"/>
      <protection locked="0"/>
    </xf>
    <xf numFmtId="186" fontId="57" fillId="50" borderId="107" xfId="0" applyNumberFormat="1" applyFont="1" applyFill="1" applyBorder="1" applyProtection="1">
      <alignment vertical="center"/>
      <protection locked="0"/>
    </xf>
    <xf numFmtId="186" fontId="57" fillId="50" borderId="108" xfId="0" applyNumberFormat="1" applyFont="1" applyFill="1" applyBorder="1" applyProtection="1">
      <alignment vertical="center"/>
      <protection locked="0"/>
    </xf>
    <xf numFmtId="186" fontId="57" fillId="50" borderId="109" xfId="0" applyNumberFormat="1" applyFont="1" applyFill="1" applyBorder="1" applyProtection="1">
      <alignment vertical="center"/>
      <protection locked="0"/>
    </xf>
    <xf numFmtId="186" fontId="57" fillId="50" borderId="110" xfId="0" applyNumberFormat="1" applyFont="1" applyFill="1" applyBorder="1" applyProtection="1">
      <alignment vertical="center"/>
      <protection locked="0"/>
    </xf>
    <xf numFmtId="186" fontId="57" fillId="50" borderId="111" xfId="0" applyNumberFormat="1" applyFont="1" applyFill="1" applyBorder="1" applyProtection="1">
      <alignment vertical="center"/>
      <protection locked="0"/>
    </xf>
    <xf numFmtId="0" fontId="53" fillId="0" borderId="0" xfId="0" applyFont="1" applyFill="1" applyProtection="1">
      <alignment vertical="center"/>
    </xf>
    <xf numFmtId="186" fontId="57" fillId="50" borderId="81" xfId="0" applyNumberFormat="1" applyFont="1" applyFill="1" applyBorder="1" applyProtection="1">
      <alignment vertical="center"/>
      <protection locked="0"/>
    </xf>
    <xf numFmtId="186" fontId="57" fillId="50" borderId="82" xfId="0" applyNumberFormat="1" applyFont="1" applyFill="1" applyBorder="1" applyProtection="1">
      <alignment vertical="center"/>
      <protection locked="0"/>
    </xf>
    <xf numFmtId="186" fontId="57" fillId="50" borderId="41" xfId="0" applyNumberFormat="1" applyFont="1" applyFill="1" applyBorder="1" applyProtection="1">
      <alignment vertical="center"/>
      <protection locked="0"/>
    </xf>
    <xf numFmtId="186" fontId="57" fillId="50" borderId="85" xfId="0" applyNumberFormat="1" applyFont="1" applyFill="1" applyBorder="1" applyProtection="1">
      <alignment vertical="center"/>
      <protection locked="0"/>
    </xf>
    <xf numFmtId="0" fontId="53" fillId="0" borderId="52"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0" xfId="0" applyNumberFormat="1" applyFont="1" applyFill="1" applyBorder="1" applyProtection="1">
      <alignment vertical="center"/>
    </xf>
    <xf numFmtId="186" fontId="53" fillId="0" borderId="48" xfId="0" applyNumberFormat="1" applyFont="1" applyFill="1" applyBorder="1" applyProtection="1">
      <alignment vertical="center"/>
    </xf>
    <xf numFmtId="186" fontId="53" fillId="0" borderId="47" xfId="0" applyNumberFormat="1" applyFont="1" applyFill="1" applyBorder="1" applyProtection="1">
      <alignment vertical="center"/>
    </xf>
    <xf numFmtId="186" fontId="57" fillId="50" borderId="2" xfId="0" applyNumberFormat="1" applyFont="1" applyFill="1" applyBorder="1" applyProtection="1">
      <alignment vertical="center"/>
      <protection locked="0"/>
    </xf>
    <xf numFmtId="186" fontId="57" fillId="50" borderId="2" xfId="349" applyNumberFormat="1" applyFont="1" applyFill="1" applyBorder="1" applyProtection="1">
      <alignment vertical="center"/>
      <protection locked="0"/>
    </xf>
    <xf numFmtId="0" fontId="53" fillId="0" borderId="78" xfId="0" applyFont="1" applyFill="1" applyBorder="1" applyAlignment="1" applyProtection="1">
      <alignment horizontal="center" vertical="center" shrinkToFit="1"/>
    </xf>
    <xf numFmtId="187" fontId="53" fillId="0" borderId="117" xfId="0" applyNumberFormat="1" applyFont="1" applyFill="1" applyBorder="1" applyProtection="1">
      <alignment vertical="center"/>
    </xf>
    <xf numFmtId="0" fontId="53" fillId="0" borderId="1" xfId="0" applyFont="1" applyFill="1" applyBorder="1" applyProtection="1">
      <alignment vertical="center"/>
    </xf>
    <xf numFmtId="187" fontId="53" fillId="0" borderId="90" xfId="0" applyNumberFormat="1" applyFont="1" applyFill="1" applyBorder="1" applyProtection="1">
      <alignment vertical="center"/>
    </xf>
    <xf numFmtId="0" fontId="53" fillId="0" borderId="124" xfId="0" applyFont="1" applyFill="1" applyBorder="1" applyProtection="1">
      <alignment vertical="center"/>
    </xf>
    <xf numFmtId="186" fontId="53" fillId="0" borderId="82"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0" fillId="0" borderId="125" xfId="0" applyFont="1" applyBorder="1" applyAlignment="1" applyProtection="1">
      <alignment horizontal="center" vertical="center" wrapText="1"/>
    </xf>
    <xf numFmtId="0" fontId="60" fillId="0" borderId="126" xfId="0" applyFont="1" applyBorder="1" applyAlignment="1" applyProtection="1">
      <alignment horizontal="center" vertical="center" wrapText="1"/>
    </xf>
    <xf numFmtId="0" fontId="53" fillId="0" borderId="116" xfId="0" applyFont="1" applyBorder="1" applyProtection="1">
      <alignment vertical="center"/>
    </xf>
    <xf numFmtId="0" fontId="53" fillId="0" borderId="113" xfId="0" applyFont="1" applyBorder="1" applyProtection="1">
      <alignment vertical="center"/>
    </xf>
    <xf numFmtId="0" fontId="59" fillId="0" borderId="128" xfId="0" applyFont="1" applyBorder="1" applyAlignment="1" applyProtection="1">
      <alignment horizontal="center" vertical="center" wrapText="1"/>
    </xf>
    <xf numFmtId="0" fontId="59" fillId="0" borderId="129" xfId="0" applyFont="1" applyFill="1" applyBorder="1" applyAlignment="1" applyProtection="1">
      <alignment horizontal="center" vertical="center"/>
    </xf>
    <xf numFmtId="0" fontId="59" fillId="0" borderId="130" xfId="0" applyFont="1" applyFill="1" applyBorder="1" applyAlignment="1" applyProtection="1">
      <alignment horizontal="center" vertical="center"/>
    </xf>
    <xf numFmtId="0" fontId="53" fillId="0" borderId="131" xfId="0" applyFont="1" applyBorder="1" applyAlignment="1" applyProtection="1">
      <alignment horizontal="center" vertical="center"/>
    </xf>
    <xf numFmtId="0" fontId="53" fillId="0" borderId="132" xfId="0" applyFont="1" applyBorder="1" applyAlignment="1" applyProtection="1">
      <alignment horizontal="center" vertical="center"/>
    </xf>
    <xf numFmtId="0" fontId="60" fillId="0" borderId="133" xfId="0" applyFont="1" applyBorder="1" applyAlignment="1" applyProtection="1">
      <alignment horizontal="center" vertical="center" wrapText="1"/>
    </xf>
    <xf numFmtId="0" fontId="60" fillId="0" borderId="134" xfId="0" applyFont="1" applyFill="1" applyBorder="1" applyAlignment="1" applyProtection="1">
      <alignment horizontal="center" vertical="center" wrapText="1"/>
    </xf>
    <xf numFmtId="0" fontId="60" fillId="0" borderId="135" xfId="0" applyFont="1" applyFill="1" applyBorder="1" applyAlignment="1" applyProtection="1">
      <alignment horizontal="center" vertical="center" wrapText="1"/>
    </xf>
    <xf numFmtId="0" fontId="53" fillId="0" borderId="49" xfId="0" applyFont="1" applyFill="1" applyBorder="1" applyAlignment="1" applyProtection="1">
      <alignment vertical="center" shrinkToFit="1"/>
    </xf>
    <xf numFmtId="0" fontId="53" fillId="0" borderId="136" xfId="0" applyFont="1" applyFill="1" applyBorder="1" applyAlignment="1" applyProtection="1">
      <alignment horizontal="center" vertical="center" shrinkToFit="1"/>
    </xf>
    <xf numFmtId="186" fontId="53" fillId="0" borderId="122" xfId="0" applyNumberFormat="1" applyFont="1" applyFill="1" applyBorder="1" applyProtection="1">
      <alignment vertical="center"/>
    </xf>
    <xf numFmtId="186" fontId="53" fillId="0" borderId="137" xfId="0" applyNumberFormat="1" applyFont="1" applyFill="1" applyBorder="1" applyProtection="1">
      <alignment vertical="center"/>
    </xf>
    <xf numFmtId="186" fontId="53" fillId="53" borderId="57" xfId="0" applyNumberFormat="1" applyFont="1" applyFill="1" applyBorder="1" applyProtection="1">
      <alignment vertical="center"/>
    </xf>
    <xf numFmtId="186" fontId="53" fillId="0" borderId="118" xfId="0" applyNumberFormat="1" applyFont="1" applyFill="1" applyBorder="1" applyProtection="1">
      <alignment vertical="center"/>
    </xf>
    <xf numFmtId="186" fontId="53" fillId="0" borderId="138" xfId="0" applyNumberFormat="1" applyFont="1" applyFill="1" applyBorder="1" applyProtection="1">
      <alignment vertical="center"/>
    </xf>
    <xf numFmtId="0" fontId="60" fillId="0" borderId="127"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59" fillId="49" borderId="83" xfId="0" applyFont="1" applyFill="1" applyBorder="1" applyAlignment="1" applyProtection="1">
      <alignment horizontal="center" vertical="center"/>
    </xf>
    <xf numFmtId="186" fontId="53" fillId="0" borderId="86"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05" xfId="0" applyFont="1" applyFill="1" applyBorder="1" applyAlignment="1" applyProtection="1">
      <alignment horizontal="center" vertical="center"/>
    </xf>
    <xf numFmtId="0" fontId="53" fillId="0" borderId="141" xfId="0" applyFont="1" applyFill="1" applyBorder="1" applyAlignment="1" applyProtection="1">
      <alignment horizontal="center" vertical="center"/>
    </xf>
    <xf numFmtId="0" fontId="53" fillId="0" borderId="143" xfId="0" applyFont="1" applyFill="1" applyBorder="1" applyAlignment="1" applyProtection="1">
      <alignment horizontal="center" vertical="center"/>
    </xf>
    <xf numFmtId="0" fontId="53" fillId="0" borderId="144" xfId="0" applyFont="1" applyFill="1" applyBorder="1" applyAlignment="1" applyProtection="1">
      <alignment horizontal="center" vertical="center"/>
    </xf>
    <xf numFmtId="0" fontId="53" fillId="0" borderId="145" xfId="0" applyFont="1" applyFill="1" applyBorder="1" applyAlignment="1" applyProtection="1">
      <alignment horizontal="center" vertical="center"/>
    </xf>
    <xf numFmtId="0" fontId="73" fillId="0" borderId="0" xfId="0" applyFont="1" applyFill="1" applyAlignment="1" applyProtection="1">
      <alignment horizontal="right" vertical="center"/>
    </xf>
    <xf numFmtId="0" fontId="53" fillId="0" borderId="0" xfId="0" applyFont="1" applyProtection="1">
      <alignment vertical="center"/>
    </xf>
    <xf numFmtId="186" fontId="53" fillId="0" borderId="102" xfId="0" applyNumberFormat="1" applyFont="1" applyFill="1" applyBorder="1" applyProtection="1">
      <alignment vertical="center"/>
    </xf>
    <xf numFmtId="186" fontId="53" fillId="0" borderId="142" xfId="0" applyNumberFormat="1" applyFont="1" applyFill="1" applyBorder="1" applyProtection="1">
      <alignment vertical="center"/>
    </xf>
    <xf numFmtId="0" fontId="57" fillId="50" borderId="2" xfId="0" applyFont="1" applyFill="1" applyBorder="1" applyAlignment="1" applyProtection="1">
      <alignment horizontal="center" vertical="center" shrinkToFit="1"/>
      <protection locked="0"/>
    </xf>
    <xf numFmtId="0" fontId="66" fillId="0" borderId="0" xfId="0" applyFont="1" applyProtection="1">
      <alignment vertical="center"/>
    </xf>
    <xf numFmtId="0" fontId="57" fillId="0" borderId="0" xfId="0" applyFont="1" applyProtection="1">
      <alignment vertical="center"/>
    </xf>
    <xf numFmtId="0" fontId="57" fillId="49" borderId="2" xfId="0"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7" fillId="49" borderId="52" xfId="0" applyFont="1" applyFill="1" applyBorder="1" applyProtection="1">
      <alignment vertical="center"/>
    </xf>
    <xf numFmtId="0" fontId="71" fillId="49" borderId="83" xfId="0" applyFont="1" applyFill="1" applyBorder="1" applyAlignment="1" applyProtection="1">
      <alignment horizontal="center" vertical="center" shrinkToFit="1"/>
    </xf>
    <xf numFmtId="0" fontId="58" fillId="49" borderId="100" xfId="0" applyFont="1" applyFill="1" applyBorder="1" applyAlignment="1" applyProtection="1">
      <alignment vertical="center" shrinkToFit="1"/>
    </xf>
    <xf numFmtId="186" fontId="57" fillId="0" borderId="100" xfId="0" applyNumberFormat="1" applyFont="1" applyFill="1" applyBorder="1" applyProtection="1">
      <alignment vertical="center"/>
    </xf>
    <xf numFmtId="186" fontId="57" fillId="0" borderId="104" xfId="0" applyNumberFormat="1" applyFont="1" applyFill="1" applyBorder="1" applyProtection="1">
      <alignment vertical="center"/>
    </xf>
    <xf numFmtId="0" fontId="58" fillId="49" borderId="106" xfId="0" applyFont="1" applyFill="1" applyBorder="1" applyAlignment="1" applyProtection="1">
      <alignment vertical="center" shrinkToFit="1"/>
    </xf>
    <xf numFmtId="186" fontId="57" fillId="0" borderId="106" xfId="0" applyNumberFormat="1" applyFont="1" applyFill="1" applyBorder="1" applyProtection="1">
      <alignment vertical="center"/>
    </xf>
    <xf numFmtId="186" fontId="57" fillId="0" borderId="110" xfId="0" applyNumberFormat="1" applyFont="1" applyFill="1" applyBorder="1" applyProtection="1">
      <alignment vertical="center"/>
    </xf>
    <xf numFmtId="0" fontId="58" fillId="49" borderId="72" xfId="0" applyFont="1" applyFill="1" applyBorder="1" applyAlignment="1" applyProtection="1">
      <alignment vertical="center" shrinkToFit="1"/>
    </xf>
    <xf numFmtId="186" fontId="57" fillId="0" borderId="72" xfId="0" applyNumberFormat="1" applyFont="1" applyFill="1" applyBorder="1" applyProtection="1">
      <alignment vertical="center"/>
    </xf>
    <xf numFmtId="0" fontId="57" fillId="0" borderId="0" xfId="0" applyFont="1" applyFill="1" applyProtection="1">
      <alignment vertical="center"/>
    </xf>
    <xf numFmtId="186" fontId="57" fillId="0" borderId="48" xfId="0" applyNumberFormat="1" applyFont="1" applyFill="1" applyBorder="1" applyProtection="1">
      <alignment vertical="center"/>
    </xf>
    <xf numFmtId="186" fontId="57" fillId="0" borderId="47" xfId="0" applyNumberFormat="1" applyFont="1" applyFill="1" applyBorder="1" applyProtection="1">
      <alignment vertical="center"/>
    </xf>
    <xf numFmtId="186" fontId="57" fillId="0" borderId="86" xfId="0" applyNumberFormat="1" applyFont="1" applyFill="1" applyBorder="1" applyProtection="1">
      <alignment vertical="center"/>
    </xf>
    <xf numFmtId="0" fontId="72" fillId="0" borderId="0" xfId="0" applyFont="1" applyFill="1" applyProtection="1">
      <alignment vertical="center"/>
    </xf>
    <xf numFmtId="186" fontId="53" fillId="0" borderId="0" xfId="0" applyNumberFormat="1" applyFont="1" applyFill="1" applyProtection="1">
      <alignment vertical="center"/>
    </xf>
    <xf numFmtId="0" fontId="72" fillId="0" borderId="0" xfId="0" applyFont="1" applyProtection="1">
      <alignment vertical="center"/>
    </xf>
    <xf numFmtId="0" fontId="57" fillId="0" borderId="51" xfId="0" applyFont="1" applyBorder="1" applyProtection="1">
      <alignment vertical="center"/>
    </xf>
    <xf numFmtId="0" fontId="57" fillId="0" borderId="0" xfId="0" applyFont="1" applyBorder="1" applyProtection="1">
      <alignment vertical="center"/>
    </xf>
    <xf numFmtId="0" fontId="58"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wrapText="1"/>
    </xf>
    <xf numFmtId="0" fontId="57" fillId="0" borderId="0" xfId="0" applyFont="1" applyFill="1" applyBorder="1" applyProtection="1">
      <alignment vertical="center"/>
    </xf>
    <xf numFmtId="0" fontId="58" fillId="49" borderId="2" xfId="0" applyFont="1" applyFill="1" applyBorder="1" applyAlignment="1" applyProtection="1">
      <alignment horizontal="center" vertical="center"/>
    </xf>
    <xf numFmtId="186" fontId="57" fillId="0" borderId="2" xfId="0" applyNumberFormat="1" applyFont="1" applyFill="1" applyBorder="1" applyProtection="1">
      <alignment vertical="center"/>
    </xf>
    <xf numFmtId="0" fontId="58" fillId="0" borderId="0" xfId="0" quotePrefix="1" applyFont="1" applyFill="1" applyProtection="1">
      <alignment vertical="center"/>
    </xf>
    <xf numFmtId="186" fontId="57" fillId="0" borderId="81" xfId="0" applyNumberFormat="1" applyFont="1" applyFill="1" applyBorder="1" applyProtection="1">
      <alignment vertical="center"/>
    </xf>
    <xf numFmtId="186" fontId="57" fillId="0" borderId="82" xfId="0" applyNumberFormat="1" applyFont="1" applyFill="1" applyBorder="1" applyProtection="1">
      <alignment vertical="center"/>
    </xf>
    <xf numFmtId="186" fontId="57" fillId="0" borderId="41" xfId="0" applyNumberFormat="1" applyFont="1" applyFill="1" applyBorder="1" applyProtection="1">
      <alignment vertical="center"/>
    </xf>
    <xf numFmtId="186" fontId="57" fillId="0" borderId="85" xfId="0" applyNumberFormat="1" applyFont="1" applyFill="1" applyBorder="1" applyProtection="1">
      <alignment vertical="center"/>
    </xf>
    <xf numFmtId="0" fontId="58" fillId="49" borderId="47" xfId="0" applyFont="1" applyFill="1" applyBorder="1" applyAlignment="1" applyProtection="1">
      <alignment vertical="center" shrinkToFit="1"/>
    </xf>
    <xf numFmtId="186" fontId="57" fillId="0" borderId="84" xfId="0" applyNumberFormat="1" applyFont="1" applyFill="1" applyBorder="1" applyProtection="1">
      <alignment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vertical="center" shrinkToFit="1"/>
    </xf>
    <xf numFmtId="186" fontId="57"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8" fillId="49" borderId="47" xfId="0" applyFont="1" applyFill="1" applyBorder="1" applyAlignment="1" applyProtection="1">
      <alignment horizontal="center" vertical="center"/>
    </xf>
    <xf numFmtId="0" fontId="58" fillId="49" borderId="2" xfId="0" applyFont="1" applyFill="1" applyBorder="1" applyAlignment="1" applyProtection="1">
      <alignment vertical="center" wrapText="1"/>
    </xf>
    <xf numFmtId="0" fontId="58"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5" fontId="53" fillId="0" borderId="2" xfId="0" applyNumberFormat="1" applyFont="1" applyFill="1" applyBorder="1" applyProtection="1">
      <alignment vertical="center"/>
    </xf>
    <xf numFmtId="0" fontId="58" fillId="49" borderId="2" xfId="0" applyFont="1" applyFill="1" applyBorder="1" applyAlignment="1" applyProtection="1">
      <alignment horizontal="left" vertical="center"/>
    </xf>
    <xf numFmtId="0" fontId="57" fillId="0" borderId="2" xfId="0" applyFont="1" applyFill="1" applyBorder="1" applyAlignment="1" applyProtection="1">
      <alignment horizontal="center" vertical="center"/>
    </xf>
    <xf numFmtId="183" fontId="57" fillId="0" borderId="2" xfId="0" applyNumberFormat="1" applyFont="1" applyFill="1" applyBorder="1" applyProtection="1">
      <alignment vertical="center"/>
    </xf>
    <xf numFmtId="0" fontId="57" fillId="49" borderId="57" xfId="0" applyFont="1" applyFill="1" applyBorder="1" applyAlignment="1" applyProtection="1">
      <alignment horizontal="center" vertical="center"/>
    </xf>
    <xf numFmtId="0" fontId="58" fillId="49" borderId="57" xfId="0" applyFont="1" applyFill="1" applyBorder="1" applyProtection="1">
      <alignment vertical="center"/>
    </xf>
    <xf numFmtId="0" fontId="57"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7" fillId="0" borderId="0" xfId="0" applyFont="1" applyAlignment="1" applyProtection="1">
      <alignment horizontal="right" vertical="center"/>
    </xf>
    <xf numFmtId="0" fontId="60"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8" fillId="49" borderId="7" xfId="0" applyFont="1" applyFill="1" applyBorder="1" applyAlignment="1">
      <alignment horizontal="center" vertical="center" textRotation="255" shrinkToFit="1"/>
    </xf>
    <xf numFmtId="186" fontId="68" fillId="0" borderId="48" xfId="0" applyNumberFormat="1" applyFont="1" applyFill="1" applyBorder="1" applyAlignment="1">
      <alignment vertical="center" shrinkToFit="1"/>
    </xf>
    <xf numFmtId="186" fontId="68" fillId="0" borderId="99" xfId="0" applyNumberFormat="1" applyFont="1" applyFill="1" applyBorder="1" applyAlignment="1">
      <alignment vertical="center" shrinkToFit="1"/>
    </xf>
    <xf numFmtId="0" fontId="72" fillId="0" borderId="0" xfId="0" applyFont="1">
      <alignment vertical="center"/>
    </xf>
    <xf numFmtId="0" fontId="57"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3" fillId="0" borderId="148" xfId="0" applyFont="1" applyFill="1" applyBorder="1" applyAlignment="1" applyProtection="1">
      <alignment horizontal="center" vertical="center"/>
    </xf>
    <xf numFmtId="186" fontId="53" fillId="53" borderId="140" xfId="0" applyNumberFormat="1" applyFont="1" applyFill="1" applyBorder="1" applyProtection="1">
      <alignment vertical="center"/>
    </xf>
    <xf numFmtId="186" fontId="53" fillId="53" borderId="102" xfId="0" applyNumberFormat="1" applyFont="1" applyFill="1" applyBorder="1" applyProtection="1">
      <alignment vertical="center"/>
    </xf>
    <xf numFmtId="186" fontId="53" fillId="53" borderId="146" xfId="0" applyNumberFormat="1" applyFont="1" applyFill="1" applyBorder="1" applyProtection="1">
      <alignment vertical="center"/>
    </xf>
    <xf numFmtId="186" fontId="53" fillId="53" borderId="147" xfId="0" applyNumberFormat="1" applyFont="1" applyFill="1" applyBorder="1" applyProtection="1">
      <alignment vertical="center"/>
    </xf>
    <xf numFmtId="0" fontId="65" fillId="49" borderId="80" xfId="0" applyFont="1" applyFill="1" applyBorder="1" applyAlignment="1" applyProtection="1">
      <alignment horizontal="center" vertical="center" wrapText="1" shrinkToFit="1"/>
    </xf>
    <xf numFmtId="0" fontId="53" fillId="48" borderId="0"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left" vertical="center"/>
    </xf>
    <xf numFmtId="0" fontId="53" fillId="0" borderId="0" xfId="213" applyFont="1" applyFill="1" applyAlignment="1">
      <alignment horizontal="left" vertical="center"/>
    </xf>
    <xf numFmtId="0" fontId="62" fillId="48" borderId="0" xfId="213" applyFont="1" applyFill="1" applyBorder="1" applyAlignment="1">
      <alignment horizontal="left" vertical="top" wrapText="1"/>
    </xf>
    <xf numFmtId="0" fontId="53" fillId="50" borderId="50" xfId="213" applyFont="1" applyFill="1" applyBorder="1" applyAlignment="1" applyProtection="1">
      <alignment horizontal="center" vertical="center"/>
      <protection locked="0"/>
    </xf>
    <xf numFmtId="0" fontId="53" fillId="50" borderId="51" xfId="213" applyFont="1" applyFill="1" applyBorder="1" applyAlignment="1" applyProtection="1">
      <alignment horizontal="center" vertical="center"/>
      <protection locked="0"/>
    </xf>
    <xf numFmtId="0" fontId="53" fillId="50" borderId="52"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0" fillId="48" borderId="0" xfId="213" applyFont="1" applyFill="1" applyBorder="1" applyAlignment="1">
      <alignment horizontal="left" vertical="center"/>
    </xf>
    <xf numFmtId="0" fontId="59" fillId="49" borderId="50" xfId="213" applyFont="1" applyFill="1" applyBorder="1" applyAlignment="1">
      <alignment horizontal="center" vertical="center"/>
    </xf>
    <xf numFmtId="0" fontId="59" fillId="49" borderId="51" xfId="213" applyFont="1" applyFill="1" applyBorder="1" applyAlignment="1">
      <alignment horizontal="center" vertical="center"/>
    </xf>
    <xf numFmtId="0" fontId="59" fillId="49" borderId="5" xfId="213" applyFont="1" applyFill="1" applyBorder="1" applyAlignment="1">
      <alignment horizontal="center" vertical="center"/>
    </xf>
    <xf numFmtId="0" fontId="59" fillId="49" borderId="6" xfId="213" applyFont="1" applyFill="1" applyBorder="1" applyAlignment="1">
      <alignment horizontal="center" vertical="center"/>
    </xf>
    <xf numFmtId="0" fontId="60" fillId="49" borderId="50" xfId="213" applyFont="1" applyFill="1" applyBorder="1" applyAlignment="1">
      <alignment horizontal="center" vertical="center"/>
    </xf>
    <xf numFmtId="0" fontId="60" fillId="49" borderId="51" xfId="213" applyFont="1" applyFill="1" applyBorder="1" applyAlignment="1">
      <alignment horizontal="center" vertical="center"/>
    </xf>
    <xf numFmtId="0" fontId="60" fillId="49" borderId="52"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0" fillId="49" borderId="7" xfId="213" applyFont="1" applyFill="1" applyBorder="1" applyAlignment="1">
      <alignment horizontal="center" vertical="center"/>
    </xf>
    <xf numFmtId="0" fontId="59" fillId="49" borderId="52" xfId="213" applyFont="1" applyFill="1" applyBorder="1" applyAlignment="1">
      <alignment horizontal="center" vertical="center"/>
    </xf>
    <xf numFmtId="0" fontId="59" fillId="49" borderId="7" xfId="213" applyFont="1" applyFill="1" applyBorder="1" applyAlignment="1">
      <alignment horizontal="center" vertical="center"/>
    </xf>
    <xf numFmtId="0" fontId="53" fillId="48" borderId="50" xfId="213" applyFont="1" applyFill="1" applyBorder="1" applyAlignment="1">
      <alignment horizontal="center" vertical="center" shrinkToFit="1"/>
    </xf>
    <xf numFmtId="0" fontId="53" fillId="48" borderId="51"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4" fillId="48" borderId="50" xfId="213" applyFont="1" applyFill="1" applyBorder="1" applyAlignment="1">
      <alignment horizontal="center" vertical="center" shrinkToFit="1"/>
    </xf>
    <xf numFmtId="0" fontId="64" fillId="48" borderId="51" xfId="213" applyFont="1" applyFill="1" applyBorder="1" applyAlignment="1">
      <alignment horizontal="center" vertical="center" shrinkToFit="1"/>
    </xf>
    <xf numFmtId="0" fontId="64" fillId="48" borderId="52" xfId="213" applyFont="1" applyFill="1" applyBorder="1" applyAlignment="1">
      <alignment horizontal="center" vertical="center" shrinkToFit="1"/>
    </xf>
    <xf numFmtId="0" fontId="64" fillId="48" borderId="3" xfId="213" applyFont="1" applyFill="1" applyBorder="1" applyAlignment="1">
      <alignment horizontal="center" vertical="center" shrinkToFit="1"/>
    </xf>
    <xf numFmtId="0" fontId="64" fillId="48" borderId="0" xfId="213" applyFont="1" applyFill="1" applyBorder="1" applyAlignment="1">
      <alignment horizontal="center" vertical="center" shrinkToFit="1"/>
    </xf>
    <xf numFmtId="0" fontId="64" fillId="48" borderId="4" xfId="213" applyFont="1" applyFill="1" applyBorder="1" applyAlignment="1">
      <alignment horizontal="center" vertical="center" shrinkToFit="1"/>
    </xf>
    <xf numFmtId="0" fontId="64" fillId="48" borderId="5" xfId="213" applyFont="1" applyFill="1" applyBorder="1" applyAlignment="1">
      <alignment horizontal="center" vertical="center" shrinkToFit="1"/>
    </xf>
    <xf numFmtId="0" fontId="64" fillId="48" borderId="6" xfId="213" applyFont="1" applyFill="1" applyBorder="1" applyAlignment="1">
      <alignment horizontal="center" vertical="center" shrinkToFit="1"/>
    </xf>
    <xf numFmtId="0" fontId="64" fillId="48" borderId="7" xfId="213" applyFont="1" applyFill="1" applyBorder="1" applyAlignment="1">
      <alignment horizontal="center" vertical="center" shrinkToFit="1"/>
    </xf>
    <xf numFmtId="0" fontId="59" fillId="49" borderId="3" xfId="213" applyFont="1" applyFill="1" applyBorder="1" applyAlignment="1">
      <alignment horizontal="center" vertical="center"/>
    </xf>
    <xf numFmtId="0" fontId="59" fillId="49" borderId="0" xfId="213" applyFont="1" applyFill="1" applyBorder="1" applyAlignment="1">
      <alignment horizontal="center" vertical="center"/>
    </xf>
    <xf numFmtId="0" fontId="59" fillId="49" borderId="2" xfId="213" applyFont="1" applyFill="1" applyBorder="1" applyAlignment="1">
      <alignment horizontal="center" vertical="center"/>
    </xf>
    <xf numFmtId="0" fontId="53" fillId="48" borderId="50" xfId="213" applyFont="1" applyFill="1" applyBorder="1" applyAlignment="1">
      <alignment horizontal="center" vertical="center"/>
    </xf>
    <xf numFmtId="0" fontId="53" fillId="48" borderId="51"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0" fillId="49" borderId="2" xfId="213" applyFont="1" applyFill="1" applyBorder="1" applyAlignment="1">
      <alignment horizontal="center" vertical="center"/>
    </xf>
    <xf numFmtId="0" fontId="59" fillId="49" borderId="50" xfId="213" applyFont="1" applyFill="1" applyBorder="1" applyAlignment="1">
      <alignment horizontal="center" vertical="center" shrinkToFit="1"/>
    </xf>
    <xf numFmtId="0" fontId="59" fillId="49" borderId="51" xfId="213" applyFont="1" applyFill="1" applyBorder="1" applyAlignment="1">
      <alignment horizontal="center" vertical="center" shrinkToFit="1"/>
    </xf>
    <xf numFmtId="0" fontId="59" fillId="49" borderId="52" xfId="213" applyFont="1" applyFill="1" applyBorder="1" applyAlignment="1">
      <alignment horizontal="center" vertical="center" shrinkToFit="1"/>
    </xf>
    <xf numFmtId="0" fontId="59" fillId="49" borderId="5" xfId="213" applyFont="1" applyFill="1" applyBorder="1" applyAlignment="1">
      <alignment horizontal="center" vertical="center" shrinkToFit="1"/>
    </xf>
    <xf numFmtId="0" fontId="59" fillId="49" borderId="6" xfId="213" applyFont="1" applyFill="1" applyBorder="1" applyAlignment="1">
      <alignment horizontal="center" vertical="center" shrinkToFit="1"/>
    </xf>
    <xf numFmtId="0" fontId="59" fillId="49" borderId="7" xfId="213" applyFont="1" applyFill="1" applyBorder="1" applyAlignment="1">
      <alignment horizontal="center" vertical="center" shrinkToFit="1"/>
    </xf>
    <xf numFmtId="0" fontId="53" fillId="48" borderId="59" xfId="213"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53" fillId="48" borderId="62" xfId="213" applyFont="1" applyFill="1" applyBorder="1" applyAlignment="1">
      <alignment horizontal="center" vertical="center"/>
    </xf>
    <xf numFmtId="0" fontId="53" fillId="48" borderId="63" xfId="213" applyFont="1" applyFill="1" applyBorder="1" applyAlignment="1">
      <alignment horizontal="center" vertical="center"/>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3" xfId="213" applyFont="1" applyFill="1" applyBorder="1" applyAlignment="1">
      <alignment horizontal="center" vertical="center" shrinkToFit="1"/>
    </xf>
    <xf numFmtId="0" fontId="62"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7" fillId="0" borderId="0" xfId="213" applyFont="1" applyBorder="1" applyAlignment="1">
      <alignment horizontal="left" vertical="top" wrapTex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59" fillId="50" borderId="3" xfId="213" applyFont="1" applyFill="1" applyBorder="1" applyAlignment="1" applyProtection="1">
      <alignment horizontal="center" vertical="center" shrinkToFit="1"/>
      <protection locked="0"/>
    </xf>
    <xf numFmtId="0" fontId="59" fillId="50" borderId="0" xfId="213" applyFont="1" applyFill="1" applyBorder="1" applyAlignment="1" applyProtection="1">
      <alignment horizontal="center" vertical="center" shrinkToFit="1"/>
      <protection locked="0"/>
    </xf>
    <xf numFmtId="0" fontId="59" fillId="50" borderId="5" xfId="213" applyFont="1" applyFill="1" applyBorder="1" applyAlignment="1" applyProtection="1">
      <alignment horizontal="center" vertical="center" shrinkToFit="1"/>
      <protection locked="0"/>
    </xf>
    <xf numFmtId="0" fontId="59" fillId="50" borderId="6" xfId="213" applyFont="1" applyFill="1" applyBorder="1" applyAlignment="1" applyProtection="1">
      <alignment horizontal="center" vertical="center" shrinkToFit="1"/>
      <protection locked="0"/>
    </xf>
    <xf numFmtId="0" fontId="62" fillId="49" borderId="5" xfId="213" applyFont="1" applyFill="1" applyBorder="1" applyAlignment="1">
      <alignment horizontal="center" vertical="center" shrinkToFit="1"/>
    </xf>
    <xf numFmtId="0" fontId="62" fillId="49" borderId="6" xfId="213" applyFont="1" applyFill="1" applyBorder="1" applyAlignment="1">
      <alignment horizontal="center" vertical="center" shrinkToFit="1"/>
    </xf>
    <xf numFmtId="0" fontId="62" fillId="49" borderId="7" xfId="213" applyFont="1" applyFill="1" applyBorder="1" applyAlignment="1">
      <alignment horizontal="center" vertical="center" shrinkToFit="1"/>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9" fillId="49" borderId="3" xfId="213" applyFont="1" applyFill="1" applyBorder="1" applyAlignment="1">
      <alignment horizontal="center" vertical="center" shrinkToFit="1"/>
    </xf>
    <xf numFmtId="0" fontId="59" fillId="49" borderId="0" xfId="213" applyFont="1" applyFill="1" applyBorder="1" applyAlignment="1">
      <alignment horizontal="center" vertical="center" shrinkToFit="1"/>
    </xf>
    <xf numFmtId="0" fontId="59" fillId="49" borderId="4"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49" borderId="3" xfId="213" applyFont="1" applyFill="1" applyBorder="1" applyAlignment="1">
      <alignment horizontal="center" vertical="center" wrapText="1"/>
    </xf>
    <xf numFmtId="0" fontId="59" fillId="48" borderId="3" xfId="213" applyFont="1" applyFill="1" applyBorder="1" applyAlignment="1">
      <alignment horizontal="center" vertical="center" textRotation="255"/>
    </xf>
    <xf numFmtId="0" fontId="59" fillId="48" borderId="0" xfId="213" applyFont="1" applyFill="1" applyBorder="1" applyAlignment="1">
      <alignment horizontal="center" vertical="center" textRotation="255"/>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50" borderId="2" xfId="213" applyFont="1" applyFill="1" applyBorder="1" applyAlignment="1" applyProtection="1">
      <alignment horizontal="center" vertical="center" shrinkToFit="1"/>
      <protection locked="0"/>
    </xf>
    <xf numFmtId="0" fontId="64" fillId="48" borderId="0" xfId="213" applyFont="1" applyFill="1" applyBorder="1" applyAlignment="1">
      <alignment horizontal="center" vertical="center" wrapText="1"/>
    </xf>
    <xf numFmtId="49" fontId="65" fillId="48" borderId="0" xfId="213" quotePrefix="1" applyNumberFormat="1" applyFont="1" applyFill="1" applyBorder="1" applyAlignment="1">
      <alignment horizontal="center" vertical="center"/>
    </xf>
    <xf numFmtId="49" fontId="65" fillId="48" borderId="0" xfId="213" quotePrefix="1" applyNumberFormat="1" applyFont="1" applyFill="1" applyBorder="1" applyAlignment="1">
      <alignment horizontal="right" vertical="center"/>
    </xf>
    <xf numFmtId="0" fontId="65" fillId="48" borderId="0" xfId="213" quotePrefix="1" applyFont="1" applyFill="1" applyBorder="1" applyAlignment="1">
      <alignment horizontal="center" vertical="center"/>
    </xf>
    <xf numFmtId="0" fontId="59" fillId="48" borderId="0" xfId="213" applyFont="1" applyFill="1" applyBorder="1" applyAlignment="1">
      <alignment horizontal="left" vertical="center" wrapText="1"/>
    </xf>
    <xf numFmtId="0" fontId="53" fillId="48" borderId="0" xfId="213" applyFont="1" applyFill="1" applyBorder="1" applyAlignment="1">
      <alignment horizontal="left" vertical="center" wrapText="1"/>
    </xf>
    <xf numFmtId="0" fontId="59" fillId="48" borderId="0" xfId="213" applyFont="1" applyFill="1" applyBorder="1" applyAlignment="1">
      <alignment horizontal="center" vertical="center"/>
    </xf>
    <xf numFmtId="0" fontId="59" fillId="48" borderId="6" xfId="213" applyFont="1" applyFill="1" applyBorder="1" applyAlignment="1">
      <alignment horizontal="center" vertical="center"/>
    </xf>
    <xf numFmtId="0" fontId="59" fillId="48" borderId="4" xfId="213" applyFont="1" applyFill="1" applyBorder="1" applyAlignment="1">
      <alignment horizontal="center" vertical="center"/>
    </xf>
    <xf numFmtId="0" fontId="59" fillId="48" borderId="7" xfId="213" applyFont="1" applyFill="1" applyBorder="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53" fillId="48" borderId="52"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3" fillId="50" borderId="2" xfId="350"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38" fontId="53" fillId="48" borderId="55" xfId="213" applyNumberFormat="1"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50" borderId="51" xfId="213"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57" fillId="0" borderId="2"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7" fillId="49" borderId="53" xfId="0" applyFont="1" applyFill="1" applyBorder="1" applyAlignment="1">
      <alignment horizontal="center" vertical="center" wrapText="1" shrinkToFit="1"/>
    </xf>
    <xf numFmtId="0" fontId="57" fillId="49" borderId="58" xfId="0" applyFont="1" applyFill="1" applyBorder="1" applyAlignment="1">
      <alignment horizontal="center" vertical="center" shrinkToFit="1"/>
    </xf>
    <xf numFmtId="0" fontId="57" fillId="49" borderId="50" xfId="0" applyFont="1" applyFill="1" applyBorder="1" applyAlignment="1">
      <alignment horizontal="center" vertical="center"/>
    </xf>
    <xf numFmtId="0" fontId="57" fillId="49" borderId="51" xfId="0" applyFont="1" applyFill="1" applyBorder="1" applyAlignment="1">
      <alignment horizontal="center" vertical="center"/>
    </xf>
    <xf numFmtId="0" fontId="57" fillId="49" borderId="52" xfId="0" applyFont="1" applyFill="1" applyBorder="1" applyAlignment="1">
      <alignment horizontal="center" vertical="center"/>
    </xf>
    <xf numFmtId="0" fontId="57" fillId="49" borderId="53" xfId="0" applyFont="1" applyFill="1" applyBorder="1" applyAlignment="1">
      <alignment horizontal="center" vertical="center" shrinkToFit="1"/>
    </xf>
    <xf numFmtId="0" fontId="57" fillId="49" borderId="2" xfId="0" applyFont="1" applyFill="1" applyBorder="1" applyAlignment="1">
      <alignment horizontal="center" vertical="center" wrapText="1"/>
    </xf>
    <xf numFmtId="0" fontId="57" fillId="0" borderId="2" xfId="0" applyFont="1" applyBorder="1" applyAlignment="1">
      <alignment horizontal="center" vertical="center"/>
    </xf>
    <xf numFmtId="0" fontId="67" fillId="49" borderId="53" xfId="0" applyFont="1" applyFill="1" applyBorder="1" applyAlignment="1">
      <alignment horizontal="center" vertical="center" wrapText="1"/>
    </xf>
    <xf numFmtId="0" fontId="67" fillId="49" borderId="58" xfId="0" applyFont="1" applyFill="1" applyBorder="1" applyAlignment="1">
      <alignment horizontal="center" vertical="center"/>
    </xf>
    <xf numFmtId="0" fontId="57" fillId="49" borderId="53" xfId="0" applyFont="1" applyFill="1" applyBorder="1" applyAlignment="1">
      <alignment horizontal="center" vertical="center"/>
    </xf>
    <xf numFmtId="0" fontId="57" fillId="49" borderId="2" xfId="0" applyFont="1" applyFill="1" applyBorder="1" applyAlignment="1">
      <alignment horizontal="center" vertical="center"/>
    </xf>
    <xf numFmtId="0" fontId="58" fillId="51" borderId="47" xfId="0" applyFont="1" applyFill="1" applyBorder="1" applyAlignment="1">
      <alignment horizontal="center" vertical="center" shrinkToFit="1"/>
    </xf>
    <xf numFmtId="0" fontId="58" fillId="51" borderId="41" xfId="0" applyFont="1" applyFill="1" applyBorder="1" applyAlignment="1">
      <alignment horizontal="center" vertical="center" shrinkToFit="1"/>
    </xf>
    <xf numFmtId="0" fontId="58" fillId="49" borderId="2" xfId="0" applyFont="1" applyFill="1" applyBorder="1" applyAlignment="1">
      <alignment horizontal="center" vertical="center"/>
    </xf>
    <xf numFmtId="0" fontId="57" fillId="49" borderId="50" xfId="0" applyFont="1" applyFill="1" applyBorder="1" applyAlignment="1">
      <alignment horizontal="center" vertical="center" shrinkToFit="1"/>
    </xf>
    <xf numFmtId="0" fontId="57" fillId="49" borderId="51" xfId="0" applyFont="1" applyFill="1" applyBorder="1" applyAlignment="1">
      <alignment horizontal="center" vertical="center" shrinkToFit="1"/>
    </xf>
    <xf numFmtId="0" fontId="57" fillId="49" borderId="52" xfId="0" applyFont="1" applyFill="1" applyBorder="1" applyAlignment="1">
      <alignment horizontal="center" vertical="center" shrinkToFit="1"/>
    </xf>
    <xf numFmtId="9" fontId="57" fillId="0" borderId="47" xfId="0" applyNumberFormat="1" applyFont="1" applyFill="1" applyBorder="1" applyAlignment="1">
      <alignment horizontal="center" vertical="center"/>
    </xf>
    <xf numFmtId="9" fontId="57" fillId="0" borderId="41" xfId="0" applyNumberFormat="1" applyFont="1" applyFill="1" applyBorder="1" applyAlignment="1">
      <alignment horizontal="center" vertical="center"/>
    </xf>
    <xf numFmtId="186"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xf>
    <xf numFmtId="186" fontId="57" fillId="0" borderId="47" xfId="0" applyNumberFormat="1" applyFont="1" applyFill="1" applyBorder="1" applyAlignment="1">
      <alignment horizontal="center" vertical="center"/>
    </xf>
    <xf numFmtId="0" fontId="57" fillId="0" borderId="48" xfId="0" applyFont="1" applyFill="1" applyBorder="1" applyAlignment="1">
      <alignment horizontal="center" vertical="center"/>
    </xf>
    <xf numFmtId="0" fontId="57" fillId="0" borderId="2" xfId="0" applyNumberFormat="1" applyFont="1" applyFill="1" applyBorder="1" applyAlignment="1">
      <alignment horizontal="center" vertical="center"/>
    </xf>
    <xf numFmtId="0" fontId="58" fillId="51" borderId="2" xfId="0" applyFont="1" applyFill="1" applyBorder="1" applyAlignment="1">
      <alignment horizontal="center" vertical="center" shrinkToFit="1"/>
    </xf>
    <xf numFmtId="0" fontId="57" fillId="49" borderId="47" xfId="0" applyFont="1" applyFill="1" applyBorder="1" applyAlignment="1">
      <alignment horizontal="center" vertical="center" wrapText="1" shrinkToFit="1"/>
    </xf>
    <xf numFmtId="0" fontId="57" fillId="49" borderId="48" xfId="0" applyFont="1" applyFill="1" applyBorder="1" applyAlignment="1">
      <alignment horizontal="center" vertical="center" wrapText="1" shrinkToFit="1"/>
    </xf>
    <xf numFmtId="0" fontId="57" fillId="0" borderId="47" xfId="0" applyFont="1" applyFill="1" applyBorder="1" applyAlignment="1">
      <alignment horizontal="center" vertical="center"/>
    </xf>
    <xf numFmtId="0" fontId="58" fillId="51" borderId="48" xfId="0" applyFont="1" applyFill="1" applyBorder="1" applyAlignment="1">
      <alignment horizontal="center" vertical="center" shrinkToFit="1"/>
    </xf>
    <xf numFmtId="0" fontId="70" fillId="52" borderId="88" xfId="0" applyFont="1" applyFill="1" applyBorder="1" applyAlignment="1">
      <alignment horizontal="center" vertical="center" wrapText="1" shrinkToFit="1"/>
    </xf>
    <xf numFmtId="0" fontId="70" fillId="52" borderId="89" xfId="0" applyFont="1" applyFill="1" applyBorder="1" applyAlignment="1">
      <alignment horizontal="center" vertical="center" wrapText="1" shrinkToFit="1"/>
    </xf>
    <xf numFmtId="38" fontId="70" fillId="0" borderId="90" xfId="0" applyNumberFormat="1" applyFont="1" applyFill="1" applyBorder="1" applyAlignment="1">
      <alignment horizontal="center" vertical="center"/>
    </xf>
    <xf numFmtId="0" fontId="70" fillId="0" borderId="91" xfId="0" applyFont="1" applyFill="1" applyBorder="1" applyAlignment="1">
      <alignment horizontal="center" vertical="center"/>
    </xf>
    <xf numFmtId="0" fontId="58" fillId="49" borderId="47" xfId="0" applyFont="1" applyFill="1" applyBorder="1" applyAlignment="1">
      <alignment horizontal="center" vertical="center" shrinkToFit="1"/>
    </xf>
    <xf numFmtId="0" fontId="58" fillId="49" borderId="48" xfId="0" applyFont="1" applyFill="1" applyBorder="1" applyAlignment="1">
      <alignment horizontal="center" vertical="center" shrinkToFit="1"/>
    </xf>
    <xf numFmtId="0" fontId="58" fillId="49" borderId="47" xfId="0" applyFont="1" applyFill="1" applyBorder="1" applyAlignment="1">
      <alignment horizontal="center" vertical="center" wrapText="1"/>
    </xf>
    <xf numFmtId="0" fontId="58" fillId="49" borderId="48" xfId="0" applyFont="1" applyFill="1" applyBorder="1" applyAlignment="1">
      <alignment horizontal="center" vertical="center" wrapText="1"/>
    </xf>
    <xf numFmtId="184" fontId="57" fillId="0" borderId="2" xfId="0" applyNumberFormat="1" applyFont="1" applyFill="1" applyBorder="1" applyAlignment="1">
      <alignment horizontal="center" vertical="center"/>
    </xf>
    <xf numFmtId="0" fontId="57" fillId="49" borderId="2"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58" fillId="49" borderId="48" xfId="0" applyFont="1" applyFill="1" applyBorder="1" applyAlignment="1" applyProtection="1">
      <alignment horizontal="center" vertical="center"/>
    </xf>
    <xf numFmtId="0" fontId="67" fillId="49" borderId="2" xfId="0" applyFont="1" applyFill="1" applyBorder="1" applyAlignment="1" applyProtection="1">
      <alignment horizontal="center" vertical="center" wrapText="1"/>
    </xf>
    <xf numFmtId="0" fontId="57" fillId="49" borderId="48" xfId="0" applyFont="1" applyFill="1" applyBorder="1" applyAlignment="1" applyProtection="1">
      <alignment horizontal="center" vertical="center" shrinkToFit="1"/>
    </xf>
    <xf numFmtId="0" fontId="58" fillId="49" borderId="47" xfId="0" applyFont="1" applyFill="1" applyBorder="1" applyAlignment="1" applyProtection="1">
      <alignment horizontal="center" vertical="center" wrapText="1"/>
    </xf>
    <xf numFmtId="0" fontId="58" fillId="49" borderId="77"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83" xfId="0" applyFont="1" applyFill="1" applyBorder="1" applyAlignment="1" applyProtection="1">
      <alignment horizontal="center" vertical="center"/>
    </xf>
    <xf numFmtId="0" fontId="58" fillId="49" borderId="84" xfId="0" applyFont="1" applyFill="1" applyBorder="1" applyAlignment="1" applyProtection="1">
      <alignment horizontal="center" vertical="center"/>
    </xf>
    <xf numFmtId="0" fontId="59" fillId="0" borderId="78" xfId="0" applyFont="1" applyFill="1" applyBorder="1" applyAlignment="1" applyProtection="1">
      <alignment horizontal="center" vertical="center"/>
    </xf>
    <xf numFmtId="0" fontId="59" fillId="0" borderId="80" xfId="0" applyFont="1" applyFill="1" applyBorder="1" applyAlignment="1" applyProtection="1">
      <alignment horizontal="center" vertical="center"/>
    </xf>
    <xf numFmtId="0" fontId="53" fillId="0" borderId="112" xfId="0" applyFont="1" applyFill="1" applyBorder="1" applyAlignment="1" applyProtection="1">
      <alignment horizontal="center" vertical="center" wrapText="1" shrinkToFit="1"/>
    </xf>
    <xf numFmtId="0" fontId="53" fillId="0" borderId="116" xfId="0" applyFont="1" applyFill="1" applyBorder="1" applyAlignment="1" applyProtection="1">
      <alignment horizontal="center" vertical="center" shrinkToFit="1"/>
    </xf>
    <xf numFmtId="0" fontId="53" fillId="0" borderId="120"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4" xfId="0" applyNumberFormat="1" applyFont="1" applyFill="1" applyBorder="1" applyAlignment="1" applyProtection="1">
      <alignment horizontal="center" vertical="center"/>
    </xf>
    <xf numFmtId="0" fontId="53" fillId="53" borderId="87" xfId="0"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57" fillId="0" borderId="2" xfId="0" applyNumberFormat="1" applyFont="1" applyFill="1" applyBorder="1" applyAlignment="1" applyProtection="1">
      <alignment horizontal="center" vertical="center"/>
    </xf>
    <xf numFmtId="0" fontId="60" fillId="0" borderId="112" xfId="0" applyFont="1" applyBorder="1" applyAlignment="1" applyProtection="1">
      <alignment horizontal="center" vertical="center" wrapText="1"/>
    </xf>
    <xf numFmtId="0" fontId="60" fillId="0" borderId="119" xfId="0" applyFont="1" applyBorder="1" applyAlignment="1" applyProtection="1">
      <alignment horizontal="center" vertical="center" wrapText="1"/>
    </xf>
    <xf numFmtId="0" fontId="60" fillId="0" borderId="120"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21" xfId="0" applyFont="1" applyBorder="1" applyAlignment="1" applyProtection="1">
      <alignment horizontal="center" vertical="center" wrapText="1"/>
    </xf>
    <xf numFmtId="0" fontId="60" fillId="0" borderId="122" xfId="0" applyFont="1" applyBorder="1" applyAlignment="1" applyProtection="1">
      <alignment horizontal="center" vertical="center" wrapText="1"/>
    </xf>
    <xf numFmtId="0" fontId="53" fillId="0" borderId="88" xfId="0" applyFont="1" applyFill="1" applyBorder="1" applyAlignment="1" applyProtection="1">
      <alignment horizontal="center" vertical="center" shrinkToFit="1"/>
    </xf>
    <xf numFmtId="0" fontId="53" fillId="0" borderId="123" xfId="0" applyFont="1" applyFill="1" applyBorder="1" applyAlignment="1" applyProtection="1">
      <alignment horizontal="center" vertical="center" shrinkToFit="1"/>
    </xf>
    <xf numFmtId="0" fontId="59" fillId="0" borderId="47" xfId="0" applyFont="1" applyFill="1" applyBorder="1" applyAlignment="1" applyProtection="1">
      <alignment horizontal="center" vertical="center"/>
    </xf>
    <xf numFmtId="0" fontId="59" fillId="0" borderId="139" xfId="0" applyFont="1" applyFill="1" applyBorder="1" applyAlignment="1" applyProtection="1">
      <alignment horizontal="center" vertical="center"/>
    </xf>
    <xf numFmtId="0" fontId="59" fillId="0" borderId="2" xfId="0" applyFont="1" applyFill="1" applyBorder="1" applyAlignment="1" applyProtection="1">
      <alignment horizontal="center" vertical="center"/>
    </xf>
    <xf numFmtId="0" fontId="59" fillId="0" borderId="52" xfId="0" applyFont="1" applyFill="1" applyBorder="1" applyAlignment="1" applyProtection="1">
      <alignment horizontal="center" vertical="center"/>
    </xf>
    <xf numFmtId="0" fontId="59" fillId="0" borderId="7" xfId="0" applyFont="1" applyFill="1" applyBorder="1" applyAlignment="1" applyProtection="1">
      <alignment horizontal="center" vertical="center"/>
    </xf>
    <xf numFmtId="0" fontId="59" fillId="0" borderId="0" xfId="0" applyFont="1" applyFill="1" applyBorder="1" applyAlignment="1" applyProtection="1">
      <alignment horizontal="left" vertical="center" shrinkToFit="1"/>
    </xf>
    <xf numFmtId="38" fontId="70" fillId="0" borderId="54" xfId="0" applyNumberFormat="1" applyFont="1" applyFill="1" applyBorder="1" applyAlignment="1" applyProtection="1">
      <alignment horizontal="center" vertical="center"/>
    </xf>
    <xf numFmtId="38" fontId="70" fillId="0" borderId="87" xfId="0" applyNumberFormat="1" applyFont="1" applyFill="1" applyBorder="1" applyAlignment="1" applyProtection="1">
      <alignment horizontal="center" vertical="center"/>
    </xf>
    <xf numFmtId="0" fontId="57" fillId="0" borderId="2" xfId="0" applyFont="1" applyBorder="1" applyAlignment="1" applyProtection="1">
      <alignment horizontal="center" vertical="center" shrinkToFit="1"/>
    </xf>
    <xf numFmtId="0" fontId="58" fillId="49" borderId="78" xfId="0" applyFont="1" applyFill="1" applyBorder="1" applyAlignment="1" applyProtection="1">
      <alignment horizontal="center" vertical="center"/>
    </xf>
    <xf numFmtId="0" fontId="58" fillId="49" borderId="80" xfId="0" applyFont="1" applyFill="1" applyBorder="1" applyAlignment="1" applyProtection="1">
      <alignment horizontal="center" vertical="center"/>
    </xf>
    <xf numFmtId="0" fontId="58" fillId="49" borderId="41" xfId="0" applyFont="1" applyFill="1" applyBorder="1" applyAlignment="1" applyProtection="1">
      <alignment horizontal="center" vertical="center"/>
    </xf>
    <xf numFmtId="0" fontId="58" fillId="49" borderId="50"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0" fontId="66" fillId="0" borderId="2" xfId="0" applyFont="1" applyBorder="1" applyAlignment="1" applyProtection="1">
      <alignment horizontal="center" vertical="center"/>
    </xf>
    <xf numFmtId="0" fontId="57" fillId="49" borderId="2" xfId="0" applyFont="1" applyFill="1" applyBorder="1" applyAlignment="1" applyProtection="1">
      <alignment horizontal="center" vertical="center" shrinkToFit="1"/>
    </xf>
    <xf numFmtId="0" fontId="57" fillId="50" borderId="2" xfId="0" applyFont="1" applyFill="1" applyBorder="1" applyAlignment="1" applyProtection="1">
      <alignment horizontal="center" vertical="center" shrinkToFit="1"/>
      <protection locked="0"/>
    </xf>
    <xf numFmtId="0" fontId="57" fillId="49" borderId="47" xfId="0" applyFont="1" applyFill="1" applyBorder="1" applyAlignment="1" applyProtection="1">
      <alignment horizontal="center" vertical="center" shrinkToFit="1"/>
    </xf>
    <xf numFmtId="0" fontId="57" fillId="49" borderId="1" xfId="0" applyFont="1" applyFill="1" applyBorder="1" applyAlignment="1" applyProtection="1">
      <alignment horizontal="center" vertical="center" shrinkToFit="1"/>
    </xf>
    <xf numFmtId="0" fontId="57" fillId="0" borderId="47" xfId="0" applyFont="1" applyBorder="1" applyAlignment="1" applyProtection="1">
      <alignment horizontal="center" vertical="center" shrinkToFit="1"/>
    </xf>
    <xf numFmtId="0" fontId="57" fillId="0" borderId="1" xfId="0" applyFont="1" applyBorder="1" applyAlignment="1" applyProtection="1">
      <alignment horizontal="center" vertical="center" shrinkToFit="1"/>
    </xf>
    <xf numFmtId="0" fontId="57" fillId="0" borderId="48" xfId="0" applyFont="1" applyBorder="1" applyAlignment="1" applyProtection="1">
      <alignment horizontal="center" vertical="center" shrinkToFit="1"/>
    </xf>
    <xf numFmtId="0" fontId="58"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53" xfId="0" applyFont="1" applyFill="1" applyBorder="1" applyAlignment="1" applyProtection="1">
      <alignment horizontal="center" vertical="center"/>
    </xf>
    <xf numFmtId="0" fontId="57" fillId="49" borderId="92" xfId="0" applyFont="1" applyFill="1" applyBorder="1" applyAlignment="1" applyProtection="1">
      <alignment horizontal="center" vertical="center"/>
    </xf>
    <xf numFmtId="0" fontId="57" fillId="49" borderId="58" xfId="0" applyFont="1" applyFill="1" applyBorder="1" applyAlignment="1" applyProtection="1">
      <alignment horizontal="center" vertical="center"/>
    </xf>
    <xf numFmtId="0" fontId="58" fillId="49" borderId="50" xfId="0" applyFont="1" applyFill="1" applyBorder="1" applyAlignment="1" applyProtection="1">
      <alignment horizontal="center" vertical="center" shrinkToFit="1"/>
    </xf>
    <xf numFmtId="0" fontId="58" fillId="49" borderId="5" xfId="0" applyFont="1" applyFill="1" applyBorder="1" applyAlignment="1" applyProtection="1">
      <alignment horizontal="center" vertical="center" shrinkToFit="1"/>
    </xf>
    <xf numFmtId="0" fontId="59" fillId="0" borderId="112" xfId="0" applyFont="1" applyFill="1" applyBorder="1" applyAlignment="1" applyProtection="1">
      <alignment horizontal="center" vertical="center" wrapText="1" shrinkToFit="1"/>
    </xf>
    <xf numFmtId="0" fontId="59" fillId="0" borderId="113" xfId="0" applyFont="1" applyFill="1" applyBorder="1" applyAlignment="1" applyProtection="1">
      <alignment horizontal="center" vertical="center" shrinkToFit="1"/>
    </xf>
    <xf numFmtId="0" fontId="59" fillId="0" borderId="114" xfId="0" applyFont="1" applyFill="1" applyBorder="1" applyAlignment="1" applyProtection="1">
      <alignment horizontal="center" vertical="center" shrinkToFit="1"/>
    </xf>
    <xf numFmtId="0" fontId="59" fillId="0" borderId="115" xfId="0" applyFont="1" applyFill="1" applyBorder="1" applyAlignment="1" applyProtection="1">
      <alignment horizontal="center" vertical="center" shrinkToFit="1"/>
    </xf>
    <xf numFmtId="0" fontId="53" fillId="53" borderId="90" xfId="0" applyFont="1" applyFill="1" applyBorder="1" applyAlignment="1" applyProtection="1">
      <alignment horizontal="center" vertical="center"/>
    </xf>
    <xf numFmtId="0" fontId="53" fillId="53" borderId="91" xfId="0" applyFont="1" applyFill="1" applyBorder="1" applyAlignment="1" applyProtection="1">
      <alignment horizontal="center" vertical="center"/>
    </xf>
    <xf numFmtId="0" fontId="59" fillId="0" borderId="112" xfId="0" applyFont="1" applyFill="1" applyBorder="1" applyAlignment="1" applyProtection="1">
      <alignment horizontal="center" vertical="center" wrapText="1"/>
    </xf>
    <xf numFmtId="0" fontId="59" fillId="0" borderId="119" xfId="0" applyFont="1" applyFill="1" applyBorder="1" applyAlignment="1" applyProtection="1">
      <alignment horizontal="center" vertical="center"/>
    </xf>
    <xf numFmtId="0" fontId="59" fillId="0" borderId="120" xfId="0" applyFont="1" applyFill="1" applyBorder="1" applyAlignment="1" applyProtection="1">
      <alignment horizontal="center" vertical="center"/>
    </xf>
    <xf numFmtId="0" fontId="59" fillId="0" borderId="4" xfId="0" applyFont="1" applyFill="1" applyBorder="1" applyAlignment="1" applyProtection="1">
      <alignment horizontal="center" vertical="center"/>
    </xf>
    <xf numFmtId="0" fontId="59" fillId="0" borderId="114" xfId="0" applyFont="1" applyFill="1" applyBorder="1" applyAlignment="1" applyProtection="1">
      <alignment horizontal="center" vertical="center"/>
    </xf>
    <xf numFmtId="0" fontId="58" fillId="49" borderId="50"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horizontal="left" vertical="top" wrapText="1" shrinkToFit="1"/>
    </xf>
    <xf numFmtId="0" fontId="58" fillId="0" borderId="0" xfId="0" applyFont="1" applyFill="1" applyBorder="1" applyAlignment="1" applyProtection="1">
      <alignment horizontal="left" vertical="top" shrinkToFit="1"/>
    </xf>
    <xf numFmtId="0" fontId="58" fillId="49" borderId="48" xfId="0" applyFont="1" applyFill="1" applyBorder="1" applyAlignment="1" applyProtection="1">
      <alignment horizontal="center" vertical="center" wrapText="1"/>
    </xf>
    <xf numFmtId="0" fontId="57" fillId="50" borderId="47" xfId="0" applyFont="1" applyFill="1" applyBorder="1" applyAlignment="1" applyProtection="1">
      <alignment horizontal="center" vertical="center" shrinkToFit="1"/>
      <protection locked="0"/>
    </xf>
    <xf numFmtId="0" fontId="57" fillId="50" borderId="1" xfId="0" applyFont="1" applyFill="1" applyBorder="1" applyAlignment="1" applyProtection="1">
      <alignment horizontal="center" vertical="center" shrinkToFit="1"/>
      <protection locked="0"/>
    </xf>
    <xf numFmtId="0" fontId="57" fillId="50" borderId="48" xfId="0" applyFont="1" applyFill="1" applyBorder="1" applyAlignment="1" applyProtection="1">
      <alignment horizontal="center" vertical="center" shrinkToFit="1"/>
      <protection locked="0"/>
    </xf>
    <xf numFmtId="0" fontId="75" fillId="0" borderId="0" xfId="212" applyFont="1" applyFill="1" applyAlignment="1">
      <alignment horizontal="left" vertical="top"/>
    </xf>
    <xf numFmtId="0" fontId="75" fillId="0" borderId="0" xfId="69" applyFont="1" applyAlignment="1">
      <alignment horizontal="left" vertical="top"/>
    </xf>
    <xf numFmtId="0" fontId="53" fillId="0" borderId="0" xfId="212" applyFont="1" applyFill="1" applyAlignment="1">
      <alignment horizontal="left" vertical="center"/>
    </xf>
    <xf numFmtId="0" fontId="76" fillId="0" borderId="0" xfId="212" applyFont="1" applyFill="1" applyAlignment="1">
      <alignment horizontal="center" vertical="center" wrapText="1" shrinkToFit="1"/>
    </xf>
    <xf numFmtId="0" fontId="76" fillId="0" borderId="0" xfId="212" applyFont="1" applyFill="1" applyAlignment="1">
      <alignment horizontal="center" vertical="center" shrinkToFit="1"/>
    </xf>
    <xf numFmtId="0" fontId="59" fillId="50" borderId="50" xfId="213" applyFont="1" applyFill="1" applyBorder="1" applyAlignment="1" applyProtection="1">
      <alignment horizontal="center" vertical="center" shrinkToFit="1"/>
      <protection locked="0"/>
    </xf>
    <xf numFmtId="0" fontId="59" fillId="50" borderId="51" xfId="213" applyFont="1" applyFill="1" applyBorder="1" applyAlignment="1" applyProtection="1">
      <alignment horizontal="center" vertical="center" shrinkToFit="1"/>
      <protection locked="0"/>
    </xf>
    <xf numFmtId="0" fontId="59" fillId="48" borderId="51" xfId="213" applyFont="1" applyFill="1" applyBorder="1" applyAlignment="1">
      <alignment horizontal="left" vertical="center" wrapText="1"/>
    </xf>
    <xf numFmtId="0" fontId="59" fillId="48" borderId="51" xfId="213" applyFont="1" applyFill="1" applyBorder="1" applyAlignment="1">
      <alignment horizontal="center" vertical="center"/>
    </xf>
    <xf numFmtId="0" fontId="59" fillId="48" borderId="52" xfId="213" applyFont="1" applyFill="1" applyBorder="1" applyAlignment="1">
      <alignment horizontal="center" vertical="center"/>
    </xf>
    <xf numFmtId="0" fontId="59" fillId="48" borderId="6" xfId="213" applyFont="1" applyFill="1" applyBorder="1" applyAlignment="1">
      <alignment horizontal="left" vertical="center" wrapText="1"/>
    </xf>
    <xf numFmtId="0" fontId="53" fillId="49" borderId="50"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2" xfId="213" applyFont="1" applyFill="1" applyBorder="1" applyAlignment="1">
      <alignment horizontal="center" vertical="center"/>
    </xf>
    <xf numFmtId="0" fontId="53" fillId="50" borderId="52" xfId="213" applyFont="1" applyFill="1" applyBorder="1" applyAlignment="1" applyProtection="1">
      <alignment horizontal="center" vertical="center" shrinkToFit="1"/>
      <protection locked="0"/>
    </xf>
    <xf numFmtId="0" fontId="53" fillId="49" borderId="50" xfId="213" applyFont="1" applyFill="1" applyBorder="1" applyAlignment="1">
      <alignment horizontal="center" vertical="center" wrapText="1"/>
    </xf>
    <xf numFmtId="0" fontId="53" fillId="50" borderId="50"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52" xfId="213" applyFont="1" applyFill="1" applyBorder="1" applyAlignment="1" applyProtection="1">
      <alignment horizontal="center" vertical="center" wrapText="1"/>
      <protection locked="0"/>
    </xf>
    <xf numFmtId="0" fontId="60" fillId="49" borderId="50" xfId="213" applyFont="1" applyFill="1" applyBorder="1" applyAlignment="1">
      <alignment horizontal="center" vertical="center" shrinkToFit="1"/>
    </xf>
    <xf numFmtId="0" fontId="60" fillId="49" borderId="51" xfId="213" applyFont="1" applyFill="1" applyBorder="1" applyAlignment="1">
      <alignment horizontal="center" vertical="center" shrinkToFit="1"/>
    </xf>
    <xf numFmtId="0" fontId="60" fillId="49" borderId="52" xfId="213" applyFont="1" applyFill="1" applyBorder="1" applyAlignment="1">
      <alignment horizontal="center" vertical="center" shrinkToFit="1"/>
    </xf>
    <xf numFmtId="0" fontId="62" fillId="49" borderId="50" xfId="213" applyFont="1" applyFill="1" applyBorder="1" applyAlignment="1">
      <alignment horizontal="center" vertical="center" shrinkToFit="1"/>
    </xf>
    <xf numFmtId="0" fontId="62" fillId="49" borderId="51" xfId="213" applyFont="1" applyFill="1" applyBorder="1" applyAlignment="1">
      <alignment horizontal="center" vertical="center" shrinkToFit="1"/>
    </xf>
    <xf numFmtId="0" fontId="62" fillId="49" borderId="52" xfId="213" applyFont="1" applyFill="1" applyBorder="1" applyAlignment="1">
      <alignment horizontal="center" vertical="center" shrinkToFit="1"/>
    </xf>
    <xf numFmtId="0" fontId="62" fillId="49" borderId="53" xfId="213" applyFont="1" applyFill="1" applyBorder="1" applyAlignment="1">
      <alignment horizontal="center" vertical="center" shrinkToFit="1"/>
    </xf>
    <xf numFmtId="0" fontId="53" fillId="50" borderId="53" xfId="213" applyFont="1" applyFill="1" applyBorder="1" applyAlignment="1" applyProtection="1">
      <alignment horizontal="center" vertical="center" shrinkToFit="1"/>
      <protection locked="0"/>
    </xf>
    <xf numFmtId="0" fontId="53" fillId="48" borderId="51" xfId="213" applyFont="1" applyFill="1" applyBorder="1" applyAlignment="1">
      <alignment vertical="center" textRotation="255"/>
    </xf>
    <xf numFmtId="0" fontId="53" fillId="48" borderId="0" xfId="213" applyFont="1" applyFill="1" applyBorder="1" applyAlignment="1">
      <alignment horizontal="left" vertical="top" wrapText="1"/>
    </xf>
    <xf numFmtId="0" fontId="59" fillId="48" borderId="0" xfId="213" applyFont="1" applyFill="1" applyBorder="1" applyAlignment="1">
      <alignment vertical="top" wrapText="1"/>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00%20NAS&#12424;&#12426;&#31227;&#34892;(R4.9)\06&#12288;&#21307;&#30274;&#25919;&#31574;&#20418;\03-4%20&#30149;&#24202;&#27231;&#33021;&#20877;&#32232;&#25903;&#25588;&#35036;&#21161;&#37329;&#12304;R2&#65374;&#12305;\R6\07_&#20196;&#21644;&#65303;&#24180;&#24230;&#12288;&#30149;&#24202;&#27231;&#33021;&#20877;&#32232;&#25903;&#25588;&#20107;&#26989;&#12288;&#27963;&#29992;&#24076;&#26395;&#35519;&#26619;\01_&#21608;&#30693;\02_&#27963;&#29992;&#24076;&#26395;&#35519;&#26619;&#31080;\&#21029;&#32025;&#65299;&#12288;&#27963;&#29992;&#24076;&#26395;&#35519;&#26619;&#31080;&#65288;&#32113;&#21512;&#25903;&#25588;&#32102;&#20184;&#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活用希望調査票"/>
      <sheetName val="（参考）総括表"/>
      <sheetName val="支給申請額算定シート（Ⅰ．代表医療機関）"/>
      <sheetName val="支給申請額算定シート（Ⅱ．統合関係医療機関）"/>
      <sheetName val="支給申請額算定シート（Ⅲ．統合関係医療機関）"/>
      <sheetName val="支給申請額算定シート（Ⅳ．統合関係医療機関）"/>
      <sheetName val="支給申請額算定シート（Ⅴ．統合関係医療機関）"/>
      <sheetName val="支給申請額算定シート（Ⅵ．統合関係医療機関）"/>
      <sheetName val="支給申請額算定シート（Ⅶ．統合関係医療機関）"/>
      <sheetName val="支給申請額算定シート（Ⅷ．統合関係医療機関）"/>
      <sheetName val="支給申請額算定シート（Ⅸ．統合関係医療機関）"/>
      <sheetName val="支給申請額算定シート（Ⅹ．統合関係医療機関）"/>
    </sheetNames>
    <sheetDataSet>
      <sheetData sheetId="0" refreshError="1"/>
      <sheetData sheetId="1"/>
      <sheetData sheetId="2"/>
      <sheetData sheetId="3">
        <row r="11">
          <cell r="C11">
            <v>0</v>
          </cell>
          <cell r="D11">
            <v>0</v>
          </cell>
          <cell r="E11">
            <v>0</v>
          </cell>
          <cell r="F11">
            <v>0</v>
          </cell>
          <cell r="G11">
            <v>0</v>
          </cell>
        </row>
      </sheetData>
      <sheetData sheetId="4">
        <row r="11">
          <cell r="C11">
            <v>0</v>
          </cell>
          <cell r="D11">
            <v>0</v>
          </cell>
          <cell r="E11">
            <v>0</v>
          </cell>
          <cell r="F11">
            <v>0</v>
          </cell>
          <cell r="G11">
            <v>0</v>
          </cell>
        </row>
      </sheetData>
      <sheetData sheetId="5">
        <row r="11">
          <cell r="C11">
            <v>0</v>
          </cell>
          <cell r="D11">
            <v>0</v>
          </cell>
          <cell r="E11">
            <v>0</v>
          </cell>
          <cell r="F11">
            <v>0</v>
          </cell>
          <cell r="G11">
            <v>0</v>
          </cell>
        </row>
      </sheetData>
      <sheetData sheetId="6">
        <row r="11">
          <cell r="C11">
            <v>0</v>
          </cell>
          <cell r="D11">
            <v>0</v>
          </cell>
          <cell r="E11">
            <v>0</v>
          </cell>
          <cell r="F11">
            <v>0</v>
          </cell>
          <cell r="G11">
            <v>0</v>
          </cell>
        </row>
      </sheetData>
      <sheetData sheetId="7">
        <row r="11">
          <cell r="C11">
            <v>0</v>
          </cell>
          <cell r="D11">
            <v>0</v>
          </cell>
          <cell r="E11">
            <v>0</v>
          </cell>
          <cell r="F11">
            <v>0</v>
          </cell>
          <cell r="G11">
            <v>0</v>
          </cell>
        </row>
      </sheetData>
      <sheetData sheetId="8">
        <row r="11">
          <cell r="C11">
            <v>0</v>
          </cell>
          <cell r="D11">
            <v>0</v>
          </cell>
          <cell r="E11">
            <v>0</v>
          </cell>
          <cell r="F11">
            <v>0</v>
          </cell>
          <cell r="G11">
            <v>0</v>
          </cell>
        </row>
      </sheetData>
      <sheetData sheetId="9">
        <row r="11">
          <cell r="C11">
            <v>0</v>
          </cell>
          <cell r="D11">
            <v>0</v>
          </cell>
          <cell r="E11">
            <v>0</v>
          </cell>
          <cell r="F11">
            <v>0</v>
          </cell>
          <cell r="G11">
            <v>0</v>
          </cell>
        </row>
      </sheetData>
      <sheetData sheetId="10">
        <row r="11">
          <cell r="C11">
            <v>0</v>
          </cell>
          <cell r="D11">
            <v>0</v>
          </cell>
          <cell r="E11">
            <v>0</v>
          </cell>
          <cell r="F11">
            <v>0</v>
          </cell>
          <cell r="G11">
            <v>0</v>
          </cell>
        </row>
      </sheetData>
      <sheetData sheetId="11">
        <row r="11">
          <cell r="C11">
            <v>0</v>
          </cell>
          <cell r="D11">
            <v>0</v>
          </cell>
          <cell r="E11">
            <v>0</v>
          </cell>
          <cell r="F11">
            <v>0</v>
          </cell>
          <cell r="G11">
            <v>0</v>
          </cell>
        </row>
      </sheetData>
      <sheetData sheetId="12">
        <row r="11">
          <cell r="C11">
            <v>0</v>
          </cell>
          <cell r="D11">
            <v>0</v>
          </cell>
          <cell r="E11">
            <v>0</v>
          </cell>
          <cell r="F11">
            <v>0</v>
          </cell>
          <cell r="G11">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CD239-9EF6-408C-B9B9-60081FEF065C}">
  <sheetPr>
    <tabColor rgb="FFFFFF00"/>
  </sheetPr>
  <dimension ref="A1:CH236"/>
  <sheetViews>
    <sheetView showGridLines="0" tabSelected="1" view="pageBreakPreview" zoomScaleNormal="100" zoomScaleSheetLayoutView="100" workbookViewId="0">
      <selection activeCell="C175" sqref="C175:I178"/>
    </sheetView>
  </sheetViews>
  <sheetFormatPr defaultColWidth="1.21875" defaultRowHeight="6.75" customHeight="1"/>
  <cols>
    <col min="1" max="61" width="1.21875" style="9"/>
    <col min="62" max="62" width="1.21875" style="9" customWidth="1"/>
    <col min="63" max="65" width="1.21875" style="9"/>
    <col min="66" max="67" width="1.21875" style="9" customWidth="1"/>
    <col min="68" max="16384" width="1.21875" style="9"/>
  </cols>
  <sheetData>
    <row r="1" spans="1:78" ht="22.5" customHeight="1">
      <c r="A1" s="478" t="s">
        <v>188</v>
      </c>
      <c r="B1" s="479"/>
      <c r="C1" s="479"/>
      <c r="D1" s="479"/>
      <c r="E1" s="479"/>
      <c r="F1" s="479"/>
      <c r="G1" s="479"/>
      <c r="H1" s="479"/>
      <c r="I1" s="479"/>
      <c r="J1" s="480"/>
      <c r="K1" s="480"/>
      <c r="L1" s="480"/>
      <c r="M1" s="480"/>
      <c r="N1" s="480"/>
      <c r="O1" s="480"/>
      <c r="P1" s="480"/>
      <c r="Q1" s="480"/>
      <c r="R1" s="1"/>
      <c r="S1" s="1"/>
      <c r="T1" s="1"/>
      <c r="U1" s="1"/>
      <c r="V1" s="2"/>
      <c r="W1" s="2"/>
      <c r="X1" s="2"/>
      <c r="Y1" s="2"/>
      <c r="Z1" s="2"/>
      <c r="AA1" s="2"/>
      <c r="AB1" s="2"/>
      <c r="AC1" s="2"/>
      <c r="AD1" s="2"/>
      <c r="AE1" s="2"/>
      <c r="AF1" s="2"/>
      <c r="AG1" s="2"/>
      <c r="AH1" s="2"/>
      <c r="AI1" s="2"/>
      <c r="AJ1" s="2"/>
      <c r="AK1" s="2"/>
      <c r="AL1" s="2"/>
      <c r="AM1" s="2"/>
      <c r="AN1" s="2"/>
      <c r="AO1" s="3"/>
      <c r="AP1" s="3"/>
      <c r="AQ1" s="3"/>
      <c r="AR1" s="3"/>
      <c r="AS1" s="3"/>
      <c r="AT1" s="3"/>
      <c r="AU1" s="3"/>
      <c r="AV1" s="3"/>
      <c r="AW1" s="3"/>
      <c r="AX1" s="2"/>
      <c r="AY1" s="2"/>
      <c r="AZ1" s="2"/>
      <c r="BA1" s="2"/>
      <c r="BB1" s="2"/>
      <c r="BC1" s="2"/>
      <c r="BD1" s="2"/>
      <c r="BE1" s="2"/>
      <c r="BF1" s="2"/>
      <c r="BG1" s="2"/>
      <c r="BH1" s="2"/>
      <c r="BI1" s="2"/>
      <c r="BJ1" s="4"/>
      <c r="BK1" s="5"/>
      <c r="BL1" s="6"/>
      <c r="BM1" s="6"/>
      <c r="BN1" s="6"/>
      <c r="BO1" s="6"/>
      <c r="BP1" s="6"/>
      <c r="BQ1" s="7"/>
      <c r="BR1" s="7"/>
      <c r="BS1" s="8"/>
      <c r="BT1" s="8"/>
      <c r="BU1" s="8"/>
      <c r="BV1" s="8"/>
      <c r="BW1" s="8"/>
      <c r="BX1" s="8"/>
      <c r="BY1" s="8"/>
    </row>
    <row r="2" spans="1:78" ht="25.5" customHeight="1">
      <c r="A2" s="479"/>
      <c r="B2" s="479"/>
      <c r="C2" s="479"/>
      <c r="D2" s="479"/>
      <c r="E2" s="479"/>
      <c r="F2" s="479"/>
      <c r="G2" s="479"/>
      <c r="H2" s="479"/>
      <c r="I2" s="479"/>
      <c r="J2" s="481" t="s">
        <v>194</v>
      </c>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8"/>
      <c r="BR2" s="8"/>
      <c r="BS2" s="8"/>
      <c r="BT2" s="8"/>
      <c r="BU2" s="8"/>
      <c r="BV2" s="8"/>
      <c r="BW2" s="8"/>
      <c r="BX2" s="8"/>
      <c r="BY2" s="8"/>
    </row>
    <row r="3" spans="1:78" ht="25.5" customHeight="1">
      <c r="A3" s="479"/>
      <c r="B3" s="479"/>
      <c r="C3" s="479"/>
      <c r="D3" s="479"/>
      <c r="E3" s="479"/>
      <c r="F3" s="479"/>
      <c r="G3" s="479"/>
      <c r="H3" s="479"/>
      <c r="I3" s="479"/>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2"/>
      <c r="BD3" s="482"/>
      <c r="BE3" s="482"/>
      <c r="BF3" s="482"/>
      <c r="BG3" s="482"/>
      <c r="BH3" s="482"/>
      <c r="BI3" s="482"/>
      <c r="BJ3" s="482"/>
      <c r="BK3" s="482"/>
      <c r="BL3" s="482"/>
      <c r="BM3" s="482"/>
      <c r="BN3" s="482"/>
      <c r="BO3" s="482"/>
      <c r="BP3" s="482"/>
      <c r="BQ3" s="8"/>
      <c r="BR3" s="8"/>
      <c r="BS3" s="8"/>
      <c r="BT3" s="8"/>
      <c r="BU3" s="8"/>
      <c r="BV3" s="8"/>
      <c r="BW3" s="8"/>
      <c r="BX3" s="8"/>
      <c r="BY3" s="8"/>
    </row>
    <row r="4" spans="1:78" ht="6.75" customHeight="1">
      <c r="A4" s="2"/>
      <c r="B4" s="2"/>
      <c r="C4" s="2"/>
      <c r="D4" s="2"/>
      <c r="E4" s="2"/>
      <c r="F4" s="2"/>
      <c r="G4" s="2"/>
      <c r="H4" s="2"/>
      <c r="I4" s="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c r="AQ4" s="482"/>
      <c r="AR4" s="482"/>
      <c r="AS4" s="482"/>
      <c r="AT4" s="482"/>
      <c r="AU4" s="482"/>
      <c r="AV4" s="482"/>
      <c r="AW4" s="482"/>
      <c r="AX4" s="482"/>
      <c r="AY4" s="482"/>
      <c r="AZ4" s="482"/>
      <c r="BA4" s="482"/>
      <c r="BB4" s="482"/>
      <c r="BC4" s="482"/>
      <c r="BD4" s="482"/>
      <c r="BE4" s="482"/>
      <c r="BF4" s="482"/>
      <c r="BG4" s="482"/>
      <c r="BH4" s="482"/>
      <c r="BI4" s="482"/>
      <c r="BJ4" s="482"/>
      <c r="BK4" s="482"/>
      <c r="BL4" s="482"/>
      <c r="BM4" s="482"/>
      <c r="BN4" s="482"/>
      <c r="BO4" s="482"/>
      <c r="BP4" s="482"/>
      <c r="BQ4" s="8"/>
      <c r="BR4" s="8"/>
      <c r="BS4" s="8"/>
      <c r="BT4" s="8"/>
      <c r="BU4" s="8"/>
      <c r="BV4" s="8"/>
      <c r="BW4" s="8"/>
      <c r="BX4" s="8"/>
      <c r="BY4" s="8"/>
    </row>
    <row r="5" spans="1:78" ht="6.75" customHeight="1">
      <c r="A5" s="2"/>
      <c r="B5" s="2"/>
      <c r="C5" s="2"/>
      <c r="D5" s="2"/>
      <c r="E5" s="2"/>
      <c r="F5" s="2"/>
      <c r="G5" s="2"/>
      <c r="H5" s="2"/>
      <c r="I5" s="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c r="BN5" s="482"/>
      <c r="BO5" s="482"/>
      <c r="BP5" s="482"/>
      <c r="BQ5" s="10"/>
      <c r="BR5" s="10"/>
      <c r="BS5" s="10"/>
      <c r="BT5" s="10"/>
      <c r="BU5" s="10"/>
      <c r="BV5" s="10"/>
      <c r="BW5" s="10"/>
      <c r="BX5" s="10"/>
      <c r="BY5" s="10"/>
    </row>
    <row r="6" spans="1:78" ht="6.75" customHeight="1">
      <c r="A6" s="10"/>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row>
    <row r="7" spans="1:78" ht="6.75" customHeight="1">
      <c r="A7" s="10"/>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3"/>
      <c r="BO7" s="13"/>
      <c r="BP7" s="13"/>
      <c r="BQ7" s="13"/>
      <c r="BR7" s="13"/>
      <c r="BS7" s="13"/>
      <c r="BT7" s="13"/>
      <c r="BU7" s="13"/>
      <c r="BV7" s="13"/>
      <c r="BW7" s="13"/>
      <c r="BX7" s="13"/>
      <c r="BY7" s="11"/>
    </row>
    <row r="8" spans="1:78" ht="6.75" customHeight="1">
      <c r="A8" s="320" t="s">
        <v>1</v>
      </c>
      <c r="B8" s="320"/>
      <c r="C8" s="320"/>
      <c r="D8" s="320"/>
      <c r="E8" s="320"/>
      <c r="F8" s="320"/>
      <c r="G8" s="320"/>
      <c r="H8" s="320"/>
      <c r="I8" s="320"/>
      <c r="J8" s="320"/>
      <c r="K8" s="320"/>
      <c r="L8" s="320"/>
      <c r="M8" s="320"/>
      <c r="N8" s="320"/>
      <c r="O8" s="320"/>
      <c r="P8" s="320"/>
      <c r="Q8" s="222"/>
      <c r="R8" s="222"/>
      <c r="S8" s="222"/>
      <c r="T8" s="222"/>
      <c r="U8" s="222"/>
      <c r="V8" s="222"/>
      <c r="W8" s="222"/>
      <c r="X8" s="222"/>
      <c r="Y8" s="222"/>
      <c r="Z8" s="222"/>
      <c r="AA8" s="222"/>
      <c r="AB8" s="222"/>
      <c r="AC8" s="222"/>
      <c r="AD8" s="222"/>
      <c r="AE8" s="222"/>
      <c r="AF8" s="222"/>
      <c r="AG8" s="222"/>
      <c r="AH8" s="222"/>
      <c r="AI8" s="222"/>
      <c r="AJ8" s="222"/>
      <c r="AK8" s="222"/>
      <c r="AL8" s="222"/>
      <c r="AM8" s="222"/>
      <c r="AN8" s="272" t="s">
        <v>0</v>
      </c>
      <c r="AO8" s="273"/>
      <c r="AP8" s="273"/>
      <c r="AQ8" s="273"/>
      <c r="AR8" s="273"/>
      <c r="AS8" s="273"/>
      <c r="AT8" s="273"/>
      <c r="AU8" s="273"/>
      <c r="AV8" s="273"/>
      <c r="AW8" s="273"/>
      <c r="AX8" s="273"/>
      <c r="AY8" s="274"/>
      <c r="AZ8" s="483"/>
      <c r="BA8" s="484"/>
      <c r="BB8" s="484"/>
      <c r="BC8" s="484"/>
      <c r="BD8" s="484"/>
      <c r="BE8" s="484"/>
      <c r="BF8" s="484"/>
      <c r="BG8" s="484"/>
      <c r="BH8" s="485" t="s">
        <v>10</v>
      </c>
      <c r="BI8" s="485"/>
      <c r="BJ8" s="354"/>
      <c r="BK8" s="354"/>
      <c r="BL8" s="354"/>
      <c r="BM8" s="354"/>
      <c r="BN8" s="354"/>
      <c r="BO8" s="354"/>
      <c r="BP8" s="486" t="s">
        <v>9</v>
      </c>
      <c r="BQ8" s="486"/>
      <c r="BR8" s="484"/>
      <c r="BS8" s="484"/>
      <c r="BT8" s="484"/>
      <c r="BU8" s="484"/>
      <c r="BV8" s="484"/>
      <c r="BW8" s="484"/>
      <c r="BX8" s="486" t="s">
        <v>8</v>
      </c>
      <c r="BY8" s="487"/>
    </row>
    <row r="9" spans="1:78" ht="6.75" customHeight="1">
      <c r="A9" s="320"/>
      <c r="B9" s="320"/>
      <c r="C9" s="320"/>
      <c r="D9" s="320"/>
      <c r="E9" s="320"/>
      <c r="F9" s="320"/>
      <c r="G9" s="320"/>
      <c r="H9" s="320"/>
      <c r="I9" s="320"/>
      <c r="J9" s="320"/>
      <c r="K9" s="320"/>
      <c r="L9" s="320"/>
      <c r="M9" s="320"/>
      <c r="N9" s="320"/>
      <c r="O9" s="320"/>
      <c r="P9" s="320"/>
      <c r="Q9" s="222"/>
      <c r="R9" s="222"/>
      <c r="S9" s="222"/>
      <c r="T9" s="222"/>
      <c r="U9" s="222"/>
      <c r="V9" s="222"/>
      <c r="W9" s="222"/>
      <c r="X9" s="222"/>
      <c r="Y9" s="222"/>
      <c r="Z9" s="222"/>
      <c r="AA9" s="222"/>
      <c r="AB9" s="222"/>
      <c r="AC9" s="222"/>
      <c r="AD9" s="222"/>
      <c r="AE9" s="222"/>
      <c r="AF9" s="222"/>
      <c r="AG9" s="222"/>
      <c r="AH9" s="222"/>
      <c r="AI9" s="222"/>
      <c r="AJ9" s="222"/>
      <c r="AK9" s="222"/>
      <c r="AL9" s="222"/>
      <c r="AM9" s="222"/>
      <c r="AN9" s="317"/>
      <c r="AO9" s="318"/>
      <c r="AP9" s="318"/>
      <c r="AQ9" s="318"/>
      <c r="AR9" s="318"/>
      <c r="AS9" s="318"/>
      <c r="AT9" s="318"/>
      <c r="AU9" s="318"/>
      <c r="AV9" s="318"/>
      <c r="AW9" s="318"/>
      <c r="AX9" s="318"/>
      <c r="AY9" s="319"/>
      <c r="AZ9" s="300"/>
      <c r="BA9" s="301"/>
      <c r="BB9" s="301"/>
      <c r="BC9" s="301"/>
      <c r="BD9" s="301"/>
      <c r="BE9" s="301"/>
      <c r="BF9" s="301"/>
      <c r="BG9" s="301"/>
      <c r="BH9" s="333"/>
      <c r="BI9" s="333"/>
      <c r="BJ9" s="298"/>
      <c r="BK9" s="298"/>
      <c r="BL9" s="298"/>
      <c r="BM9" s="298"/>
      <c r="BN9" s="298"/>
      <c r="BO9" s="298"/>
      <c r="BP9" s="335"/>
      <c r="BQ9" s="335"/>
      <c r="BR9" s="301"/>
      <c r="BS9" s="301"/>
      <c r="BT9" s="301"/>
      <c r="BU9" s="301"/>
      <c r="BV9" s="301"/>
      <c r="BW9" s="301"/>
      <c r="BX9" s="335"/>
      <c r="BY9" s="337"/>
    </row>
    <row r="10" spans="1:78" ht="6.75" customHeight="1">
      <c r="A10" s="321"/>
      <c r="B10" s="321"/>
      <c r="C10" s="321"/>
      <c r="D10" s="321"/>
      <c r="E10" s="321"/>
      <c r="F10" s="321"/>
      <c r="G10" s="321"/>
      <c r="H10" s="321"/>
      <c r="I10" s="321"/>
      <c r="J10" s="321"/>
      <c r="K10" s="321"/>
      <c r="L10" s="321"/>
      <c r="M10" s="321"/>
      <c r="N10" s="321"/>
      <c r="O10" s="321"/>
      <c r="P10" s="321"/>
      <c r="Q10" s="14"/>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75"/>
      <c r="AO10" s="276"/>
      <c r="AP10" s="276"/>
      <c r="AQ10" s="276"/>
      <c r="AR10" s="276"/>
      <c r="AS10" s="276"/>
      <c r="AT10" s="276"/>
      <c r="AU10" s="276"/>
      <c r="AV10" s="276"/>
      <c r="AW10" s="276"/>
      <c r="AX10" s="276"/>
      <c r="AY10" s="277"/>
      <c r="AZ10" s="302"/>
      <c r="BA10" s="303"/>
      <c r="BB10" s="303"/>
      <c r="BC10" s="303"/>
      <c r="BD10" s="303"/>
      <c r="BE10" s="303"/>
      <c r="BF10" s="303"/>
      <c r="BG10" s="303"/>
      <c r="BH10" s="488"/>
      <c r="BI10" s="488"/>
      <c r="BJ10" s="299"/>
      <c r="BK10" s="299"/>
      <c r="BL10" s="299"/>
      <c r="BM10" s="299"/>
      <c r="BN10" s="299"/>
      <c r="BO10" s="299"/>
      <c r="BP10" s="336"/>
      <c r="BQ10" s="336"/>
      <c r="BR10" s="303"/>
      <c r="BS10" s="303"/>
      <c r="BT10" s="303"/>
      <c r="BU10" s="303"/>
      <c r="BV10" s="303"/>
      <c r="BW10" s="303"/>
      <c r="BX10" s="336"/>
      <c r="BY10" s="338"/>
    </row>
    <row r="11" spans="1:78" ht="9.9" customHeight="1">
      <c r="A11" s="489" t="s">
        <v>2</v>
      </c>
      <c r="B11" s="490"/>
      <c r="C11" s="490"/>
      <c r="D11" s="490"/>
      <c r="E11" s="490"/>
      <c r="F11" s="490"/>
      <c r="G11" s="490"/>
      <c r="H11" s="490"/>
      <c r="I11" s="490"/>
      <c r="J11" s="490"/>
      <c r="K11" s="490"/>
      <c r="L11" s="490"/>
      <c r="M11" s="491"/>
      <c r="N11" s="355"/>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492"/>
      <c r="AN11" s="322" t="s">
        <v>189</v>
      </c>
      <c r="AO11" s="293"/>
      <c r="AP11" s="293"/>
      <c r="AQ11" s="293"/>
      <c r="AR11" s="293"/>
      <c r="AS11" s="293"/>
      <c r="AT11" s="293"/>
      <c r="AU11" s="293"/>
      <c r="AV11" s="293"/>
      <c r="AW11" s="293"/>
      <c r="AX11" s="293"/>
      <c r="AY11" s="294"/>
      <c r="AZ11" s="323" t="s">
        <v>4</v>
      </c>
      <c r="BA11" s="324"/>
      <c r="BB11" s="298"/>
      <c r="BC11" s="298"/>
      <c r="BD11" s="298"/>
      <c r="BE11" s="298"/>
      <c r="BF11" s="298"/>
      <c r="BG11" s="335" t="s">
        <v>5</v>
      </c>
      <c r="BH11" s="335"/>
      <c r="BI11" s="298"/>
      <c r="BJ11" s="298"/>
      <c r="BK11" s="298"/>
      <c r="BL11" s="298"/>
      <c r="BM11" s="298"/>
      <c r="BN11" s="298"/>
      <c r="BO11" s="298"/>
      <c r="BP11" s="298"/>
      <c r="BQ11" s="298"/>
      <c r="BR11" s="298"/>
      <c r="BS11" s="15"/>
      <c r="BT11" s="15"/>
      <c r="BU11" s="15"/>
      <c r="BV11" s="15"/>
      <c r="BW11" s="15"/>
      <c r="BX11" s="15"/>
      <c r="BY11" s="16"/>
      <c r="BZ11" s="17"/>
    </row>
    <row r="12" spans="1:78" ht="9.9" customHeight="1">
      <c r="A12" s="295"/>
      <c r="B12" s="296"/>
      <c r="C12" s="296"/>
      <c r="D12" s="296"/>
      <c r="E12" s="296"/>
      <c r="F12" s="296"/>
      <c r="G12" s="296"/>
      <c r="H12" s="296"/>
      <c r="I12" s="296"/>
      <c r="J12" s="296"/>
      <c r="K12" s="296"/>
      <c r="L12" s="296"/>
      <c r="M12" s="297"/>
      <c r="N12" s="307"/>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308"/>
      <c r="AN12" s="292"/>
      <c r="AO12" s="293"/>
      <c r="AP12" s="293"/>
      <c r="AQ12" s="293"/>
      <c r="AR12" s="293"/>
      <c r="AS12" s="293"/>
      <c r="AT12" s="293"/>
      <c r="AU12" s="293"/>
      <c r="AV12" s="293"/>
      <c r="AW12" s="293"/>
      <c r="AX12" s="293"/>
      <c r="AY12" s="294"/>
      <c r="AZ12" s="323"/>
      <c r="BA12" s="324"/>
      <c r="BB12" s="298"/>
      <c r="BC12" s="298"/>
      <c r="BD12" s="298"/>
      <c r="BE12" s="298"/>
      <c r="BF12" s="298"/>
      <c r="BG12" s="335"/>
      <c r="BH12" s="335"/>
      <c r="BI12" s="298"/>
      <c r="BJ12" s="298"/>
      <c r="BK12" s="298"/>
      <c r="BL12" s="298"/>
      <c r="BM12" s="298"/>
      <c r="BN12" s="298"/>
      <c r="BO12" s="298"/>
      <c r="BP12" s="298"/>
      <c r="BQ12" s="298"/>
      <c r="BR12" s="298"/>
      <c r="BS12" s="15"/>
      <c r="BT12" s="15"/>
      <c r="BU12" s="15"/>
      <c r="BV12" s="15"/>
      <c r="BW12" s="15"/>
      <c r="BX12" s="15"/>
      <c r="BY12" s="16"/>
      <c r="BZ12" s="17"/>
    </row>
    <row r="13" spans="1:78" ht="6.75" customHeight="1">
      <c r="A13" s="493" t="s">
        <v>153</v>
      </c>
      <c r="B13" s="490"/>
      <c r="C13" s="490"/>
      <c r="D13" s="490"/>
      <c r="E13" s="490"/>
      <c r="F13" s="490"/>
      <c r="G13" s="490"/>
      <c r="H13" s="490"/>
      <c r="I13" s="490"/>
      <c r="J13" s="490"/>
      <c r="K13" s="490"/>
      <c r="L13" s="490"/>
      <c r="M13" s="491"/>
      <c r="N13" s="494"/>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6"/>
      <c r="AN13" s="292"/>
      <c r="AO13" s="293"/>
      <c r="AP13" s="293"/>
      <c r="AQ13" s="293"/>
      <c r="AR13" s="293"/>
      <c r="AS13" s="293"/>
      <c r="AT13" s="293"/>
      <c r="AU13" s="293"/>
      <c r="AV13" s="293"/>
      <c r="AW13" s="293"/>
      <c r="AX13" s="293"/>
      <c r="AY13" s="294"/>
      <c r="AZ13" s="339"/>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1"/>
      <c r="BZ13" s="17"/>
    </row>
    <row r="14" spans="1:78" ht="6.75" customHeight="1">
      <c r="A14" s="292"/>
      <c r="B14" s="293"/>
      <c r="C14" s="293"/>
      <c r="D14" s="293"/>
      <c r="E14" s="293"/>
      <c r="F14" s="293"/>
      <c r="G14" s="293"/>
      <c r="H14" s="293"/>
      <c r="I14" s="293"/>
      <c r="J14" s="293"/>
      <c r="K14" s="293"/>
      <c r="L14" s="293"/>
      <c r="M14" s="294"/>
      <c r="N14" s="309"/>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1"/>
      <c r="AN14" s="292"/>
      <c r="AO14" s="293"/>
      <c r="AP14" s="293"/>
      <c r="AQ14" s="293"/>
      <c r="AR14" s="293"/>
      <c r="AS14" s="293"/>
      <c r="AT14" s="293"/>
      <c r="AU14" s="293"/>
      <c r="AV14" s="293"/>
      <c r="AW14" s="293"/>
      <c r="AX14" s="293"/>
      <c r="AY14" s="294"/>
      <c r="AZ14" s="339"/>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1"/>
    </row>
    <row r="15" spans="1:78" ht="6.75" customHeight="1">
      <c r="A15" s="292"/>
      <c r="B15" s="293"/>
      <c r="C15" s="293"/>
      <c r="D15" s="293"/>
      <c r="E15" s="293"/>
      <c r="F15" s="293"/>
      <c r="G15" s="293"/>
      <c r="H15" s="293"/>
      <c r="I15" s="293"/>
      <c r="J15" s="293"/>
      <c r="K15" s="293"/>
      <c r="L15" s="293"/>
      <c r="M15" s="294"/>
      <c r="N15" s="309"/>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1"/>
      <c r="AN15" s="292"/>
      <c r="AO15" s="293"/>
      <c r="AP15" s="293"/>
      <c r="AQ15" s="293"/>
      <c r="AR15" s="293"/>
      <c r="AS15" s="293"/>
      <c r="AT15" s="293"/>
      <c r="AU15" s="293"/>
      <c r="AV15" s="293"/>
      <c r="AW15" s="293"/>
      <c r="AX15" s="293"/>
      <c r="AY15" s="294"/>
      <c r="AZ15" s="339"/>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1"/>
    </row>
    <row r="16" spans="1:78" ht="6.75" customHeight="1">
      <c r="A16" s="292"/>
      <c r="B16" s="293"/>
      <c r="C16" s="293"/>
      <c r="D16" s="293"/>
      <c r="E16" s="293"/>
      <c r="F16" s="293"/>
      <c r="G16" s="293"/>
      <c r="H16" s="293"/>
      <c r="I16" s="293"/>
      <c r="J16" s="293"/>
      <c r="K16" s="293"/>
      <c r="L16" s="293"/>
      <c r="M16" s="294"/>
      <c r="N16" s="309"/>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1"/>
      <c r="AN16" s="292"/>
      <c r="AO16" s="293"/>
      <c r="AP16" s="293"/>
      <c r="AQ16" s="293"/>
      <c r="AR16" s="293"/>
      <c r="AS16" s="293"/>
      <c r="AT16" s="293"/>
      <c r="AU16" s="293"/>
      <c r="AV16" s="293"/>
      <c r="AW16" s="293"/>
      <c r="AX16" s="293"/>
      <c r="AY16" s="294"/>
      <c r="AZ16" s="339"/>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1"/>
    </row>
    <row r="17" spans="1:78" ht="6.75" customHeight="1">
      <c r="A17" s="292"/>
      <c r="B17" s="293"/>
      <c r="C17" s="293"/>
      <c r="D17" s="293"/>
      <c r="E17" s="293"/>
      <c r="F17" s="293"/>
      <c r="G17" s="293"/>
      <c r="H17" s="293"/>
      <c r="I17" s="293"/>
      <c r="J17" s="293"/>
      <c r="K17" s="293"/>
      <c r="L17" s="293"/>
      <c r="M17" s="294"/>
      <c r="N17" s="309"/>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1"/>
      <c r="AN17" s="292"/>
      <c r="AO17" s="293"/>
      <c r="AP17" s="293"/>
      <c r="AQ17" s="293"/>
      <c r="AR17" s="293"/>
      <c r="AS17" s="293"/>
      <c r="AT17" s="293"/>
      <c r="AU17" s="293"/>
      <c r="AV17" s="293"/>
      <c r="AW17" s="293"/>
      <c r="AX17" s="293"/>
      <c r="AY17" s="294"/>
      <c r="AZ17" s="339"/>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1"/>
    </row>
    <row r="18" spans="1:78" ht="6.75" customHeight="1">
      <c r="A18" s="295"/>
      <c r="B18" s="296"/>
      <c r="C18" s="296"/>
      <c r="D18" s="296"/>
      <c r="E18" s="296"/>
      <c r="F18" s="296"/>
      <c r="G18" s="296"/>
      <c r="H18" s="296"/>
      <c r="I18" s="296"/>
      <c r="J18" s="296"/>
      <c r="K18" s="296"/>
      <c r="L18" s="296"/>
      <c r="M18" s="297"/>
      <c r="N18" s="312"/>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4"/>
      <c r="AN18" s="295"/>
      <c r="AO18" s="296"/>
      <c r="AP18" s="296"/>
      <c r="AQ18" s="296"/>
      <c r="AR18" s="296"/>
      <c r="AS18" s="296"/>
      <c r="AT18" s="296"/>
      <c r="AU18" s="296"/>
      <c r="AV18" s="296"/>
      <c r="AW18" s="296"/>
      <c r="AX18" s="296"/>
      <c r="AY18" s="297"/>
      <c r="AZ18" s="342"/>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4"/>
    </row>
    <row r="19" spans="1:78" ht="9.9" customHeight="1">
      <c r="A19" s="489" t="s">
        <v>2</v>
      </c>
      <c r="B19" s="490"/>
      <c r="C19" s="490"/>
      <c r="D19" s="490"/>
      <c r="E19" s="490"/>
      <c r="F19" s="490"/>
      <c r="G19" s="490"/>
      <c r="H19" s="490"/>
      <c r="I19" s="490"/>
      <c r="J19" s="490"/>
      <c r="K19" s="490"/>
      <c r="L19" s="490"/>
      <c r="M19" s="490"/>
      <c r="N19" s="355"/>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492"/>
      <c r="AN19" s="489" t="s">
        <v>3</v>
      </c>
      <c r="AO19" s="490"/>
      <c r="AP19" s="490"/>
      <c r="AQ19" s="490"/>
      <c r="AR19" s="490"/>
      <c r="AS19" s="490"/>
      <c r="AT19" s="490"/>
      <c r="AU19" s="490"/>
      <c r="AV19" s="490"/>
      <c r="AW19" s="490"/>
      <c r="AX19" s="490"/>
      <c r="AY19" s="491"/>
      <c r="AZ19" s="497" t="s">
        <v>185</v>
      </c>
      <c r="BA19" s="498"/>
      <c r="BB19" s="498"/>
      <c r="BC19" s="498"/>
      <c r="BD19" s="498"/>
      <c r="BE19" s="499"/>
      <c r="BF19" s="355"/>
      <c r="BG19" s="354"/>
      <c r="BH19" s="354"/>
      <c r="BI19" s="354"/>
      <c r="BJ19" s="354"/>
      <c r="BK19" s="354"/>
      <c r="BL19" s="354"/>
      <c r="BM19" s="354"/>
      <c r="BN19" s="354"/>
      <c r="BO19" s="354"/>
      <c r="BP19" s="354"/>
      <c r="BQ19" s="354"/>
      <c r="BR19" s="354"/>
      <c r="BS19" s="354"/>
      <c r="BT19" s="354"/>
      <c r="BU19" s="354"/>
      <c r="BV19" s="354"/>
      <c r="BW19" s="354"/>
      <c r="BX19" s="354"/>
      <c r="BY19" s="492"/>
    </row>
    <row r="20" spans="1:78" ht="9.9" customHeight="1">
      <c r="A20" s="295"/>
      <c r="B20" s="296"/>
      <c r="C20" s="296"/>
      <c r="D20" s="296"/>
      <c r="E20" s="296"/>
      <c r="F20" s="296"/>
      <c r="G20" s="296"/>
      <c r="H20" s="296"/>
      <c r="I20" s="296"/>
      <c r="J20" s="296"/>
      <c r="K20" s="296"/>
      <c r="L20" s="296"/>
      <c r="M20" s="296"/>
      <c r="N20" s="307"/>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308"/>
      <c r="AN20" s="292"/>
      <c r="AO20" s="293"/>
      <c r="AP20" s="293"/>
      <c r="AQ20" s="293"/>
      <c r="AR20" s="293"/>
      <c r="AS20" s="293"/>
      <c r="AT20" s="293"/>
      <c r="AU20" s="293"/>
      <c r="AV20" s="293"/>
      <c r="AW20" s="293"/>
      <c r="AX20" s="293"/>
      <c r="AY20" s="294"/>
      <c r="AZ20" s="325"/>
      <c r="BA20" s="326"/>
      <c r="BB20" s="326"/>
      <c r="BC20" s="326"/>
      <c r="BD20" s="326"/>
      <c r="BE20" s="327"/>
      <c r="BF20" s="307"/>
      <c r="BG20" s="299"/>
      <c r="BH20" s="299"/>
      <c r="BI20" s="299"/>
      <c r="BJ20" s="299"/>
      <c r="BK20" s="299"/>
      <c r="BL20" s="299"/>
      <c r="BM20" s="299"/>
      <c r="BN20" s="299"/>
      <c r="BO20" s="299"/>
      <c r="BP20" s="299"/>
      <c r="BQ20" s="299"/>
      <c r="BR20" s="299"/>
      <c r="BS20" s="299"/>
      <c r="BT20" s="299"/>
      <c r="BU20" s="299"/>
      <c r="BV20" s="299"/>
      <c r="BW20" s="299"/>
      <c r="BX20" s="299"/>
      <c r="BY20" s="308"/>
    </row>
    <row r="21" spans="1:78" ht="9.9" customHeight="1">
      <c r="A21" s="493" t="s">
        <v>95</v>
      </c>
      <c r="B21" s="490"/>
      <c r="C21" s="490"/>
      <c r="D21" s="490"/>
      <c r="E21" s="490"/>
      <c r="F21" s="490"/>
      <c r="G21" s="490"/>
      <c r="H21" s="490"/>
      <c r="I21" s="490"/>
      <c r="J21" s="490"/>
      <c r="K21" s="490"/>
      <c r="L21" s="490"/>
      <c r="M21" s="491"/>
      <c r="N21" s="355"/>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492"/>
      <c r="AN21" s="292"/>
      <c r="AO21" s="293"/>
      <c r="AP21" s="293"/>
      <c r="AQ21" s="293"/>
      <c r="AR21" s="293"/>
      <c r="AS21" s="293"/>
      <c r="AT21" s="293"/>
      <c r="AU21" s="293"/>
      <c r="AV21" s="293"/>
      <c r="AW21" s="293"/>
      <c r="AX21" s="293"/>
      <c r="AY21" s="294"/>
      <c r="AZ21" s="500" t="s">
        <v>6</v>
      </c>
      <c r="BA21" s="501"/>
      <c r="BB21" s="501"/>
      <c r="BC21" s="501"/>
      <c r="BD21" s="501"/>
      <c r="BE21" s="502"/>
      <c r="BF21" s="355"/>
      <c r="BG21" s="354"/>
      <c r="BH21" s="354"/>
      <c r="BI21" s="354"/>
      <c r="BJ21" s="354"/>
      <c r="BK21" s="354"/>
      <c r="BL21" s="354"/>
      <c r="BM21" s="354"/>
      <c r="BN21" s="354"/>
      <c r="BO21" s="354"/>
      <c r="BP21" s="354"/>
      <c r="BQ21" s="354"/>
      <c r="BR21" s="354"/>
      <c r="BS21" s="354"/>
      <c r="BT21" s="354"/>
      <c r="BU21" s="354"/>
      <c r="BV21" s="354"/>
      <c r="BW21" s="354"/>
      <c r="BX21" s="354"/>
      <c r="BY21" s="492"/>
    </row>
    <row r="22" spans="1:78" ht="9.9" customHeight="1">
      <c r="A22" s="292"/>
      <c r="B22" s="293"/>
      <c r="C22" s="293"/>
      <c r="D22" s="293"/>
      <c r="E22" s="293"/>
      <c r="F22" s="293"/>
      <c r="G22" s="293"/>
      <c r="H22" s="293"/>
      <c r="I22" s="293"/>
      <c r="J22" s="293"/>
      <c r="K22" s="293"/>
      <c r="L22" s="293"/>
      <c r="M22" s="294"/>
      <c r="N22" s="315"/>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316"/>
      <c r="AN22" s="292"/>
      <c r="AO22" s="293"/>
      <c r="AP22" s="293"/>
      <c r="AQ22" s="293"/>
      <c r="AR22" s="293"/>
      <c r="AS22" s="293"/>
      <c r="AT22" s="293"/>
      <c r="AU22" s="293"/>
      <c r="AV22" s="293"/>
      <c r="AW22" s="293"/>
      <c r="AX22" s="293"/>
      <c r="AY22" s="294"/>
      <c r="AZ22" s="304"/>
      <c r="BA22" s="305"/>
      <c r="BB22" s="305"/>
      <c r="BC22" s="305"/>
      <c r="BD22" s="305"/>
      <c r="BE22" s="306"/>
      <c r="BF22" s="307"/>
      <c r="BG22" s="299"/>
      <c r="BH22" s="299"/>
      <c r="BI22" s="299"/>
      <c r="BJ22" s="299"/>
      <c r="BK22" s="299"/>
      <c r="BL22" s="299"/>
      <c r="BM22" s="299"/>
      <c r="BN22" s="299"/>
      <c r="BO22" s="299"/>
      <c r="BP22" s="299"/>
      <c r="BQ22" s="299"/>
      <c r="BR22" s="299"/>
      <c r="BS22" s="299"/>
      <c r="BT22" s="299"/>
      <c r="BU22" s="299"/>
      <c r="BV22" s="299"/>
      <c r="BW22" s="299"/>
      <c r="BX22" s="299"/>
      <c r="BY22" s="308"/>
    </row>
    <row r="23" spans="1:78" ht="9.9" customHeight="1">
      <c r="A23" s="292"/>
      <c r="B23" s="293"/>
      <c r="C23" s="293"/>
      <c r="D23" s="293"/>
      <c r="E23" s="293"/>
      <c r="F23" s="293"/>
      <c r="G23" s="293"/>
      <c r="H23" s="293"/>
      <c r="I23" s="293"/>
      <c r="J23" s="293"/>
      <c r="K23" s="293"/>
      <c r="L23" s="293"/>
      <c r="M23" s="294"/>
      <c r="N23" s="315"/>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316"/>
      <c r="AN23" s="292"/>
      <c r="AO23" s="293"/>
      <c r="AP23" s="293"/>
      <c r="AQ23" s="293"/>
      <c r="AR23" s="293"/>
      <c r="AS23" s="293"/>
      <c r="AT23" s="293"/>
      <c r="AU23" s="293"/>
      <c r="AV23" s="293"/>
      <c r="AW23" s="293"/>
      <c r="AX23" s="293"/>
      <c r="AY23" s="294"/>
      <c r="AZ23" s="289" t="s">
        <v>11</v>
      </c>
      <c r="BA23" s="289"/>
      <c r="BB23" s="289"/>
      <c r="BC23" s="289"/>
      <c r="BD23" s="289"/>
      <c r="BE23" s="289"/>
      <c r="BF23" s="328"/>
      <c r="BG23" s="328"/>
      <c r="BH23" s="328"/>
      <c r="BI23" s="328"/>
      <c r="BJ23" s="328"/>
      <c r="BK23" s="328"/>
      <c r="BL23" s="328"/>
      <c r="BM23" s="328"/>
      <c r="BN23" s="328"/>
      <c r="BO23" s="328"/>
      <c r="BP23" s="328"/>
      <c r="BQ23" s="328"/>
      <c r="BR23" s="328"/>
      <c r="BS23" s="328"/>
      <c r="BT23" s="328"/>
      <c r="BU23" s="328"/>
      <c r="BV23" s="328"/>
      <c r="BW23" s="328"/>
      <c r="BX23" s="328"/>
      <c r="BY23" s="328"/>
    </row>
    <row r="24" spans="1:78" ht="9.9" customHeight="1">
      <c r="A24" s="292"/>
      <c r="B24" s="293"/>
      <c r="C24" s="293"/>
      <c r="D24" s="293"/>
      <c r="E24" s="293"/>
      <c r="F24" s="293"/>
      <c r="G24" s="293"/>
      <c r="H24" s="293"/>
      <c r="I24" s="293"/>
      <c r="J24" s="293"/>
      <c r="K24" s="293"/>
      <c r="L24" s="293"/>
      <c r="M24" s="294"/>
      <c r="N24" s="315"/>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316"/>
      <c r="AN24" s="292"/>
      <c r="AO24" s="293"/>
      <c r="AP24" s="293"/>
      <c r="AQ24" s="293"/>
      <c r="AR24" s="293"/>
      <c r="AS24" s="293"/>
      <c r="AT24" s="293"/>
      <c r="AU24" s="293"/>
      <c r="AV24" s="293"/>
      <c r="AW24" s="293"/>
      <c r="AX24" s="293"/>
      <c r="AY24" s="294"/>
      <c r="AZ24" s="289"/>
      <c r="BA24" s="289"/>
      <c r="BB24" s="289"/>
      <c r="BC24" s="289"/>
      <c r="BD24" s="289"/>
      <c r="BE24" s="289"/>
      <c r="BF24" s="328"/>
      <c r="BG24" s="328"/>
      <c r="BH24" s="328"/>
      <c r="BI24" s="328"/>
      <c r="BJ24" s="328"/>
      <c r="BK24" s="328"/>
      <c r="BL24" s="328"/>
      <c r="BM24" s="328"/>
      <c r="BN24" s="328"/>
      <c r="BO24" s="328"/>
      <c r="BP24" s="328"/>
      <c r="BQ24" s="328"/>
      <c r="BR24" s="328"/>
      <c r="BS24" s="328"/>
      <c r="BT24" s="328"/>
      <c r="BU24" s="328"/>
      <c r="BV24" s="328"/>
      <c r="BW24" s="328"/>
      <c r="BX24" s="328"/>
      <c r="BY24" s="328"/>
    </row>
    <row r="25" spans="1:78" ht="9.9" customHeight="1">
      <c r="A25" s="292"/>
      <c r="B25" s="293"/>
      <c r="C25" s="293"/>
      <c r="D25" s="293"/>
      <c r="E25" s="293"/>
      <c r="F25" s="293"/>
      <c r="G25" s="293"/>
      <c r="H25" s="293"/>
      <c r="I25" s="293"/>
      <c r="J25" s="293"/>
      <c r="K25" s="293"/>
      <c r="L25" s="293"/>
      <c r="M25" s="294"/>
      <c r="N25" s="315"/>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316"/>
      <c r="AN25" s="292"/>
      <c r="AO25" s="293"/>
      <c r="AP25" s="293"/>
      <c r="AQ25" s="293"/>
      <c r="AR25" s="293"/>
      <c r="AS25" s="293"/>
      <c r="AT25" s="293"/>
      <c r="AU25" s="293"/>
      <c r="AV25" s="293"/>
      <c r="AW25" s="293"/>
      <c r="AX25" s="293"/>
      <c r="AY25" s="294"/>
      <c r="AZ25" s="289" t="s">
        <v>7</v>
      </c>
      <c r="BA25" s="289"/>
      <c r="BB25" s="289"/>
      <c r="BC25" s="289"/>
      <c r="BD25" s="289"/>
      <c r="BE25" s="289"/>
      <c r="BF25" s="348"/>
      <c r="BG25" s="328"/>
      <c r="BH25" s="328"/>
      <c r="BI25" s="328"/>
      <c r="BJ25" s="328"/>
      <c r="BK25" s="328"/>
      <c r="BL25" s="328"/>
      <c r="BM25" s="328"/>
      <c r="BN25" s="328"/>
      <c r="BO25" s="328"/>
      <c r="BP25" s="328"/>
      <c r="BQ25" s="328"/>
      <c r="BR25" s="328"/>
      <c r="BS25" s="328"/>
      <c r="BT25" s="328"/>
      <c r="BU25" s="328"/>
      <c r="BV25" s="328"/>
      <c r="BW25" s="328"/>
      <c r="BX25" s="328"/>
      <c r="BY25" s="328"/>
    </row>
    <row r="26" spans="1:78" ht="9.9" customHeight="1">
      <c r="A26" s="292"/>
      <c r="B26" s="293"/>
      <c r="C26" s="293"/>
      <c r="D26" s="293"/>
      <c r="E26" s="293"/>
      <c r="F26" s="293"/>
      <c r="G26" s="293"/>
      <c r="H26" s="293"/>
      <c r="I26" s="293"/>
      <c r="J26" s="293"/>
      <c r="K26" s="293"/>
      <c r="L26" s="293"/>
      <c r="M26" s="294"/>
      <c r="N26" s="315"/>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316"/>
      <c r="AN26" s="292"/>
      <c r="AO26" s="293"/>
      <c r="AP26" s="293"/>
      <c r="AQ26" s="293"/>
      <c r="AR26" s="293"/>
      <c r="AS26" s="293"/>
      <c r="AT26" s="293"/>
      <c r="AU26" s="293"/>
      <c r="AV26" s="293"/>
      <c r="AW26" s="293"/>
      <c r="AX26" s="293"/>
      <c r="AY26" s="294"/>
      <c r="AZ26" s="503"/>
      <c r="BA26" s="503"/>
      <c r="BB26" s="503"/>
      <c r="BC26" s="503"/>
      <c r="BD26" s="503"/>
      <c r="BE26" s="503"/>
      <c r="BF26" s="504"/>
      <c r="BG26" s="504"/>
      <c r="BH26" s="504"/>
      <c r="BI26" s="504"/>
      <c r="BJ26" s="504"/>
      <c r="BK26" s="504"/>
      <c r="BL26" s="504"/>
      <c r="BM26" s="504"/>
      <c r="BN26" s="504"/>
      <c r="BO26" s="504"/>
      <c r="BP26" s="504"/>
      <c r="BQ26" s="504"/>
      <c r="BR26" s="504"/>
      <c r="BS26" s="504"/>
      <c r="BT26" s="504"/>
      <c r="BU26" s="504"/>
      <c r="BV26" s="504"/>
      <c r="BW26" s="504"/>
      <c r="BX26" s="504"/>
      <c r="BY26" s="504"/>
      <c r="BZ26" s="18"/>
    </row>
    <row r="27" spans="1:78" ht="6.75" customHeight="1">
      <c r="A27" s="505"/>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18"/>
    </row>
    <row r="28" spans="1:78" ht="7.5" customHeight="1">
      <c r="A28" s="290" t="s">
        <v>24</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9"/>
    </row>
    <row r="29" spans="1:78" ht="6.75" customHeight="1">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9"/>
    </row>
    <row r="30" spans="1:78" ht="6.7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9"/>
    </row>
    <row r="31" spans="1:78" ht="7.5" customHeight="1">
      <c r="A31" s="233" t="s">
        <v>96</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c r="BV31" s="290"/>
      <c r="BW31" s="290"/>
      <c r="BX31" s="290"/>
      <c r="BY31" s="290"/>
      <c r="BZ31" s="19"/>
    </row>
    <row r="32" spans="1:78" ht="6.7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19"/>
    </row>
    <row r="33" spans="1:78" ht="6.75" customHeight="1">
      <c r="A33" s="20"/>
      <c r="B33" s="20"/>
      <c r="C33" s="271" t="s">
        <v>17</v>
      </c>
      <c r="D33" s="271"/>
      <c r="E33" s="271"/>
      <c r="F33" s="271"/>
      <c r="G33" s="238" t="s">
        <v>146</v>
      </c>
      <c r="H33" s="239"/>
      <c r="I33" s="239"/>
      <c r="J33" s="239"/>
      <c r="K33" s="239"/>
      <c r="L33" s="239"/>
      <c r="M33" s="240"/>
      <c r="N33" s="234" t="s">
        <v>97</v>
      </c>
      <c r="O33" s="235"/>
      <c r="P33" s="235"/>
      <c r="Q33" s="235"/>
      <c r="R33" s="235"/>
      <c r="S33" s="235"/>
      <c r="T33" s="235"/>
      <c r="U33" s="235"/>
      <c r="V33" s="235"/>
      <c r="W33" s="235"/>
      <c r="X33" s="235"/>
      <c r="Y33" s="235"/>
      <c r="Z33" s="235"/>
      <c r="AA33" s="235"/>
      <c r="AB33" s="235"/>
      <c r="AC33" s="235"/>
      <c r="AD33" s="235"/>
      <c r="AE33" s="235"/>
      <c r="AF33" s="235"/>
      <c r="AG33" s="235"/>
      <c r="AH33" s="244"/>
      <c r="AI33" s="234" t="s">
        <v>19</v>
      </c>
      <c r="AJ33" s="235"/>
      <c r="AK33" s="235"/>
      <c r="AL33" s="235"/>
      <c r="AM33" s="235"/>
      <c r="AN33" s="235"/>
      <c r="AO33" s="235"/>
      <c r="AP33" s="235"/>
      <c r="AQ33" s="235"/>
      <c r="AR33" s="235"/>
      <c r="AS33" s="235"/>
      <c r="AT33" s="235"/>
      <c r="AU33" s="235"/>
      <c r="AV33" s="235"/>
      <c r="AW33" s="235"/>
      <c r="AX33" s="235"/>
      <c r="AY33" s="235"/>
      <c r="AZ33" s="235"/>
      <c r="BA33" s="235"/>
      <c r="BB33" s="235"/>
      <c r="BC33" s="244"/>
      <c r="BD33" s="234" t="s">
        <v>190</v>
      </c>
      <c r="BE33" s="235"/>
      <c r="BF33" s="235"/>
      <c r="BG33" s="235"/>
      <c r="BH33" s="235"/>
      <c r="BI33" s="235"/>
      <c r="BJ33" s="235"/>
      <c r="BK33" s="235"/>
      <c r="BL33" s="235"/>
      <c r="BM33" s="235"/>
      <c r="BN33" s="235"/>
      <c r="BO33" s="235"/>
      <c r="BP33" s="235"/>
      <c r="BQ33" s="235"/>
      <c r="BR33" s="235"/>
      <c r="BS33" s="235"/>
      <c r="BT33" s="235"/>
      <c r="BU33" s="235"/>
      <c r="BV33" s="235"/>
      <c r="BW33" s="235"/>
      <c r="BX33" s="235"/>
      <c r="BY33" s="244"/>
      <c r="BZ33" s="19"/>
    </row>
    <row r="34" spans="1:78" ht="6.75" customHeight="1">
      <c r="A34" s="20"/>
      <c r="B34" s="20"/>
      <c r="C34" s="271"/>
      <c r="D34" s="271"/>
      <c r="E34" s="271"/>
      <c r="F34" s="271"/>
      <c r="G34" s="241"/>
      <c r="H34" s="242"/>
      <c r="I34" s="242"/>
      <c r="J34" s="242"/>
      <c r="K34" s="242"/>
      <c r="L34" s="242"/>
      <c r="M34" s="243"/>
      <c r="N34" s="236"/>
      <c r="O34" s="237"/>
      <c r="P34" s="237"/>
      <c r="Q34" s="237"/>
      <c r="R34" s="237"/>
      <c r="S34" s="237"/>
      <c r="T34" s="237"/>
      <c r="U34" s="237"/>
      <c r="V34" s="237"/>
      <c r="W34" s="237"/>
      <c r="X34" s="237"/>
      <c r="Y34" s="237"/>
      <c r="Z34" s="237"/>
      <c r="AA34" s="237"/>
      <c r="AB34" s="237"/>
      <c r="AC34" s="237"/>
      <c r="AD34" s="237"/>
      <c r="AE34" s="237"/>
      <c r="AF34" s="237"/>
      <c r="AG34" s="237"/>
      <c r="AH34" s="245"/>
      <c r="AI34" s="236"/>
      <c r="AJ34" s="237"/>
      <c r="AK34" s="237"/>
      <c r="AL34" s="237"/>
      <c r="AM34" s="237"/>
      <c r="AN34" s="237"/>
      <c r="AO34" s="237"/>
      <c r="AP34" s="237"/>
      <c r="AQ34" s="237"/>
      <c r="AR34" s="237"/>
      <c r="AS34" s="237"/>
      <c r="AT34" s="237"/>
      <c r="AU34" s="237"/>
      <c r="AV34" s="237"/>
      <c r="AW34" s="237"/>
      <c r="AX34" s="237"/>
      <c r="AY34" s="237"/>
      <c r="AZ34" s="237"/>
      <c r="BA34" s="237"/>
      <c r="BB34" s="237"/>
      <c r="BC34" s="245"/>
      <c r="BD34" s="236"/>
      <c r="BE34" s="237"/>
      <c r="BF34" s="237"/>
      <c r="BG34" s="237"/>
      <c r="BH34" s="237"/>
      <c r="BI34" s="237"/>
      <c r="BJ34" s="237"/>
      <c r="BK34" s="237"/>
      <c r="BL34" s="237"/>
      <c r="BM34" s="237"/>
      <c r="BN34" s="237"/>
      <c r="BO34" s="237"/>
      <c r="BP34" s="237"/>
      <c r="BQ34" s="237"/>
      <c r="BR34" s="237"/>
      <c r="BS34" s="237"/>
      <c r="BT34" s="237"/>
      <c r="BU34" s="237"/>
      <c r="BV34" s="237"/>
      <c r="BW34" s="237"/>
      <c r="BX34" s="237"/>
      <c r="BY34" s="245"/>
      <c r="BZ34" s="19"/>
    </row>
    <row r="35" spans="1:78" ht="6.75" customHeight="1">
      <c r="A35" s="21"/>
      <c r="B35" s="21"/>
      <c r="C35" s="270" t="s">
        <v>51</v>
      </c>
      <c r="D35" s="270"/>
      <c r="E35" s="270"/>
      <c r="F35" s="270"/>
      <c r="G35" s="264" t="s">
        <v>18</v>
      </c>
      <c r="H35" s="265"/>
      <c r="I35" s="265"/>
      <c r="J35" s="265"/>
      <c r="K35" s="265"/>
      <c r="L35" s="265"/>
      <c r="M35" s="345"/>
      <c r="N35" s="287" t="s">
        <v>21</v>
      </c>
      <c r="O35" s="287"/>
      <c r="P35" s="287"/>
      <c r="Q35" s="287"/>
      <c r="R35" s="287"/>
      <c r="S35" s="287"/>
      <c r="T35" s="287"/>
      <c r="U35" s="287"/>
      <c r="V35" s="287"/>
      <c r="W35" s="287"/>
      <c r="X35" s="287"/>
      <c r="Y35" s="287"/>
      <c r="Z35" s="287"/>
      <c r="AA35" s="287"/>
      <c r="AB35" s="287"/>
      <c r="AC35" s="287"/>
      <c r="AD35" s="287"/>
      <c r="AE35" s="287"/>
      <c r="AF35" s="287"/>
      <c r="AG35" s="287"/>
      <c r="AH35" s="287"/>
      <c r="AI35" s="287" t="s">
        <v>21</v>
      </c>
      <c r="AJ35" s="287"/>
      <c r="AK35" s="287"/>
      <c r="AL35" s="287"/>
      <c r="AM35" s="287"/>
      <c r="AN35" s="287"/>
      <c r="AO35" s="287"/>
      <c r="AP35" s="287"/>
      <c r="AQ35" s="287"/>
      <c r="AR35" s="287"/>
      <c r="AS35" s="287"/>
      <c r="AT35" s="287"/>
      <c r="AU35" s="287"/>
      <c r="AV35" s="287"/>
      <c r="AW35" s="287"/>
      <c r="AX35" s="287"/>
      <c r="AY35" s="287"/>
      <c r="AZ35" s="287"/>
      <c r="BA35" s="287"/>
      <c r="BB35" s="287"/>
      <c r="BC35" s="287"/>
      <c r="BD35" s="287" t="s">
        <v>21</v>
      </c>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19"/>
    </row>
    <row r="36" spans="1:78" ht="6.75" customHeight="1">
      <c r="A36" s="21"/>
      <c r="B36" s="21"/>
      <c r="C36" s="270"/>
      <c r="D36" s="270"/>
      <c r="E36" s="270"/>
      <c r="F36" s="270"/>
      <c r="G36" s="266"/>
      <c r="H36" s="267"/>
      <c r="I36" s="267"/>
      <c r="J36" s="267"/>
      <c r="K36" s="267"/>
      <c r="L36" s="267"/>
      <c r="M36" s="346"/>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19"/>
    </row>
    <row r="37" spans="1:78" ht="6.75" customHeight="1">
      <c r="A37" s="21"/>
      <c r="B37" s="21"/>
      <c r="C37" s="270"/>
      <c r="D37" s="270"/>
      <c r="E37" s="270"/>
      <c r="F37" s="270"/>
      <c r="G37" s="268"/>
      <c r="H37" s="269"/>
      <c r="I37" s="269"/>
      <c r="J37" s="269"/>
      <c r="K37" s="269"/>
      <c r="L37" s="269"/>
      <c r="M37" s="347"/>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c r="BV37" s="288"/>
      <c r="BW37" s="288"/>
      <c r="BX37" s="288"/>
      <c r="BY37" s="288"/>
      <c r="BZ37" s="19"/>
    </row>
    <row r="38" spans="1:78" ht="6.75" customHeight="1">
      <c r="A38" s="221"/>
      <c r="B38" s="221"/>
      <c r="C38" s="234" t="s">
        <v>22</v>
      </c>
      <c r="D38" s="235"/>
      <c r="E38" s="235"/>
      <c r="F38" s="235"/>
      <c r="G38" s="235"/>
      <c r="H38" s="235"/>
      <c r="I38" s="235"/>
      <c r="J38" s="235"/>
      <c r="K38" s="235"/>
      <c r="L38" s="235"/>
      <c r="M38" s="235"/>
      <c r="N38" s="238" t="s">
        <v>23</v>
      </c>
      <c r="O38" s="239"/>
      <c r="P38" s="239"/>
      <c r="Q38" s="239"/>
      <c r="R38" s="239"/>
      <c r="S38" s="239"/>
      <c r="T38" s="239"/>
      <c r="U38" s="239"/>
      <c r="V38" s="239"/>
      <c r="W38" s="240"/>
      <c r="X38" s="234" t="s">
        <v>48</v>
      </c>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44"/>
      <c r="BZ38" s="19"/>
    </row>
    <row r="39" spans="1:78" ht="6.75" customHeight="1">
      <c r="A39" s="221"/>
      <c r="B39" s="221"/>
      <c r="C39" s="236"/>
      <c r="D39" s="237"/>
      <c r="E39" s="237"/>
      <c r="F39" s="237"/>
      <c r="G39" s="237"/>
      <c r="H39" s="237"/>
      <c r="I39" s="237"/>
      <c r="J39" s="237"/>
      <c r="K39" s="237"/>
      <c r="L39" s="237"/>
      <c r="M39" s="237"/>
      <c r="N39" s="241"/>
      <c r="O39" s="242"/>
      <c r="P39" s="242"/>
      <c r="Q39" s="242"/>
      <c r="R39" s="242"/>
      <c r="S39" s="242"/>
      <c r="T39" s="242"/>
      <c r="U39" s="242"/>
      <c r="V39" s="242"/>
      <c r="W39" s="243"/>
      <c r="X39" s="236"/>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45"/>
      <c r="BZ39" s="19"/>
    </row>
    <row r="40" spans="1:78" ht="6.75" customHeight="1">
      <c r="A40" s="221"/>
      <c r="B40" s="221"/>
      <c r="C40" s="246" t="str">
        <f>'[1]支給申請額算定シート（Ⅰ．代表医療機関）'!B5&amp;""</f>
        <v/>
      </c>
      <c r="D40" s="247"/>
      <c r="E40" s="247"/>
      <c r="F40" s="247"/>
      <c r="G40" s="247"/>
      <c r="H40" s="247"/>
      <c r="I40" s="247"/>
      <c r="J40" s="247"/>
      <c r="K40" s="247"/>
      <c r="L40" s="247"/>
      <c r="M40" s="247"/>
      <c r="N40" s="252">
        <f>'[1]支給申請額算定シート（Ⅰ．代表医療機関）'!C5</f>
        <v>0</v>
      </c>
      <c r="O40" s="253"/>
      <c r="P40" s="253"/>
      <c r="Q40" s="253"/>
      <c r="R40" s="253"/>
      <c r="S40" s="253"/>
      <c r="T40" s="253"/>
      <c r="U40" s="253"/>
      <c r="V40" s="253"/>
      <c r="W40" s="254"/>
      <c r="X40" s="234" t="s">
        <v>20</v>
      </c>
      <c r="Y40" s="235"/>
      <c r="Z40" s="235"/>
      <c r="AA40" s="235"/>
      <c r="AB40" s="235"/>
      <c r="AC40" s="235"/>
      <c r="AD40" s="235"/>
      <c r="AE40" s="235"/>
      <c r="AF40" s="235"/>
      <c r="AG40" s="22"/>
      <c r="AH40" s="22"/>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20"/>
      <c r="BZ40" s="19"/>
    </row>
    <row r="41" spans="1:78" ht="6.75" customHeight="1">
      <c r="A41" s="221"/>
      <c r="B41" s="221"/>
      <c r="C41" s="248"/>
      <c r="D41" s="249"/>
      <c r="E41" s="249"/>
      <c r="F41" s="249"/>
      <c r="G41" s="249"/>
      <c r="H41" s="249"/>
      <c r="I41" s="249"/>
      <c r="J41" s="249"/>
      <c r="K41" s="249"/>
      <c r="L41" s="249"/>
      <c r="M41" s="249"/>
      <c r="N41" s="255"/>
      <c r="O41" s="256"/>
      <c r="P41" s="256"/>
      <c r="Q41" s="256"/>
      <c r="R41" s="256"/>
      <c r="S41" s="256"/>
      <c r="T41" s="256"/>
      <c r="U41" s="256"/>
      <c r="V41" s="256"/>
      <c r="W41" s="257"/>
      <c r="X41" s="261"/>
      <c r="Y41" s="262"/>
      <c r="Z41" s="262"/>
      <c r="AA41" s="262"/>
      <c r="AB41" s="262"/>
      <c r="AC41" s="262"/>
      <c r="AD41" s="262"/>
      <c r="AE41" s="262"/>
      <c r="AF41" s="262"/>
      <c r="AG41" s="263" t="s">
        <v>12</v>
      </c>
      <c r="AH41" s="263"/>
      <c r="AI41" s="263"/>
      <c r="AJ41" s="263"/>
      <c r="AK41" s="263"/>
      <c r="AL41" s="263"/>
      <c r="AM41" s="263"/>
      <c r="AN41" s="263"/>
      <c r="AO41" s="263"/>
      <c r="AP41" s="263" t="s">
        <v>13</v>
      </c>
      <c r="AQ41" s="263"/>
      <c r="AR41" s="263"/>
      <c r="AS41" s="263"/>
      <c r="AT41" s="263"/>
      <c r="AU41" s="263"/>
      <c r="AV41" s="263"/>
      <c r="AW41" s="263"/>
      <c r="AX41" s="263"/>
      <c r="AY41" s="263" t="s">
        <v>14</v>
      </c>
      <c r="AZ41" s="263"/>
      <c r="BA41" s="263"/>
      <c r="BB41" s="263"/>
      <c r="BC41" s="263"/>
      <c r="BD41" s="263"/>
      <c r="BE41" s="263"/>
      <c r="BF41" s="263"/>
      <c r="BG41" s="263"/>
      <c r="BH41" s="263" t="s">
        <v>16</v>
      </c>
      <c r="BI41" s="263"/>
      <c r="BJ41" s="263"/>
      <c r="BK41" s="263"/>
      <c r="BL41" s="263"/>
      <c r="BM41" s="263"/>
      <c r="BN41" s="263"/>
      <c r="BO41" s="263"/>
      <c r="BP41" s="263"/>
      <c r="BQ41" s="263" t="s">
        <v>15</v>
      </c>
      <c r="BR41" s="263"/>
      <c r="BS41" s="263"/>
      <c r="BT41" s="263"/>
      <c r="BU41" s="263"/>
      <c r="BV41" s="263"/>
      <c r="BW41" s="263"/>
      <c r="BX41" s="263"/>
      <c r="BY41" s="263"/>
      <c r="BZ41" s="19"/>
    </row>
    <row r="42" spans="1:78" ht="6.75" customHeight="1">
      <c r="A42" s="221"/>
      <c r="B42" s="221"/>
      <c r="C42" s="248"/>
      <c r="D42" s="249"/>
      <c r="E42" s="249"/>
      <c r="F42" s="249"/>
      <c r="G42" s="249"/>
      <c r="H42" s="249"/>
      <c r="I42" s="249"/>
      <c r="J42" s="249"/>
      <c r="K42" s="249"/>
      <c r="L42" s="249"/>
      <c r="M42" s="249"/>
      <c r="N42" s="255"/>
      <c r="O42" s="256"/>
      <c r="P42" s="256"/>
      <c r="Q42" s="256"/>
      <c r="R42" s="256"/>
      <c r="S42" s="256"/>
      <c r="T42" s="256"/>
      <c r="U42" s="256"/>
      <c r="V42" s="256"/>
      <c r="W42" s="257"/>
      <c r="X42" s="236"/>
      <c r="Y42" s="237"/>
      <c r="Z42" s="237"/>
      <c r="AA42" s="237"/>
      <c r="AB42" s="237"/>
      <c r="AC42" s="237"/>
      <c r="AD42" s="237"/>
      <c r="AE42" s="237"/>
      <c r="AF42" s="237"/>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3"/>
      <c r="BR42" s="263"/>
      <c r="BS42" s="263"/>
      <c r="BT42" s="263"/>
      <c r="BU42" s="263"/>
      <c r="BV42" s="263"/>
      <c r="BW42" s="263"/>
      <c r="BX42" s="263"/>
      <c r="BY42" s="263"/>
      <c r="BZ42" s="19"/>
    </row>
    <row r="43" spans="1:78" ht="6" customHeight="1">
      <c r="A43" s="221"/>
      <c r="B43" s="221"/>
      <c r="C43" s="248"/>
      <c r="D43" s="249"/>
      <c r="E43" s="249"/>
      <c r="F43" s="249"/>
      <c r="G43" s="249"/>
      <c r="H43" s="249"/>
      <c r="I43" s="249"/>
      <c r="J43" s="249"/>
      <c r="K43" s="249"/>
      <c r="L43" s="249"/>
      <c r="M43" s="249"/>
      <c r="N43" s="255"/>
      <c r="O43" s="256"/>
      <c r="P43" s="256"/>
      <c r="Q43" s="256"/>
      <c r="R43" s="256"/>
      <c r="S43" s="256"/>
      <c r="T43" s="256"/>
      <c r="U43" s="256"/>
      <c r="V43" s="256"/>
      <c r="W43" s="257"/>
      <c r="X43" s="264">
        <f>SUM(AG43:BY45)</f>
        <v>0</v>
      </c>
      <c r="Y43" s="265"/>
      <c r="Z43" s="265"/>
      <c r="AA43" s="265"/>
      <c r="AB43" s="265"/>
      <c r="AC43" s="265"/>
      <c r="AD43" s="265"/>
      <c r="AE43" s="265"/>
      <c r="AF43" s="265"/>
      <c r="AG43" s="264">
        <f>'[1]支給申請額算定シート（Ⅰ．代表医療機関）'!C11</f>
        <v>0</v>
      </c>
      <c r="AH43" s="265"/>
      <c r="AI43" s="265"/>
      <c r="AJ43" s="265"/>
      <c r="AK43" s="265"/>
      <c r="AL43" s="265"/>
      <c r="AM43" s="265"/>
      <c r="AN43" s="265"/>
      <c r="AO43" s="265"/>
      <c r="AP43" s="264">
        <f>'[1]支給申請額算定シート（Ⅰ．代表医療機関）'!D11</f>
        <v>0</v>
      </c>
      <c r="AQ43" s="265"/>
      <c r="AR43" s="265"/>
      <c r="AS43" s="265"/>
      <c r="AT43" s="265"/>
      <c r="AU43" s="265"/>
      <c r="AV43" s="265"/>
      <c r="AW43" s="265"/>
      <c r="AX43" s="265"/>
      <c r="AY43" s="264">
        <f>'[1]支給申請額算定シート（Ⅰ．代表医療機関）'!E11</f>
        <v>0</v>
      </c>
      <c r="AZ43" s="265"/>
      <c r="BA43" s="265"/>
      <c r="BB43" s="265"/>
      <c r="BC43" s="265"/>
      <c r="BD43" s="265"/>
      <c r="BE43" s="265"/>
      <c r="BF43" s="265"/>
      <c r="BG43" s="265"/>
      <c r="BH43" s="264">
        <f>'[1]支給申請額算定シート（Ⅰ．代表医療機関）'!F11</f>
        <v>0</v>
      </c>
      <c r="BI43" s="265"/>
      <c r="BJ43" s="265"/>
      <c r="BK43" s="265"/>
      <c r="BL43" s="265"/>
      <c r="BM43" s="265"/>
      <c r="BN43" s="265"/>
      <c r="BO43" s="265"/>
      <c r="BP43" s="265"/>
      <c r="BQ43" s="270">
        <f>'[1]支給申請額算定シート（Ⅰ．代表医療機関）'!G11</f>
        <v>0</v>
      </c>
      <c r="BR43" s="270"/>
      <c r="BS43" s="270"/>
      <c r="BT43" s="270"/>
      <c r="BU43" s="270"/>
      <c r="BV43" s="270"/>
      <c r="BW43" s="270"/>
      <c r="BX43" s="270"/>
      <c r="BY43" s="270"/>
      <c r="BZ43" s="19"/>
    </row>
    <row r="44" spans="1:78" ht="6" customHeight="1">
      <c r="A44" s="221"/>
      <c r="B44" s="221"/>
      <c r="C44" s="248"/>
      <c r="D44" s="249"/>
      <c r="E44" s="249"/>
      <c r="F44" s="249"/>
      <c r="G44" s="249"/>
      <c r="H44" s="249"/>
      <c r="I44" s="249"/>
      <c r="J44" s="249"/>
      <c r="K44" s="249"/>
      <c r="L44" s="249"/>
      <c r="M44" s="249"/>
      <c r="N44" s="255"/>
      <c r="O44" s="256"/>
      <c r="P44" s="256"/>
      <c r="Q44" s="256"/>
      <c r="R44" s="256"/>
      <c r="S44" s="256"/>
      <c r="T44" s="256"/>
      <c r="U44" s="256"/>
      <c r="V44" s="256"/>
      <c r="W44" s="257"/>
      <c r="X44" s="266"/>
      <c r="Y44" s="267"/>
      <c r="Z44" s="267"/>
      <c r="AA44" s="267"/>
      <c r="AB44" s="267"/>
      <c r="AC44" s="267"/>
      <c r="AD44" s="267"/>
      <c r="AE44" s="267"/>
      <c r="AF44" s="267"/>
      <c r="AG44" s="266"/>
      <c r="AH44" s="267"/>
      <c r="AI44" s="267"/>
      <c r="AJ44" s="267"/>
      <c r="AK44" s="267"/>
      <c r="AL44" s="267"/>
      <c r="AM44" s="267"/>
      <c r="AN44" s="267"/>
      <c r="AO44" s="267"/>
      <c r="AP44" s="266"/>
      <c r="AQ44" s="267"/>
      <c r="AR44" s="267"/>
      <c r="AS44" s="267"/>
      <c r="AT44" s="267"/>
      <c r="AU44" s="267"/>
      <c r="AV44" s="267"/>
      <c r="AW44" s="267"/>
      <c r="AX44" s="267"/>
      <c r="AY44" s="266"/>
      <c r="AZ44" s="267"/>
      <c r="BA44" s="267"/>
      <c r="BB44" s="267"/>
      <c r="BC44" s="267"/>
      <c r="BD44" s="267"/>
      <c r="BE44" s="267"/>
      <c r="BF44" s="267"/>
      <c r="BG44" s="267"/>
      <c r="BH44" s="266"/>
      <c r="BI44" s="267"/>
      <c r="BJ44" s="267"/>
      <c r="BK44" s="267"/>
      <c r="BL44" s="267"/>
      <c r="BM44" s="267"/>
      <c r="BN44" s="267"/>
      <c r="BO44" s="267"/>
      <c r="BP44" s="267"/>
      <c r="BQ44" s="270"/>
      <c r="BR44" s="270"/>
      <c r="BS44" s="270"/>
      <c r="BT44" s="270"/>
      <c r="BU44" s="270"/>
      <c r="BV44" s="270"/>
      <c r="BW44" s="270"/>
      <c r="BX44" s="270"/>
      <c r="BY44" s="270"/>
      <c r="BZ44" s="19"/>
    </row>
    <row r="45" spans="1:78" ht="6" customHeight="1">
      <c r="A45" s="221"/>
      <c r="B45" s="221"/>
      <c r="C45" s="250"/>
      <c r="D45" s="251"/>
      <c r="E45" s="251"/>
      <c r="F45" s="251"/>
      <c r="G45" s="251"/>
      <c r="H45" s="251"/>
      <c r="I45" s="251"/>
      <c r="J45" s="251"/>
      <c r="K45" s="251"/>
      <c r="L45" s="251"/>
      <c r="M45" s="251"/>
      <c r="N45" s="258"/>
      <c r="O45" s="259"/>
      <c r="P45" s="259"/>
      <c r="Q45" s="259"/>
      <c r="R45" s="259"/>
      <c r="S45" s="259"/>
      <c r="T45" s="259"/>
      <c r="U45" s="259"/>
      <c r="V45" s="259"/>
      <c r="W45" s="260"/>
      <c r="X45" s="268"/>
      <c r="Y45" s="269"/>
      <c r="Z45" s="269"/>
      <c r="AA45" s="269"/>
      <c r="AB45" s="269"/>
      <c r="AC45" s="269"/>
      <c r="AD45" s="269"/>
      <c r="AE45" s="269"/>
      <c r="AF45" s="269"/>
      <c r="AG45" s="268"/>
      <c r="AH45" s="269"/>
      <c r="AI45" s="269"/>
      <c r="AJ45" s="269"/>
      <c r="AK45" s="269"/>
      <c r="AL45" s="269"/>
      <c r="AM45" s="269"/>
      <c r="AN45" s="269"/>
      <c r="AO45" s="269"/>
      <c r="AP45" s="268"/>
      <c r="AQ45" s="269"/>
      <c r="AR45" s="269"/>
      <c r="AS45" s="269"/>
      <c r="AT45" s="269"/>
      <c r="AU45" s="269"/>
      <c r="AV45" s="269"/>
      <c r="AW45" s="269"/>
      <c r="AX45" s="269"/>
      <c r="AY45" s="268"/>
      <c r="AZ45" s="269"/>
      <c r="BA45" s="269"/>
      <c r="BB45" s="269"/>
      <c r="BC45" s="269"/>
      <c r="BD45" s="269"/>
      <c r="BE45" s="269"/>
      <c r="BF45" s="269"/>
      <c r="BG45" s="269"/>
      <c r="BH45" s="268"/>
      <c r="BI45" s="269"/>
      <c r="BJ45" s="269"/>
      <c r="BK45" s="269"/>
      <c r="BL45" s="269"/>
      <c r="BM45" s="269"/>
      <c r="BN45" s="269"/>
      <c r="BO45" s="269"/>
      <c r="BP45" s="269"/>
      <c r="BQ45" s="270"/>
      <c r="BR45" s="270"/>
      <c r="BS45" s="270"/>
      <c r="BT45" s="270"/>
      <c r="BU45" s="270"/>
      <c r="BV45" s="270"/>
      <c r="BW45" s="270"/>
      <c r="BX45" s="270"/>
      <c r="BY45" s="270"/>
      <c r="BZ45" s="19"/>
    </row>
    <row r="46" spans="1:78" ht="6.75" customHeight="1">
      <c r="A46" s="221"/>
      <c r="B46" s="2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15"/>
      <c r="BY46" s="15"/>
      <c r="BZ46" s="19"/>
    </row>
    <row r="47" spans="1:78" ht="6.75" customHeight="1">
      <c r="A47" s="20"/>
      <c r="B47" s="20"/>
      <c r="C47" s="271" t="s">
        <v>17</v>
      </c>
      <c r="D47" s="271"/>
      <c r="E47" s="271"/>
      <c r="F47" s="271"/>
      <c r="G47" s="238"/>
      <c r="H47" s="239"/>
      <c r="I47" s="239"/>
      <c r="J47" s="239"/>
      <c r="K47" s="239"/>
      <c r="L47" s="239"/>
      <c r="M47" s="240"/>
      <c r="N47" s="234" t="s">
        <v>97</v>
      </c>
      <c r="O47" s="235"/>
      <c r="P47" s="235"/>
      <c r="Q47" s="235"/>
      <c r="R47" s="235"/>
      <c r="S47" s="235"/>
      <c r="T47" s="235"/>
      <c r="U47" s="235"/>
      <c r="V47" s="235"/>
      <c r="W47" s="235"/>
      <c r="X47" s="235"/>
      <c r="Y47" s="235"/>
      <c r="Z47" s="235"/>
      <c r="AA47" s="235"/>
      <c r="AB47" s="235"/>
      <c r="AC47" s="235"/>
      <c r="AD47" s="235"/>
      <c r="AE47" s="235"/>
      <c r="AF47" s="235"/>
      <c r="AG47" s="235"/>
      <c r="AH47" s="244"/>
      <c r="AI47" s="234" t="s">
        <v>19</v>
      </c>
      <c r="AJ47" s="235"/>
      <c r="AK47" s="235"/>
      <c r="AL47" s="235"/>
      <c r="AM47" s="235"/>
      <c r="AN47" s="235"/>
      <c r="AO47" s="235"/>
      <c r="AP47" s="235"/>
      <c r="AQ47" s="235"/>
      <c r="AR47" s="235"/>
      <c r="AS47" s="235"/>
      <c r="AT47" s="235"/>
      <c r="AU47" s="235"/>
      <c r="AV47" s="235"/>
      <c r="AW47" s="235"/>
      <c r="AX47" s="235"/>
      <c r="AY47" s="235"/>
      <c r="AZ47" s="235"/>
      <c r="BA47" s="235"/>
      <c r="BB47" s="235"/>
      <c r="BC47" s="244"/>
      <c r="BD47" s="272" t="s">
        <v>191</v>
      </c>
      <c r="BE47" s="273"/>
      <c r="BF47" s="273"/>
      <c r="BG47" s="273"/>
      <c r="BH47" s="273"/>
      <c r="BI47" s="273"/>
      <c r="BJ47" s="273"/>
      <c r="BK47" s="273"/>
      <c r="BL47" s="273"/>
      <c r="BM47" s="273"/>
      <c r="BN47" s="273"/>
      <c r="BO47" s="273"/>
      <c r="BP47" s="273"/>
      <c r="BQ47" s="273"/>
      <c r="BR47" s="273"/>
      <c r="BS47" s="273"/>
      <c r="BT47" s="273"/>
      <c r="BU47" s="273"/>
      <c r="BV47" s="273"/>
      <c r="BW47" s="273"/>
      <c r="BX47" s="273"/>
      <c r="BY47" s="274"/>
      <c r="BZ47" s="19"/>
    </row>
    <row r="48" spans="1:78" ht="6.75" customHeight="1">
      <c r="A48" s="20"/>
      <c r="B48" s="20"/>
      <c r="C48" s="271"/>
      <c r="D48" s="271"/>
      <c r="E48" s="271"/>
      <c r="F48" s="271"/>
      <c r="G48" s="241"/>
      <c r="H48" s="242"/>
      <c r="I48" s="242"/>
      <c r="J48" s="242"/>
      <c r="K48" s="242"/>
      <c r="L48" s="242"/>
      <c r="M48" s="243"/>
      <c r="N48" s="236"/>
      <c r="O48" s="237"/>
      <c r="P48" s="237"/>
      <c r="Q48" s="237"/>
      <c r="R48" s="237"/>
      <c r="S48" s="237"/>
      <c r="T48" s="237"/>
      <c r="U48" s="237"/>
      <c r="V48" s="237"/>
      <c r="W48" s="237"/>
      <c r="X48" s="237"/>
      <c r="Y48" s="237"/>
      <c r="Z48" s="237"/>
      <c r="AA48" s="237"/>
      <c r="AB48" s="237"/>
      <c r="AC48" s="237"/>
      <c r="AD48" s="237"/>
      <c r="AE48" s="237"/>
      <c r="AF48" s="237"/>
      <c r="AG48" s="237"/>
      <c r="AH48" s="245"/>
      <c r="AI48" s="236"/>
      <c r="AJ48" s="237"/>
      <c r="AK48" s="237"/>
      <c r="AL48" s="237"/>
      <c r="AM48" s="237"/>
      <c r="AN48" s="237"/>
      <c r="AO48" s="237"/>
      <c r="AP48" s="237"/>
      <c r="AQ48" s="237"/>
      <c r="AR48" s="237"/>
      <c r="AS48" s="237"/>
      <c r="AT48" s="237"/>
      <c r="AU48" s="237"/>
      <c r="AV48" s="237"/>
      <c r="AW48" s="237"/>
      <c r="AX48" s="237"/>
      <c r="AY48" s="237"/>
      <c r="AZ48" s="237"/>
      <c r="BA48" s="237"/>
      <c r="BB48" s="237"/>
      <c r="BC48" s="245"/>
      <c r="BD48" s="275"/>
      <c r="BE48" s="276"/>
      <c r="BF48" s="276"/>
      <c r="BG48" s="276"/>
      <c r="BH48" s="276"/>
      <c r="BI48" s="276"/>
      <c r="BJ48" s="276"/>
      <c r="BK48" s="276"/>
      <c r="BL48" s="276"/>
      <c r="BM48" s="276"/>
      <c r="BN48" s="276"/>
      <c r="BO48" s="276"/>
      <c r="BP48" s="276"/>
      <c r="BQ48" s="276"/>
      <c r="BR48" s="276"/>
      <c r="BS48" s="276"/>
      <c r="BT48" s="276"/>
      <c r="BU48" s="276"/>
      <c r="BV48" s="276"/>
      <c r="BW48" s="276"/>
      <c r="BX48" s="276"/>
      <c r="BY48" s="277"/>
      <c r="BZ48" s="19"/>
    </row>
    <row r="49" spans="1:78" ht="6.75" customHeight="1">
      <c r="A49" s="21"/>
      <c r="B49" s="21"/>
      <c r="C49" s="270" t="s">
        <v>52</v>
      </c>
      <c r="D49" s="270"/>
      <c r="E49" s="270"/>
      <c r="F49" s="270"/>
      <c r="G49" s="278"/>
      <c r="H49" s="279"/>
      <c r="I49" s="279"/>
      <c r="J49" s="279"/>
      <c r="K49" s="279"/>
      <c r="L49" s="279"/>
      <c r="M49" s="280"/>
      <c r="N49" s="287" t="str">
        <f>'[1]支給申請額算定シート（Ⅱ．統合関係医療機関）'!B$3&amp;""</f>
        <v/>
      </c>
      <c r="O49" s="287"/>
      <c r="P49" s="287"/>
      <c r="Q49" s="287"/>
      <c r="R49" s="287"/>
      <c r="S49" s="287"/>
      <c r="T49" s="287"/>
      <c r="U49" s="287"/>
      <c r="V49" s="287"/>
      <c r="W49" s="287"/>
      <c r="X49" s="287"/>
      <c r="Y49" s="287"/>
      <c r="Z49" s="287"/>
      <c r="AA49" s="287"/>
      <c r="AB49" s="287"/>
      <c r="AC49" s="287"/>
      <c r="AD49" s="287"/>
      <c r="AE49" s="287"/>
      <c r="AF49" s="287"/>
      <c r="AG49" s="287"/>
      <c r="AH49" s="287"/>
      <c r="AI49" s="287" t="str">
        <f>'[1]支給申請額算定シート（Ⅱ．統合関係医療機関）'!C$3&amp;""</f>
        <v/>
      </c>
      <c r="AJ49" s="287"/>
      <c r="AK49" s="287"/>
      <c r="AL49" s="287"/>
      <c r="AM49" s="287"/>
      <c r="AN49" s="287"/>
      <c r="AO49" s="287"/>
      <c r="AP49" s="287"/>
      <c r="AQ49" s="287"/>
      <c r="AR49" s="287"/>
      <c r="AS49" s="287"/>
      <c r="AT49" s="287"/>
      <c r="AU49" s="287"/>
      <c r="AV49" s="287"/>
      <c r="AW49" s="287"/>
      <c r="AX49" s="287"/>
      <c r="AY49" s="287"/>
      <c r="AZ49" s="287"/>
      <c r="BA49" s="287"/>
      <c r="BB49" s="287"/>
      <c r="BC49" s="287"/>
      <c r="BD49" s="287" t="str">
        <f>'[1]支給申請額算定シート（Ⅱ．統合関係医療機関）'!G$3&amp;""</f>
        <v/>
      </c>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19"/>
    </row>
    <row r="50" spans="1:78" ht="6.75" customHeight="1">
      <c r="A50" s="21"/>
      <c r="B50" s="21"/>
      <c r="C50" s="270"/>
      <c r="D50" s="270"/>
      <c r="E50" s="270"/>
      <c r="F50" s="270"/>
      <c r="G50" s="281"/>
      <c r="H50" s="282"/>
      <c r="I50" s="282"/>
      <c r="J50" s="282"/>
      <c r="K50" s="282"/>
      <c r="L50" s="282"/>
      <c r="M50" s="283"/>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19"/>
    </row>
    <row r="51" spans="1:78" ht="6.75" customHeight="1">
      <c r="A51" s="21"/>
      <c r="B51" s="21"/>
      <c r="C51" s="270"/>
      <c r="D51" s="270"/>
      <c r="E51" s="270"/>
      <c r="F51" s="270"/>
      <c r="G51" s="284"/>
      <c r="H51" s="285"/>
      <c r="I51" s="285"/>
      <c r="J51" s="285"/>
      <c r="K51" s="285"/>
      <c r="L51" s="285"/>
      <c r="M51" s="286"/>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19"/>
    </row>
    <row r="52" spans="1:78" ht="6.75" customHeight="1">
      <c r="A52" s="221"/>
      <c r="B52" s="221"/>
      <c r="C52" s="234" t="s">
        <v>22</v>
      </c>
      <c r="D52" s="235"/>
      <c r="E52" s="235"/>
      <c r="F52" s="235"/>
      <c r="G52" s="235"/>
      <c r="H52" s="235"/>
      <c r="I52" s="235"/>
      <c r="J52" s="235"/>
      <c r="K52" s="235"/>
      <c r="L52" s="235"/>
      <c r="M52" s="235"/>
      <c r="N52" s="238" t="s">
        <v>23</v>
      </c>
      <c r="O52" s="239"/>
      <c r="P52" s="239"/>
      <c r="Q52" s="239"/>
      <c r="R52" s="239"/>
      <c r="S52" s="239"/>
      <c r="T52" s="239"/>
      <c r="U52" s="239"/>
      <c r="V52" s="239"/>
      <c r="W52" s="240"/>
      <c r="X52" s="234" t="s">
        <v>48</v>
      </c>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44"/>
      <c r="BZ52" s="19"/>
    </row>
    <row r="53" spans="1:78" ht="6.75" customHeight="1">
      <c r="A53" s="221"/>
      <c r="B53" s="221"/>
      <c r="C53" s="236"/>
      <c r="D53" s="237"/>
      <c r="E53" s="237"/>
      <c r="F53" s="237"/>
      <c r="G53" s="237"/>
      <c r="H53" s="237"/>
      <c r="I53" s="237"/>
      <c r="J53" s="237"/>
      <c r="K53" s="237"/>
      <c r="L53" s="237"/>
      <c r="M53" s="237"/>
      <c r="N53" s="241"/>
      <c r="O53" s="242"/>
      <c r="P53" s="242"/>
      <c r="Q53" s="242"/>
      <c r="R53" s="242"/>
      <c r="S53" s="242"/>
      <c r="T53" s="242"/>
      <c r="U53" s="242"/>
      <c r="V53" s="242"/>
      <c r="W53" s="243"/>
      <c r="X53" s="236"/>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45"/>
      <c r="BZ53" s="19"/>
    </row>
    <row r="54" spans="1:78" ht="6.75" customHeight="1">
      <c r="A54" s="221"/>
      <c r="B54" s="221"/>
      <c r="C54" s="246" t="str">
        <f>'[1]支給申請額算定シート（Ⅱ．統合関係医療機関）'!B$5&amp;""</f>
        <v/>
      </c>
      <c r="D54" s="247"/>
      <c r="E54" s="247"/>
      <c r="F54" s="247"/>
      <c r="G54" s="247"/>
      <c r="H54" s="247"/>
      <c r="I54" s="247"/>
      <c r="J54" s="247"/>
      <c r="K54" s="247"/>
      <c r="L54" s="247"/>
      <c r="M54" s="247"/>
      <c r="N54" s="252" t="str">
        <f>'[1]支給申請額算定シート（Ⅱ．統合関係医療機関）'!C$5&amp;""</f>
        <v/>
      </c>
      <c r="O54" s="253"/>
      <c r="P54" s="253"/>
      <c r="Q54" s="253"/>
      <c r="R54" s="253"/>
      <c r="S54" s="253"/>
      <c r="T54" s="253"/>
      <c r="U54" s="253"/>
      <c r="V54" s="253"/>
      <c r="W54" s="254"/>
      <c r="X54" s="234" t="s">
        <v>20</v>
      </c>
      <c r="Y54" s="235"/>
      <c r="Z54" s="235"/>
      <c r="AA54" s="235"/>
      <c r="AB54" s="235"/>
      <c r="AC54" s="235"/>
      <c r="AD54" s="235"/>
      <c r="AE54" s="235"/>
      <c r="AF54" s="235"/>
      <c r="AG54" s="22"/>
      <c r="AH54" s="22"/>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20"/>
      <c r="BZ54" s="19"/>
    </row>
    <row r="55" spans="1:78" ht="6.75" customHeight="1">
      <c r="A55" s="221"/>
      <c r="B55" s="221"/>
      <c r="C55" s="248"/>
      <c r="D55" s="249"/>
      <c r="E55" s="249"/>
      <c r="F55" s="249"/>
      <c r="G55" s="249"/>
      <c r="H55" s="249"/>
      <c r="I55" s="249"/>
      <c r="J55" s="249"/>
      <c r="K55" s="249"/>
      <c r="L55" s="249"/>
      <c r="M55" s="249"/>
      <c r="N55" s="255"/>
      <c r="O55" s="256"/>
      <c r="P55" s="256"/>
      <c r="Q55" s="256"/>
      <c r="R55" s="256"/>
      <c r="S55" s="256"/>
      <c r="T55" s="256"/>
      <c r="U55" s="256"/>
      <c r="V55" s="256"/>
      <c r="W55" s="257"/>
      <c r="X55" s="261"/>
      <c r="Y55" s="262"/>
      <c r="Z55" s="262"/>
      <c r="AA55" s="262"/>
      <c r="AB55" s="262"/>
      <c r="AC55" s="262"/>
      <c r="AD55" s="262"/>
      <c r="AE55" s="262"/>
      <c r="AF55" s="262"/>
      <c r="AG55" s="263" t="s">
        <v>12</v>
      </c>
      <c r="AH55" s="263"/>
      <c r="AI55" s="263"/>
      <c r="AJ55" s="263"/>
      <c r="AK55" s="263"/>
      <c r="AL55" s="263"/>
      <c r="AM55" s="263"/>
      <c r="AN55" s="263"/>
      <c r="AO55" s="263"/>
      <c r="AP55" s="263" t="s">
        <v>13</v>
      </c>
      <c r="AQ55" s="263"/>
      <c r="AR55" s="263"/>
      <c r="AS55" s="263"/>
      <c r="AT55" s="263"/>
      <c r="AU55" s="263"/>
      <c r="AV55" s="263"/>
      <c r="AW55" s="263"/>
      <c r="AX55" s="263"/>
      <c r="AY55" s="263" t="s">
        <v>14</v>
      </c>
      <c r="AZ55" s="263"/>
      <c r="BA55" s="263"/>
      <c r="BB55" s="263"/>
      <c r="BC55" s="263"/>
      <c r="BD55" s="263"/>
      <c r="BE55" s="263"/>
      <c r="BF55" s="263"/>
      <c r="BG55" s="263"/>
      <c r="BH55" s="263" t="s">
        <v>16</v>
      </c>
      <c r="BI55" s="263"/>
      <c r="BJ55" s="263"/>
      <c r="BK55" s="263"/>
      <c r="BL55" s="263"/>
      <c r="BM55" s="263"/>
      <c r="BN55" s="263"/>
      <c r="BO55" s="263"/>
      <c r="BP55" s="263"/>
      <c r="BQ55" s="263" t="s">
        <v>15</v>
      </c>
      <c r="BR55" s="263"/>
      <c r="BS55" s="263"/>
      <c r="BT55" s="263"/>
      <c r="BU55" s="263"/>
      <c r="BV55" s="263"/>
      <c r="BW55" s="263"/>
      <c r="BX55" s="263"/>
      <c r="BY55" s="263"/>
      <c r="BZ55" s="19"/>
    </row>
    <row r="56" spans="1:78" ht="6.75" customHeight="1">
      <c r="A56" s="221"/>
      <c r="B56" s="221"/>
      <c r="C56" s="248"/>
      <c r="D56" s="249"/>
      <c r="E56" s="249"/>
      <c r="F56" s="249"/>
      <c r="G56" s="249"/>
      <c r="H56" s="249"/>
      <c r="I56" s="249"/>
      <c r="J56" s="249"/>
      <c r="K56" s="249"/>
      <c r="L56" s="249"/>
      <c r="M56" s="249"/>
      <c r="N56" s="255"/>
      <c r="O56" s="256"/>
      <c r="P56" s="256"/>
      <c r="Q56" s="256"/>
      <c r="R56" s="256"/>
      <c r="S56" s="256"/>
      <c r="T56" s="256"/>
      <c r="U56" s="256"/>
      <c r="V56" s="256"/>
      <c r="W56" s="257"/>
      <c r="X56" s="236"/>
      <c r="Y56" s="237"/>
      <c r="Z56" s="237"/>
      <c r="AA56" s="237"/>
      <c r="AB56" s="237"/>
      <c r="AC56" s="237"/>
      <c r="AD56" s="237"/>
      <c r="AE56" s="237"/>
      <c r="AF56" s="237"/>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19"/>
    </row>
    <row r="57" spans="1:78" ht="6" customHeight="1">
      <c r="A57" s="221"/>
      <c r="B57" s="221"/>
      <c r="C57" s="248"/>
      <c r="D57" s="249"/>
      <c r="E57" s="249"/>
      <c r="F57" s="249"/>
      <c r="G57" s="249"/>
      <c r="H57" s="249"/>
      <c r="I57" s="249"/>
      <c r="J57" s="249"/>
      <c r="K57" s="249"/>
      <c r="L57" s="249"/>
      <c r="M57" s="249"/>
      <c r="N57" s="255"/>
      <c r="O57" s="256"/>
      <c r="P57" s="256"/>
      <c r="Q57" s="256"/>
      <c r="R57" s="256"/>
      <c r="S57" s="256"/>
      <c r="T57" s="256"/>
      <c r="U57" s="256"/>
      <c r="V57" s="256"/>
      <c r="W57" s="257"/>
      <c r="X57" s="264">
        <f>SUM(AG57:BY59)</f>
        <v>0</v>
      </c>
      <c r="Y57" s="265"/>
      <c r="Z57" s="265"/>
      <c r="AA57" s="265"/>
      <c r="AB57" s="265"/>
      <c r="AC57" s="265"/>
      <c r="AD57" s="265"/>
      <c r="AE57" s="265"/>
      <c r="AF57" s="265"/>
      <c r="AG57" s="264">
        <f>'[1]支給申請額算定シート（Ⅱ．統合関係医療機関）'!C$11</f>
        <v>0</v>
      </c>
      <c r="AH57" s="265"/>
      <c r="AI57" s="265"/>
      <c r="AJ57" s="265"/>
      <c r="AK57" s="265"/>
      <c r="AL57" s="265"/>
      <c r="AM57" s="265"/>
      <c r="AN57" s="265"/>
      <c r="AO57" s="265"/>
      <c r="AP57" s="264">
        <f>'[1]支給申請額算定シート（Ⅱ．統合関係医療機関）'!D$11</f>
        <v>0</v>
      </c>
      <c r="AQ57" s="265"/>
      <c r="AR57" s="265"/>
      <c r="AS57" s="265"/>
      <c r="AT57" s="265"/>
      <c r="AU57" s="265"/>
      <c r="AV57" s="265"/>
      <c r="AW57" s="265"/>
      <c r="AX57" s="265"/>
      <c r="AY57" s="264">
        <f>'[1]支給申請額算定シート（Ⅱ．統合関係医療機関）'!E$11</f>
        <v>0</v>
      </c>
      <c r="AZ57" s="265"/>
      <c r="BA57" s="265"/>
      <c r="BB57" s="265"/>
      <c r="BC57" s="265"/>
      <c r="BD57" s="265"/>
      <c r="BE57" s="265"/>
      <c r="BF57" s="265"/>
      <c r="BG57" s="265"/>
      <c r="BH57" s="264">
        <f>'[1]支給申請額算定シート（Ⅱ．統合関係医療機関）'!F$11</f>
        <v>0</v>
      </c>
      <c r="BI57" s="265"/>
      <c r="BJ57" s="265"/>
      <c r="BK57" s="265"/>
      <c r="BL57" s="265"/>
      <c r="BM57" s="265"/>
      <c r="BN57" s="265"/>
      <c r="BO57" s="265"/>
      <c r="BP57" s="265"/>
      <c r="BQ57" s="270">
        <f>'[1]支給申請額算定シート（Ⅱ．統合関係医療機関）'!G$11</f>
        <v>0</v>
      </c>
      <c r="BR57" s="270"/>
      <c r="BS57" s="270"/>
      <c r="BT57" s="270"/>
      <c r="BU57" s="270"/>
      <c r="BV57" s="270"/>
      <c r="BW57" s="270"/>
      <c r="BX57" s="270"/>
      <c r="BY57" s="270"/>
      <c r="BZ57" s="19"/>
    </row>
    <row r="58" spans="1:78" ht="6" customHeight="1">
      <c r="A58" s="221"/>
      <c r="B58" s="221"/>
      <c r="C58" s="248"/>
      <c r="D58" s="249"/>
      <c r="E58" s="249"/>
      <c r="F58" s="249"/>
      <c r="G58" s="249"/>
      <c r="H58" s="249"/>
      <c r="I58" s="249"/>
      <c r="J58" s="249"/>
      <c r="K58" s="249"/>
      <c r="L58" s="249"/>
      <c r="M58" s="249"/>
      <c r="N58" s="255"/>
      <c r="O58" s="256"/>
      <c r="P58" s="256"/>
      <c r="Q58" s="256"/>
      <c r="R58" s="256"/>
      <c r="S58" s="256"/>
      <c r="T58" s="256"/>
      <c r="U58" s="256"/>
      <c r="V58" s="256"/>
      <c r="W58" s="257"/>
      <c r="X58" s="266"/>
      <c r="Y58" s="267"/>
      <c r="Z58" s="267"/>
      <c r="AA58" s="267"/>
      <c r="AB58" s="267"/>
      <c r="AC58" s="267"/>
      <c r="AD58" s="267"/>
      <c r="AE58" s="267"/>
      <c r="AF58" s="267"/>
      <c r="AG58" s="266"/>
      <c r="AH58" s="267"/>
      <c r="AI58" s="267"/>
      <c r="AJ58" s="267"/>
      <c r="AK58" s="267"/>
      <c r="AL58" s="267"/>
      <c r="AM58" s="267"/>
      <c r="AN58" s="267"/>
      <c r="AO58" s="267"/>
      <c r="AP58" s="266"/>
      <c r="AQ58" s="267"/>
      <c r="AR58" s="267"/>
      <c r="AS58" s="267"/>
      <c r="AT58" s="267"/>
      <c r="AU58" s="267"/>
      <c r="AV58" s="267"/>
      <c r="AW58" s="267"/>
      <c r="AX58" s="267"/>
      <c r="AY58" s="266"/>
      <c r="AZ58" s="267"/>
      <c r="BA58" s="267"/>
      <c r="BB58" s="267"/>
      <c r="BC58" s="267"/>
      <c r="BD58" s="267"/>
      <c r="BE58" s="267"/>
      <c r="BF58" s="267"/>
      <c r="BG58" s="267"/>
      <c r="BH58" s="266"/>
      <c r="BI58" s="267"/>
      <c r="BJ58" s="267"/>
      <c r="BK58" s="267"/>
      <c r="BL58" s="267"/>
      <c r="BM58" s="267"/>
      <c r="BN58" s="267"/>
      <c r="BO58" s="267"/>
      <c r="BP58" s="267"/>
      <c r="BQ58" s="270"/>
      <c r="BR58" s="270"/>
      <c r="BS58" s="270"/>
      <c r="BT58" s="270"/>
      <c r="BU58" s="270"/>
      <c r="BV58" s="270"/>
      <c r="BW58" s="270"/>
      <c r="BX58" s="270"/>
      <c r="BY58" s="270"/>
      <c r="BZ58" s="19"/>
    </row>
    <row r="59" spans="1:78" ht="6" customHeight="1">
      <c r="A59" s="221"/>
      <c r="B59" s="221"/>
      <c r="C59" s="250"/>
      <c r="D59" s="251"/>
      <c r="E59" s="251"/>
      <c r="F59" s="251"/>
      <c r="G59" s="251"/>
      <c r="H59" s="251"/>
      <c r="I59" s="251"/>
      <c r="J59" s="251"/>
      <c r="K59" s="251"/>
      <c r="L59" s="251"/>
      <c r="M59" s="251"/>
      <c r="N59" s="258"/>
      <c r="O59" s="259"/>
      <c r="P59" s="259"/>
      <c r="Q59" s="259"/>
      <c r="R59" s="259"/>
      <c r="S59" s="259"/>
      <c r="T59" s="259"/>
      <c r="U59" s="259"/>
      <c r="V59" s="259"/>
      <c r="W59" s="260"/>
      <c r="X59" s="268"/>
      <c r="Y59" s="269"/>
      <c r="Z59" s="269"/>
      <c r="AA59" s="269"/>
      <c r="AB59" s="269"/>
      <c r="AC59" s="269"/>
      <c r="AD59" s="269"/>
      <c r="AE59" s="269"/>
      <c r="AF59" s="269"/>
      <c r="AG59" s="268"/>
      <c r="AH59" s="269"/>
      <c r="AI59" s="269"/>
      <c r="AJ59" s="269"/>
      <c r="AK59" s="269"/>
      <c r="AL59" s="269"/>
      <c r="AM59" s="269"/>
      <c r="AN59" s="269"/>
      <c r="AO59" s="269"/>
      <c r="AP59" s="268"/>
      <c r="AQ59" s="269"/>
      <c r="AR59" s="269"/>
      <c r="AS59" s="269"/>
      <c r="AT59" s="269"/>
      <c r="AU59" s="269"/>
      <c r="AV59" s="269"/>
      <c r="AW59" s="269"/>
      <c r="AX59" s="269"/>
      <c r="AY59" s="268"/>
      <c r="AZ59" s="269"/>
      <c r="BA59" s="269"/>
      <c r="BB59" s="269"/>
      <c r="BC59" s="269"/>
      <c r="BD59" s="269"/>
      <c r="BE59" s="269"/>
      <c r="BF59" s="269"/>
      <c r="BG59" s="269"/>
      <c r="BH59" s="268"/>
      <c r="BI59" s="269"/>
      <c r="BJ59" s="269"/>
      <c r="BK59" s="269"/>
      <c r="BL59" s="269"/>
      <c r="BM59" s="269"/>
      <c r="BN59" s="269"/>
      <c r="BO59" s="269"/>
      <c r="BP59" s="269"/>
      <c r="BQ59" s="270"/>
      <c r="BR59" s="270"/>
      <c r="BS59" s="270"/>
      <c r="BT59" s="270"/>
      <c r="BU59" s="270"/>
      <c r="BV59" s="270"/>
      <c r="BW59" s="270"/>
      <c r="BX59" s="270"/>
      <c r="BY59" s="270"/>
      <c r="BZ59" s="19"/>
    </row>
    <row r="60" spans="1:78" ht="6.75" customHeight="1">
      <c r="A60" s="221"/>
      <c r="B60" s="2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15"/>
      <c r="BY60" s="15"/>
      <c r="BZ60" s="19"/>
    </row>
    <row r="61" spans="1:78" ht="6.75" customHeight="1">
      <c r="A61" s="20"/>
      <c r="B61" s="20"/>
      <c r="C61" s="271" t="s">
        <v>17</v>
      </c>
      <c r="D61" s="271"/>
      <c r="E61" s="271"/>
      <c r="F61" s="271"/>
      <c r="G61" s="238"/>
      <c r="H61" s="239"/>
      <c r="I61" s="239"/>
      <c r="J61" s="239"/>
      <c r="K61" s="239"/>
      <c r="L61" s="239"/>
      <c r="M61" s="240"/>
      <c r="N61" s="234" t="s">
        <v>97</v>
      </c>
      <c r="O61" s="235"/>
      <c r="P61" s="235"/>
      <c r="Q61" s="235"/>
      <c r="R61" s="235"/>
      <c r="S61" s="235"/>
      <c r="T61" s="235"/>
      <c r="U61" s="235"/>
      <c r="V61" s="235"/>
      <c r="W61" s="235"/>
      <c r="X61" s="235"/>
      <c r="Y61" s="235"/>
      <c r="Z61" s="235"/>
      <c r="AA61" s="235"/>
      <c r="AB61" s="235"/>
      <c r="AC61" s="235"/>
      <c r="AD61" s="235"/>
      <c r="AE61" s="235"/>
      <c r="AF61" s="235"/>
      <c r="AG61" s="235"/>
      <c r="AH61" s="244"/>
      <c r="AI61" s="234" t="s">
        <v>19</v>
      </c>
      <c r="AJ61" s="235"/>
      <c r="AK61" s="235"/>
      <c r="AL61" s="235"/>
      <c r="AM61" s="235"/>
      <c r="AN61" s="235"/>
      <c r="AO61" s="235"/>
      <c r="AP61" s="235"/>
      <c r="AQ61" s="235"/>
      <c r="AR61" s="235"/>
      <c r="AS61" s="235"/>
      <c r="AT61" s="235"/>
      <c r="AU61" s="235"/>
      <c r="AV61" s="235"/>
      <c r="AW61" s="235"/>
      <c r="AX61" s="235"/>
      <c r="AY61" s="235"/>
      <c r="AZ61" s="235"/>
      <c r="BA61" s="235"/>
      <c r="BB61" s="235"/>
      <c r="BC61" s="244"/>
      <c r="BD61" s="272" t="s">
        <v>191</v>
      </c>
      <c r="BE61" s="273"/>
      <c r="BF61" s="273"/>
      <c r="BG61" s="273"/>
      <c r="BH61" s="273"/>
      <c r="BI61" s="273"/>
      <c r="BJ61" s="273"/>
      <c r="BK61" s="273"/>
      <c r="BL61" s="273"/>
      <c r="BM61" s="273"/>
      <c r="BN61" s="273"/>
      <c r="BO61" s="273"/>
      <c r="BP61" s="273"/>
      <c r="BQ61" s="273"/>
      <c r="BR61" s="273"/>
      <c r="BS61" s="273"/>
      <c r="BT61" s="273"/>
      <c r="BU61" s="273"/>
      <c r="BV61" s="273"/>
      <c r="BW61" s="273"/>
      <c r="BX61" s="273"/>
      <c r="BY61" s="274"/>
      <c r="BZ61" s="19"/>
    </row>
    <row r="62" spans="1:78" ht="6.75" customHeight="1">
      <c r="A62" s="20"/>
      <c r="B62" s="20"/>
      <c r="C62" s="271"/>
      <c r="D62" s="271"/>
      <c r="E62" s="271"/>
      <c r="F62" s="271"/>
      <c r="G62" s="241"/>
      <c r="H62" s="242"/>
      <c r="I62" s="242"/>
      <c r="J62" s="242"/>
      <c r="K62" s="242"/>
      <c r="L62" s="242"/>
      <c r="M62" s="243"/>
      <c r="N62" s="236"/>
      <c r="O62" s="237"/>
      <c r="P62" s="237"/>
      <c r="Q62" s="237"/>
      <c r="R62" s="237"/>
      <c r="S62" s="237"/>
      <c r="T62" s="237"/>
      <c r="U62" s="237"/>
      <c r="V62" s="237"/>
      <c r="W62" s="237"/>
      <c r="X62" s="237"/>
      <c r="Y62" s="237"/>
      <c r="Z62" s="237"/>
      <c r="AA62" s="237"/>
      <c r="AB62" s="237"/>
      <c r="AC62" s="237"/>
      <c r="AD62" s="237"/>
      <c r="AE62" s="237"/>
      <c r="AF62" s="237"/>
      <c r="AG62" s="237"/>
      <c r="AH62" s="245"/>
      <c r="AI62" s="236"/>
      <c r="AJ62" s="237"/>
      <c r="AK62" s="237"/>
      <c r="AL62" s="237"/>
      <c r="AM62" s="237"/>
      <c r="AN62" s="237"/>
      <c r="AO62" s="237"/>
      <c r="AP62" s="237"/>
      <c r="AQ62" s="237"/>
      <c r="AR62" s="237"/>
      <c r="AS62" s="237"/>
      <c r="AT62" s="237"/>
      <c r="AU62" s="237"/>
      <c r="AV62" s="237"/>
      <c r="AW62" s="237"/>
      <c r="AX62" s="237"/>
      <c r="AY62" s="237"/>
      <c r="AZ62" s="237"/>
      <c r="BA62" s="237"/>
      <c r="BB62" s="237"/>
      <c r="BC62" s="245"/>
      <c r="BD62" s="275"/>
      <c r="BE62" s="276"/>
      <c r="BF62" s="276"/>
      <c r="BG62" s="276"/>
      <c r="BH62" s="276"/>
      <c r="BI62" s="276"/>
      <c r="BJ62" s="276"/>
      <c r="BK62" s="276"/>
      <c r="BL62" s="276"/>
      <c r="BM62" s="276"/>
      <c r="BN62" s="276"/>
      <c r="BO62" s="276"/>
      <c r="BP62" s="276"/>
      <c r="BQ62" s="276"/>
      <c r="BR62" s="276"/>
      <c r="BS62" s="276"/>
      <c r="BT62" s="276"/>
      <c r="BU62" s="276"/>
      <c r="BV62" s="276"/>
      <c r="BW62" s="276"/>
      <c r="BX62" s="276"/>
      <c r="BY62" s="277"/>
      <c r="BZ62" s="19"/>
    </row>
    <row r="63" spans="1:78" ht="6.75" customHeight="1">
      <c r="A63" s="21"/>
      <c r="B63" s="21"/>
      <c r="C63" s="270" t="s">
        <v>53</v>
      </c>
      <c r="D63" s="270"/>
      <c r="E63" s="270"/>
      <c r="F63" s="270"/>
      <c r="G63" s="278"/>
      <c r="H63" s="279"/>
      <c r="I63" s="279"/>
      <c r="J63" s="279"/>
      <c r="K63" s="279"/>
      <c r="L63" s="279"/>
      <c r="M63" s="280"/>
      <c r="N63" s="287" t="str">
        <f>'[1]支給申請額算定シート（Ⅲ．統合関係医療機関）'!B$3&amp;""</f>
        <v/>
      </c>
      <c r="O63" s="287"/>
      <c r="P63" s="287"/>
      <c r="Q63" s="287"/>
      <c r="R63" s="287"/>
      <c r="S63" s="287"/>
      <c r="T63" s="287"/>
      <c r="U63" s="287"/>
      <c r="V63" s="287"/>
      <c r="W63" s="287"/>
      <c r="X63" s="287"/>
      <c r="Y63" s="287"/>
      <c r="Z63" s="287"/>
      <c r="AA63" s="287"/>
      <c r="AB63" s="287"/>
      <c r="AC63" s="287"/>
      <c r="AD63" s="287"/>
      <c r="AE63" s="287"/>
      <c r="AF63" s="287"/>
      <c r="AG63" s="287"/>
      <c r="AH63" s="287"/>
      <c r="AI63" s="287" t="str">
        <f>'[1]支給申請額算定シート（Ⅲ．統合関係医療機関）'!C$3&amp;""</f>
        <v/>
      </c>
      <c r="AJ63" s="287"/>
      <c r="AK63" s="287"/>
      <c r="AL63" s="287"/>
      <c r="AM63" s="287"/>
      <c r="AN63" s="287"/>
      <c r="AO63" s="287"/>
      <c r="AP63" s="287"/>
      <c r="AQ63" s="287"/>
      <c r="AR63" s="287"/>
      <c r="AS63" s="287"/>
      <c r="AT63" s="287"/>
      <c r="AU63" s="287"/>
      <c r="AV63" s="287"/>
      <c r="AW63" s="287"/>
      <c r="AX63" s="287"/>
      <c r="AY63" s="287"/>
      <c r="AZ63" s="287"/>
      <c r="BA63" s="287"/>
      <c r="BB63" s="287"/>
      <c r="BC63" s="287"/>
      <c r="BD63" s="287" t="str">
        <f>'[1]支給申請額算定シート（Ⅲ．統合関係医療機関）'!G$3&amp;""</f>
        <v/>
      </c>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19"/>
    </row>
    <row r="64" spans="1:78" ht="6.75" customHeight="1">
      <c r="A64" s="21"/>
      <c r="B64" s="21"/>
      <c r="C64" s="270"/>
      <c r="D64" s="270"/>
      <c r="E64" s="270"/>
      <c r="F64" s="270"/>
      <c r="G64" s="281"/>
      <c r="H64" s="282"/>
      <c r="I64" s="282"/>
      <c r="J64" s="282"/>
      <c r="K64" s="282"/>
      <c r="L64" s="282"/>
      <c r="M64" s="283"/>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19"/>
    </row>
    <row r="65" spans="1:78" ht="6.75" customHeight="1">
      <c r="A65" s="21"/>
      <c r="B65" s="21"/>
      <c r="C65" s="270"/>
      <c r="D65" s="270"/>
      <c r="E65" s="270"/>
      <c r="F65" s="270"/>
      <c r="G65" s="284"/>
      <c r="H65" s="285"/>
      <c r="I65" s="285"/>
      <c r="J65" s="285"/>
      <c r="K65" s="285"/>
      <c r="L65" s="285"/>
      <c r="M65" s="286"/>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19"/>
    </row>
    <row r="66" spans="1:78" ht="6.75" customHeight="1">
      <c r="A66" s="221"/>
      <c r="B66" s="221"/>
      <c r="C66" s="234" t="s">
        <v>22</v>
      </c>
      <c r="D66" s="235"/>
      <c r="E66" s="235"/>
      <c r="F66" s="235"/>
      <c r="G66" s="235"/>
      <c r="H66" s="235"/>
      <c r="I66" s="235"/>
      <c r="J66" s="235"/>
      <c r="K66" s="235"/>
      <c r="L66" s="235"/>
      <c r="M66" s="235"/>
      <c r="N66" s="238" t="s">
        <v>23</v>
      </c>
      <c r="O66" s="239"/>
      <c r="P66" s="239"/>
      <c r="Q66" s="239"/>
      <c r="R66" s="239"/>
      <c r="S66" s="239"/>
      <c r="T66" s="239"/>
      <c r="U66" s="239"/>
      <c r="V66" s="239"/>
      <c r="W66" s="240"/>
      <c r="X66" s="234" t="s">
        <v>48</v>
      </c>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c r="BU66" s="235"/>
      <c r="BV66" s="235"/>
      <c r="BW66" s="235"/>
      <c r="BX66" s="235"/>
      <c r="BY66" s="244"/>
      <c r="BZ66" s="19"/>
    </row>
    <row r="67" spans="1:78" ht="6.75" customHeight="1">
      <c r="A67" s="221"/>
      <c r="B67" s="221"/>
      <c r="C67" s="236"/>
      <c r="D67" s="237"/>
      <c r="E67" s="237"/>
      <c r="F67" s="237"/>
      <c r="G67" s="237"/>
      <c r="H67" s="237"/>
      <c r="I67" s="237"/>
      <c r="J67" s="237"/>
      <c r="K67" s="237"/>
      <c r="L67" s="237"/>
      <c r="M67" s="237"/>
      <c r="N67" s="241"/>
      <c r="O67" s="242"/>
      <c r="P67" s="242"/>
      <c r="Q67" s="242"/>
      <c r="R67" s="242"/>
      <c r="S67" s="242"/>
      <c r="T67" s="242"/>
      <c r="U67" s="242"/>
      <c r="V67" s="242"/>
      <c r="W67" s="243"/>
      <c r="X67" s="236"/>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45"/>
      <c r="BZ67" s="19"/>
    </row>
    <row r="68" spans="1:78" ht="6.75" customHeight="1">
      <c r="A68" s="221"/>
      <c r="B68" s="221"/>
      <c r="C68" s="246" t="str">
        <f>'[1]支給申請額算定シート（Ⅲ．統合関係医療機関）'!B$5&amp;""</f>
        <v/>
      </c>
      <c r="D68" s="247"/>
      <c r="E68" s="247"/>
      <c r="F68" s="247"/>
      <c r="G68" s="247"/>
      <c r="H68" s="247"/>
      <c r="I68" s="247"/>
      <c r="J68" s="247"/>
      <c r="K68" s="247"/>
      <c r="L68" s="247"/>
      <c r="M68" s="247"/>
      <c r="N68" s="252" t="str">
        <f>'[1]支給申請額算定シート（Ⅲ．統合関係医療機関）'!C$5&amp;""</f>
        <v/>
      </c>
      <c r="O68" s="253"/>
      <c r="P68" s="253"/>
      <c r="Q68" s="253"/>
      <c r="R68" s="253"/>
      <c r="S68" s="253"/>
      <c r="T68" s="253"/>
      <c r="U68" s="253"/>
      <c r="V68" s="253"/>
      <c r="W68" s="254"/>
      <c r="X68" s="234" t="s">
        <v>20</v>
      </c>
      <c r="Y68" s="235"/>
      <c r="Z68" s="235"/>
      <c r="AA68" s="235"/>
      <c r="AB68" s="235"/>
      <c r="AC68" s="235"/>
      <c r="AD68" s="235"/>
      <c r="AE68" s="235"/>
      <c r="AF68" s="235"/>
      <c r="AG68" s="22"/>
      <c r="AH68" s="22"/>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20"/>
      <c r="BZ68" s="19"/>
    </row>
    <row r="69" spans="1:78" ht="6.75" customHeight="1">
      <c r="A69" s="221"/>
      <c r="B69" s="221"/>
      <c r="C69" s="248"/>
      <c r="D69" s="249"/>
      <c r="E69" s="249"/>
      <c r="F69" s="249"/>
      <c r="G69" s="249"/>
      <c r="H69" s="249"/>
      <c r="I69" s="249"/>
      <c r="J69" s="249"/>
      <c r="K69" s="249"/>
      <c r="L69" s="249"/>
      <c r="M69" s="249"/>
      <c r="N69" s="255"/>
      <c r="O69" s="256"/>
      <c r="P69" s="256"/>
      <c r="Q69" s="256"/>
      <c r="R69" s="256"/>
      <c r="S69" s="256"/>
      <c r="T69" s="256"/>
      <c r="U69" s="256"/>
      <c r="V69" s="256"/>
      <c r="W69" s="257"/>
      <c r="X69" s="261"/>
      <c r="Y69" s="262"/>
      <c r="Z69" s="262"/>
      <c r="AA69" s="262"/>
      <c r="AB69" s="262"/>
      <c r="AC69" s="262"/>
      <c r="AD69" s="262"/>
      <c r="AE69" s="262"/>
      <c r="AF69" s="262"/>
      <c r="AG69" s="263" t="s">
        <v>12</v>
      </c>
      <c r="AH69" s="263"/>
      <c r="AI69" s="263"/>
      <c r="AJ69" s="263"/>
      <c r="AK69" s="263"/>
      <c r="AL69" s="263"/>
      <c r="AM69" s="263"/>
      <c r="AN69" s="263"/>
      <c r="AO69" s="263"/>
      <c r="AP69" s="263" t="s">
        <v>13</v>
      </c>
      <c r="AQ69" s="263"/>
      <c r="AR69" s="263"/>
      <c r="AS69" s="263"/>
      <c r="AT69" s="263"/>
      <c r="AU69" s="263"/>
      <c r="AV69" s="263"/>
      <c r="AW69" s="263"/>
      <c r="AX69" s="263"/>
      <c r="AY69" s="263" t="s">
        <v>14</v>
      </c>
      <c r="AZ69" s="263"/>
      <c r="BA69" s="263"/>
      <c r="BB69" s="263"/>
      <c r="BC69" s="263"/>
      <c r="BD69" s="263"/>
      <c r="BE69" s="263"/>
      <c r="BF69" s="263"/>
      <c r="BG69" s="263"/>
      <c r="BH69" s="263" t="s">
        <v>16</v>
      </c>
      <c r="BI69" s="263"/>
      <c r="BJ69" s="263"/>
      <c r="BK69" s="263"/>
      <c r="BL69" s="263"/>
      <c r="BM69" s="263"/>
      <c r="BN69" s="263"/>
      <c r="BO69" s="263"/>
      <c r="BP69" s="263"/>
      <c r="BQ69" s="263" t="s">
        <v>15</v>
      </c>
      <c r="BR69" s="263"/>
      <c r="BS69" s="263"/>
      <c r="BT69" s="263"/>
      <c r="BU69" s="263"/>
      <c r="BV69" s="263"/>
      <c r="BW69" s="263"/>
      <c r="BX69" s="263"/>
      <c r="BY69" s="263"/>
      <c r="BZ69" s="19"/>
    </row>
    <row r="70" spans="1:78" ht="6.75" customHeight="1">
      <c r="A70" s="221"/>
      <c r="B70" s="221"/>
      <c r="C70" s="248"/>
      <c r="D70" s="249"/>
      <c r="E70" s="249"/>
      <c r="F70" s="249"/>
      <c r="G70" s="249"/>
      <c r="H70" s="249"/>
      <c r="I70" s="249"/>
      <c r="J70" s="249"/>
      <c r="K70" s="249"/>
      <c r="L70" s="249"/>
      <c r="M70" s="249"/>
      <c r="N70" s="255"/>
      <c r="O70" s="256"/>
      <c r="P70" s="256"/>
      <c r="Q70" s="256"/>
      <c r="R70" s="256"/>
      <c r="S70" s="256"/>
      <c r="T70" s="256"/>
      <c r="U70" s="256"/>
      <c r="V70" s="256"/>
      <c r="W70" s="257"/>
      <c r="X70" s="236"/>
      <c r="Y70" s="237"/>
      <c r="Z70" s="237"/>
      <c r="AA70" s="237"/>
      <c r="AB70" s="237"/>
      <c r="AC70" s="237"/>
      <c r="AD70" s="237"/>
      <c r="AE70" s="237"/>
      <c r="AF70" s="237"/>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19"/>
    </row>
    <row r="71" spans="1:78" ht="6" customHeight="1">
      <c r="A71" s="221"/>
      <c r="B71" s="221"/>
      <c r="C71" s="248"/>
      <c r="D71" s="249"/>
      <c r="E71" s="249"/>
      <c r="F71" s="249"/>
      <c r="G71" s="249"/>
      <c r="H71" s="249"/>
      <c r="I71" s="249"/>
      <c r="J71" s="249"/>
      <c r="K71" s="249"/>
      <c r="L71" s="249"/>
      <c r="M71" s="249"/>
      <c r="N71" s="255"/>
      <c r="O71" s="256"/>
      <c r="P71" s="256"/>
      <c r="Q71" s="256"/>
      <c r="R71" s="256"/>
      <c r="S71" s="256"/>
      <c r="T71" s="256"/>
      <c r="U71" s="256"/>
      <c r="V71" s="256"/>
      <c r="W71" s="257"/>
      <c r="X71" s="264">
        <f>SUM(AG71:BY73)</f>
        <v>0</v>
      </c>
      <c r="Y71" s="265"/>
      <c r="Z71" s="265"/>
      <c r="AA71" s="265"/>
      <c r="AB71" s="265"/>
      <c r="AC71" s="265"/>
      <c r="AD71" s="265"/>
      <c r="AE71" s="265"/>
      <c r="AF71" s="265"/>
      <c r="AG71" s="264">
        <f>'[1]支給申請額算定シート（Ⅲ．統合関係医療機関）'!C$11</f>
        <v>0</v>
      </c>
      <c r="AH71" s="265"/>
      <c r="AI71" s="265"/>
      <c r="AJ71" s="265"/>
      <c r="AK71" s="265"/>
      <c r="AL71" s="265"/>
      <c r="AM71" s="265"/>
      <c r="AN71" s="265"/>
      <c r="AO71" s="265"/>
      <c r="AP71" s="264">
        <f>'[1]支給申請額算定シート（Ⅲ．統合関係医療機関）'!D$11</f>
        <v>0</v>
      </c>
      <c r="AQ71" s="265"/>
      <c r="AR71" s="265"/>
      <c r="AS71" s="265"/>
      <c r="AT71" s="265"/>
      <c r="AU71" s="265"/>
      <c r="AV71" s="265"/>
      <c r="AW71" s="265"/>
      <c r="AX71" s="265"/>
      <c r="AY71" s="264">
        <f>'[1]支給申請額算定シート（Ⅲ．統合関係医療機関）'!E$11</f>
        <v>0</v>
      </c>
      <c r="AZ71" s="265"/>
      <c r="BA71" s="265"/>
      <c r="BB71" s="265"/>
      <c r="BC71" s="265"/>
      <c r="BD71" s="265"/>
      <c r="BE71" s="265"/>
      <c r="BF71" s="265"/>
      <c r="BG71" s="265"/>
      <c r="BH71" s="264">
        <f>'[1]支給申請額算定シート（Ⅲ．統合関係医療機関）'!F$11</f>
        <v>0</v>
      </c>
      <c r="BI71" s="265"/>
      <c r="BJ71" s="265"/>
      <c r="BK71" s="265"/>
      <c r="BL71" s="265"/>
      <c r="BM71" s="265"/>
      <c r="BN71" s="265"/>
      <c r="BO71" s="265"/>
      <c r="BP71" s="265"/>
      <c r="BQ71" s="270">
        <f>'[1]支給申請額算定シート（Ⅲ．統合関係医療機関）'!G$11</f>
        <v>0</v>
      </c>
      <c r="BR71" s="270"/>
      <c r="BS71" s="270"/>
      <c r="BT71" s="270"/>
      <c r="BU71" s="270"/>
      <c r="BV71" s="270"/>
      <c r="BW71" s="270"/>
      <c r="BX71" s="270"/>
      <c r="BY71" s="270"/>
      <c r="BZ71" s="19"/>
    </row>
    <row r="72" spans="1:78" ht="6" customHeight="1">
      <c r="A72" s="221"/>
      <c r="B72" s="221"/>
      <c r="C72" s="248"/>
      <c r="D72" s="249"/>
      <c r="E72" s="249"/>
      <c r="F72" s="249"/>
      <c r="G72" s="249"/>
      <c r="H72" s="249"/>
      <c r="I72" s="249"/>
      <c r="J72" s="249"/>
      <c r="K72" s="249"/>
      <c r="L72" s="249"/>
      <c r="M72" s="249"/>
      <c r="N72" s="255"/>
      <c r="O72" s="256"/>
      <c r="P72" s="256"/>
      <c r="Q72" s="256"/>
      <c r="R72" s="256"/>
      <c r="S72" s="256"/>
      <c r="T72" s="256"/>
      <c r="U72" s="256"/>
      <c r="V72" s="256"/>
      <c r="W72" s="257"/>
      <c r="X72" s="266"/>
      <c r="Y72" s="267"/>
      <c r="Z72" s="267"/>
      <c r="AA72" s="267"/>
      <c r="AB72" s="267"/>
      <c r="AC72" s="267"/>
      <c r="AD72" s="267"/>
      <c r="AE72" s="267"/>
      <c r="AF72" s="267"/>
      <c r="AG72" s="266"/>
      <c r="AH72" s="267"/>
      <c r="AI72" s="267"/>
      <c r="AJ72" s="267"/>
      <c r="AK72" s="267"/>
      <c r="AL72" s="267"/>
      <c r="AM72" s="267"/>
      <c r="AN72" s="267"/>
      <c r="AO72" s="267"/>
      <c r="AP72" s="266"/>
      <c r="AQ72" s="267"/>
      <c r="AR72" s="267"/>
      <c r="AS72" s="267"/>
      <c r="AT72" s="267"/>
      <c r="AU72" s="267"/>
      <c r="AV72" s="267"/>
      <c r="AW72" s="267"/>
      <c r="AX72" s="267"/>
      <c r="AY72" s="266"/>
      <c r="AZ72" s="267"/>
      <c r="BA72" s="267"/>
      <c r="BB72" s="267"/>
      <c r="BC72" s="267"/>
      <c r="BD72" s="267"/>
      <c r="BE72" s="267"/>
      <c r="BF72" s="267"/>
      <c r="BG72" s="267"/>
      <c r="BH72" s="266"/>
      <c r="BI72" s="267"/>
      <c r="BJ72" s="267"/>
      <c r="BK72" s="267"/>
      <c r="BL72" s="267"/>
      <c r="BM72" s="267"/>
      <c r="BN72" s="267"/>
      <c r="BO72" s="267"/>
      <c r="BP72" s="267"/>
      <c r="BQ72" s="270"/>
      <c r="BR72" s="270"/>
      <c r="BS72" s="270"/>
      <c r="BT72" s="270"/>
      <c r="BU72" s="270"/>
      <c r="BV72" s="270"/>
      <c r="BW72" s="270"/>
      <c r="BX72" s="270"/>
      <c r="BY72" s="270"/>
      <c r="BZ72" s="19"/>
    </row>
    <row r="73" spans="1:78" ht="6" customHeight="1">
      <c r="A73" s="221"/>
      <c r="B73" s="221"/>
      <c r="C73" s="250"/>
      <c r="D73" s="251"/>
      <c r="E73" s="251"/>
      <c r="F73" s="251"/>
      <c r="G73" s="251"/>
      <c r="H73" s="251"/>
      <c r="I73" s="251"/>
      <c r="J73" s="251"/>
      <c r="K73" s="251"/>
      <c r="L73" s="251"/>
      <c r="M73" s="251"/>
      <c r="N73" s="258"/>
      <c r="O73" s="259"/>
      <c r="P73" s="259"/>
      <c r="Q73" s="259"/>
      <c r="R73" s="259"/>
      <c r="S73" s="259"/>
      <c r="T73" s="259"/>
      <c r="U73" s="259"/>
      <c r="V73" s="259"/>
      <c r="W73" s="260"/>
      <c r="X73" s="268"/>
      <c r="Y73" s="269"/>
      <c r="Z73" s="269"/>
      <c r="AA73" s="269"/>
      <c r="AB73" s="269"/>
      <c r="AC73" s="269"/>
      <c r="AD73" s="269"/>
      <c r="AE73" s="269"/>
      <c r="AF73" s="269"/>
      <c r="AG73" s="268"/>
      <c r="AH73" s="269"/>
      <c r="AI73" s="269"/>
      <c r="AJ73" s="269"/>
      <c r="AK73" s="269"/>
      <c r="AL73" s="269"/>
      <c r="AM73" s="269"/>
      <c r="AN73" s="269"/>
      <c r="AO73" s="269"/>
      <c r="AP73" s="268"/>
      <c r="AQ73" s="269"/>
      <c r="AR73" s="269"/>
      <c r="AS73" s="269"/>
      <c r="AT73" s="269"/>
      <c r="AU73" s="269"/>
      <c r="AV73" s="269"/>
      <c r="AW73" s="269"/>
      <c r="AX73" s="269"/>
      <c r="AY73" s="268"/>
      <c r="AZ73" s="269"/>
      <c r="BA73" s="269"/>
      <c r="BB73" s="269"/>
      <c r="BC73" s="269"/>
      <c r="BD73" s="269"/>
      <c r="BE73" s="269"/>
      <c r="BF73" s="269"/>
      <c r="BG73" s="269"/>
      <c r="BH73" s="268"/>
      <c r="BI73" s="269"/>
      <c r="BJ73" s="269"/>
      <c r="BK73" s="269"/>
      <c r="BL73" s="269"/>
      <c r="BM73" s="269"/>
      <c r="BN73" s="269"/>
      <c r="BO73" s="269"/>
      <c r="BP73" s="269"/>
      <c r="BQ73" s="270"/>
      <c r="BR73" s="270"/>
      <c r="BS73" s="270"/>
      <c r="BT73" s="270"/>
      <c r="BU73" s="270"/>
      <c r="BV73" s="270"/>
      <c r="BW73" s="270"/>
      <c r="BX73" s="270"/>
      <c r="BY73" s="270"/>
      <c r="BZ73" s="19"/>
    </row>
    <row r="74" spans="1:78" ht="6.75" customHeight="1">
      <c r="A74" s="221"/>
      <c r="B74" s="2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15"/>
      <c r="BY74" s="15"/>
      <c r="BZ74" s="19"/>
    </row>
    <row r="75" spans="1:78" ht="6.75" customHeight="1">
      <c r="A75" s="20"/>
      <c r="B75" s="20"/>
      <c r="C75" s="271" t="s">
        <v>17</v>
      </c>
      <c r="D75" s="271"/>
      <c r="E75" s="271"/>
      <c r="F75" s="271"/>
      <c r="G75" s="238"/>
      <c r="H75" s="239"/>
      <c r="I75" s="239"/>
      <c r="J75" s="239"/>
      <c r="K75" s="239"/>
      <c r="L75" s="239"/>
      <c r="M75" s="240"/>
      <c r="N75" s="234" t="s">
        <v>97</v>
      </c>
      <c r="O75" s="235"/>
      <c r="P75" s="235"/>
      <c r="Q75" s="235"/>
      <c r="R75" s="235"/>
      <c r="S75" s="235"/>
      <c r="T75" s="235"/>
      <c r="U75" s="235"/>
      <c r="V75" s="235"/>
      <c r="W75" s="235"/>
      <c r="X75" s="235"/>
      <c r="Y75" s="235"/>
      <c r="Z75" s="235"/>
      <c r="AA75" s="235"/>
      <c r="AB75" s="235"/>
      <c r="AC75" s="235"/>
      <c r="AD75" s="235"/>
      <c r="AE75" s="235"/>
      <c r="AF75" s="235"/>
      <c r="AG75" s="235"/>
      <c r="AH75" s="244"/>
      <c r="AI75" s="234" t="s">
        <v>19</v>
      </c>
      <c r="AJ75" s="235"/>
      <c r="AK75" s="235"/>
      <c r="AL75" s="235"/>
      <c r="AM75" s="235"/>
      <c r="AN75" s="235"/>
      <c r="AO75" s="235"/>
      <c r="AP75" s="235"/>
      <c r="AQ75" s="235"/>
      <c r="AR75" s="235"/>
      <c r="AS75" s="235"/>
      <c r="AT75" s="235"/>
      <c r="AU75" s="235"/>
      <c r="AV75" s="235"/>
      <c r="AW75" s="235"/>
      <c r="AX75" s="235"/>
      <c r="AY75" s="235"/>
      <c r="AZ75" s="235"/>
      <c r="BA75" s="235"/>
      <c r="BB75" s="235"/>
      <c r="BC75" s="244"/>
      <c r="BD75" s="272" t="s">
        <v>191</v>
      </c>
      <c r="BE75" s="273"/>
      <c r="BF75" s="273"/>
      <c r="BG75" s="273"/>
      <c r="BH75" s="273"/>
      <c r="BI75" s="273"/>
      <c r="BJ75" s="273"/>
      <c r="BK75" s="273"/>
      <c r="BL75" s="273"/>
      <c r="BM75" s="273"/>
      <c r="BN75" s="273"/>
      <c r="BO75" s="273"/>
      <c r="BP75" s="273"/>
      <c r="BQ75" s="273"/>
      <c r="BR75" s="273"/>
      <c r="BS75" s="273"/>
      <c r="BT75" s="273"/>
      <c r="BU75" s="273"/>
      <c r="BV75" s="273"/>
      <c r="BW75" s="273"/>
      <c r="BX75" s="273"/>
      <c r="BY75" s="274"/>
      <c r="BZ75" s="19"/>
    </row>
    <row r="76" spans="1:78" ht="6.75" customHeight="1">
      <c r="A76" s="20"/>
      <c r="B76" s="20"/>
      <c r="C76" s="271"/>
      <c r="D76" s="271"/>
      <c r="E76" s="271"/>
      <c r="F76" s="271"/>
      <c r="G76" s="241"/>
      <c r="H76" s="242"/>
      <c r="I76" s="242"/>
      <c r="J76" s="242"/>
      <c r="K76" s="242"/>
      <c r="L76" s="242"/>
      <c r="M76" s="243"/>
      <c r="N76" s="236"/>
      <c r="O76" s="237"/>
      <c r="P76" s="237"/>
      <c r="Q76" s="237"/>
      <c r="R76" s="237"/>
      <c r="S76" s="237"/>
      <c r="T76" s="237"/>
      <c r="U76" s="237"/>
      <c r="V76" s="237"/>
      <c r="W76" s="237"/>
      <c r="X76" s="237"/>
      <c r="Y76" s="237"/>
      <c r="Z76" s="237"/>
      <c r="AA76" s="237"/>
      <c r="AB76" s="237"/>
      <c r="AC76" s="237"/>
      <c r="AD76" s="237"/>
      <c r="AE76" s="237"/>
      <c r="AF76" s="237"/>
      <c r="AG76" s="237"/>
      <c r="AH76" s="245"/>
      <c r="AI76" s="236"/>
      <c r="AJ76" s="237"/>
      <c r="AK76" s="237"/>
      <c r="AL76" s="237"/>
      <c r="AM76" s="237"/>
      <c r="AN76" s="237"/>
      <c r="AO76" s="237"/>
      <c r="AP76" s="237"/>
      <c r="AQ76" s="237"/>
      <c r="AR76" s="237"/>
      <c r="AS76" s="237"/>
      <c r="AT76" s="237"/>
      <c r="AU76" s="237"/>
      <c r="AV76" s="237"/>
      <c r="AW76" s="237"/>
      <c r="AX76" s="237"/>
      <c r="AY76" s="237"/>
      <c r="AZ76" s="237"/>
      <c r="BA76" s="237"/>
      <c r="BB76" s="237"/>
      <c r="BC76" s="245"/>
      <c r="BD76" s="275"/>
      <c r="BE76" s="276"/>
      <c r="BF76" s="276"/>
      <c r="BG76" s="276"/>
      <c r="BH76" s="276"/>
      <c r="BI76" s="276"/>
      <c r="BJ76" s="276"/>
      <c r="BK76" s="276"/>
      <c r="BL76" s="276"/>
      <c r="BM76" s="276"/>
      <c r="BN76" s="276"/>
      <c r="BO76" s="276"/>
      <c r="BP76" s="276"/>
      <c r="BQ76" s="276"/>
      <c r="BR76" s="276"/>
      <c r="BS76" s="276"/>
      <c r="BT76" s="276"/>
      <c r="BU76" s="276"/>
      <c r="BV76" s="276"/>
      <c r="BW76" s="276"/>
      <c r="BX76" s="276"/>
      <c r="BY76" s="277"/>
      <c r="BZ76" s="19"/>
    </row>
    <row r="77" spans="1:78" ht="6.75" customHeight="1">
      <c r="A77" s="21"/>
      <c r="B77" s="21"/>
      <c r="C77" s="270" t="s">
        <v>55</v>
      </c>
      <c r="D77" s="270"/>
      <c r="E77" s="270"/>
      <c r="F77" s="270"/>
      <c r="G77" s="278"/>
      <c r="H77" s="279"/>
      <c r="I77" s="279"/>
      <c r="J77" s="279"/>
      <c r="K77" s="279"/>
      <c r="L77" s="279"/>
      <c r="M77" s="280"/>
      <c r="N77" s="287" t="str">
        <f>'[1]支給申請額算定シート（Ⅳ．統合関係医療機関）'!B$3&amp;""</f>
        <v/>
      </c>
      <c r="O77" s="287"/>
      <c r="P77" s="287"/>
      <c r="Q77" s="287"/>
      <c r="R77" s="287"/>
      <c r="S77" s="287"/>
      <c r="T77" s="287"/>
      <c r="U77" s="287"/>
      <c r="V77" s="287"/>
      <c r="W77" s="287"/>
      <c r="X77" s="287"/>
      <c r="Y77" s="287"/>
      <c r="Z77" s="287"/>
      <c r="AA77" s="287"/>
      <c r="AB77" s="287"/>
      <c r="AC77" s="287"/>
      <c r="AD77" s="287"/>
      <c r="AE77" s="287"/>
      <c r="AF77" s="287"/>
      <c r="AG77" s="287"/>
      <c r="AH77" s="287"/>
      <c r="AI77" s="287" t="str">
        <f>'[1]支給申請額算定シート（Ⅳ．統合関係医療機関）'!C$3&amp;""</f>
        <v/>
      </c>
      <c r="AJ77" s="287"/>
      <c r="AK77" s="287"/>
      <c r="AL77" s="287"/>
      <c r="AM77" s="287"/>
      <c r="AN77" s="287"/>
      <c r="AO77" s="287"/>
      <c r="AP77" s="287"/>
      <c r="AQ77" s="287"/>
      <c r="AR77" s="287"/>
      <c r="AS77" s="287"/>
      <c r="AT77" s="287"/>
      <c r="AU77" s="287"/>
      <c r="AV77" s="287"/>
      <c r="AW77" s="287"/>
      <c r="AX77" s="287"/>
      <c r="AY77" s="287"/>
      <c r="AZ77" s="287"/>
      <c r="BA77" s="287"/>
      <c r="BB77" s="287"/>
      <c r="BC77" s="287"/>
      <c r="BD77" s="287" t="str">
        <f>'[1]支給申請額算定シート（Ⅳ．統合関係医療機関）'!G$3&amp;""</f>
        <v/>
      </c>
      <c r="BE77" s="287"/>
      <c r="BF77" s="287"/>
      <c r="BG77" s="287"/>
      <c r="BH77" s="287"/>
      <c r="BI77" s="287"/>
      <c r="BJ77" s="287"/>
      <c r="BK77" s="287"/>
      <c r="BL77" s="287"/>
      <c r="BM77" s="287"/>
      <c r="BN77" s="287"/>
      <c r="BO77" s="287"/>
      <c r="BP77" s="287"/>
      <c r="BQ77" s="287"/>
      <c r="BR77" s="287"/>
      <c r="BS77" s="287"/>
      <c r="BT77" s="287"/>
      <c r="BU77" s="287"/>
      <c r="BV77" s="287"/>
      <c r="BW77" s="287"/>
      <c r="BX77" s="287"/>
      <c r="BY77" s="287"/>
      <c r="BZ77" s="19"/>
    </row>
    <row r="78" spans="1:78" ht="6.75" customHeight="1">
      <c r="A78" s="21"/>
      <c r="B78" s="21"/>
      <c r="C78" s="270"/>
      <c r="D78" s="270"/>
      <c r="E78" s="270"/>
      <c r="F78" s="270"/>
      <c r="G78" s="281"/>
      <c r="H78" s="282"/>
      <c r="I78" s="282"/>
      <c r="J78" s="282"/>
      <c r="K78" s="282"/>
      <c r="L78" s="282"/>
      <c r="M78" s="283"/>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c r="BT78" s="287"/>
      <c r="BU78" s="287"/>
      <c r="BV78" s="287"/>
      <c r="BW78" s="287"/>
      <c r="BX78" s="287"/>
      <c r="BY78" s="287"/>
      <c r="BZ78" s="19"/>
    </row>
    <row r="79" spans="1:78" ht="6.75" customHeight="1">
      <c r="A79" s="21"/>
      <c r="B79" s="21"/>
      <c r="C79" s="270"/>
      <c r="D79" s="270"/>
      <c r="E79" s="270"/>
      <c r="F79" s="270"/>
      <c r="G79" s="284"/>
      <c r="H79" s="285"/>
      <c r="I79" s="285"/>
      <c r="J79" s="285"/>
      <c r="K79" s="285"/>
      <c r="L79" s="285"/>
      <c r="M79" s="286"/>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19"/>
    </row>
    <row r="80" spans="1:78" ht="6.75" customHeight="1">
      <c r="A80" s="221"/>
      <c r="B80" s="221"/>
      <c r="C80" s="234" t="s">
        <v>22</v>
      </c>
      <c r="D80" s="235"/>
      <c r="E80" s="235"/>
      <c r="F80" s="235"/>
      <c r="G80" s="235"/>
      <c r="H80" s="235"/>
      <c r="I80" s="235"/>
      <c r="J80" s="235"/>
      <c r="K80" s="235"/>
      <c r="L80" s="235"/>
      <c r="M80" s="235"/>
      <c r="N80" s="238" t="s">
        <v>23</v>
      </c>
      <c r="O80" s="239"/>
      <c r="P80" s="239"/>
      <c r="Q80" s="239"/>
      <c r="R80" s="239"/>
      <c r="S80" s="239"/>
      <c r="T80" s="239"/>
      <c r="U80" s="239"/>
      <c r="V80" s="239"/>
      <c r="W80" s="240"/>
      <c r="X80" s="234" t="s">
        <v>48</v>
      </c>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5"/>
      <c r="BY80" s="244"/>
      <c r="BZ80" s="19"/>
    </row>
    <row r="81" spans="1:78" ht="6.75" customHeight="1">
      <c r="A81" s="221"/>
      <c r="B81" s="221"/>
      <c r="C81" s="236"/>
      <c r="D81" s="237"/>
      <c r="E81" s="237"/>
      <c r="F81" s="237"/>
      <c r="G81" s="237"/>
      <c r="H81" s="237"/>
      <c r="I81" s="237"/>
      <c r="J81" s="237"/>
      <c r="K81" s="237"/>
      <c r="L81" s="237"/>
      <c r="M81" s="237"/>
      <c r="N81" s="241"/>
      <c r="O81" s="242"/>
      <c r="P81" s="242"/>
      <c r="Q81" s="242"/>
      <c r="R81" s="242"/>
      <c r="S81" s="242"/>
      <c r="T81" s="242"/>
      <c r="U81" s="242"/>
      <c r="V81" s="242"/>
      <c r="W81" s="243"/>
      <c r="X81" s="236"/>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s="237"/>
      <c r="BA81" s="237"/>
      <c r="BB81" s="237"/>
      <c r="BC81" s="237"/>
      <c r="BD81" s="237"/>
      <c r="BE81" s="237"/>
      <c r="BF81" s="237"/>
      <c r="BG81" s="237"/>
      <c r="BH81" s="237"/>
      <c r="BI81" s="237"/>
      <c r="BJ81" s="237"/>
      <c r="BK81" s="237"/>
      <c r="BL81" s="237"/>
      <c r="BM81" s="237"/>
      <c r="BN81" s="237"/>
      <c r="BO81" s="237"/>
      <c r="BP81" s="237"/>
      <c r="BQ81" s="237"/>
      <c r="BR81" s="237"/>
      <c r="BS81" s="237"/>
      <c r="BT81" s="237"/>
      <c r="BU81" s="237"/>
      <c r="BV81" s="237"/>
      <c r="BW81" s="237"/>
      <c r="BX81" s="237"/>
      <c r="BY81" s="245"/>
      <c r="BZ81" s="19"/>
    </row>
    <row r="82" spans="1:78" ht="6.75" customHeight="1">
      <c r="A82" s="221"/>
      <c r="B82" s="221"/>
      <c r="C82" s="246" t="str">
        <f>'[1]支給申請額算定シート（Ⅳ．統合関係医療機関）'!B$5&amp;""</f>
        <v/>
      </c>
      <c r="D82" s="247"/>
      <c r="E82" s="247"/>
      <c r="F82" s="247"/>
      <c r="G82" s="247"/>
      <c r="H82" s="247"/>
      <c r="I82" s="247"/>
      <c r="J82" s="247"/>
      <c r="K82" s="247"/>
      <c r="L82" s="247"/>
      <c r="M82" s="247"/>
      <c r="N82" s="252" t="str">
        <f>'[1]支給申請額算定シート（Ⅳ．統合関係医療機関）'!C$5&amp;""</f>
        <v/>
      </c>
      <c r="O82" s="253"/>
      <c r="P82" s="253"/>
      <c r="Q82" s="253"/>
      <c r="R82" s="253"/>
      <c r="S82" s="253"/>
      <c r="T82" s="253"/>
      <c r="U82" s="253"/>
      <c r="V82" s="253"/>
      <c r="W82" s="254"/>
      <c r="X82" s="234" t="s">
        <v>20</v>
      </c>
      <c r="Y82" s="235"/>
      <c r="Z82" s="235"/>
      <c r="AA82" s="235"/>
      <c r="AB82" s="235"/>
      <c r="AC82" s="235"/>
      <c r="AD82" s="235"/>
      <c r="AE82" s="235"/>
      <c r="AF82" s="235"/>
      <c r="AG82" s="22"/>
      <c r="AH82" s="22"/>
      <c r="AI82" s="219"/>
      <c r="AJ82" s="219"/>
      <c r="AK82" s="219"/>
      <c r="AL82" s="219"/>
      <c r="AM82" s="219"/>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19"/>
      <c r="BR82" s="219"/>
      <c r="BS82" s="219"/>
      <c r="BT82" s="219"/>
      <c r="BU82" s="219"/>
      <c r="BV82" s="219"/>
      <c r="BW82" s="219"/>
      <c r="BX82" s="219"/>
      <c r="BY82" s="220"/>
      <c r="BZ82" s="19"/>
    </row>
    <row r="83" spans="1:78" ht="6.75" customHeight="1">
      <c r="A83" s="221"/>
      <c r="B83" s="221"/>
      <c r="C83" s="248"/>
      <c r="D83" s="249"/>
      <c r="E83" s="249"/>
      <c r="F83" s="249"/>
      <c r="G83" s="249"/>
      <c r="H83" s="249"/>
      <c r="I83" s="249"/>
      <c r="J83" s="249"/>
      <c r="K83" s="249"/>
      <c r="L83" s="249"/>
      <c r="M83" s="249"/>
      <c r="N83" s="255"/>
      <c r="O83" s="256"/>
      <c r="P83" s="256"/>
      <c r="Q83" s="256"/>
      <c r="R83" s="256"/>
      <c r="S83" s="256"/>
      <c r="T83" s="256"/>
      <c r="U83" s="256"/>
      <c r="V83" s="256"/>
      <c r="W83" s="257"/>
      <c r="X83" s="261"/>
      <c r="Y83" s="262"/>
      <c r="Z83" s="262"/>
      <c r="AA83" s="262"/>
      <c r="AB83" s="262"/>
      <c r="AC83" s="262"/>
      <c r="AD83" s="262"/>
      <c r="AE83" s="262"/>
      <c r="AF83" s="262"/>
      <c r="AG83" s="263" t="s">
        <v>12</v>
      </c>
      <c r="AH83" s="263"/>
      <c r="AI83" s="263"/>
      <c r="AJ83" s="263"/>
      <c r="AK83" s="263"/>
      <c r="AL83" s="263"/>
      <c r="AM83" s="263"/>
      <c r="AN83" s="263"/>
      <c r="AO83" s="263"/>
      <c r="AP83" s="263" t="s">
        <v>13</v>
      </c>
      <c r="AQ83" s="263"/>
      <c r="AR83" s="263"/>
      <c r="AS83" s="263"/>
      <c r="AT83" s="263"/>
      <c r="AU83" s="263"/>
      <c r="AV83" s="263"/>
      <c r="AW83" s="263"/>
      <c r="AX83" s="263"/>
      <c r="AY83" s="263" t="s">
        <v>14</v>
      </c>
      <c r="AZ83" s="263"/>
      <c r="BA83" s="263"/>
      <c r="BB83" s="263"/>
      <c r="BC83" s="263"/>
      <c r="BD83" s="263"/>
      <c r="BE83" s="263"/>
      <c r="BF83" s="263"/>
      <c r="BG83" s="263"/>
      <c r="BH83" s="263" t="s">
        <v>16</v>
      </c>
      <c r="BI83" s="263"/>
      <c r="BJ83" s="263"/>
      <c r="BK83" s="263"/>
      <c r="BL83" s="263"/>
      <c r="BM83" s="263"/>
      <c r="BN83" s="263"/>
      <c r="BO83" s="263"/>
      <c r="BP83" s="263"/>
      <c r="BQ83" s="263" t="s">
        <v>15</v>
      </c>
      <c r="BR83" s="263"/>
      <c r="BS83" s="263"/>
      <c r="BT83" s="263"/>
      <c r="BU83" s="263"/>
      <c r="BV83" s="263"/>
      <c r="BW83" s="263"/>
      <c r="BX83" s="263"/>
      <c r="BY83" s="263"/>
      <c r="BZ83" s="19"/>
    </row>
    <row r="84" spans="1:78" ht="6.75" customHeight="1">
      <c r="A84" s="221"/>
      <c r="B84" s="221"/>
      <c r="C84" s="248"/>
      <c r="D84" s="249"/>
      <c r="E84" s="249"/>
      <c r="F84" s="249"/>
      <c r="G84" s="249"/>
      <c r="H84" s="249"/>
      <c r="I84" s="249"/>
      <c r="J84" s="249"/>
      <c r="K84" s="249"/>
      <c r="L84" s="249"/>
      <c r="M84" s="249"/>
      <c r="N84" s="255"/>
      <c r="O84" s="256"/>
      <c r="P84" s="256"/>
      <c r="Q84" s="256"/>
      <c r="R84" s="256"/>
      <c r="S84" s="256"/>
      <c r="T84" s="256"/>
      <c r="U84" s="256"/>
      <c r="V84" s="256"/>
      <c r="W84" s="257"/>
      <c r="X84" s="236"/>
      <c r="Y84" s="237"/>
      <c r="Z84" s="237"/>
      <c r="AA84" s="237"/>
      <c r="AB84" s="237"/>
      <c r="AC84" s="237"/>
      <c r="AD84" s="237"/>
      <c r="AE84" s="237"/>
      <c r="AF84" s="237"/>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19"/>
    </row>
    <row r="85" spans="1:78" ht="6" customHeight="1">
      <c r="A85" s="221"/>
      <c r="B85" s="221"/>
      <c r="C85" s="248"/>
      <c r="D85" s="249"/>
      <c r="E85" s="249"/>
      <c r="F85" s="249"/>
      <c r="G85" s="249"/>
      <c r="H85" s="249"/>
      <c r="I85" s="249"/>
      <c r="J85" s="249"/>
      <c r="K85" s="249"/>
      <c r="L85" s="249"/>
      <c r="M85" s="249"/>
      <c r="N85" s="255"/>
      <c r="O85" s="256"/>
      <c r="P85" s="256"/>
      <c r="Q85" s="256"/>
      <c r="R85" s="256"/>
      <c r="S85" s="256"/>
      <c r="T85" s="256"/>
      <c r="U85" s="256"/>
      <c r="V85" s="256"/>
      <c r="W85" s="257"/>
      <c r="X85" s="264">
        <f>SUM(AG85:BY87)</f>
        <v>0</v>
      </c>
      <c r="Y85" s="265"/>
      <c r="Z85" s="265"/>
      <c r="AA85" s="265"/>
      <c r="AB85" s="265"/>
      <c r="AC85" s="265"/>
      <c r="AD85" s="265"/>
      <c r="AE85" s="265"/>
      <c r="AF85" s="265"/>
      <c r="AG85" s="264">
        <f>'[1]支給申請額算定シート（Ⅳ．統合関係医療機関）'!C$11</f>
        <v>0</v>
      </c>
      <c r="AH85" s="265"/>
      <c r="AI85" s="265"/>
      <c r="AJ85" s="265"/>
      <c r="AK85" s="265"/>
      <c r="AL85" s="265"/>
      <c r="AM85" s="265"/>
      <c r="AN85" s="265"/>
      <c r="AO85" s="265"/>
      <c r="AP85" s="264">
        <f>'[1]支給申請額算定シート（Ⅳ．統合関係医療機関）'!D$11</f>
        <v>0</v>
      </c>
      <c r="AQ85" s="265"/>
      <c r="AR85" s="265"/>
      <c r="AS85" s="265"/>
      <c r="AT85" s="265"/>
      <c r="AU85" s="265"/>
      <c r="AV85" s="265"/>
      <c r="AW85" s="265"/>
      <c r="AX85" s="265"/>
      <c r="AY85" s="264">
        <f>'[1]支給申請額算定シート（Ⅳ．統合関係医療機関）'!E$11</f>
        <v>0</v>
      </c>
      <c r="AZ85" s="265"/>
      <c r="BA85" s="265"/>
      <c r="BB85" s="265"/>
      <c r="BC85" s="265"/>
      <c r="BD85" s="265"/>
      <c r="BE85" s="265"/>
      <c r="BF85" s="265"/>
      <c r="BG85" s="265"/>
      <c r="BH85" s="264">
        <f>'[1]支給申請額算定シート（Ⅳ．統合関係医療機関）'!F$11</f>
        <v>0</v>
      </c>
      <c r="BI85" s="265"/>
      <c r="BJ85" s="265"/>
      <c r="BK85" s="265"/>
      <c r="BL85" s="265"/>
      <c r="BM85" s="265"/>
      <c r="BN85" s="265"/>
      <c r="BO85" s="265"/>
      <c r="BP85" s="265"/>
      <c r="BQ85" s="270">
        <f>'[1]支給申請額算定シート（Ⅳ．統合関係医療機関）'!G$11</f>
        <v>0</v>
      </c>
      <c r="BR85" s="270"/>
      <c r="BS85" s="270"/>
      <c r="BT85" s="270"/>
      <c r="BU85" s="270"/>
      <c r="BV85" s="270"/>
      <c r="BW85" s="270"/>
      <c r="BX85" s="270"/>
      <c r="BY85" s="270"/>
      <c r="BZ85" s="19"/>
    </row>
    <row r="86" spans="1:78" ht="6" customHeight="1">
      <c r="A86" s="221"/>
      <c r="B86" s="221"/>
      <c r="C86" s="248"/>
      <c r="D86" s="249"/>
      <c r="E86" s="249"/>
      <c r="F86" s="249"/>
      <c r="G86" s="249"/>
      <c r="H86" s="249"/>
      <c r="I86" s="249"/>
      <c r="J86" s="249"/>
      <c r="K86" s="249"/>
      <c r="L86" s="249"/>
      <c r="M86" s="249"/>
      <c r="N86" s="255"/>
      <c r="O86" s="256"/>
      <c r="P86" s="256"/>
      <c r="Q86" s="256"/>
      <c r="R86" s="256"/>
      <c r="S86" s="256"/>
      <c r="T86" s="256"/>
      <c r="U86" s="256"/>
      <c r="V86" s="256"/>
      <c r="W86" s="257"/>
      <c r="X86" s="266"/>
      <c r="Y86" s="267"/>
      <c r="Z86" s="267"/>
      <c r="AA86" s="267"/>
      <c r="AB86" s="267"/>
      <c r="AC86" s="267"/>
      <c r="AD86" s="267"/>
      <c r="AE86" s="267"/>
      <c r="AF86" s="267"/>
      <c r="AG86" s="266"/>
      <c r="AH86" s="267"/>
      <c r="AI86" s="267"/>
      <c r="AJ86" s="267"/>
      <c r="AK86" s="267"/>
      <c r="AL86" s="267"/>
      <c r="AM86" s="267"/>
      <c r="AN86" s="267"/>
      <c r="AO86" s="267"/>
      <c r="AP86" s="266"/>
      <c r="AQ86" s="267"/>
      <c r="AR86" s="267"/>
      <c r="AS86" s="267"/>
      <c r="AT86" s="267"/>
      <c r="AU86" s="267"/>
      <c r="AV86" s="267"/>
      <c r="AW86" s="267"/>
      <c r="AX86" s="267"/>
      <c r="AY86" s="266"/>
      <c r="AZ86" s="267"/>
      <c r="BA86" s="267"/>
      <c r="BB86" s="267"/>
      <c r="BC86" s="267"/>
      <c r="BD86" s="267"/>
      <c r="BE86" s="267"/>
      <c r="BF86" s="267"/>
      <c r="BG86" s="267"/>
      <c r="BH86" s="266"/>
      <c r="BI86" s="267"/>
      <c r="BJ86" s="267"/>
      <c r="BK86" s="267"/>
      <c r="BL86" s="267"/>
      <c r="BM86" s="267"/>
      <c r="BN86" s="267"/>
      <c r="BO86" s="267"/>
      <c r="BP86" s="267"/>
      <c r="BQ86" s="270"/>
      <c r="BR86" s="270"/>
      <c r="BS86" s="270"/>
      <c r="BT86" s="270"/>
      <c r="BU86" s="270"/>
      <c r="BV86" s="270"/>
      <c r="BW86" s="270"/>
      <c r="BX86" s="270"/>
      <c r="BY86" s="270"/>
      <c r="BZ86" s="19"/>
    </row>
    <row r="87" spans="1:78" ht="6" customHeight="1">
      <c r="A87" s="221"/>
      <c r="B87" s="221"/>
      <c r="C87" s="250"/>
      <c r="D87" s="251"/>
      <c r="E87" s="251"/>
      <c r="F87" s="251"/>
      <c r="G87" s="251"/>
      <c r="H87" s="251"/>
      <c r="I87" s="251"/>
      <c r="J87" s="251"/>
      <c r="K87" s="251"/>
      <c r="L87" s="251"/>
      <c r="M87" s="251"/>
      <c r="N87" s="258"/>
      <c r="O87" s="259"/>
      <c r="P87" s="259"/>
      <c r="Q87" s="259"/>
      <c r="R87" s="259"/>
      <c r="S87" s="259"/>
      <c r="T87" s="259"/>
      <c r="U87" s="259"/>
      <c r="V87" s="259"/>
      <c r="W87" s="260"/>
      <c r="X87" s="268"/>
      <c r="Y87" s="269"/>
      <c r="Z87" s="269"/>
      <c r="AA87" s="269"/>
      <c r="AB87" s="269"/>
      <c r="AC87" s="269"/>
      <c r="AD87" s="269"/>
      <c r="AE87" s="269"/>
      <c r="AF87" s="269"/>
      <c r="AG87" s="268"/>
      <c r="AH87" s="269"/>
      <c r="AI87" s="269"/>
      <c r="AJ87" s="269"/>
      <c r="AK87" s="269"/>
      <c r="AL87" s="269"/>
      <c r="AM87" s="269"/>
      <c r="AN87" s="269"/>
      <c r="AO87" s="269"/>
      <c r="AP87" s="268"/>
      <c r="AQ87" s="269"/>
      <c r="AR87" s="269"/>
      <c r="AS87" s="269"/>
      <c r="AT87" s="269"/>
      <c r="AU87" s="269"/>
      <c r="AV87" s="269"/>
      <c r="AW87" s="269"/>
      <c r="AX87" s="269"/>
      <c r="AY87" s="268"/>
      <c r="AZ87" s="269"/>
      <c r="BA87" s="269"/>
      <c r="BB87" s="269"/>
      <c r="BC87" s="269"/>
      <c r="BD87" s="269"/>
      <c r="BE87" s="269"/>
      <c r="BF87" s="269"/>
      <c r="BG87" s="269"/>
      <c r="BH87" s="268"/>
      <c r="BI87" s="269"/>
      <c r="BJ87" s="269"/>
      <c r="BK87" s="269"/>
      <c r="BL87" s="269"/>
      <c r="BM87" s="269"/>
      <c r="BN87" s="269"/>
      <c r="BO87" s="269"/>
      <c r="BP87" s="269"/>
      <c r="BQ87" s="270"/>
      <c r="BR87" s="270"/>
      <c r="BS87" s="270"/>
      <c r="BT87" s="270"/>
      <c r="BU87" s="270"/>
      <c r="BV87" s="270"/>
      <c r="BW87" s="270"/>
      <c r="BX87" s="270"/>
      <c r="BY87" s="270"/>
      <c r="BZ87" s="19"/>
    </row>
    <row r="88" spans="1:78" ht="6.75" customHeight="1">
      <c r="A88" s="221"/>
      <c r="B88" s="2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15"/>
      <c r="BY88" s="15"/>
      <c r="BZ88" s="19"/>
    </row>
    <row r="89" spans="1:78" ht="6.75" customHeight="1">
      <c r="A89" s="20"/>
      <c r="B89" s="20"/>
      <c r="C89" s="271" t="s">
        <v>17</v>
      </c>
      <c r="D89" s="271"/>
      <c r="E89" s="271"/>
      <c r="F89" s="271"/>
      <c r="G89" s="238"/>
      <c r="H89" s="239"/>
      <c r="I89" s="239"/>
      <c r="J89" s="239"/>
      <c r="K89" s="239"/>
      <c r="L89" s="239"/>
      <c r="M89" s="240"/>
      <c r="N89" s="234" t="s">
        <v>97</v>
      </c>
      <c r="O89" s="235"/>
      <c r="P89" s="235"/>
      <c r="Q89" s="235"/>
      <c r="R89" s="235"/>
      <c r="S89" s="235"/>
      <c r="T89" s="235"/>
      <c r="U89" s="235"/>
      <c r="V89" s="235"/>
      <c r="W89" s="235"/>
      <c r="X89" s="235"/>
      <c r="Y89" s="235"/>
      <c r="Z89" s="235"/>
      <c r="AA89" s="235"/>
      <c r="AB89" s="235"/>
      <c r="AC89" s="235"/>
      <c r="AD89" s="235"/>
      <c r="AE89" s="235"/>
      <c r="AF89" s="235"/>
      <c r="AG89" s="235"/>
      <c r="AH89" s="244"/>
      <c r="AI89" s="234" t="s">
        <v>19</v>
      </c>
      <c r="AJ89" s="235"/>
      <c r="AK89" s="235"/>
      <c r="AL89" s="235"/>
      <c r="AM89" s="235"/>
      <c r="AN89" s="235"/>
      <c r="AO89" s="235"/>
      <c r="AP89" s="235"/>
      <c r="AQ89" s="235"/>
      <c r="AR89" s="235"/>
      <c r="AS89" s="235"/>
      <c r="AT89" s="235"/>
      <c r="AU89" s="235"/>
      <c r="AV89" s="235"/>
      <c r="AW89" s="235"/>
      <c r="AX89" s="235"/>
      <c r="AY89" s="235"/>
      <c r="AZ89" s="235"/>
      <c r="BA89" s="235"/>
      <c r="BB89" s="235"/>
      <c r="BC89" s="244"/>
      <c r="BD89" s="272" t="s">
        <v>191</v>
      </c>
      <c r="BE89" s="273"/>
      <c r="BF89" s="273"/>
      <c r="BG89" s="273"/>
      <c r="BH89" s="273"/>
      <c r="BI89" s="273"/>
      <c r="BJ89" s="273"/>
      <c r="BK89" s="273"/>
      <c r="BL89" s="273"/>
      <c r="BM89" s="273"/>
      <c r="BN89" s="273"/>
      <c r="BO89" s="273"/>
      <c r="BP89" s="273"/>
      <c r="BQ89" s="273"/>
      <c r="BR89" s="273"/>
      <c r="BS89" s="273"/>
      <c r="BT89" s="273"/>
      <c r="BU89" s="273"/>
      <c r="BV89" s="273"/>
      <c r="BW89" s="273"/>
      <c r="BX89" s="273"/>
      <c r="BY89" s="274"/>
      <c r="BZ89" s="19"/>
    </row>
    <row r="90" spans="1:78" ht="6.75" customHeight="1">
      <c r="A90" s="20"/>
      <c r="B90" s="20"/>
      <c r="C90" s="271"/>
      <c r="D90" s="271"/>
      <c r="E90" s="271"/>
      <c r="F90" s="271"/>
      <c r="G90" s="241"/>
      <c r="H90" s="242"/>
      <c r="I90" s="242"/>
      <c r="J90" s="242"/>
      <c r="K90" s="242"/>
      <c r="L90" s="242"/>
      <c r="M90" s="243"/>
      <c r="N90" s="236"/>
      <c r="O90" s="237"/>
      <c r="P90" s="237"/>
      <c r="Q90" s="237"/>
      <c r="R90" s="237"/>
      <c r="S90" s="237"/>
      <c r="T90" s="237"/>
      <c r="U90" s="237"/>
      <c r="V90" s="237"/>
      <c r="W90" s="237"/>
      <c r="X90" s="237"/>
      <c r="Y90" s="237"/>
      <c r="Z90" s="237"/>
      <c r="AA90" s="237"/>
      <c r="AB90" s="237"/>
      <c r="AC90" s="237"/>
      <c r="AD90" s="237"/>
      <c r="AE90" s="237"/>
      <c r="AF90" s="237"/>
      <c r="AG90" s="237"/>
      <c r="AH90" s="245"/>
      <c r="AI90" s="236"/>
      <c r="AJ90" s="237"/>
      <c r="AK90" s="237"/>
      <c r="AL90" s="237"/>
      <c r="AM90" s="237"/>
      <c r="AN90" s="237"/>
      <c r="AO90" s="237"/>
      <c r="AP90" s="237"/>
      <c r="AQ90" s="237"/>
      <c r="AR90" s="237"/>
      <c r="AS90" s="237"/>
      <c r="AT90" s="237"/>
      <c r="AU90" s="237"/>
      <c r="AV90" s="237"/>
      <c r="AW90" s="237"/>
      <c r="AX90" s="237"/>
      <c r="AY90" s="237"/>
      <c r="AZ90" s="237"/>
      <c r="BA90" s="237"/>
      <c r="BB90" s="237"/>
      <c r="BC90" s="245"/>
      <c r="BD90" s="275"/>
      <c r="BE90" s="276"/>
      <c r="BF90" s="276"/>
      <c r="BG90" s="276"/>
      <c r="BH90" s="276"/>
      <c r="BI90" s="276"/>
      <c r="BJ90" s="276"/>
      <c r="BK90" s="276"/>
      <c r="BL90" s="276"/>
      <c r="BM90" s="276"/>
      <c r="BN90" s="276"/>
      <c r="BO90" s="276"/>
      <c r="BP90" s="276"/>
      <c r="BQ90" s="276"/>
      <c r="BR90" s="276"/>
      <c r="BS90" s="276"/>
      <c r="BT90" s="276"/>
      <c r="BU90" s="276"/>
      <c r="BV90" s="276"/>
      <c r="BW90" s="276"/>
      <c r="BX90" s="276"/>
      <c r="BY90" s="277"/>
      <c r="BZ90" s="19"/>
    </row>
    <row r="91" spans="1:78" ht="6.75" customHeight="1">
      <c r="A91" s="21"/>
      <c r="B91" s="21"/>
      <c r="C91" s="270" t="s">
        <v>57</v>
      </c>
      <c r="D91" s="270"/>
      <c r="E91" s="270"/>
      <c r="F91" s="270"/>
      <c r="G91" s="278"/>
      <c r="H91" s="279"/>
      <c r="I91" s="279"/>
      <c r="J91" s="279"/>
      <c r="K91" s="279"/>
      <c r="L91" s="279"/>
      <c r="M91" s="280"/>
      <c r="N91" s="287" t="str">
        <f>'[1]支給申請額算定シート（Ⅴ．統合関係医療機関）'!B$3&amp;""</f>
        <v/>
      </c>
      <c r="O91" s="287"/>
      <c r="P91" s="287"/>
      <c r="Q91" s="287"/>
      <c r="R91" s="287"/>
      <c r="S91" s="287"/>
      <c r="T91" s="287"/>
      <c r="U91" s="287"/>
      <c r="V91" s="287"/>
      <c r="W91" s="287"/>
      <c r="X91" s="287"/>
      <c r="Y91" s="287"/>
      <c r="Z91" s="287"/>
      <c r="AA91" s="287"/>
      <c r="AB91" s="287"/>
      <c r="AC91" s="287"/>
      <c r="AD91" s="287"/>
      <c r="AE91" s="287"/>
      <c r="AF91" s="287"/>
      <c r="AG91" s="287"/>
      <c r="AH91" s="287"/>
      <c r="AI91" s="287" t="str">
        <f>'[1]支給申請額算定シート（Ⅴ．統合関係医療機関）'!C$3&amp;""</f>
        <v/>
      </c>
      <c r="AJ91" s="287"/>
      <c r="AK91" s="287"/>
      <c r="AL91" s="287"/>
      <c r="AM91" s="287"/>
      <c r="AN91" s="287"/>
      <c r="AO91" s="287"/>
      <c r="AP91" s="287"/>
      <c r="AQ91" s="287"/>
      <c r="AR91" s="287"/>
      <c r="AS91" s="287"/>
      <c r="AT91" s="287"/>
      <c r="AU91" s="287"/>
      <c r="AV91" s="287"/>
      <c r="AW91" s="287"/>
      <c r="AX91" s="287"/>
      <c r="AY91" s="287"/>
      <c r="AZ91" s="287"/>
      <c r="BA91" s="287"/>
      <c r="BB91" s="287"/>
      <c r="BC91" s="287"/>
      <c r="BD91" s="287" t="str">
        <f>'[1]支給申請額算定シート（Ⅴ．統合関係医療機関）'!G$3&amp;""</f>
        <v/>
      </c>
      <c r="BE91" s="287"/>
      <c r="BF91" s="287"/>
      <c r="BG91" s="287"/>
      <c r="BH91" s="287"/>
      <c r="BI91" s="287"/>
      <c r="BJ91" s="287"/>
      <c r="BK91" s="287"/>
      <c r="BL91" s="287"/>
      <c r="BM91" s="287"/>
      <c r="BN91" s="287"/>
      <c r="BO91" s="287"/>
      <c r="BP91" s="287"/>
      <c r="BQ91" s="287"/>
      <c r="BR91" s="287"/>
      <c r="BS91" s="287"/>
      <c r="BT91" s="287"/>
      <c r="BU91" s="287"/>
      <c r="BV91" s="287"/>
      <c r="BW91" s="287"/>
      <c r="BX91" s="287"/>
      <c r="BY91" s="287"/>
      <c r="BZ91" s="19"/>
    </row>
    <row r="92" spans="1:78" ht="6.75" customHeight="1">
      <c r="A92" s="21"/>
      <c r="B92" s="21"/>
      <c r="C92" s="270"/>
      <c r="D92" s="270"/>
      <c r="E92" s="270"/>
      <c r="F92" s="270"/>
      <c r="G92" s="281"/>
      <c r="H92" s="282"/>
      <c r="I92" s="282"/>
      <c r="J92" s="282"/>
      <c r="K92" s="282"/>
      <c r="L92" s="282"/>
      <c r="M92" s="283"/>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c r="BT92" s="287"/>
      <c r="BU92" s="287"/>
      <c r="BV92" s="287"/>
      <c r="BW92" s="287"/>
      <c r="BX92" s="287"/>
      <c r="BY92" s="287"/>
      <c r="BZ92" s="19"/>
    </row>
    <row r="93" spans="1:78" ht="6.75" customHeight="1">
      <c r="A93" s="21"/>
      <c r="B93" s="21"/>
      <c r="C93" s="270"/>
      <c r="D93" s="270"/>
      <c r="E93" s="270"/>
      <c r="F93" s="270"/>
      <c r="G93" s="284"/>
      <c r="H93" s="285"/>
      <c r="I93" s="285"/>
      <c r="J93" s="285"/>
      <c r="K93" s="285"/>
      <c r="L93" s="285"/>
      <c r="M93" s="286"/>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19"/>
    </row>
    <row r="94" spans="1:78" ht="6.75" customHeight="1">
      <c r="A94" s="221"/>
      <c r="B94" s="221"/>
      <c r="C94" s="234" t="s">
        <v>22</v>
      </c>
      <c r="D94" s="235"/>
      <c r="E94" s="235"/>
      <c r="F94" s="235"/>
      <c r="G94" s="235"/>
      <c r="H94" s="235"/>
      <c r="I94" s="235"/>
      <c r="J94" s="235"/>
      <c r="K94" s="235"/>
      <c r="L94" s="235"/>
      <c r="M94" s="235"/>
      <c r="N94" s="238" t="s">
        <v>23</v>
      </c>
      <c r="O94" s="239"/>
      <c r="P94" s="239"/>
      <c r="Q94" s="239"/>
      <c r="R94" s="239"/>
      <c r="S94" s="239"/>
      <c r="T94" s="239"/>
      <c r="U94" s="239"/>
      <c r="V94" s="239"/>
      <c r="W94" s="240"/>
      <c r="X94" s="234" t="s">
        <v>48</v>
      </c>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44"/>
      <c r="BZ94" s="19"/>
    </row>
    <row r="95" spans="1:78" ht="6.75" customHeight="1">
      <c r="A95" s="221"/>
      <c r="B95" s="221"/>
      <c r="C95" s="236"/>
      <c r="D95" s="237"/>
      <c r="E95" s="237"/>
      <c r="F95" s="237"/>
      <c r="G95" s="237"/>
      <c r="H95" s="237"/>
      <c r="I95" s="237"/>
      <c r="J95" s="237"/>
      <c r="K95" s="237"/>
      <c r="L95" s="237"/>
      <c r="M95" s="237"/>
      <c r="N95" s="241"/>
      <c r="O95" s="242"/>
      <c r="P95" s="242"/>
      <c r="Q95" s="242"/>
      <c r="R95" s="242"/>
      <c r="S95" s="242"/>
      <c r="T95" s="242"/>
      <c r="U95" s="242"/>
      <c r="V95" s="242"/>
      <c r="W95" s="243"/>
      <c r="X95" s="236"/>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45"/>
      <c r="BZ95" s="19"/>
    </row>
    <row r="96" spans="1:78" ht="6.75" customHeight="1">
      <c r="A96" s="221"/>
      <c r="B96" s="221"/>
      <c r="C96" s="246" t="str">
        <f>'[1]支給申請額算定シート（Ⅴ．統合関係医療機関）'!B$5&amp;""</f>
        <v/>
      </c>
      <c r="D96" s="247"/>
      <c r="E96" s="247"/>
      <c r="F96" s="247"/>
      <c r="G96" s="247"/>
      <c r="H96" s="247"/>
      <c r="I96" s="247"/>
      <c r="J96" s="247"/>
      <c r="K96" s="247"/>
      <c r="L96" s="247"/>
      <c r="M96" s="247"/>
      <c r="N96" s="252" t="str">
        <f>'[1]支給申請額算定シート（Ⅴ．統合関係医療機関）'!C$5&amp;""</f>
        <v/>
      </c>
      <c r="O96" s="253"/>
      <c r="P96" s="253"/>
      <c r="Q96" s="253"/>
      <c r="R96" s="253"/>
      <c r="S96" s="253"/>
      <c r="T96" s="253"/>
      <c r="U96" s="253"/>
      <c r="V96" s="253"/>
      <c r="W96" s="254"/>
      <c r="X96" s="234" t="s">
        <v>20</v>
      </c>
      <c r="Y96" s="235"/>
      <c r="Z96" s="235"/>
      <c r="AA96" s="235"/>
      <c r="AB96" s="235"/>
      <c r="AC96" s="235"/>
      <c r="AD96" s="235"/>
      <c r="AE96" s="235"/>
      <c r="AF96" s="235"/>
      <c r="AG96" s="22"/>
      <c r="AH96" s="22"/>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T96" s="219"/>
      <c r="BU96" s="219"/>
      <c r="BV96" s="219"/>
      <c r="BW96" s="219"/>
      <c r="BX96" s="219"/>
      <c r="BY96" s="220"/>
      <c r="BZ96" s="19"/>
    </row>
    <row r="97" spans="1:78" ht="6.75" customHeight="1">
      <c r="A97" s="221"/>
      <c r="B97" s="221"/>
      <c r="C97" s="248"/>
      <c r="D97" s="249"/>
      <c r="E97" s="249"/>
      <c r="F97" s="249"/>
      <c r="G97" s="249"/>
      <c r="H97" s="249"/>
      <c r="I97" s="249"/>
      <c r="J97" s="249"/>
      <c r="K97" s="249"/>
      <c r="L97" s="249"/>
      <c r="M97" s="249"/>
      <c r="N97" s="255"/>
      <c r="O97" s="256"/>
      <c r="P97" s="256"/>
      <c r="Q97" s="256"/>
      <c r="R97" s="256"/>
      <c r="S97" s="256"/>
      <c r="T97" s="256"/>
      <c r="U97" s="256"/>
      <c r="V97" s="256"/>
      <c r="W97" s="257"/>
      <c r="X97" s="261"/>
      <c r="Y97" s="262"/>
      <c r="Z97" s="262"/>
      <c r="AA97" s="262"/>
      <c r="AB97" s="262"/>
      <c r="AC97" s="262"/>
      <c r="AD97" s="262"/>
      <c r="AE97" s="262"/>
      <c r="AF97" s="262"/>
      <c r="AG97" s="263" t="s">
        <v>12</v>
      </c>
      <c r="AH97" s="263"/>
      <c r="AI97" s="263"/>
      <c r="AJ97" s="263"/>
      <c r="AK97" s="263"/>
      <c r="AL97" s="263"/>
      <c r="AM97" s="263"/>
      <c r="AN97" s="263"/>
      <c r="AO97" s="263"/>
      <c r="AP97" s="263" t="s">
        <v>13</v>
      </c>
      <c r="AQ97" s="263"/>
      <c r="AR97" s="263"/>
      <c r="AS97" s="263"/>
      <c r="AT97" s="263"/>
      <c r="AU97" s="263"/>
      <c r="AV97" s="263"/>
      <c r="AW97" s="263"/>
      <c r="AX97" s="263"/>
      <c r="AY97" s="263" t="s">
        <v>14</v>
      </c>
      <c r="AZ97" s="263"/>
      <c r="BA97" s="263"/>
      <c r="BB97" s="263"/>
      <c r="BC97" s="263"/>
      <c r="BD97" s="263"/>
      <c r="BE97" s="263"/>
      <c r="BF97" s="263"/>
      <c r="BG97" s="263"/>
      <c r="BH97" s="263" t="s">
        <v>16</v>
      </c>
      <c r="BI97" s="263"/>
      <c r="BJ97" s="263"/>
      <c r="BK97" s="263"/>
      <c r="BL97" s="263"/>
      <c r="BM97" s="263"/>
      <c r="BN97" s="263"/>
      <c r="BO97" s="263"/>
      <c r="BP97" s="263"/>
      <c r="BQ97" s="263" t="s">
        <v>15</v>
      </c>
      <c r="BR97" s="263"/>
      <c r="BS97" s="263"/>
      <c r="BT97" s="263"/>
      <c r="BU97" s="263"/>
      <c r="BV97" s="263"/>
      <c r="BW97" s="263"/>
      <c r="BX97" s="263"/>
      <c r="BY97" s="263"/>
      <c r="BZ97" s="19"/>
    </row>
    <row r="98" spans="1:78" ht="6.75" customHeight="1">
      <c r="A98" s="221"/>
      <c r="B98" s="221"/>
      <c r="C98" s="248"/>
      <c r="D98" s="249"/>
      <c r="E98" s="249"/>
      <c r="F98" s="249"/>
      <c r="G98" s="249"/>
      <c r="H98" s="249"/>
      <c r="I98" s="249"/>
      <c r="J98" s="249"/>
      <c r="K98" s="249"/>
      <c r="L98" s="249"/>
      <c r="M98" s="249"/>
      <c r="N98" s="255"/>
      <c r="O98" s="256"/>
      <c r="P98" s="256"/>
      <c r="Q98" s="256"/>
      <c r="R98" s="256"/>
      <c r="S98" s="256"/>
      <c r="T98" s="256"/>
      <c r="U98" s="256"/>
      <c r="V98" s="256"/>
      <c r="W98" s="257"/>
      <c r="X98" s="236"/>
      <c r="Y98" s="237"/>
      <c r="Z98" s="237"/>
      <c r="AA98" s="237"/>
      <c r="AB98" s="237"/>
      <c r="AC98" s="237"/>
      <c r="AD98" s="237"/>
      <c r="AE98" s="237"/>
      <c r="AF98" s="237"/>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19"/>
    </row>
    <row r="99" spans="1:78" ht="6" customHeight="1">
      <c r="A99" s="221"/>
      <c r="B99" s="221"/>
      <c r="C99" s="248"/>
      <c r="D99" s="249"/>
      <c r="E99" s="249"/>
      <c r="F99" s="249"/>
      <c r="G99" s="249"/>
      <c r="H99" s="249"/>
      <c r="I99" s="249"/>
      <c r="J99" s="249"/>
      <c r="K99" s="249"/>
      <c r="L99" s="249"/>
      <c r="M99" s="249"/>
      <c r="N99" s="255"/>
      <c r="O99" s="256"/>
      <c r="P99" s="256"/>
      <c r="Q99" s="256"/>
      <c r="R99" s="256"/>
      <c r="S99" s="256"/>
      <c r="T99" s="256"/>
      <c r="U99" s="256"/>
      <c r="V99" s="256"/>
      <c r="W99" s="257"/>
      <c r="X99" s="264">
        <f>SUM(AG99:BY101)</f>
        <v>0</v>
      </c>
      <c r="Y99" s="265"/>
      <c r="Z99" s="265"/>
      <c r="AA99" s="265"/>
      <c r="AB99" s="265"/>
      <c r="AC99" s="265"/>
      <c r="AD99" s="265"/>
      <c r="AE99" s="265"/>
      <c r="AF99" s="265"/>
      <c r="AG99" s="264">
        <f>'[1]支給申請額算定シート（Ⅴ．統合関係医療機関）'!C$11</f>
        <v>0</v>
      </c>
      <c r="AH99" s="265"/>
      <c r="AI99" s="265"/>
      <c r="AJ99" s="265"/>
      <c r="AK99" s="265"/>
      <c r="AL99" s="265"/>
      <c r="AM99" s="265"/>
      <c r="AN99" s="265"/>
      <c r="AO99" s="265"/>
      <c r="AP99" s="264">
        <f>'[1]支給申請額算定シート（Ⅴ．統合関係医療機関）'!D$11</f>
        <v>0</v>
      </c>
      <c r="AQ99" s="265"/>
      <c r="AR99" s="265"/>
      <c r="AS99" s="265"/>
      <c r="AT99" s="265"/>
      <c r="AU99" s="265"/>
      <c r="AV99" s="265"/>
      <c r="AW99" s="265"/>
      <c r="AX99" s="265"/>
      <c r="AY99" s="264">
        <f>'[1]支給申請額算定シート（Ⅴ．統合関係医療機関）'!E$11</f>
        <v>0</v>
      </c>
      <c r="AZ99" s="265"/>
      <c r="BA99" s="265"/>
      <c r="BB99" s="265"/>
      <c r="BC99" s="265"/>
      <c r="BD99" s="265"/>
      <c r="BE99" s="265"/>
      <c r="BF99" s="265"/>
      <c r="BG99" s="265"/>
      <c r="BH99" s="264">
        <f>'[1]支給申請額算定シート（Ⅴ．統合関係医療機関）'!F$11</f>
        <v>0</v>
      </c>
      <c r="BI99" s="265"/>
      <c r="BJ99" s="265"/>
      <c r="BK99" s="265"/>
      <c r="BL99" s="265"/>
      <c r="BM99" s="265"/>
      <c r="BN99" s="265"/>
      <c r="BO99" s="265"/>
      <c r="BP99" s="265"/>
      <c r="BQ99" s="270">
        <f>'[1]支給申請額算定シート（Ⅴ．統合関係医療機関）'!G$11</f>
        <v>0</v>
      </c>
      <c r="BR99" s="270"/>
      <c r="BS99" s="270"/>
      <c r="BT99" s="270"/>
      <c r="BU99" s="270"/>
      <c r="BV99" s="270"/>
      <c r="BW99" s="270"/>
      <c r="BX99" s="270"/>
      <c r="BY99" s="270"/>
      <c r="BZ99" s="19"/>
    </row>
    <row r="100" spans="1:78" ht="6" customHeight="1">
      <c r="A100" s="221"/>
      <c r="B100" s="221"/>
      <c r="C100" s="248"/>
      <c r="D100" s="249"/>
      <c r="E100" s="249"/>
      <c r="F100" s="249"/>
      <c r="G100" s="249"/>
      <c r="H100" s="249"/>
      <c r="I100" s="249"/>
      <c r="J100" s="249"/>
      <c r="K100" s="249"/>
      <c r="L100" s="249"/>
      <c r="M100" s="249"/>
      <c r="N100" s="255"/>
      <c r="O100" s="256"/>
      <c r="P100" s="256"/>
      <c r="Q100" s="256"/>
      <c r="R100" s="256"/>
      <c r="S100" s="256"/>
      <c r="T100" s="256"/>
      <c r="U100" s="256"/>
      <c r="V100" s="256"/>
      <c r="W100" s="257"/>
      <c r="X100" s="266"/>
      <c r="Y100" s="267"/>
      <c r="Z100" s="267"/>
      <c r="AA100" s="267"/>
      <c r="AB100" s="267"/>
      <c r="AC100" s="267"/>
      <c r="AD100" s="267"/>
      <c r="AE100" s="267"/>
      <c r="AF100" s="267"/>
      <c r="AG100" s="266"/>
      <c r="AH100" s="267"/>
      <c r="AI100" s="267"/>
      <c r="AJ100" s="267"/>
      <c r="AK100" s="267"/>
      <c r="AL100" s="267"/>
      <c r="AM100" s="267"/>
      <c r="AN100" s="267"/>
      <c r="AO100" s="267"/>
      <c r="AP100" s="266"/>
      <c r="AQ100" s="267"/>
      <c r="AR100" s="267"/>
      <c r="AS100" s="267"/>
      <c r="AT100" s="267"/>
      <c r="AU100" s="267"/>
      <c r="AV100" s="267"/>
      <c r="AW100" s="267"/>
      <c r="AX100" s="267"/>
      <c r="AY100" s="266"/>
      <c r="AZ100" s="267"/>
      <c r="BA100" s="267"/>
      <c r="BB100" s="267"/>
      <c r="BC100" s="267"/>
      <c r="BD100" s="267"/>
      <c r="BE100" s="267"/>
      <c r="BF100" s="267"/>
      <c r="BG100" s="267"/>
      <c r="BH100" s="266"/>
      <c r="BI100" s="267"/>
      <c r="BJ100" s="267"/>
      <c r="BK100" s="267"/>
      <c r="BL100" s="267"/>
      <c r="BM100" s="267"/>
      <c r="BN100" s="267"/>
      <c r="BO100" s="267"/>
      <c r="BP100" s="267"/>
      <c r="BQ100" s="270"/>
      <c r="BR100" s="270"/>
      <c r="BS100" s="270"/>
      <c r="BT100" s="270"/>
      <c r="BU100" s="270"/>
      <c r="BV100" s="270"/>
      <c r="BW100" s="270"/>
      <c r="BX100" s="270"/>
      <c r="BY100" s="270"/>
      <c r="BZ100" s="19"/>
    </row>
    <row r="101" spans="1:78" ht="6" customHeight="1">
      <c r="A101" s="221"/>
      <c r="B101" s="221"/>
      <c r="C101" s="250"/>
      <c r="D101" s="251"/>
      <c r="E101" s="251"/>
      <c r="F101" s="251"/>
      <c r="G101" s="251"/>
      <c r="H101" s="251"/>
      <c r="I101" s="251"/>
      <c r="J101" s="251"/>
      <c r="K101" s="251"/>
      <c r="L101" s="251"/>
      <c r="M101" s="251"/>
      <c r="N101" s="258"/>
      <c r="O101" s="259"/>
      <c r="P101" s="259"/>
      <c r="Q101" s="259"/>
      <c r="R101" s="259"/>
      <c r="S101" s="259"/>
      <c r="T101" s="259"/>
      <c r="U101" s="259"/>
      <c r="V101" s="259"/>
      <c r="W101" s="260"/>
      <c r="X101" s="268"/>
      <c r="Y101" s="269"/>
      <c r="Z101" s="269"/>
      <c r="AA101" s="269"/>
      <c r="AB101" s="269"/>
      <c r="AC101" s="269"/>
      <c r="AD101" s="269"/>
      <c r="AE101" s="269"/>
      <c r="AF101" s="269"/>
      <c r="AG101" s="268"/>
      <c r="AH101" s="269"/>
      <c r="AI101" s="269"/>
      <c r="AJ101" s="269"/>
      <c r="AK101" s="269"/>
      <c r="AL101" s="269"/>
      <c r="AM101" s="269"/>
      <c r="AN101" s="269"/>
      <c r="AO101" s="269"/>
      <c r="AP101" s="268"/>
      <c r="AQ101" s="269"/>
      <c r="AR101" s="269"/>
      <c r="AS101" s="269"/>
      <c r="AT101" s="269"/>
      <c r="AU101" s="269"/>
      <c r="AV101" s="269"/>
      <c r="AW101" s="269"/>
      <c r="AX101" s="269"/>
      <c r="AY101" s="268"/>
      <c r="AZ101" s="269"/>
      <c r="BA101" s="269"/>
      <c r="BB101" s="269"/>
      <c r="BC101" s="269"/>
      <c r="BD101" s="269"/>
      <c r="BE101" s="269"/>
      <c r="BF101" s="269"/>
      <c r="BG101" s="269"/>
      <c r="BH101" s="268"/>
      <c r="BI101" s="269"/>
      <c r="BJ101" s="269"/>
      <c r="BK101" s="269"/>
      <c r="BL101" s="269"/>
      <c r="BM101" s="269"/>
      <c r="BN101" s="269"/>
      <c r="BO101" s="269"/>
      <c r="BP101" s="269"/>
      <c r="BQ101" s="270"/>
      <c r="BR101" s="270"/>
      <c r="BS101" s="270"/>
      <c r="BT101" s="270"/>
      <c r="BU101" s="270"/>
      <c r="BV101" s="270"/>
      <c r="BW101" s="270"/>
      <c r="BX101" s="270"/>
      <c r="BY101" s="270"/>
      <c r="BZ101" s="19"/>
    </row>
    <row r="102" spans="1:78" ht="6.75" customHeight="1">
      <c r="A102" s="221"/>
      <c r="B102" s="2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15"/>
      <c r="BY102" s="15"/>
      <c r="BZ102" s="19"/>
    </row>
    <row r="103" spans="1:78" ht="6.75" customHeight="1">
      <c r="A103" s="20"/>
      <c r="B103" s="20"/>
      <c r="C103" s="271" t="s">
        <v>17</v>
      </c>
      <c r="D103" s="271"/>
      <c r="E103" s="271"/>
      <c r="F103" s="271"/>
      <c r="G103" s="238"/>
      <c r="H103" s="239"/>
      <c r="I103" s="239"/>
      <c r="J103" s="239"/>
      <c r="K103" s="239"/>
      <c r="L103" s="239"/>
      <c r="M103" s="240"/>
      <c r="N103" s="234" t="s">
        <v>97</v>
      </c>
      <c r="O103" s="235"/>
      <c r="P103" s="235"/>
      <c r="Q103" s="235"/>
      <c r="R103" s="235"/>
      <c r="S103" s="235"/>
      <c r="T103" s="235"/>
      <c r="U103" s="235"/>
      <c r="V103" s="235"/>
      <c r="W103" s="235"/>
      <c r="X103" s="235"/>
      <c r="Y103" s="235"/>
      <c r="Z103" s="235"/>
      <c r="AA103" s="235"/>
      <c r="AB103" s="235"/>
      <c r="AC103" s="235"/>
      <c r="AD103" s="235"/>
      <c r="AE103" s="235"/>
      <c r="AF103" s="235"/>
      <c r="AG103" s="235"/>
      <c r="AH103" s="244"/>
      <c r="AI103" s="234" t="s">
        <v>19</v>
      </c>
      <c r="AJ103" s="235"/>
      <c r="AK103" s="235"/>
      <c r="AL103" s="235"/>
      <c r="AM103" s="235"/>
      <c r="AN103" s="235"/>
      <c r="AO103" s="235"/>
      <c r="AP103" s="235"/>
      <c r="AQ103" s="235"/>
      <c r="AR103" s="235"/>
      <c r="AS103" s="235"/>
      <c r="AT103" s="235"/>
      <c r="AU103" s="235"/>
      <c r="AV103" s="235"/>
      <c r="AW103" s="235"/>
      <c r="AX103" s="235"/>
      <c r="AY103" s="235"/>
      <c r="AZ103" s="235"/>
      <c r="BA103" s="235"/>
      <c r="BB103" s="235"/>
      <c r="BC103" s="244"/>
      <c r="BD103" s="272" t="s">
        <v>191</v>
      </c>
      <c r="BE103" s="273"/>
      <c r="BF103" s="273"/>
      <c r="BG103" s="273"/>
      <c r="BH103" s="273"/>
      <c r="BI103" s="273"/>
      <c r="BJ103" s="273"/>
      <c r="BK103" s="273"/>
      <c r="BL103" s="273"/>
      <c r="BM103" s="273"/>
      <c r="BN103" s="273"/>
      <c r="BO103" s="273"/>
      <c r="BP103" s="273"/>
      <c r="BQ103" s="273"/>
      <c r="BR103" s="273"/>
      <c r="BS103" s="273"/>
      <c r="BT103" s="273"/>
      <c r="BU103" s="273"/>
      <c r="BV103" s="273"/>
      <c r="BW103" s="273"/>
      <c r="BX103" s="273"/>
      <c r="BY103" s="274"/>
      <c r="BZ103" s="19"/>
    </row>
    <row r="104" spans="1:78" ht="6.75" customHeight="1">
      <c r="A104" s="20"/>
      <c r="B104" s="20"/>
      <c r="C104" s="271"/>
      <c r="D104" s="271"/>
      <c r="E104" s="271"/>
      <c r="F104" s="271"/>
      <c r="G104" s="241"/>
      <c r="H104" s="242"/>
      <c r="I104" s="242"/>
      <c r="J104" s="242"/>
      <c r="K104" s="242"/>
      <c r="L104" s="242"/>
      <c r="M104" s="243"/>
      <c r="N104" s="236"/>
      <c r="O104" s="237"/>
      <c r="P104" s="237"/>
      <c r="Q104" s="237"/>
      <c r="R104" s="237"/>
      <c r="S104" s="237"/>
      <c r="T104" s="237"/>
      <c r="U104" s="237"/>
      <c r="V104" s="237"/>
      <c r="W104" s="237"/>
      <c r="X104" s="237"/>
      <c r="Y104" s="237"/>
      <c r="Z104" s="237"/>
      <c r="AA104" s="237"/>
      <c r="AB104" s="237"/>
      <c r="AC104" s="237"/>
      <c r="AD104" s="237"/>
      <c r="AE104" s="237"/>
      <c r="AF104" s="237"/>
      <c r="AG104" s="237"/>
      <c r="AH104" s="245"/>
      <c r="AI104" s="236"/>
      <c r="AJ104" s="237"/>
      <c r="AK104" s="237"/>
      <c r="AL104" s="237"/>
      <c r="AM104" s="237"/>
      <c r="AN104" s="237"/>
      <c r="AO104" s="237"/>
      <c r="AP104" s="237"/>
      <c r="AQ104" s="237"/>
      <c r="AR104" s="237"/>
      <c r="AS104" s="237"/>
      <c r="AT104" s="237"/>
      <c r="AU104" s="237"/>
      <c r="AV104" s="237"/>
      <c r="AW104" s="237"/>
      <c r="AX104" s="237"/>
      <c r="AY104" s="237"/>
      <c r="AZ104" s="237"/>
      <c r="BA104" s="237"/>
      <c r="BB104" s="237"/>
      <c r="BC104" s="245"/>
      <c r="BD104" s="275"/>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c r="BY104" s="277"/>
      <c r="BZ104" s="19"/>
    </row>
    <row r="105" spans="1:78" ht="6.75" customHeight="1">
      <c r="A105" s="21"/>
      <c r="B105" s="21"/>
      <c r="C105" s="270" t="s">
        <v>59</v>
      </c>
      <c r="D105" s="270"/>
      <c r="E105" s="270"/>
      <c r="F105" s="270"/>
      <c r="G105" s="278"/>
      <c r="H105" s="279"/>
      <c r="I105" s="279"/>
      <c r="J105" s="279"/>
      <c r="K105" s="279"/>
      <c r="L105" s="279"/>
      <c r="M105" s="280"/>
      <c r="N105" s="287" t="str">
        <f>'[1]支給申請額算定シート（Ⅵ．統合関係医療機関）'!B$3&amp;""</f>
        <v/>
      </c>
      <c r="O105" s="287"/>
      <c r="P105" s="287"/>
      <c r="Q105" s="287"/>
      <c r="R105" s="287"/>
      <c r="S105" s="287"/>
      <c r="T105" s="287"/>
      <c r="U105" s="287"/>
      <c r="V105" s="287"/>
      <c r="W105" s="287"/>
      <c r="X105" s="287"/>
      <c r="Y105" s="287"/>
      <c r="Z105" s="287"/>
      <c r="AA105" s="287"/>
      <c r="AB105" s="287"/>
      <c r="AC105" s="287"/>
      <c r="AD105" s="287"/>
      <c r="AE105" s="287"/>
      <c r="AF105" s="287"/>
      <c r="AG105" s="287"/>
      <c r="AH105" s="287"/>
      <c r="AI105" s="287" t="str">
        <f>'[1]支給申請額算定シート（Ⅵ．統合関係医療機関）'!C$3&amp;""</f>
        <v/>
      </c>
      <c r="AJ105" s="287"/>
      <c r="AK105" s="287"/>
      <c r="AL105" s="287"/>
      <c r="AM105" s="287"/>
      <c r="AN105" s="287"/>
      <c r="AO105" s="287"/>
      <c r="AP105" s="287"/>
      <c r="AQ105" s="287"/>
      <c r="AR105" s="287"/>
      <c r="AS105" s="287"/>
      <c r="AT105" s="287"/>
      <c r="AU105" s="287"/>
      <c r="AV105" s="287"/>
      <c r="AW105" s="287"/>
      <c r="AX105" s="287"/>
      <c r="AY105" s="287"/>
      <c r="AZ105" s="287"/>
      <c r="BA105" s="287"/>
      <c r="BB105" s="287"/>
      <c r="BC105" s="287"/>
      <c r="BD105" s="287" t="str">
        <f>'[1]支給申請額算定シート（Ⅵ．統合関係医療機関）'!G$3&amp;""</f>
        <v/>
      </c>
      <c r="BE105" s="287"/>
      <c r="BF105" s="287"/>
      <c r="BG105" s="287"/>
      <c r="BH105" s="287"/>
      <c r="BI105" s="287"/>
      <c r="BJ105" s="287"/>
      <c r="BK105" s="287"/>
      <c r="BL105" s="287"/>
      <c r="BM105" s="287"/>
      <c r="BN105" s="287"/>
      <c r="BO105" s="287"/>
      <c r="BP105" s="287"/>
      <c r="BQ105" s="287"/>
      <c r="BR105" s="287"/>
      <c r="BS105" s="287"/>
      <c r="BT105" s="287"/>
      <c r="BU105" s="287"/>
      <c r="BV105" s="287"/>
      <c r="BW105" s="287"/>
      <c r="BX105" s="287"/>
      <c r="BY105" s="287"/>
      <c r="BZ105" s="19"/>
    </row>
    <row r="106" spans="1:78" ht="6.75" customHeight="1">
      <c r="A106" s="21"/>
      <c r="B106" s="21"/>
      <c r="C106" s="270"/>
      <c r="D106" s="270"/>
      <c r="E106" s="270"/>
      <c r="F106" s="270"/>
      <c r="G106" s="281"/>
      <c r="H106" s="282"/>
      <c r="I106" s="282"/>
      <c r="J106" s="282"/>
      <c r="K106" s="282"/>
      <c r="L106" s="282"/>
      <c r="M106" s="283"/>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c r="BT106" s="287"/>
      <c r="BU106" s="287"/>
      <c r="BV106" s="287"/>
      <c r="BW106" s="287"/>
      <c r="BX106" s="287"/>
      <c r="BY106" s="287"/>
      <c r="BZ106" s="19"/>
    </row>
    <row r="107" spans="1:78" ht="6.75" customHeight="1">
      <c r="A107" s="21"/>
      <c r="B107" s="21"/>
      <c r="C107" s="270"/>
      <c r="D107" s="270"/>
      <c r="E107" s="270"/>
      <c r="F107" s="270"/>
      <c r="G107" s="284"/>
      <c r="H107" s="285"/>
      <c r="I107" s="285"/>
      <c r="J107" s="285"/>
      <c r="K107" s="285"/>
      <c r="L107" s="285"/>
      <c r="M107" s="286"/>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19"/>
    </row>
    <row r="108" spans="1:78" ht="6.75" customHeight="1">
      <c r="A108" s="221"/>
      <c r="B108" s="221"/>
      <c r="C108" s="234" t="s">
        <v>22</v>
      </c>
      <c r="D108" s="235"/>
      <c r="E108" s="235"/>
      <c r="F108" s="235"/>
      <c r="G108" s="235"/>
      <c r="H108" s="235"/>
      <c r="I108" s="235"/>
      <c r="J108" s="235"/>
      <c r="K108" s="235"/>
      <c r="L108" s="235"/>
      <c r="M108" s="235"/>
      <c r="N108" s="238" t="s">
        <v>23</v>
      </c>
      <c r="O108" s="239"/>
      <c r="P108" s="239"/>
      <c r="Q108" s="239"/>
      <c r="R108" s="239"/>
      <c r="S108" s="239"/>
      <c r="T108" s="239"/>
      <c r="U108" s="239"/>
      <c r="V108" s="239"/>
      <c r="W108" s="240"/>
      <c r="X108" s="234" t="s">
        <v>48</v>
      </c>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44"/>
      <c r="BZ108" s="19"/>
    </row>
    <row r="109" spans="1:78" ht="6.75" customHeight="1">
      <c r="A109" s="221"/>
      <c r="B109" s="221"/>
      <c r="C109" s="236"/>
      <c r="D109" s="237"/>
      <c r="E109" s="237"/>
      <c r="F109" s="237"/>
      <c r="G109" s="237"/>
      <c r="H109" s="237"/>
      <c r="I109" s="237"/>
      <c r="J109" s="237"/>
      <c r="K109" s="237"/>
      <c r="L109" s="237"/>
      <c r="M109" s="237"/>
      <c r="N109" s="241"/>
      <c r="O109" s="242"/>
      <c r="P109" s="242"/>
      <c r="Q109" s="242"/>
      <c r="R109" s="242"/>
      <c r="S109" s="242"/>
      <c r="T109" s="242"/>
      <c r="U109" s="242"/>
      <c r="V109" s="242"/>
      <c r="W109" s="243"/>
      <c r="X109" s="236"/>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s="237"/>
      <c r="BA109" s="237"/>
      <c r="BB109" s="237"/>
      <c r="BC109" s="237"/>
      <c r="BD109" s="237"/>
      <c r="BE109" s="237"/>
      <c r="BF109" s="237"/>
      <c r="BG109" s="237"/>
      <c r="BH109" s="237"/>
      <c r="BI109" s="237"/>
      <c r="BJ109" s="237"/>
      <c r="BK109" s="237"/>
      <c r="BL109" s="237"/>
      <c r="BM109" s="237"/>
      <c r="BN109" s="237"/>
      <c r="BO109" s="237"/>
      <c r="BP109" s="237"/>
      <c r="BQ109" s="237"/>
      <c r="BR109" s="237"/>
      <c r="BS109" s="237"/>
      <c r="BT109" s="237"/>
      <c r="BU109" s="237"/>
      <c r="BV109" s="237"/>
      <c r="BW109" s="237"/>
      <c r="BX109" s="237"/>
      <c r="BY109" s="245"/>
      <c r="BZ109" s="19"/>
    </row>
    <row r="110" spans="1:78" ht="6.75" customHeight="1">
      <c r="A110" s="221"/>
      <c r="B110" s="221"/>
      <c r="C110" s="246" t="str">
        <f>'[1]支給申請額算定シート（Ⅵ．統合関係医療機関）'!B$5&amp;""</f>
        <v/>
      </c>
      <c r="D110" s="247"/>
      <c r="E110" s="247"/>
      <c r="F110" s="247"/>
      <c r="G110" s="247"/>
      <c r="H110" s="247"/>
      <c r="I110" s="247"/>
      <c r="J110" s="247"/>
      <c r="K110" s="247"/>
      <c r="L110" s="247"/>
      <c r="M110" s="247"/>
      <c r="N110" s="252" t="str">
        <f>'[1]支給申請額算定シート（Ⅵ．統合関係医療機関）'!C$5&amp;""</f>
        <v/>
      </c>
      <c r="O110" s="253"/>
      <c r="P110" s="253"/>
      <c r="Q110" s="253"/>
      <c r="R110" s="253"/>
      <c r="S110" s="253"/>
      <c r="T110" s="253"/>
      <c r="U110" s="253"/>
      <c r="V110" s="253"/>
      <c r="W110" s="254"/>
      <c r="X110" s="234" t="s">
        <v>20</v>
      </c>
      <c r="Y110" s="235"/>
      <c r="Z110" s="235"/>
      <c r="AA110" s="235"/>
      <c r="AB110" s="235"/>
      <c r="AC110" s="235"/>
      <c r="AD110" s="235"/>
      <c r="AE110" s="235"/>
      <c r="AF110" s="235"/>
      <c r="AG110" s="22"/>
      <c r="AH110" s="22"/>
      <c r="AI110" s="219"/>
      <c r="AJ110" s="219"/>
      <c r="AK110" s="219"/>
      <c r="AL110" s="219"/>
      <c r="AM110" s="219"/>
      <c r="AN110" s="219"/>
      <c r="AO110" s="219"/>
      <c r="AP110" s="219"/>
      <c r="AQ110" s="219"/>
      <c r="AR110" s="219"/>
      <c r="AS110" s="219"/>
      <c r="AT110" s="219"/>
      <c r="AU110" s="219"/>
      <c r="AV110" s="219"/>
      <c r="AW110" s="219"/>
      <c r="AX110" s="219"/>
      <c r="AY110" s="219"/>
      <c r="AZ110" s="219"/>
      <c r="BA110" s="219"/>
      <c r="BB110" s="219"/>
      <c r="BC110" s="219"/>
      <c r="BD110" s="219"/>
      <c r="BE110" s="219"/>
      <c r="BF110" s="219"/>
      <c r="BG110" s="219"/>
      <c r="BH110" s="219"/>
      <c r="BI110" s="219"/>
      <c r="BJ110" s="219"/>
      <c r="BK110" s="219"/>
      <c r="BL110" s="219"/>
      <c r="BM110" s="219"/>
      <c r="BN110" s="219"/>
      <c r="BO110" s="219"/>
      <c r="BP110" s="219"/>
      <c r="BQ110" s="219"/>
      <c r="BR110" s="219"/>
      <c r="BS110" s="219"/>
      <c r="BT110" s="219"/>
      <c r="BU110" s="219"/>
      <c r="BV110" s="219"/>
      <c r="BW110" s="219"/>
      <c r="BX110" s="219"/>
      <c r="BY110" s="220"/>
      <c r="BZ110" s="19"/>
    </row>
    <row r="111" spans="1:78" ht="6.75" customHeight="1">
      <c r="A111" s="221"/>
      <c r="B111" s="221"/>
      <c r="C111" s="248"/>
      <c r="D111" s="249"/>
      <c r="E111" s="249"/>
      <c r="F111" s="249"/>
      <c r="G111" s="249"/>
      <c r="H111" s="249"/>
      <c r="I111" s="249"/>
      <c r="J111" s="249"/>
      <c r="K111" s="249"/>
      <c r="L111" s="249"/>
      <c r="M111" s="249"/>
      <c r="N111" s="255"/>
      <c r="O111" s="256"/>
      <c r="P111" s="256"/>
      <c r="Q111" s="256"/>
      <c r="R111" s="256"/>
      <c r="S111" s="256"/>
      <c r="T111" s="256"/>
      <c r="U111" s="256"/>
      <c r="V111" s="256"/>
      <c r="W111" s="257"/>
      <c r="X111" s="261"/>
      <c r="Y111" s="262"/>
      <c r="Z111" s="262"/>
      <c r="AA111" s="262"/>
      <c r="AB111" s="262"/>
      <c r="AC111" s="262"/>
      <c r="AD111" s="262"/>
      <c r="AE111" s="262"/>
      <c r="AF111" s="262"/>
      <c r="AG111" s="263" t="s">
        <v>12</v>
      </c>
      <c r="AH111" s="263"/>
      <c r="AI111" s="263"/>
      <c r="AJ111" s="263"/>
      <c r="AK111" s="263"/>
      <c r="AL111" s="263"/>
      <c r="AM111" s="263"/>
      <c r="AN111" s="263"/>
      <c r="AO111" s="263"/>
      <c r="AP111" s="263" t="s">
        <v>13</v>
      </c>
      <c r="AQ111" s="263"/>
      <c r="AR111" s="263"/>
      <c r="AS111" s="263"/>
      <c r="AT111" s="263"/>
      <c r="AU111" s="263"/>
      <c r="AV111" s="263"/>
      <c r="AW111" s="263"/>
      <c r="AX111" s="263"/>
      <c r="AY111" s="263" t="s">
        <v>14</v>
      </c>
      <c r="AZ111" s="263"/>
      <c r="BA111" s="263"/>
      <c r="BB111" s="263"/>
      <c r="BC111" s="263"/>
      <c r="BD111" s="263"/>
      <c r="BE111" s="263"/>
      <c r="BF111" s="263"/>
      <c r="BG111" s="263"/>
      <c r="BH111" s="263" t="s">
        <v>16</v>
      </c>
      <c r="BI111" s="263"/>
      <c r="BJ111" s="263"/>
      <c r="BK111" s="263"/>
      <c r="BL111" s="263"/>
      <c r="BM111" s="263"/>
      <c r="BN111" s="263"/>
      <c r="BO111" s="263"/>
      <c r="BP111" s="263"/>
      <c r="BQ111" s="263" t="s">
        <v>15</v>
      </c>
      <c r="BR111" s="263"/>
      <c r="BS111" s="263"/>
      <c r="BT111" s="263"/>
      <c r="BU111" s="263"/>
      <c r="BV111" s="263"/>
      <c r="BW111" s="263"/>
      <c r="BX111" s="263"/>
      <c r="BY111" s="263"/>
      <c r="BZ111" s="19"/>
    </row>
    <row r="112" spans="1:78" ht="6.75" customHeight="1">
      <c r="A112" s="221"/>
      <c r="B112" s="221"/>
      <c r="C112" s="248"/>
      <c r="D112" s="249"/>
      <c r="E112" s="249"/>
      <c r="F112" s="249"/>
      <c r="G112" s="249"/>
      <c r="H112" s="249"/>
      <c r="I112" s="249"/>
      <c r="J112" s="249"/>
      <c r="K112" s="249"/>
      <c r="L112" s="249"/>
      <c r="M112" s="249"/>
      <c r="N112" s="255"/>
      <c r="O112" s="256"/>
      <c r="P112" s="256"/>
      <c r="Q112" s="256"/>
      <c r="R112" s="256"/>
      <c r="S112" s="256"/>
      <c r="T112" s="256"/>
      <c r="U112" s="256"/>
      <c r="V112" s="256"/>
      <c r="W112" s="257"/>
      <c r="X112" s="236"/>
      <c r="Y112" s="237"/>
      <c r="Z112" s="237"/>
      <c r="AA112" s="237"/>
      <c r="AB112" s="237"/>
      <c r="AC112" s="237"/>
      <c r="AD112" s="237"/>
      <c r="AE112" s="237"/>
      <c r="AF112" s="237"/>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19"/>
    </row>
    <row r="113" spans="1:78" ht="6" customHeight="1">
      <c r="A113" s="221"/>
      <c r="B113" s="221"/>
      <c r="C113" s="248"/>
      <c r="D113" s="249"/>
      <c r="E113" s="249"/>
      <c r="F113" s="249"/>
      <c r="G113" s="249"/>
      <c r="H113" s="249"/>
      <c r="I113" s="249"/>
      <c r="J113" s="249"/>
      <c r="K113" s="249"/>
      <c r="L113" s="249"/>
      <c r="M113" s="249"/>
      <c r="N113" s="255"/>
      <c r="O113" s="256"/>
      <c r="P113" s="256"/>
      <c r="Q113" s="256"/>
      <c r="R113" s="256"/>
      <c r="S113" s="256"/>
      <c r="T113" s="256"/>
      <c r="U113" s="256"/>
      <c r="V113" s="256"/>
      <c r="W113" s="257"/>
      <c r="X113" s="264">
        <f>SUM(AG113:BY115)</f>
        <v>0</v>
      </c>
      <c r="Y113" s="265"/>
      <c r="Z113" s="265"/>
      <c r="AA113" s="265"/>
      <c r="AB113" s="265"/>
      <c r="AC113" s="265"/>
      <c r="AD113" s="265"/>
      <c r="AE113" s="265"/>
      <c r="AF113" s="265"/>
      <c r="AG113" s="264">
        <f>'[1]支給申請額算定シート（Ⅵ．統合関係医療機関）'!C$11</f>
        <v>0</v>
      </c>
      <c r="AH113" s="265"/>
      <c r="AI113" s="265"/>
      <c r="AJ113" s="265"/>
      <c r="AK113" s="265"/>
      <c r="AL113" s="265"/>
      <c r="AM113" s="265"/>
      <c r="AN113" s="265"/>
      <c r="AO113" s="265"/>
      <c r="AP113" s="264">
        <f>'[1]支給申請額算定シート（Ⅵ．統合関係医療機関）'!D$11</f>
        <v>0</v>
      </c>
      <c r="AQ113" s="265"/>
      <c r="AR113" s="265"/>
      <c r="AS113" s="265"/>
      <c r="AT113" s="265"/>
      <c r="AU113" s="265"/>
      <c r="AV113" s="265"/>
      <c r="AW113" s="265"/>
      <c r="AX113" s="265"/>
      <c r="AY113" s="264">
        <f>'[1]支給申請額算定シート（Ⅵ．統合関係医療機関）'!E$11</f>
        <v>0</v>
      </c>
      <c r="AZ113" s="265"/>
      <c r="BA113" s="265"/>
      <c r="BB113" s="265"/>
      <c r="BC113" s="265"/>
      <c r="BD113" s="265"/>
      <c r="BE113" s="265"/>
      <c r="BF113" s="265"/>
      <c r="BG113" s="265"/>
      <c r="BH113" s="264">
        <f>'[1]支給申請額算定シート（Ⅵ．統合関係医療機関）'!F$11</f>
        <v>0</v>
      </c>
      <c r="BI113" s="265"/>
      <c r="BJ113" s="265"/>
      <c r="BK113" s="265"/>
      <c r="BL113" s="265"/>
      <c r="BM113" s="265"/>
      <c r="BN113" s="265"/>
      <c r="BO113" s="265"/>
      <c r="BP113" s="265"/>
      <c r="BQ113" s="270">
        <f>'[1]支給申請額算定シート（Ⅵ．統合関係医療機関）'!G$11</f>
        <v>0</v>
      </c>
      <c r="BR113" s="270"/>
      <c r="BS113" s="270"/>
      <c r="BT113" s="270"/>
      <c r="BU113" s="270"/>
      <c r="BV113" s="270"/>
      <c r="BW113" s="270"/>
      <c r="BX113" s="270"/>
      <c r="BY113" s="270"/>
      <c r="BZ113" s="19"/>
    </row>
    <row r="114" spans="1:78" ht="6" customHeight="1">
      <c r="A114" s="221"/>
      <c r="B114" s="221"/>
      <c r="C114" s="248"/>
      <c r="D114" s="249"/>
      <c r="E114" s="249"/>
      <c r="F114" s="249"/>
      <c r="G114" s="249"/>
      <c r="H114" s="249"/>
      <c r="I114" s="249"/>
      <c r="J114" s="249"/>
      <c r="K114" s="249"/>
      <c r="L114" s="249"/>
      <c r="M114" s="249"/>
      <c r="N114" s="255"/>
      <c r="O114" s="256"/>
      <c r="P114" s="256"/>
      <c r="Q114" s="256"/>
      <c r="R114" s="256"/>
      <c r="S114" s="256"/>
      <c r="T114" s="256"/>
      <c r="U114" s="256"/>
      <c r="V114" s="256"/>
      <c r="W114" s="257"/>
      <c r="X114" s="266"/>
      <c r="Y114" s="267"/>
      <c r="Z114" s="267"/>
      <c r="AA114" s="267"/>
      <c r="AB114" s="267"/>
      <c r="AC114" s="267"/>
      <c r="AD114" s="267"/>
      <c r="AE114" s="267"/>
      <c r="AF114" s="267"/>
      <c r="AG114" s="266"/>
      <c r="AH114" s="267"/>
      <c r="AI114" s="267"/>
      <c r="AJ114" s="267"/>
      <c r="AK114" s="267"/>
      <c r="AL114" s="267"/>
      <c r="AM114" s="267"/>
      <c r="AN114" s="267"/>
      <c r="AO114" s="267"/>
      <c r="AP114" s="266"/>
      <c r="AQ114" s="267"/>
      <c r="AR114" s="267"/>
      <c r="AS114" s="267"/>
      <c r="AT114" s="267"/>
      <c r="AU114" s="267"/>
      <c r="AV114" s="267"/>
      <c r="AW114" s="267"/>
      <c r="AX114" s="267"/>
      <c r="AY114" s="266"/>
      <c r="AZ114" s="267"/>
      <c r="BA114" s="267"/>
      <c r="BB114" s="267"/>
      <c r="BC114" s="267"/>
      <c r="BD114" s="267"/>
      <c r="BE114" s="267"/>
      <c r="BF114" s="267"/>
      <c r="BG114" s="267"/>
      <c r="BH114" s="266"/>
      <c r="BI114" s="267"/>
      <c r="BJ114" s="267"/>
      <c r="BK114" s="267"/>
      <c r="BL114" s="267"/>
      <c r="BM114" s="267"/>
      <c r="BN114" s="267"/>
      <c r="BO114" s="267"/>
      <c r="BP114" s="267"/>
      <c r="BQ114" s="270"/>
      <c r="BR114" s="270"/>
      <c r="BS114" s="270"/>
      <c r="BT114" s="270"/>
      <c r="BU114" s="270"/>
      <c r="BV114" s="270"/>
      <c r="BW114" s="270"/>
      <c r="BX114" s="270"/>
      <c r="BY114" s="270"/>
      <c r="BZ114" s="19"/>
    </row>
    <row r="115" spans="1:78" ht="6" customHeight="1">
      <c r="A115" s="221"/>
      <c r="B115" s="221"/>
      <c r="C115" s="250"/>
      <c r="D115" s="251"/>
      <c r="E115" s="251"/>
      <c r="F115" s="251"/>
      <c r="G115" s="251"/>
      <c r="H115" s="251"/>
      <c r="I115" s="251"/>
      <c r="J115" s="251"/>
      <c r="K115" s="251"/>
      <c r="L115" s="251"/>
      <c r="M115" s="251"/>
      <c r="N115" s="258"/>
      <c r="O115" s="259"/>
      <c r="P115" s="259"/>
      <c r="Q115" s="259"/>
      <c r="R115" s="259"/>
      <c r="S115" s="259"/>
      <c r="T115" s="259"/>
      <c r="U115" s="259"/>
      <c r="V115" s="259"/>
      <c r="W115" s="260"/>
      <c r="X115" s="268"/>
      <c r="Y115" s="269"/>
      <c r="Z115" s="269"/>
      <c r="AA115" s="269"/>
      <c r="AB115" s="269"/>
      <c r="AC115" s="269"/>
      <c r="AD115" s="269"/>
      <c r="AE115" s="269"/>
      <c r="AF115" s="269"/>
      <c r="AG115" s="268"/>
      <c r="AH115" s="269"/>
      <c r="AI115" s="269"/>
      <c r="AJ115" s="269"/>
      <c r="AK115" s="269"/>
      <c r="AL115" s="269"/>
      <c r="AM115" s="269"/>
      <c r="AN115" s="269"/>
      <c r="AO115" s="269"/>
      <c r="AP115" s="268"/>
      <c r="AQ115" s="269"/>
      <c r="AR115" s="269"/>
      <c r="AS115" s="269"/>
      <c r="AT115" s="269"/>
      <c r="AU115" s="269"/>
      <c r="AV115" s="269"/>
      <c r="AW115" s="269"/>
      <c r="AX115" s="269"/>
      <c r="AY115" s="268"/>
      <c r="AZ115" s="269"/>
      <c r="BA115" s="269"/>
      <c r="BB115" s="269"/>
      <c r="BC115" s="269"/>
      <c r="BD115" s="269"/>
      <c r="BE115" s="269"/>
      <c r="BF115" s="269"/>
      <c r="BG115" s="269"/>
      <c r="BH115" s="268"/>
      <c r="BI115" s="269"/>
      <c r="BJ115" s="269"/>
      <c r="BK115" s="269"/>
      <c r="BL115" s="269"/>
      <c r="BM115" s="269"/>
      <c r="BN115" s="269"/>
      <c r="BO115" s="269"/>
      <c r="BP115" s="269"/>
      <c r="BQ115" s="270"/>
      <c r="BR115" s="270"/>
      <c r="BS115" s="270"/>
      <c r="BT115" s="270"/>
      <c r="BU115" s="270"/>
      <c r="BV115" s="270"/>
      <c r="BW115" s="270"/>
      <c r="BX115" s="270"/>
      <c r="BY115" s="270"/>
      <c r="BZ115" s="19"/>
    </row>
    <row r="116" spans="1:78" ht="6.75" customHeight="1">
      <c r="A116" s="221"/>
      <c r="B116" s="2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15"/>
      <c r="BY116" s="15"/>
      <c r="BZ116" s="19"/>
    </row>
    <row r="117" spans="1:78" ht="6.75" customHeight="1">
      <c r="A117" s="20"/>
      <c r="B117" s="20"/>
      <c r="C117" s="271" t="s">
        <v>17</v>
      </c>
      <c r="D117" s="271"/>
      <c r="E117" s="271"/>
      <c r="F117" s="271"/>
      <c r="G117" s="238"/>
      <c r="H117" s="239"/>
      <c r="I117" s="239"/>
      <c r="J117" s="239"/>
      <c r="K117" s="239"/>
      <c r="L117" s="239"/>
      <c r="M117" s="240"/>
      <c r="N117" s="234" t="s">
        <v>97</v>
      </c>
      <c r="O117" s="235"/>
      <c r="P117" s="235"/>
      <c r="Q117" s="235"/>
      <c r="R117" s="235"/>
      <c r="S117" s="235"/>
      <c r="T117" s="235"/>
      <c r="U117" s="235"/>
      <c r="V117" s="235"/>
      <c r="W117" s="235"/>
      <c r="X117" s="235"/>
      <c r="Y117" s="235"/>
      <c r="Z117" s="235"/>
      <c r="AA117" s="235"/>
      <c r="AB117" s="235"/>
      <c r="AC117" s="235"/>
      <c r="AD117" s="235"/>
      <c r="AE117" s="235"/>
      <c r="AF117" s="235"/>
      <c r="AG117" s="235"/>
      <c r="AH117" s="244"/>
      <c r="AI117" s="234" t="s">
        <v>19</v>
      </c>
      <c r="AJ117" s="235"/>
      <c r="AK117" s="235"/>
      <c r="AL117" s="235"/>
      <c r="AM117" s="235"/>
      <c r="AN117" s="235"/>
      <c r="AO117" s="235"/>
      <c r="AP117" s="235"/>
      <c r="AQ117" s="235"/>
      <c r="AR117" s="235"/>
      <c r="AS117" s="235"/>
      <c r="AT117" s="235"/>
      <c r="AU117" s="235"/>
      <c r="AV117" s="235"/>
      <c r="AW117" s="235"/>
      <c r="AX117" s="235"/>
      <c r="AY117" s="235"/>
      <c r="AZ117" s="235"/>
      <c r="BA117" s="235"/>
      <c r="BB117" s="235"/>
      <c r="BC117" s="244"/>
      <c r="BD117" s="272" t="s">
        <v>191</v>
      </c>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4"/>
      <c r="BZ117" s="19"/>
    </row>
    <row r="118" spans="1:78" ht="6.75" customHeight="1">
      <c r="A118" s="20"/>
      <c r="B118" s="20"/>
      <c r="C118" s="271"/>
      <c r="D118" s="271"/>
      <c r="E118" s="271"/>
      <c r="F118" s="271"/>
      <c r="G118" s="241"/>
      <c r="H118" s="242"/>
      <c r="I118" s="242"/>
      <c r="J118" s="242"/>
      <c r="K118" s="242"/>
      <c r="L118" s="242"/>
      <c r="M118" s="243"/>
      <c r="N118" s="236"/>
      <c r="O118" s="237"/>
      <c r="P118" s="237"/>
      <c r="Q118" s="237"/>
      <c r="R118" s="237"/>
      <c r="S118" s="237"/>
      <c r="T118" s="237"/>
      <c r="U118" s="237"/>
      <c r="V118" s="237"/>
      <c r="W118" s="237"/>
      <c r="X118" s="237"/>
      <c r="Y118" s="237"/>
      <c r="Z118" s="237"/>
      <c r="AA118" s="237"/>
      <c r="AB118" s="237"/>
      <c r="AC118" s="237"/>
      <c r="AD118" s="237"/>
      <c r="AE118" s="237"/>
      <c r="AF118" s="237"/>
      <c r="AG118" s="237"/>
      <c r="AH118" s="245"/>
      <c r="AI118" s="236"/>
      <c r="AJ118" s="237"/>
      <c r="AK118" s="237"/>
      <c r="AL118" s="237"/>
      <c r="AM118" s="237"/>
      <c r="AN118" s="237"/>
      <c r="AO118" s="237"/>
      <c r="AP118" s="237"/>
      <c r="AQ118" s="237"/>
      <c r="AR118" s="237"/>
      <c r="AS118" s="237"/>
      <c r="AT118" s="237"/>
      <c r="AU118" s="237"/>
      <c r="AV118" s="237"/>
      <c r="AW118" s="237"/>
      <c r="AX118" s="237"/>
      <c r="AY118" s="237"/>
      <c r="AZ118" s="237"/>
      <c r="BA118" s="237"/>
      <c r="BB118" s="237"/>
      <c r="BC118" s="245"/>
      <c r="BD118" s="275"/>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7"/>
      <c r="BZ118" s="19"/>
    </row>
    <row r="119" spans="1:78" ht="6.75" customHeight="1">
      <c r="A119" s="21"/>
      <c r="B119" s="21"/>
      <c r="C119" s="270" t="s">
        <v>61</v>
      </c>
      <c r="D119" s="270"/>
      <c r="E119" s="270"/>
      <c r="F119" s="270"/>
      <c r="G119" s="278"/>
      <c r="H119" s="279"/>
      <c r="I119" s="279"/>
      <c r="J119" s="279"/>
      <c r="K119" s="279"/>
      <c r="L119" s="279"/>
      <c r="M119" s="280"/>
      <c r="N119" s="287" t="str">
        <f>'[1]支給申請額算定シート（Ⅶ．統合関係医療機関）'!B$3&amp;""</f>
        <v/>
      </c>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t="str">
        <f>'[1]支給申請額算定シート（Ⅶ．統合関係医療機関）'!C$3&amp;""</f>
        <v/>
      </c>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t="str">
        <f>'[1]支給申請額算定シート（Ⅶ．統合関係医療機関）'!G$3&amp;""</f>
        <v/>
      </c>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19"/>
    </row>
    <row r="120" spans="1:78" ht="6.75" customHeight="1">
      <c r="A120" s="21"/>
      <c r="B120" s="21"/>
      <c r="C120" s="270"/>
      <c r="D120" s="270"/>
      <c r="E120" s="270"/>
      <c r="F120" s="270"/>
      <c r="G120" s="281"/>
      <c r="H120" s="282"/>
      <c r="I120" s="282"/>
      <c r="J120" s="282"/>
      <c r="K120" s="282"/>
      <c r="L120" s="282"/>
      <c r="M120" s="283"/>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19"/>
    </row>
    <row r="121" spans="1:78" ht="6.75" customHeight="1">
      <c r="A121" s="21"/>
      <c r="B121" s="21"/>
      <c r="C121" s="270"/>
      <c r="D121" s="270"/>
      <c r="E121" s="270"/>
      <c r="F121" s="270"/>
      <c r="G121" s="284"/>
      <c r="H121" s="285"/>
      <c r="I121" s="285"/>
      <c r="J121" s="285"/>
      <c r="K121" s="285"/>
      <c r="L121" s="285"/>
      <c r="M121" s="286"/>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19"/>
    </row>
    <row r="122" spans="1:78" ht="6.75" customHeight="1">
      <c r="A122" s="221"/>
      <c r="B122" s="221"/>
      <c r="C122" s="234" t="s">
        <v>22</v>
      </c>
      <c r="D122" s="235"/>
      <c r="E122" s="235"/>
      <c r="F122" s="235"/>
      <c r="G122" s="235"/>
      <c r="H122" s="235"/>
      <c r="I122" s="235"/>
      <c r="J122" s="235"/>
      <c r="K122" s="235"/>
      <c r="L122" s="235"/>
      <c r="M122" s="235"/>
      <c r="N122" s="238" t="s">
        <v>23</v>
      </c>
      <c r="O122" s="239"/>
      <c r="P122" s="239"/>
      <c r="Q122" s="239"/>
      <c r="R122" s="239"/>
      <c r="S122" s="239"/>
      <c r="T122" s="239"/>
      <c r="U122" s="239"/>
      <c r="V122" s="239"/>
      <c r="W122" s="240"/>
      <c r="X122" s="234" t="s">
        <v>48</v>
      </c>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c r="BM122" s="235"/>
      <c r="BN122" s="235"/>
      <c r="BO122" s="235"/>
      <c r="BP122" s="235"/>
      <c r="BQ122" s="235"/>
      <c r="BR122" s="235"/>
      <c r="BS122" s="235"/>
      <c r="BT122" s="235"/>
      <c r="BU122" s="235"/>
      <c r="BV122" s="235"/>
      <c r="BW122" s="235"/>
      <c r="BX122" s="235"/>
      <c r="BY122" s="244"/>
      <c r="BZ122" s="19"/>
    </row>
    <row r="123" spans="1:78" ht="6.75" customHeight="1">
      <c r="A123" s="221"/>
      <c r="B123" s="221"/>
      <c r="C123" s="236"/>
      <c r="D123" s="237"/>
      <c r="E123" s="237"/>
      <c r="F123" s="237"/>
      <c r="G123" s="237"/>
      <c r="H123" s="237"/>
      <c r="I123" s="237"/>
      <c r="J123" s="237"/>
      <c r="K123" s="237"/>
      <c r="L123" s="237"/>
      <c r="M123" s="237"/>
      <c r="N123" s="241"/>
      <c r="O123" s="242"/>
      <c r="P123" s="242"/>
      <c r="Q123" s="242"/>
      <c r="R123" s="242"/>
      <c r="S123" s="242"/>
      <c r="T123" s="242"/>
      <c r="U123" s="242"/>
      <c r="V123" s="242"/>
      <c r="W123" s="243"/>
      <c r="X123" s="236"/>
      <c r="Y123" s="237"/>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s="237"/>
      <c r="BA123" s="237"/>
      <c r="BB123" s="237"/>
      <c r="BC123" s="237"/>
      <c r="BD123" s="237"/>
      <c r="BE123" s="237"/>
      <c r="BF123" s="237"/>
      <c r="BG123" s="237"/>
      <c r="BH123" s="237"/>
      <c r="BI123" s="237"/>
      <c r="BJ123" s="237"/>
      <c r="BK123" s="237"/>
      <c r="BL123" s="237"/>
      <c r="BM123" s="237"/>
      <c r="BN123" s="237"/>
      <c r="BO123" s="237"/>
      <c r="BP123" s="237"/>
      <c r="BQ123" s="237"/>
      <c r="BR123" s="237"/>
      <c r="BS123" s="237"/>
      <c r="BT123" s="237"/>
      <c r="BU123" s="237"/>
      <c r="BV123" s="237"/>
      <c r="BW123" s="237"/>
      <c r="BX123" s="237"/>
      <c r="BY123" s="245"/>
      <c r="BZ123" s="19"/>
    </row>
    <row r="124" spans="1:78" ht="6.75" customHeight="1">
      <c r="A124" s="221"/>
      <c r="B124" s="221"/>
      <c r="C124" s="246" t="str">
        <f>'[1]支給申請額算定シート（Ⅶ．統合関係医療機関）'!B$5&amp;""</f>
        <v/>
      </c>
      <c r="D124" s="247"/>
      <c r="E124" s="247"/>
      <c r="F124" s="247"/>
      <c r="G124" s="247"/>
      <c r="H124" s="247"/>
      <c r="I124" s="247"/>
      <c r="J124" s="247"/>
      <c r="K124" s="247"/>
      <c r="L124" s="247"/>
      <c r="M124" s="247"/>
      <c r="N124" s="252" t="str">
        <f>'[1]支給申請額算定シート（Ⅶ．統合関係医療機関）'!C$5&amp;""</f>
        <v/>
      </c>
      <c r="O124" s="253"/>
      <c r="P124" s="253"/>
      <c r="Q124" s="253"/>
      <c r="R124" s="253"/>
      <c r="S124" s="253"/>
      <c r="T124" s="253"/>
      <c r="U124" s="253"/>
      <c r="V124" s="253"/>
      <c r="W124" s="254"/>
      <c r="X124" s="234" t="s">
        <v>20</v>
      </c>
      <c r="Y124" s="235"/>
      <c r="Z124" s="235"/>
      <c r="AA124" s="235"/>
      <c r="AB124" s="235"/>
      <c r="AC124" s="235"/>
      <c r="AD124" s="235"/>
      <c r="AE124" s="235"/>
      <c r="AF124" s="235"/>
      <c r="AG124" s="22"/>
      <c r="AH124" s="22"/>
      <c r="AI124" s="219"/>
      <c r="AJ124" s="219"/>
      <c r="AK124" s="219"/>
      <c r="AL124" s="219"/>
      <c r="AM124" s="219"/>
      <c r="AN124" s="219"/>
      <c r="AO124" s="219"/>
      <c r="AP124" s="219"/>
      <c r="AQ124" s="219"/>
      <c r="AR124" s="219"/>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19"/>
      <c r="BR124" s="219"/>
      <c r="BS124" s="219"/>
      <c r="BT124" s="219"/>
      <c r="BU124" s="219"/>
      <c r="BV124" s="219"/>
      <c r="BW124" s="219"/>
      <c r="BX124" s="219"/>
      <c r="BY124" s="220"/>
      <c r="BZ124" s="19"/>
    </row>
    <row r="125" spans="1:78" ht="6.75" customHeight="1">
      <c r="A125" s="221"/>
      <c r="B125" s="221"/>
      <c r="C125" s="248"/>
      <c r="D125" s="249"/>
      <c r="E125" s="249"/>
      <c r="F125" s="249"/>
      <c r="G125" s="249"/>
      <c r="H125" s="249"/>
      <c r="I125" s="249"/>
      <c r="J125" s="249"/>
      <c r="K125" s="249"/>
      <c r="L125" s="249"/>
      <c r="M125" s="249"/>
      <c r="N125" s="255"/>
      <c r="O125" s="256"/>
      <c r="P125" s="256"/>
      <c r="Q125" s="256"/>
      <c r="R125" s="256"/>
      <c r="S125" s="256"/>
      <c r="T125" s="256"/>
      <c r="U125" s="256"/>
      <c r="V125" s="256"/>
      <c r="W125" s="257"/>
      <c r="X125" s="261"/>
      <c r="Y125" s="262"/>
      <c r="Z125" s="262"/>
      <c r="AA125" s="262"/>
      <c r="AB125" s="262"/>
      <c r="AC125" s="262"/>
      <c r="AD125" s="262"/>
      <c r="AE125" s="262"/>
      <c r="AF125" s="262"/>
      <c r="AG125" s="263" t="s">
        <v>12</v>
      </c>
      <c r="AH125" s="263"/>
      <c r="AI125" s="263"/>
      <c r="AJ125" s="263"/>
      <c r="AK125" s="263"/>
      <c r="AL125" s="263"/>
      <c r="AM125" s="263"/>
      <c r="AN125" s="263"/>
      <c r="AO125" s="263"/>
      <c r="AP125" s="263" t="s">
        <v>13</v>
      </c>
      <c r="AQ125" s="263"/>
      <c r="AR125" s="263"/>
      <c r="AS125" s="263"/>
      <c r="AT125" s="263"/>
      <c r="AU125" s="263"/>
      <c r="AV125" s="263"/>
      <c r="AW125" s="263"/>
      <c r="AX125" s="263"/>
      <c r="AY125" s="263" t="s">
        <v>14</v>
      </c>
      <c r="AZ125" s="263"/>
      <c r="BA125" s="263"/>
      <c r="BB125" s="263"/>
      <c r="BC125" s="263"/>
      <c r="BD125" s="263"/>
      <c r="BE125" s="263"/>
      <c r="BF125" s="263"/>
      <c r="BG125" s="263"/>
      <c r="BH125" s="263" t="s">
        <v>16</v>
      </c>
      <c r="BI125" s="263"/>
      <c r="BJ125" s="263"/>
      <c r="BK125" s="263"/>
      <c r="BL125" s="263"/>
      <c r="BM125" s="263"/>
      <c r="BN125" s="263"/>
      <c r="BO125" s="263"/>
      <c r="BP125" s="263"/>
      <c r="BQ125" s="263" t="s">
        <v>15</v>
      </c>
      <c r="BR125" s="263"/>
      <c r="BS125" s="263"/>
      <c r="BT125" s="263"/>
      <c r="BU125" s="263"/>
      <c r="BV125" s="263"/>
      <c r="BW125" s="263"/>
      <c r="BX125" s="263"/>
      <c r="BY125" s="263"/>
      <c r="BZ125" s="19"/>
    </row>
    <row r="126" spans="1:78" ht="6.75" customHeight="1">
      <c r="A126" s="221"/>
      <c r="B126" s="221"/>
      <c r="C126" s="248"/>
      <c r="D126" s="249"/>
      <c r="E126" s="249"/>
      <c r="F126" s="249"/>
      <c r="G126" s="249"/>
      <c r="H126" s="249"/>
      <c r="I126" s="249"/>
      <c r="J126" s="249"/>
      <c r="K126" s="249"/>
      <c r="L126" s="249"/>
      <c r="M126" s="249"/>
      <c r="N126" s="255"/>
      <c r="O126" s="256"/>
      <c r="P126" s="256"/>
      <c r="Q126" s="256"/>
      <c r="R126" s="256"/>
      <c r="S126" s="256"/>
      <c r="T126" s="256"/>
      <c r="U126" s="256"/>
      <c r="V126" s="256"/>
      <c r="W126" s="257"/>
      <c r="X126" s="236"/>
      <c r="Y126" s="237"/>
      <c r="Z126" s="237"/>
      <c r="AA126" s="237"/>
      <c r="AB126" s="237"/>
      <c r="AC126" s="237"/>
      <c r="AD126" s="237"/>
      <c r="AE126" s="237"/>
      <c r="AF126" s="237"/>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19"/>
    </row>
    <row r="127" spans="1:78" ht="6" customHeight="1">
      <c r="A127" s="221"/>
      <c r="B127" s="221"/>
      <c r="C127" s="248"/>
      <c r="D127" s="249"/>
      <c r="E127" s="249"/>
      <c r="F127" s="249"/>
      <c r="G127" s="249"/>
      <c r="H127" s="249"/>
      <c r="I127" s="249"/>
      <c r="J127" s="249"/>
      <c r="K127" s="249"/>
      <c r="L127" s="249"/>
      <c r="M127" s="249"/>
      <c r="N127" s="255"/>
      <c r="O127" s="256"/>
      <c r="P127" s="256"/>
      <c r="Q127" s="256"/>
      <c r="R127" s="256"/>
      <c r="S127" s="256"/>
      <c r="T127" s="256"/>
      <c r="U127" s="256"/>
      <c r="V127" s="256"/>
      <c r="W127" s="257"/>
      <c r="X127" s="264">
        <f>SUM(AG127:BY129)</f>
        <v>0</v>
      </c>
      <c r="Y127" s="265"/>
      <c r="Z127" s="265"/>
      <c r="AA127" s="265"/>
      <c r="AB127" s="265"/>
      <c r="AC127" s="265"/>
      <c r="AD127" s="265"/>
      <c r="AE127" s="265"/>
      <c r="AF127" s="265"/>
      <c r="AG127" s="264">
        <f>'[1]支給申請額算定シート（Ⅶ．統合関係医療機関）'!C$11</f>
        <v>0</v>
      </c>
      <c r="AH127" s="265"/>
      <c r="AI127" s="265"/>
      <c r="AJ127" s="265"/>
      <c r="AK127" s="265"/>
      <c r="AL127" s="265"/>
      <c r="AM127" s="265"/>
      <c r="AN127" s="265"/>
      <c r="AO127" s="265"/>
      <c r="AP127" s="264">
        <f>'[1]支給申請額算定シート（Ⅶ．統合関係医療機関）'!D$11</f>
        <v>0</v>
      </c>
      <c r="AQ127" s="265"/>
      <c r="AR127" s="265"/>
      <c r="AS127" s="265"/>
      <c r="AT127" s="265"/>
      <c r="AU127" s="265"/>
      <c r="AV127" s="265"/>
      <c r="AW127" s="265"/>
      <c r="AX127" s="265"/>
      <c r="AY127" s="264">
        <f>'[1]支給申請額算定シート（Ⅶ．統合関係医療機関）'!E$11</f>
        <v>0</v>
      </c>
      <c r="AZ127" s="265"/>
      <c r="BA127" s="265"/>
      <c r="BB127" s="265"/>
      <c r="BC127" s="265"/>
      <c r="BD127" s="265"/>
      <c r="BE127" s="265"/>
      <c r="BF127" s="265"/>
      <c r="BG127" s="265"/>
      <c r="BH127" s="264">
        <f>'[1]支給申請額算定シート（Ⅶ．統合関係医療機関）'!F$11</f>
        <v>0</v>
      </c>
      <c r="BI127" s="265"/>
      <c r="BJ127" s="265"/>
      <c r="BK127" s="265"/>
      <c r="BL127" s="265"/>
      <c r="BM127" s="265"/>
      <c r="BN127" s="265"/>
      <c r="BO127" s="265"/>
      <c r="BP127" s="265"/>
      <c r="BQ127" s="270">
        <f>'[1]支給申請額算定シート（Ⅶ．統合関係医療機関）'!G$11</f>
        <v>0</v>
      </c>
      <c r="BR127" s="270"/>
      <c r="BS127" s="270"/>
      <c r="BT127" s="270"/>
      <c r="BU127" s="270"/>
      <c r="BV127" s="270"/>
      <c r="BW127" s="270"/>
      <c r="BX127" s="270"/>
      <c r="BY127" s="270"/>
      <c r="BZ127" s="19"/>
    </row>
    <row r="128" spans="1:78" ht="6" customHeight="1">
      <c r="A128" s="221"/>
      <c r="B128" s="221"/>
      <c r="C128" s="248"/>
      <c r="D128" s="249"/>
      <c r="E128" s="249"/>
      <c r="F128" s="249"/>
      <c r="G128" s="249"/>
      <c r="H128" s="249"/>
      <c r="I128" s="249"/>
      <c r="J128" s="249"/>
      <c r="K128" s="249"/>
      <c r="L128" s="249"/>
      <c r="M128" s="249"/>
      <c r="N128" s="255"/>
      <c r="O128" s="256"/>
      <c r="P128" s="256"/>
      <c r="Q128" s="256"/>
      <c r="R128" s="256"/>
      <c r="S128" s="256"/>
      <c r="T128" s="256"/>
      <c r="U128" s="256"/>
      <c r="V128" s="256"/>
      <c r="W128" s="257"/>
      <c r="X128" s="266"/>
      <c r="Y128" s="267"/>
      <c r="Z128" s="267"/>
      <c r="AA128" s="267"/>
      <c r="AB128" s="267"/>
      <c r="AC128" s="267"/>
      <c r="AD128" s="267"/>
      <c r="AE128" s="267"/>
      <c r="AF128" s="267"/>
      <c r="AG128" s="266"/>
      <c r="AH128" s="267"/>
      <c r="AI128" s="267"/>
      <c r="AJ128" s="267"/>
      <c r="AK128" s="267"/>
      <c r="AL128" s="267"/>
      <c r="AM128" s="267"/>
      <c r="AN128" s="267"/>
      <c r="AO128" s="267"/>
      <c r="AP128" s="266"/>
      <c r="AQ128" s="267"/>
      <c r="AR128" s="267"/>
      <c r="AS128" s="267"/>
      <c r="AT128" s="267"/>
      <c r="AU128" s="267"/>
      <c r="AV128" s="267"/>
      <c r="AW128" s="267"/>
      <c r="AX128" s="267"/>
      <c r="AY128" s="266"/>
      <c r="AZ128" s="267"/>
      <c r="BA128" s="267"/>
      <c r="BB128" s="267"/>
      <c r="BC128" s="267"/>
      <c r="BD128" s="267"/>
      <c r="BE128" s="267"/>
      <c r="BF128" s="267"/>
      <c r="BG128" s="267"/>
      <c r="BH128" s="266"/>
      <c r="BI128" s="267"/>
      <c r="BJ128" s="267"/>
      <c r="BK128" s="267"/>
      <c r="BL128" s="267"/>
      <c r="BM128" s="267"/>
      <c r="BN128" s="267"/>
      <c r="BO128" s="267"/>
      <c r="BP128" s="267"/>
      <c r="BQ128" s="270"/>
      <c r="BR128" s="270"/>
      <c r="BS128" s="270"/>
      <c r="BT128" s="270"/>
      <c r="BU128" s="270"/>
      <c r="BV128" s="270"/>
      <c r="BW128" s="270"/>
      <c r="BX128" s="270"/>
      <c r="BY128" s="270"/>
      <c r="BZ128" s="19"/>
    </row>
    <row r="129" spans="1:78" ht="6" customHeight="1">
      <c r="A129" s="221"/>
      <c r="B129" s="221"/>
      <c r="C129" s="250"/>
      <c r="D129" s="251"/>
      <c r="E129" s="251"/>
      <c r="F129" s="251"/>
      <c r="G129" s="251"/>
      <c r="H129" s="251"/>
      <c r="I129" s="251"/>
      <c r="J129" s="251"/>
      <c r="K129" s="251"/>
      <c r="L129" s="251"/>
      <c r="M129" s="251"/>
      <c r="N129" s="258"/>
      <c r="O129" s="259"/>
      <c r="P129" s="259"/>
      <c r="Q129" s="259"/>
      <c r="R129" s="259"/>
      <c r="S129" s="259"/>
      <c r="T129" s="259"/>
      <c r="U129" s="259"/>
      <c r="V129" s="259"/>
      <c r="W129" s="260"/>
      <c r="X129" s="268"/>
      <c r="Y129" s="269"/>
      <c r="Z129" s="269"/>
      <c r="AA129" s="269"/>
      <c r="AB129" s="269"/>
      <c r="AC129" s="269"/>
      <c r="AD129" s="269"/>
      <c r="AE129" s="269"/>
      <c r="AF129" s="269"/>
      <c r="AG129" s="268"/>
      <c r="AH129" s="269"/>
      <c r="AI129" s="269"/>
      <c r="AJ129" s="269"/>
      <c r="AK129" s="269"/>
      <c r="AL129" s="269"/>
      <c r="AM129" s="269"/>
      <c r="AN129" s="269"/>
      <c r="AO129" s="269"/>
      <c r="AP129" s="268"/>
      <c r="AQ129" s="269"/>
      <c r="AR129" s="269"/>
      <c r="AS129" s="269"/>
      <c r="AT129" s="269"/>
      <c r="AU129" s="269"/>
      <c r="AV129" s="269"/>
      <c r="AW129" s="269"/>
      <c r="AX129" s="269"/>
      <c r="AY129" s="268"/>
      <c r="AZ129" s="269"/>
      <c r="BA129" s="269"/>
      <c r="BB129" s="269"/>
      <c r="BC129" s="269"/>
      <c r="BD129" s="269"/>
      <c r="BE129" s="269"/>
      <c r="BF129" s="269"/>
      <c r="BG129" s="269"/>
      <c r="BH129" s="268"/>
      <c r="BI129" s="269"/>
      <c r="BJ129" s="269"/>
      <c r="BK129" s="269"/>
      <c r="BL129" s="269"/>
      <c r="BM129" s="269"/>
      <c r="BN129" s="269"/>
      <c r="BO129" s="269"/>
      <c r="BP129" s="269"/>
      <c r="BQ129" s="270"/>
      <c r="BR129" s="270"/>
      <c r="BS129" s="270"/>
      <c r="BT129" s="270"/>
      <c r="BU129" s="270"/>
      <c r="BV129" s="270"/>
      <c r="BW129" s="270"/>
      <c r="BX129" s="270"/>
      <c r="BY129" s="270"/>
      <c r="BZ129" s="19"/>
    </row>
    <row r="130" spans="1:78" ht="6.75" customHeight="1">
      <c r="A130" s="221"/>
      <c r="B130" s="2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15"/>
      <c r="BY130" s="15"/>
      <c r="BZ130" s="19"/>
    </row>
    <row r="131" spans="1:78" ht="6.75" customHeight="1">
      <c r="A131" s="20"/>
      <c r="B131" s="20"/>
      <c r="C131" s="271" t="s">
        <v>17</v>
      </c>
      <c r="D131" s="271"/>
      <c r="E131" s="271"/>
      <c r="F131" s="271"/>
      <c r="G131" s="238"/>
      <c r="H131" s="239"/>
      <c r="I131" s="239"/>
      <c r="J131" s="239"/>
      <c r="K131" s="239"/>
      <c r="L131" s="239"/>
      <c r="M131" s="240"/>
      <c r="N131" s="234" t="s">
        <v>97</v>
      </c>
      <c r="O131" s="235"/>
      <c r="P131" s="235"/>
      <c r="Q131" s="235"/>
      <c r="R131" s="235"/>
      <c r="S131" s="235"/>
      <c r="T131" s="235"/>
      <c r="U131" s="235"/>
      <c r="V131" s="235"/>
      <c r="W131" s="235"/>
      <c r="X131" s="235"/>
      <c r="Y131" s="235"/>
      <c r="Z131" s="235"/>
      <c r="AA131" s="235"/>
      <c r="AB131" s="235"/>
      <c r="AC131" s="235"/>
      <c r="AD131" s="235"/>
      <c r="AE131" s="235"/>
      <c r="AF131" s="235"/>
      <c r="AG131" s="235"/>
      <c r="AH131" s="244"/>
      <c r="AI131" s="234" t="s">
        <v>19</v>
      </c>
      <c r="AJ131" s="235"/>
      <c r="AK131" s="235"/>
      <c r="AL131" s="235"/>
      <c r="AM131" s="235"/>
      <c r="AN131" s="235"/>
      <c r="AO131" s="235"/>
      <c r="AP131" s="235"/>
      <c r="AQ131" s="235"/>
      <c r="AR131" s="235"/>
      <c r="AS131" s="235"/>
      <c r="AT131" s="235"/>
      <c r="AU131" s="235"/>
      <c r="AV131" s="235"/>
      <c r="AW131" s="235"/>
      <c r="AX131" s="235"/>
      <c r="AY131" s="235"/>
      <c r="AZ131" s="235"/>
      <c r="BA131" s="235"/>
      <c r="BB131" s="235"/>
      <c r="BC131" s="244"/>
      <c r="BD131" s="272" t="s">
        <v>191</v>
      </c>
      <c r="BE131" s="273"/>
      <c r="BF131" s="273"/>
      <c r="BG131" s="273"/>
      <c r="BH131" s="273"/>
      <c r="BI131" s="273"/>
      <c r="BJ131" s="273"/>
      <c r="BK131" s="273"/>
      <c r="BL131" s="273"/>
      <c r="BM131" s="273"/>
      <c r="BN131" s="273"/>
      <c r="BO131" s="273"/>
      <c r="BP131" s="273"/>
      <c r="BQ131" s="273"/>
      <c r="BR131" s="273"/>
      <c r="BS131" s="273"/>
      <c r="BT131" s="273"/>
      <c r="BU131" s="273"/>
      <c r="BV131" s="273"/>
      <c r="BW131" s="273"/>
      <c r="BX131" s="273"/>
      <c r="BY131" s="274"/>
      <c r="BZ131" s="19"/>
    </row>
    <row r="132" spans="1:78" ht="6.75" customHeight="1">
      <c r="A132" s="20"/>
      <c r="B132" s="20"/>
      <c r="C132" s="271"/>
      <c r="D132" s="271"/>
      <c r="E132" s="271"/>
      <c r="F132" s="271"/>
      <c r="G132" s="241"/>
      <c r="H132" s="242"/>
      <c r="I132" s="242"/>
      <c r="J132" s="242"/>
      <c r="K132" s="242"/>
      <c r="L132" s="242"/>
      <c r="M132" s="243"/>
      <c r="N132" s="236"/>
      <c r="O132" s="237"/>
      <c r="P132" s="237"/>
      <c r="Q132" s="237"/>
      <c r="R132" s="237"/>
      <c r="S132" s="237"/>
      <c r="T132" s="237"/>
      <c r="U132" s="237"/>
      <c r="V132" s="237"/>
      <c r="W132" s="237"/>
      <c r="X132" s="237"/>
      <c r="Y132" s="237"/>
      <c r="Z132" s="237"/>
      <c r="AA132" s="237"/>
      <c r="AB132" s="237"/>
      <c r="AC132" s="237"/>
      <c r="AD132" s="237"/>
      <c r="AE132" s="237"/>
      <c r="AF132" s="237"/>
      <c r="AG132" s="237"/>
      <c r="AH132" s="245"/>
      <c r="AI132" s="236"/>
      <c r="AJ132" s="237"/>
      <c r="AK132" s="237"/>
      <c r="AL132" s="237"/>
      <c r="AM132" s="237"/>
      <c r="AN132" s="237"/>
      <c r="AO132" s="237"/>
      <c r="AP132" s="237"/>
      <c r="AQ132" s="237"/>
      <c r="AR132" s="237"/>
      <c r="AS132" s="237"/>
      <c r="AT132" s="237"/>
      <c r="AU132" s="237"/>
      <c r="AV132" s="237"/>
      <c r="AW132" s="237"/>
      <c r="AX132" s="237"/>
      <c r="AY132" s="237"/>
      <c r="AZ132" s="237"/>
      <c r="BA132" s="237"/>
      <c r="BB132" s="237"/>
      <c r="BC132" s="245"/>
      <c r="BD132" s="275"/>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7"/>
      <c r="BZ132" s="19"/>
    </row>
    <row r="133" spans="1:78" ht="6.75" customHeight="1">
      <c r="A133" s="21"/>
      <c r="B133" s="21"/>
      <c r="C133" s="270" t="s">
        <v>63</v>
      </c>
      <c r="D133" s="270"/>
      <c r="E133" s="270"/>
      <c r="F133" s="270"/>
      <c r="G133" s="278"/>
      <c r="H133" s="279"/>
      <c r="I133" s="279"/>
      <c r="J133" s="279"/>
      <c r="K133" s="279"/>
      <c r="L133" s="279"/>
      <c r="M133" s="280"/>
      <c r="N133" s="287" t="str">
        <f>'[1]支給申請額算定シート（Ⅷ．統合関係医療機関）'!B$3&amp;""</f>
        <v/>
      </c>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t="str">
        <f>'[1]支給申請額算定シート（Ⅷ．統合関係医療機関）'!C$3&amp;""</f>
        <v/>
      </c>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t="str">
        <f>'[1]支給申請額算定シート（Ⅷ．統合関係医療機関）'!G$3&amp;""</f>
        <v/>
      </c>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19"/>
    </row>
    <row r="134" spans="1:78" ht="6.75" customHeight="1">
      <c r="A134" s="21"/>
      <c r="B134" s="21"/>
      <c r="C134" s="270"/>
      <c r="D134" s="270"/>
      <c r="E134" s="270"/>
      <c r="F134" s="270"/>
      <c r="G134" s="281"/>
      <c r="H134" s="282"/>
      <c r="I134" s="282"/>
      <c r="J134" s="282"/>
      <c r="K134" s="282"/>
      <c r="L134" s="282"/>
      <c r="M134" s="283"/>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19"/>
    </row>
    <row r="135" spans="1:78" ht="6.75" customHeight="1">
      <c r="A135" s="21"/>
      <c r="B135" s="21"/>
      <c r="C135" s="270"/>
      <c r="D135" s="270"/>
      <c r="E135" s="270"/>
      <c r="F135" s="270"/>
      <c r="G135" s="284"/>
      <c r="H135" s="285"/>
      <c r="I135" s="285"/>
      <c r="J135" s="285"/>
      <c r="K135" s="285"/>
      <c r="L135" s="285"/>
      <c r="M135" s="286"/>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19"/>
    </row>
    <row r="136" spans="1:78" ht="6.75" customHeight="1">
      <c r="A136" s="221"/>
      <c r="B136" s="221"/>
      <c r="C136" s="234" t="s">
        <v>22</v>
      </c>
      <c r="D136" s="235"/>
      <c r="E136" s="235"/>
      <c r="F136" s="235"/>
      <c r="G136" s="235"/>
      <c r="H136" s="235"/>
      <c r="I136" s="235"/>
      <c r="J136" s="235"/>
      <c r="K136" s="235"/>
      <c r="L136" s="235"/>
      <c r="M136" s="235"/>
      <c r="N136" s="238" t="s">
        <v>23</v>
      </c>
      <c r="O136" s="239"/>
      <c r="P136" s="239"/>
      <c r="Q136" s="239"/>
      <c r="R136" s="239"/>
      <c r="S136" s="239"/>
      <c r="T136" s="239"/>
      <c r="U136" s="239"/>
      <c r="V136" s="239"/>
      <c r="W136" s="240"/>
      <c r="X136" s="234" t="s">
        <v>48</v>
      </c>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5"/>
      <c r="BR136" s="235"/>
      <c r="BS136" s="235"/>
      <c r="BT136" s="235"/>
      <c r="BU136" s="235"/>
      <c r="BV136" s="235"/>
      <c r="BW136" s="235"/>
      <c r="BX136" s="235"/>
      <c r="BY136" s="244"/>
      <c r="BZ136" s="19"/>
    </row>
    <row r="137" spans="1:78" ht="6.75" customHeight="1">
      <c r="A137" s="221"/>
      <c r="B137" s="221"/>
      <c r="C137" s="236"/>
      <c r="D137" s="237"/>
      <c r="E137" s="237"/>
      <c r="F137" s="237"/>
      <c r="G137" s="237"/>
      <c r="H137" s="237"/>
      <c r="I137" s="237"/>
      <c r="J137" s="237"/>
      <c r="K137" s="237"/>
      <c r="L137" s="237"/>
      <c r="M137" s="237"/>
      <c r="N137" s="241"/>
      <c r="O137" s="242"/>
      <c r="P137" s="242"/>
      <c r="Q137" s="242"/>
      <c r="R137" s="242"/>
      <c r="S137" s="242"/>
      <c r="T137" s="242"/>
      <c r="U137" s="242"/>
      <c r="V137" s="242"/>
      <c r="W137" s="243"/>
      <c r="X137" s="236"/>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237"/>
      <c r="BE137" s="237"/>
      <c r="BF137" s="237"/>
      <c r="BG137" s="237"/>
      <c r="BH137" s="237"/>
      <c r="BI137" s="237"/>
      <c r="BJ137" s="237"/>
      <c r="BK137" s="237"/>
      <c r="BL137" s="237"/>
      <c r="BM137" s="237"/>
      <c r="BN137" s="237"/>
      <c r="BO137" s="237"/>
      <c r="BP137" s="237"/>
      <c r="BQ137" s="237"/>
      <c r="BR137" s="237"/>
      <c r="BS137" s="237"/>
      <c r="BT137" s="237"/>
      <c r="BU137" s="237"/>
      <c r="BV137" s="237"/>
      <c r="BW137" s="237"/>
      <c r="BX137" s="237"/>
      <c r="BY137" s="245"/>
      <c r="BZ137" s="19"/>
    </row>
    <row r="138" spans="1:78" ht="6.75" customHeight="1">
      <c r="A138" s="221"/>
      <c r="B138" s="221"/>
      <c r="C138" s="246" t="str">
        <f>'[1]支給申請額算定シート（Ⅷ．統合関係医療機関）'!B$5&amp;""</f>
        <v/>
      </c>
      <c r="D138" s="247"/>
      <c r="E138" s="247"/>
      <c r="F138" s="247"/>
      <c r="G138" s="247"/>
      <c r="H138" s="247"/>
      <c r="I138" s="247"/>
      <c r="J138" s="247"/>
      <c r="K138" s="247"/>
      <c r="L138" s="247"/>
      <c r="M138" s="247"/>
      <c r="N138" s="252" t="str">
        <f>'[1]支給申請額算定シート（Ⅷ．統合関係医療機関）'!C$5&amp;""</f>
        <v/>
      </c>
      <c r="O138" s="253"/>
      <c r="P138" s="253"/>
      <c r="Q138" s="253"/>
      <c r="R138" s="253"/>
      <c r="S138" s="253"/>
      <c r="T138" s="253"/>
      <c r="U138" s="253"/>
      <c r="V138" s="253"/>
      <c r="W138" s="254"/>
      <c r="X138" s="234" t="s">
        <v>20</v>
      </c>
      <c r="Y138" s="235"/>
      <c r="Z138" s="235"/>
      <c r="AA138" s="235"/>
      <c r="AB138" s="235"/>
      <c r="AC138" s="235"/>
      <c r="AD138" s="235"/>
      <c r="AE138" s="235"/>
      <c r="AF138" s="235"/>
      <c r="AG138" s="22"/>
      <c r="AH138" s="22"/>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19"/>
      <c r="BP138" s="219"/>
      <c r="BQ138" s="219"/>
      <c r="BR138" s="219"/>
      <c r="BS138" s="219"/>
      <c r="BT138" s="219"/>
      <c r="BU138" s="219"/>
      <c r="BV138" s="219"/>
      <c r="BW138" s="219"/>
      <c r="BX138" s="219"/>
      <c r="BY138" s="220"/>
      <c r="BZ138" s="19"/>
    </row>
    <row r="139" spans="1:78" ht="6.75" customHeight="1">
      <c r="A139" s="221"/>
      <c r="B139" s="221"/>
      <c r="C139" s="248"/>
      <c r="D139" s="249"/>
      <c r="E139" s="249"/>
      <c r="F139" s="249"/>
      <c r="G139" s="249"/>
      <c r="H139" s="249"/>
      <c r="I139" s="249"/>
      <c r="J139" s="249"/>
      <c r="K139" s="249"/>
      <c r="L139" s="249"/>
      <c r="M139" s="249"/>
      <c r="N139" s="255"/>
      <c r="O139" s="256"/>
      <c r="P139" s="256"/>
      <c r="Q139" s="256"/>
      <c r="R139" s="256"/>
      <c r="S139" s="256"/>
      <c r="T139" s="256"/>
      <c r="U139" s="256"/>
      <c r="V139" s="256"/>
      <c r="W139" s="257"/>
      <c r="X139" s="261"/>
      <c r="Y139" s="262"/>
      <c r="Z139" s="262"/>
      <c r="AA139" s="262"/>
      <c r="AB139" s="262"/>
      <c r="AC139" s="262"/>
      <c r="AD139" s="262"/>
      <c r="AE139" s="262"/>
      <c r="AF139" s="262"/>
      <c r="AG139" s="263" t="s">
        <v>12</v>
      </c>
      <c r="AH139" s="263"/>
      <c r="AI139" s="263"/>
      <c r="AJ139" s="263"/>
      <c r="AK139" s="263"/>
      <c r="AL139" s="263"/>
      <c r="AM139" s="263"/>
      <c r="AN139" s="263"/>
      <c r="AO139" s="263"/>
      <c r="AP139" s="263" t="s">
        <v>13</v>
      </c>
      <c r="AQ139" s="263"/>
      <c r="AR139" s="263"/>
      <c r="AS139" s="263"/>
      <c r="AT139" s="263"/>
      <c r="AU139" s="263"/>
      <c r="AV139" s="263"/>
      <c r="AW139" s="263"/>
      <c r="AX139" s="263"/>
      <c r="AY139" s="263" t="s">
        <v>14</v>
      </c>
      <c r="AZ139" s="263"/>
      <c r="BA139" s="263"/>
      <c r="BB139" s="263"/>
      <c r="BC139" s="263"/>
      <c r="BD139" s="263"/>
      <c r="BE139" s="263"/>
      <c r="BF139" s="263"/>
      <c r="BG139" s="263"/>
      <c r="BH139" s="263" t="s">
        <v>16</v>
      </c>
      <c r="BI139" s="263"/>
      <c r="BJ139" s="263"/>
      <c r="BK139" s="263"/>
      <c r="BL139" s="263"/>
      <c r="BM139" s="263"/>
      <c r="BN139" s="263"/>
      <c r="BO139" s="263"/>
      <c r="BP139" s="263"/>
      <c r="BQ139" s="263" t="s">
        <v>15</v>
      </c>
      <c r="BR139" s="263"/>
      <c r="BS139" s="263"/>
      <c r="BT139" s="263"/>
      <c r="BU139" s="263"/>
      <c r="BV139" s="263"/>
      <c r="BW139" s="263"/>
      <c r="BX139" s="263"/>
      <c r="BY139" s="263"/>
      <c r="BZ139" s="19"/>
    </row>
    <row r="140" spans="1:78" ht="6.75" customHeight="1">
      <c r="A140" s="221"/>
      <c r="B140" s="221"/>
      <c r="C140" s="248"/>
      <c r="D140" s="249"/>
      <c r="E140" s="249"/>
      <c r="F140" s="249"/>
      <c r="G140" s="249"/>
      <c r="H140" s="249"/>
      <c r="I140" s="249"/>
      <c r="J140" s="249"/>
      <c r="K140" s="249"/>
      <c r="L140" s="249"/>
      <c r="M140" s="249"/>
      <c r="N140" s="255"/>
      <c r="O140" s="256"/>
      <c r="P140" s="256"/>
      <c r="Q140" s="256"/>
      <c r="R140" s="256"/>
      <c r="S140" s="256"/>
      <c r="T140" s="256"/>
      <c r="U140" s="256"/>
      <c r="V140" s="256"/>
      <c r="W140" s="257"/>
      <c r="X140" s="236"/>
      <c r="Y140" s="237"/>
      <c r="Z140" s="237"/>
      <c r="AA140" s="237"/>
      <c r="AB140" s="237"/>
      <c r="AC140" s="237"/>
      <c r="AD140" s="237"/>
      <c r="AE140" s="237"/>
      <c r="AF140" s="237"/>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c r="BF140" s="263"/>
      <c r="BG140" s="263"/>
      <c r="BH140" s="263"/>
      <c r="BI140" s="263"/>
      <c r="BJ140" s="263"/>
      <c r="BK140" s="263"/>
      <c r="BL140" s="263"/>
      <c r="BM140" s="263"/>
      <c r="BN140" s="263"/>
      <c r="BO140" s="263"/>
      <c r="BP140" s="263"/>
      <c r="BQ140" s="263"/>
      <c r="BR140" s="263"/>
      <c r="BS140" s="263"/>
      <c r="BT140" s="263"/>
      <c r="BU140" s="263"/>
      <c r="BV140" s="263"/>
      <c r="BW140" s="263"/>
      <c r="BX140" s="263"/>
      <c r="BY140" s="263"/>
      <c r="BZ140" s="19"/>
    </row>
    <row r="141" spans="1:78" ht="6" customHeight="1">
      <c r="A141" s="221"/>
      <c r="B141" s="221"/>
      <c r="C141" s="248"/>
      <c r="D141" s="249"/>
      <c r="E141" s="249"/>
      <c r="F141" s="249"/>
      <c r="G141" s="249"/>
      <c r="H141" s="249"/>
      <c r="I141" s="249"/>
      <c r="J141" s="249"/>
      <c r="K141" s="249"/>
      <c r="L141" s="249"/>
      <c r="M141" s="249"/>
      <c r="N141" s="255"/>
      <c r="O141" s="256"/>
      <c r="P141" s="256"/>
      <c r="Q141" s="256"/>
      <c r="R141" s="256"/>
      <c r="S141" s="256"/>
      <c r="T141" s="256"/>
      <c r="U141" s="256"/>
      <c r="V141" s="256"/>
      <c r="W141" s="257"/>
      <c r="X141" s="264">
        <f>SUM(AG141:BY143)</f>
        <v>0</v>
      </c>
      <c r="Y141" s="265"/>
      <c r="Z141" s="265"/>
      <c r="AA141" s="265"/>
      <c r="AB141" s="265"/>
      <c r="AC141" s="265"/>
      <c r="AD141" s="265"/>
      <c r="AE141" s="265"/>
      <c r="AF141" s="265"/>
      <c r="AG141" s="264">
        <f>'[1]支給申請額算定シート（Ⅷ．統合関係医療機関）'!C$11</f>
        <v>0</v>
      </c>
      <c r="AH141" s="265"/>
      <c r="AI141" s="265"/>
      <c r="AJ141" s="265"/>
      <c r="AK141" s="265"/>
      <c r="AL141" s="265"/>
      <c r="AM141" s="265"/>
      <c r="AN141" s="265"/>
      <c r="AO141" s="265"/>
      <c r="AP141" s="264">
        <f>'[1]支給申請額算定シート（Ⅷ．統合関係医療機関）'!D$11</f>
        <v>0</v>
      </c>
      <c r="AQ141" s="265"/>
      <c r="AR141" s="265"/>
      <c r="AS141" s="265"/>
      <c r="AT141" s="265"/>
      <c r="AU141" s="265"/>
      <c r="AV141" s="265"/>
      <c r="AW141" s="265"/>
      <c r="AX141" s="265"/>
      <c r="AY141" s="264">
        <f>'[1]支給申請額算定シート（Ⅷ．統合関係医療機関）'!E$11</f>
        <v>0</v>
      </c>
      <c r="AZ141" s="265"/>
      <c r="BA141" s="265"/>
      <c r="BB141" s="265"/>
      <c r="BC141" s="265"/>
      <c r="BD141" s="265"/>
      <c r="BE141" s="265"/>
      <c r="BF141" s="265"/>
      <c r="BG141" s="265"/>
      <c r="BH141" s="264">
        <f>'[1]支給申請額算定シート（Ⅷ．統合関係医療機関）'!F$11</f>
        <v>0</v>
      </c>
      <c r="BI141" s="265"/>
      <c r="BJ141" s="265"/>
      <c r="BK141" s="265"/>
      <c r="BL141" s="265"/>
      <c r="BM141" s="265"/>
      <c r="BN141" s="265"/>
      <c r="BO141" s="265"/>
      <c r="BP141" s="265"/>
      <c r="BQ141" s="270">
        <f>'[1]支給申請額算定シート（Ⅷ．統合関係医療機関）'!G$11</f>
        <v>0</v>
      </c>
      <c r="BR141" s="270"/>
      <c r="BS141" s="270"/>
      <c r="BT141" s="270"/>
      <c r="BU141" s="270"/>
      <c r="BV141" s="270"/>
      <c r="BW141" s="270"/>
      <c r="BX141" s="270"/>
      <c r="BY141" s="270"/>
      <c r="BZ141" s="19"/>
    </row>
    <row r="142" spans="1:78" ht="6" customHeight="1">
      <c r="A142" s="221"/>
      <c r="B142" s="221"/>
      <c r="C142" s="248"/>
      <c r="D142" s="249"/>
      <c r="E142" s="249"/>
      <c r="F142" s="249"/>
      <c r="G142" s="249"/>
      <c r="H142" s="249"/>
      <c r="I142" s="249"/>
      <c r="J142" s="249"/>
      <c r="K142" s="249"/>
      <c r="L142" s="249"/>
      <c r="M142" s="249"/>
      <c r="N142" s="255"/>
      <c r="O142" s="256"/>
      <c r="P142" s="256"/>
      <c r="Q142" s="256"/>
      <c r="R142" s="256"/>
      <c r="S142" s="256"/>
      <c r="T142" s="256"/>
      <c r="U142" s="256"/>
      <c r="V142" s="256"/>
      <c r="W142" s="257"/>
      <c r="X142" s="266"/>
      <c r="Y142" s="267"/>
      <c r="Z142" s="267"/>
      <c r="AA142" s="267"/>
      <c r="AB142" s="267"/>
      <c r="AC142" s="267"/>
      <c r="AD142" s="267"/>
      <c r="AE142" s="267"/>
      <c r="AF142" s="267"/>
      <c r="AG142" s="266"/>
      <c r="AH142" s="267"/>
      <c r="AI142" s="267"/>
      <c r="AJ142" s="267"/>
      <c r="AK142" s="267"/>
      <c r="AL142" s="267"/>
      <c r="AM142" s="267"/>
      <c r="AN142" s="267"/>
      <c r="AO142" s="267"/>
      <c r="AP142" s="266"/>
      <c r="AQ142" s="267"/>
      <c r="AR142" s="267"/>
      <c r="AS142" s="267"/>
      <c r="AT142" s="267"/>
      <c r="AU142" s="267"/>
      <c r="AV142" s="267"/>
      <c r="AW142" s="267"/>
      <c r="AX142" s="267"/>
      <c r="AY142" s="266"/>
      <c r="AZ142" s="267"/>
      <c r="BA142" s="267"/>
      <c r="BB142" s="267"/>
      <c r="BC142" s="267"/>
      <c r="BD142" s="267"/>
      <c r="BE142" s="267"/>
      <c r="BF142" s="267"/>
      <c r="BG142" s="267"/>
      <c r="BH142" s="266"/>
      <c r="BI142" s="267"/>
      <c r="BJ142" s="267"/>
      <c r="BK142" s="267"/>
      <c r="BL142" s="267"/>
      <c r="BM142" s="267"/>
      <c r="BN142" s="267"/>
      <c r="BO142" s="267"/>
      <c r="BP142" s="267"/>
      <c r="BQ142" s="270"/>
      <c r="BR142" s="270"/>
      <c r="BS142" s="270"/>
      <c r="BT142" s="270"/>
      <c r="BU142" s="270"/>
      <c r="BV142" s="270"/>
      <c r="BW142" s="270"/>
      <c r="BX142" s="270"/>
      <c r="BY142" s="270"/>
      <c r="BZ142" s="19"/>
    </row>
    <row r="143" spans="1:78" ht="6" customHeight="1">
      <c r="A143" s="221"/>
      <c r="B143" s="221"/>
      <c r="C143" s="250"/>
      <c r="D143" s="251"/>
      <c r="E143" s="251"/>
      <c r="F143" s="251"/>
      <c r="G143" s="251"/>
      <c r="H143" s="251"/>
      <c r="I143" s="251"/>
      <c r="J143" s="251"/>
      <c r="K143" s="251"/>
      <c r="L143" s="251"/>
      <c r="M143" s="251"/>
      <c r="N143" s="258"/>
      <c r="O143" s="259"/>
      <c r="P143" s="259"/>
      <c r="Q143" s="259"/>
      <c r="R143" s="259"/>
      <c r="S143" s="259"/>
      <c r="T143" s="259"/>
      <c r="U143" s="259"/>
      <c r="V143" s="259"/>
      <c r="W143" s="260"/>
      <c r="X143" s="268"/>
      <c r="Y143" s="269"/>
      <c r="Z143" s="269"/>
      <c r="AA143" s="269"/>
      <c r="AB143" s="269"/>
      <c r="AC143" s="269"/>
      <c r="AD143" s="269"/>
      <c r="AE143" s="269"/>
      <c r="AF143" s="269"/>
      <c r="AG143" s="268"/>
      <c r="AH143" s="269"/>
      <c r="AI143" s="269"/>
      <c r="AJ143" s="269"/>
      <c r="AK143" s="269"/>
      <c r="AL143" s="269"/>
      <c r="AM143" s="269"/>
      <c r="AN143" s="269"/>
      <c r="AO143" s="269"/>
      <c r="AP143" s="268"/>
      <c r="AQ143" s="269"/>
      <c r="AR143" s="269"/>
      <c r="AS143" s="269"/>
      <c r="AT143" s="269"/>
      <c r="AU143" s="269"/>
      <c r="AV143" s="269"/>
      <c r="AW143" s="269"/>
      <c r="AX143" s="269"/>
      <c r="AY143" s="268"/>
      <c r="AZ143" s="269"/>
      <c r="BA143" s="269"/>
      <c r="BB143" s="269"/>
      <c r="BC143" s="269"/>
      <c r="BD143" s="269"/>
      <c r="BE143" s="269"/>
      <c r="BF143" s="269"/>
      <c r="BG143" s="269"/>
      <c r="BH143" s="268"/>
      <c r="BI143" s="269"/>
      <c r="BJ143" s="269"/>
      <c r="BK143" s="269"/>
      <c r="BL143" s="269"/>
      <c r="BM143" s="269"/>
      <c r="BN143" s="269"/>
      <c r="BO143" s="269"/>
      <c r="BP143" s="269"/>
      <c r="BQ143" s="270"/>
      <c r="BR143" s="270"/>
      <c r="BS143" s="270"/>
      <c r="BT143" s="270"/>
      <c r="BU143" s="270"/>
      <c r="BV143" s="270"/>
      <c r="BW143" s="270"/>
      <c r="BX143" s="270"/>
      <c r="BY143" s="270"/>
      <c r="BZ143" s="19"/>
    </row>
    <row r="144" spans="1:78" ht="6.75" customHeight="1">
      <c r="A144" s="221"/>
      <c r="B144" s="2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15"/>
      <c r="BY144" s="15"/>
      <c r="BZ144" s="19"/>
    </row>
    <row r="145" spans="1:78" ht="6.75" customHeight="1">
      <c r="A145" s="20"/>
      <c r="B145" s="20"/>
      <c r="C145" s="271" t="s">
        <v>17</v>
      </c>
      <c r="D145" s="271"/>
      <c r="E145" s="271"/>
      <c r="F145" s="271"/>
      <c r="G145" s="238"/>
      <c r="H145" s="239"/>
      <c r="I145" s="239"/>
      <c r="J145" s="239"/>
      <c r="K145" s="239"/>
      <c r="L145" s="239"/>
      <c r="M145" s="240"/>
      <c r="N145" s="234" t="s">
        <v>97</v>
      </c>
      <c r="O145" s="235"/>
      <c r="P145" s="235"/>
      <c r="Q145" s="235"/>
      <c r="R145" s="235"/>
      <c r="S145" s="235"/>
      <c r="T145" s="235"/>
      <c r="U145" s="235"/>
      <c r="V145" s="235"/>
      <c r="W145" s="235"/>
      <c r="X145" s="235"/>
      <c r="Y145" s="235"/>
      <c r="Z145" s="235"/>
      <c r="AA145" s="235"/>
      <c r="AB145" s="235"/>
      <c r="AC145" s="235"/>
      <c r="AD145" s="235"/>
      <c r="AE145" s="235"/>
      <c r="AF145" s="235"/>
      <c r="AG145" s="235"/>
      <c r="AH145" s="244"/>
      <c r="AI145" s="234" t="s">
        <v>19</v>
      </c>
      <c r="AJ145" s="235"/>
      <c r="AK145" s="235"/>
      <c r="AL145" s="235"/>
      <c r="AM145" s="235"/>
      <c r="AN145" s="235"/>
      <c r="AO145" s="235"/>
      <c r="AP145" s="235"/>
      <c r="AQ145" s="235"/>
      <c r="AR145" s="235"/>
      <c r="AS145" s="235"/>
      <c r="AT145" s="235"/>
      <c r="AU145" s="235"/>
      <c r="AV145" s="235"/>
      <c r="AW145" s="235"/>
      <c r="AX145" s="235"/>
      <c r="AY145" s="235"/>
      <c r="AZ145" s="235"/>
      <c r="BA145" s="235"/>
      <c r="BB145" s="235"/>
      <c r="BC145" s="244"/>
      <c r="BD145" s="272" t="s">
        <v>191</v>
      </c>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74"/>
      <c r="BZ145" s="19"/>
    </row>
    <row r="146" spans="1:78" ht="6.75" customHeight="1">
      <c r="A146" s="20"/>
      <c r="B146" s="20"/>
      <c r="C146" s="271"/>
      <c r="D146" s="271"/>
      <c r="E146" s="271"/>
      <c r="F146" s="271"/>
      <c r="G146" s="241"/>
      <c r="H146" s="242"/>
      <c r="I146" s="242"/>
      <c r="J146" s="242"/>
      <c r="K146" s="242"/>
      <c r="L146" s="242"/>
      <c r="M146" s="243"/>
      <c r="N146" s="236"/>
      <c r="O146" s="237"/>
      <c r="P146" s="237"/>
      <c r="Q146" s="237"/>
      <c r="R146" s="237"/>
      <c r="S146" s="237"/>
      <c r="T146" s="237"/>
      <c r="U146" s="237"/>
      <c r="V146" s="237"/>
      <c r="W146" s="237"/>
      <c r="X146" s="237"/>
      <c r="Y146" s="237"/>
      <c r="Z146" s="237"/>
      <c r="AA146" s="237"/>
      <c r="AB146" s="237"/>
      <c r="AC146" s="237"/>
      <c r="AD146" s="237"/>
      <c r="AE146" s="237"/>
      <c r="AF146" s="237"/>
      <c r="AG146" s="237"/>
      <c r="AH146" s="245"/>
      <c r="AI146" s="236"/>
      <c r="AJ146" s="237"/>
      <c r="AK146" s="237"/>
      <c r="AL146" s="237"/>
      <c r="AM146" s="237"/>
      <c r="AN146" s="237"/>
      <c r="AO146" s="237"/>
      <c r="AP146" s="237"/>
      <c r="AQ146" s="237"/>
      <c r="AR146" s="237"/>
      <c r="AS146" s="237"/>
      <c r="AT146" s="237"/>
      <c r="AU146" s="237"/>
      <c r="AV146" s="237"/>
      <c r="AW146" s="237"/>
      <c r="AX146" s="237"/>
      <c r="AY146" s="237"/>
      <c r="AZ146" s="237"/>
      <c r="BA146" s="237"/>
      <c r="BB146" s="237"/>
      <c r="BC146" s="245"/>
      <c r="BD146" s="275"/>
      <c r="BE146" s="276"/>
      <c r="BF146" s="276"/>
      <c r="BG146" s="276"/>
      <c r="BH146" s="276"/>
      <c r="BI146" s="276"/>
      <c r="BJ146" s="276"/>
      <c r="BK146" s="276"/>
      <c r="BL146" s="276"/>
      <c r="BM146" s="276"/>
      <c r="BN146" s="276"/>
      <c r="BO146" s="276"/>
      <c r="BP146" s="276"/>
      <c r="BQ146" s="276"/>
      <c r="BR146" s="276"/>
      <c r="BS146" s="276"/>
      <c r="BT146" s="276"/>
      <c r="BU146" s="276"/>
      <c r="BV146" s="276"/>
      <c r="BW146" s="276"/>
      <c r="BX146" s="276"/>
      <c r="BY146" s="277"/>
      <c r="BZ146" s="19"/>
    </row>
    <row r="147" spans="1:78" ht="6.75" customHeight="1">
      <c r="A147" s="21"/>
      <c r="B147" s="21"/>
      <c r="C147" s="270" t="s">
        <v>65</v>
      </c>
      <c r="D147" s="270"/>
      <c r="E147" s="270"/>
      <c r="F147" s="270"/>
      <c r="G147" s="278"/>
      <c r="H147" s="279"/>
      <c r="I147" s="279"/>
      <c r="J147" s="279"/>
      <c r="K147" s="279"/>
      <c r="L147" s="279"/>
      <c r="M147" s="280"/>
      <c r="N147" s="287" t="str">
        <f>'[1]支給申請額算定シート（Ⅸ．統合関係医療機関）'!B$3&amp;""</f>
        <v/>
      </c>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t="str">
        <f>'[1]支給申請額算定シート（Ⅸ．統合関係医療機関）'!C$3&amp;""</f>
        <v/>
      </c>
      <c r="AJ147" s="287"/>
      <c r="AK147" s="287"/>
      <c r="AL147" s="287"/>
      <c r="AM147" s="287"/>
      <c r="AN147" s="287"/>
      <c r="AO147" s="287"/>
      <c r="AP147" s="287"/>
      <c r="AQ147" s="287"/>
      <c r="AR147" s="287"/>
      <c r="AS147" s="287"/>
      <c r="AT147" s="287"/>
      <c r="AU147" s="287"/>
      <c r="AV147" s="287"/>
      <c r="AW147" s="287"/>
      <c r="AX147" s="287"/>
      <c r="AY147" s="287"/>
      <c r="AZ147" s="287"/>
      <c r="BA147" s="287"/>
      <c r="BB147" s="287"/>
      <c r="BC147" s="287"/>
      <c r="BD147" s="287" t="str">
        <f>'[1]支給申請額算定シート（Ⅸ．統合関係医療機関）'!G$3&amp;""</f>
        <v/>
      </c>
      <c r="BE147" s="287"/>
      <c r="BF147" s="287"/>
      <c r="BG147" s="287"/>
      <c r="BH147" s="287"/>
      <c r="BI147" s="287"/>
      <c r="BJ147" s="287"/>
      <c r="BK147" s="287"/>
      <c r="BL147" s="287"/>
      <c r="BM147" s="287"/>
      <c r="BN147" s="287"/>
      <c r="BO147" s="287"/>
      <c r="BP147" s="287"/>
      <c r="BQ147" s="287"/>
      <c r="BR147" s="287"/>
      <c r="BS147" s="287"/>
      <c r="BT147" s="287"/>
      <c r="BU147" s="287"/>
      <c r="BV147" s="287"/>
      <c r="BW147" s="287"/>
      <c r="BX147" s="287"/>
      <c r="BY147" s="287"/>
      <c r="BZ147" s="19"/>
    </row>
    <row r="148" spans="1:78" ht="6.75" customHeight="1">
      <c r="A148" s="21"/>
      <c r="B148" s="21"/>
      <c r="C148" s="270"/>
      <c r="D148" s="270"/>
      <c r="E148" s="270"/>
      <c r="F148" s="270"/>
      <c r="G148" s="281"/>
      <c r="H148" s="282"/>
      <c r="I148" s="282"/>
      <c r="J148" s="282"/>
      <c r="K148" s="282"/>
      <c r="L148" s="282"/>
      <c r="M148" s="283"/>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7"/>
      <c r="AN148" s="287"/>
      <c r="AO148" s="287"/>
      <c r="AP148" s="287"/>
      <c r="AQ148" s="287"/>
      <c r="AR148" s="287"/>
      <c r="AS148" s="287"/>
      <c r="AT148" s="287"/>
      <c r="AU148" s="287"/>
      <c r="AV148" s="287"/>
      <c r="AW148" s="287"/>
      <c r="AX148" s="287"/>
      <c r="AY148" s="287"/>
      <c r="AZ148" s="287"/>
      <c r="BA148" s="287"/>
      <c r="BB148" s="287"/>
      <c r="BC148" s="287"/>
      <c r="BD148" s="287"/>
      <c r="BE148" s="287"/>
      <c r="BF148" s="287"/>
      <c r="BG148" s="287"/>
      <c r="BH148" s="287"/>
      <c r="BI148" s="287"/>
      <c r="BJ148" s="287"/>
      <c r="BK148" s="287"/>
      <c r="BL148" s="287"/>
      <c r="BM148" s="287"/>
      <c r="BN148" s="287"/>
      <c r="BO148" s="287"/>
      <c r="BP148" s="287"/>
      <c r="BQ148" s="287"/>
      <c r="BR148" s="287"/>
      <c r="BS148" s="287"/>
      <c r="BT148" s="287"/>
      <c r="BU148" s="287"/>
      <c r="BV148" s="287"/>
      <c r="BW148" s="287"/>
      <c r="BX148" s="287"/>
      <c r="BY148" s="287"/>
      <c r="BZ148" s="19"/>
    </row>
    <row r="149" spans="1:78" ht="6.75" customHeight="1">
      <c r="A149" s="21"/>
      <c r="B149" s="21"/>
      <c r="C149" s="270"/>
      <c r="D149" s="270"/>
      <c r="E149" s="270"/>
      <c r="F149" s="270"/>
      <c r="G149" s="284"/>
      <c r="H149" s="285"/>
      <c r="I149" s="285"/>
      <c r="J149" s="285"/>
      <c r="K149" s="285"/>
      <c r="L149" s="285"/>
      <c r="M149" s="286"/>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19"/>
    </row>
    <row r="150" spans="1:78" ht="6.75" customHeight="1">
      <c r="A150" s="221"/>
      <c r="B150" s="221"/>
      <c r="C150" s="234" t="s">
        <v>22</v>
      </c>
      <c r="D150" s="235"/>
      <c r="E150" s="235"/>
      <c r="F150" s="235"/>
      <c r="G150" s="235"/>
      <c r="H150" s="235"/>
      <c r="I150" s="235"/>
      <c r="J150" s="235"/>
      <c r="K150" s="235"/>
      <c r="L150" s="235"/>
      <c r="M150" s="235"/>
      <c r="N150" s="238" t="s">
        <v>23</v>
      </c>
      <c r="O150" s="239"/>
      <c r="P150" s="239"/>
      <c r="Q150" s="239"/>
      <c r="R150" s="239"/>
      <c r="S150" s="239"/>
      <c r="T150" s="239"/>
      <c r="U150" s="239"/>
      <c r="V150" s="239"/>
      <c r="W150" s="240"/>
      <c r="X150" s="234" t="s">
        <v>48</v>
      </c>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c r="BP150" s="235"/>
      <c r="BQ150" s="235"/>
      <c r="BR150" s="235"/>
      <c r="BS150" s="235"/>
      <c r="BT150" s="235"/>
      <c r="BU150" s="235"/>
      <c r="BV150" s="235"/>
      <c r="BW150" s="235"/>
      <c r="BX150" s="235"/>
      <c r="BY150" s="244"/>
      <c r="BZ150" s="19"/>
    </row>
    <row r="151" spans="1:78" ht="6.75" customHeight="1">
      <c r="A151" s="221"/>
      <c r="B151" s="221"/>
      <c r="C151" s="236"/>
      <c r="D151" s="237"/>
      <c r="E151" s="237"/>
      <c r="F151" s="237"/>
      <c r="G151" s="237"/>
      <c r="H151" s="237"/>
      <c r="I151" s="237"/>
      <c r="J151" s="237"/>
      <c r="K151" s="237"/>
      <c r="L151" s="237"/>
      <c r="M151" s="237"/>
      <c r="N151" s="241"/>
      <c r="O151" s="242"/>
      <c r="P151" s="242"/>
      <c r="Q151" s="242"/>
      <c r="R151" s="242"/>
      <c r="S151" s="242"/>
      <c r="T151" s="242"/>
      <c r="U151" s="242"/>
      <c r="V151" s="242"/>
      <c r="W151" s="243"/>
      <c r="X151" s="236"/>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7"/>
      <c r="BR151" s="237"/>
      <c r="BS151" s="237"/>
      <c r="BT151" s="237"/>
      <c r="BU151" s="237"/>
      <c r="BV151" s="237"/>
      <c r="BW151" s="237"/>
      <c r="BX151" s="237"/>
      <c r="BY151" s="245"/>
      <c r="BZ151" s="19"/>
    </row>
    <row r="152" spans="1:78" ht="6.75" customHeight="1">
      <c r="A152" s="221"/>
      <c r="B152" s="221"/>
      <c r="C152" s="246" t="str">
        <f>'[1]支給申請額算定シート（Ⅸ．統合関係医療機関）'!B$5&amp;""</f>
        <v/>
      </c>
      <c r="D152" s="247"/>
      <c r="E152" s="247"/>
      <c r="F152" s="247"/>
      <c r="G152" s="247"/>
      <c r="H152" s="247"/>
      <c r="I152" s="247"/>
      <c r="J152" s="247"/>
      <c r="K152" s="247"/>
      <c r="L152" s="247"/>
      <c r="M152" s="247"/>
      <c r="N152" s="252" t="str">
        <f>'[1]支給申請額算定シート（Ⅸ．統合関係医療機関）'!C$5&amp;""</f>
        <v/>
      </c>
      <c r="O152" s="253"/>
      <c r="P152" s="253"/>
      <c r="Q152" s="253"/>
      <c r="R152" s="253"/>
      <c r="S152" s="253"/>
      <c r="T152" s="253"/>
      <c r="U152" s="253"/>
      <c r="V152" s="253"/>
      <c r="W152" s="254"/>
      <c r="X152" s="234" t="s">
        <v>20</v>
      </c>
      <c r="Y152" s="235"/>
      <c r="Z152" s="235"/>
      <c r="AA152" s="235"/>
      <c r="AB152" s="235"/>
      <c r="AC152" s="235"/>
      <c r="AD152" s="235"/>
      <c r="AE152" s="235"/>
      <c r="AF152" s="235"/>
      <c r="AG152" s="22"/>
      <c r="AH152" s="22"/>
      <c r="AI152" s="219"/>
      <c r="AJ152" s="219"/>
      <c r="AK152" s="219"/>
      <c r="AL152" s="219"/>
      <c r="AM152" s="219"/>
      <c r="AN152" s="219"/>
      <c r="AO152" s="219"/>
      <c r="AP152" s="219"/>
      <c r="AQ152" s="219"/>
      <c r="AR152" s="219"/>
      <c r="AS152" s="219"/>
      <c r="AT152" s="219"/>
      <c r="AU152" s="219"/>
      <c r="AV152" s="219"/>
      <c r="AW152" s="219"/>
      <c r="AX152" s="219"/>
      <c r="AY152" s="219"/>
      <c r="AZ152" s="219"/>
      <c r="BA152" s="219"/>
      <c r="BB152" s="219"/>
      <c r="BC152" s="219"/>
      <c r="BD152" s="219"/>
      <c r="BE152" s="219"/>
      <c r="BF152" s="219"/>
      <c r="BG152" s="219"/>
      <c r="BH152" s="219"/>
      <c r="BI152" s="219"/>
      <c r="BJ152" s="219"/>
      <c r="BK152" s="219"/>
      <c r="BL152" s="219"/>
      <c r="BM152" s="219"/>
      <c r="BN152" s="219"/>
      <c r="BO152" s="219"/>
      <c r="BP152" s="219"/>
      <c r="BQ152" s="219"/>
      <c r="BR152" s="219"/>
      <c r="BS152" s="219"/>
      <c r="BT152" s="219"/>
      <c r="BU152" s="219"/>
      <c r="BV152" s="219"/>
      <c r="BW152" s="219"/>
      <c r="BX152" s="219"/>
      <c r="BY152" s="220"/>
      <c r="BZ152" s="19"/>
    </row>
    <row r="153" spans="1:78" ht="6.75" customHeight="1">
      <c r="A153" s="221"/>
      <c r="B153" s="221"/>
      <c r="C153" s="248"/>
      <c r="D153" s="249"/>
      <c r="E153" s="249"/>
      <c r="F153" s="249"/>
      <c r="G153" s="249"/>
      <c r="H153" s="249"/>
      <c r="I153" s="249"/>
      <c r="J153" s="249"/>
      <c r="K153" s="249"/>
      <c r="L153" s="249"/>
      <c r="M153" s="249"/>
      <c r="N153" s="255"/>
      <c r="O153" s="256"/>
      <c r="P153" s="256"/>
      <c r="Q153" s="256"/>
      <c r="R153" s="256"/>
      <c r="S153" s="256"/>
      <c r="T153" s="256"/>
      <c r="U153" s="256"/>
      <c r="V153" s="256"/>
      <c r="W153" s="257"/>
      <c r="X153" s="261"/>
      <c r="Y153" s="262"/>
      <c r="Z153" s="262"/>
      <c r="AA153" s="262"/>
      <c r="AB153" s="262"/>
      <c r="AC153" s="262"/>
      <c r="AD153" s="262"/>
      <c r="AE153" s="262"/>
      <c r="AF153" s="262"/>
      <c r="AG153" s="263" t="s">
        <v>12</v>
      </c>
      <c r="AH153" s="263"/>
      <c r="AI153" s="263"/>
      <c r="AJ153" s="263"/>
      <c r="AK153" s="263"/>
      <c r="AL153" s="263"/>
      <c r="AM153" s="263"/>
      <c r="AN153" s="263"/>
      <c r="AO153" s="263"/>
      <c r="AP153" s="263" t="s">
        <v>13</v>
      </c>
      <c r="AQ153" s="263"/>
      <c r="AR153" s="263"/>
      <c r="AS153" s="263"/>
      <c r="AT153" s="263"/>
      <c r="AU153" s="263"/>
      <c r="AV153" s="263"/>
      <c r="AW153" s="263"/>
      <c r="AX153" s="263"/>
      <c r="AY153" s="263" t="s">
        <v>14</v>
      </c>
      <c r="AZ153" s="263"/>
      <c r="BA153" s="263"/>
      <c r="BB153" s="263"/>
      <c r="BC153" s="263"/>
      <c r="BD153" s="263"/>
      <c r="BE153" s="263"/>
      <c r="BF153" s="263"/>
      <c r="BG153" s="263"/>
      <c r="BH153" s="263" t="s">
        <v>16</v>
      </c>
      <c r="BI153" s="263"/>
      <c r="BJ153" s="263"/>
      <c r="BK153" s="263"/>
      <c r="BL153" s="263"/>
      <c r="BM153" s="263"/>
      <c r="BN153" s="263"/>
      <c r="BO153" s="263"/>
      <c r="BP153" s="263"/>
      <c r="BQ153" s="263" t="s">
        <v>15</v>
      </c>
      <c r="BR153" s="263"/>
      <c r="BS153" s="263"/>
      <c r="BT153" s="263"/>
      <c r="BU153" s="263"/>
      <c r="BV153" s="263"/>
      <c r="BW153" s="263"/>
      <c r="BX153" s="263"/>
      <c r="BY153" s="263"/>
      <c r="BZ153" s="19"/>
    </row>
    <row r="154" spans="1:78" ht="6.75" customHeight="1">
      <c r="A154" s="221"/>
      <c r="B154" s="221"/>
      <c r="C154" s="248"/>
      <c r="D154" s="249"/>
      <c r="E154" s="249"/>
      <c r="F154" s="249"/>
      <c r="G154" s="249"/>
      <c r="H154" s="249"/>
      <c r="I154" s="249"/>
      <c r="J154" s="249"/>
      <c r="K154" s="249"/>
      <c r="L154" s="249"/>
      <c r="M154" s="249"/>
      <c r="N154" s="255"/>
      <c r="O154" s="256"/>
      <c r="P154" s="256"/>
      <c r="Q154" s="256"/>
      <c r="R154" s="256"/>
      <c r="S154" s="256"/>
      <c r="T154" s="256"/>
      <c r="U154" s="256"/>
      <c r="V154" s="256"/>
      <c r="W154" s="257"/>
      <c r="X154" s="236"/>
      <c r="Y154" s="237"/>
      <c r="Z154" s="237"/>
      <c r="AA154" s="237"/>
      <c r="AB154" s="237"/>
      <c r="AC154" s="237"/>
      <c r="AD154" s="237"/>
      <c r="AE154" s="237"/>
      <c r="AF154" s="237"/>
      <c r="AG154" s="263"/>
      <c r="AH154" s="263"/>
      <c r="AI154" s="263"/>
      <c r="AJ154" s="263"/>
      <c r="AK154" s="263"/>
      <c r="AL154" s="263"/>
      <c r="AM154" s="263"/>
      <c r="AN154" s="263"/>
      <c r="AO154" s="263"/>
      <c r="AP154" s="263"/>
      <c r="AQ154" s="263"/>
      <c r="AR154" s="263"/>
      <c r="AS154" s="263"/>
      <c r="AT154" s="263"/>
      <c r="AU154" s="263"/>
      <c r="AV154" s="263"/>
      <c r="AW154" s="263"/>
      <c r="AX154" s="263"/>
      <c r="AY154" s="263"/>
      <c r="AZ154" s="263"/>
      <c r="BA154" s="263"/>
      <c r="BB154" s="263"/>
      <c r="BC154" s="263"/>
      <c r="BD154" s="263"/>
      <c r="BE154" s="263"/>
      <c r="BF154" s="263"/>
      <c r="BG154" s="263"/>
      <c r="BH154" s="263"/>
      <c r="BI154" s="263"/>
      <c r="BJ154" s="263"/>
      <c r="BK154" s="263"/>
      <c r="BL154" s="263"/>
      <c r="BM154" s="263"/>
      <c r="BN154" s="263"/>
      <c r="BO154" s="263"/>
      <c r="BP154" s="263"/>
      <c r="BQ154" s="263"/>
      <c r="BR154" s="263"/>
      <c r="BS154" s="263"/>
      <c r="BT154" s="263"/>
      <c r="BU154" s="263"/>
      <c r="BV154" s="263"/>
      <c r="BW154" s="263"/>
      <c r="BX154" s="263"/>
      <c r="BY154" s="263"/>
      <c r="BZ154" s="19"/>
    </row>
    <row r="155" spans="1:78" ht="6" customHeight="1">
      <c r="A155" s="221"/>
      <c r="B155" s="221"/>
      <c r="C155" s="248"/>
      <c r="D155" s="249"/>
      <c r="E155" s="249"/>
      <c r="F155" s="249"/>
      <c r="G155" s="249"/>
      <c r="H155" s="249"/>
      <c r="I155" s="249"/>
      <c r="J155" s="249"/>
      <c r="K155" s="249"/>
      <c r="L155" s="249"/>
      <c r="M155" s="249"/>
      <c r="N155" s="255"/>
      <c r="O155" s="256"/>
      <c r="P155" s="256"/>
      <c r="Q155" s="256"/>
      <c r="R155" s="256"/>
      <c r="S155" s="256"/>
      <c r="T155" s="256"/>
      <c r="U155" s="256"/>
      <c r="V155" s="256"/>
      <c r="W155" s="257"/>
      <c r="X155" s="264">
        <f>SUM(AG155:BY157)</f>
        <v>0</v>
      </c>
      <c r="Y155" s="265"/>
      <c r="Z155" s="265"/>
      <c r="AA155" s="265"/>
      <c r="AB155" s="265"/>
      <c r="AC155" s="265"/>
      <c r="AD155" s="265"/>
      <c r="AE155" s="265"/>
      <c r="AF155" s="265"/>
      <c r="AG155" s="264">
        <f>'[1]支給申請額算定シート（Ⅸ．統合関係医療機関）'!C$11</f>
        <v>0</v>
      </c>
      <c r="AH155" s="265"/>
      <c r="AI155" s="265"/>
      <c r="AJ155" s="265"/>
      <c r="AK155" s="265"/>
      <c r="AL155" s="265"/>
      <c r="AM155" s="265"/>
      <c r="AN155" s="265"/>
      <c r="AO155" s="265"/>
      <c r="AP155" s="264">
        <f>'[1]支給申請額算定シート（Ⅸ．統合関係医療機関）'!D$11</f>
        <v>0</v>
      </c>
      <c r="AQ155" s="265"/>
      <c r="AR155" s="265"/>
      <c r="AS155" s="265"/>
      <c r="AT155" s="265"/>
      <c r="AU155" s="265"/>
      <c r="AV155" s="265"/>
      <c r="AW155" s="265"/>
      <c r="AX155" s="265"/>
      <c r="AY155" s="264">
        <f>'[1]支給申請額算定シート（Ⅸ．統合関係医療機関）'!E$11</f>
        <v>0</v>
      </c>
      <c r="AZ155" s="265"/>
      <c r="BA155" s="265"/>
      <c r="BB155" s="265"/>
      <c r="BC155" s="265"/>
      <c r="BD155" s="265"/>
      <c r="BE155" s="265"/>
      <c r="BF155" s="265"/>
      <c r="BG155" s="265"/>
      <c r="BH155" s="264">
        <f>'[1]支給申請額算定シート（Ⅸ．統合関係医療機関）'!F$11</f>
        <v>0</v>
      </c>
      <c r="BI155" s="265"/>
      <c r="BJ155" s="265"/>
      <c r="BK155" s="265"/>
      <c r="BL155" s="265"/>
      <c r="BM155" s="265"/>
      <c r="BN155" s="265"/>
      <c r="BO155" s="265"/>
      <c r="BP155" s="265"/>
      <c r="BQ155" s="270">
        <f>'[1]支給申請額算定シート（Ⅸ．統合関係医療機関）'!G$11</f>
        <v>0</v>
      </c>
      <c r="BR155" s="270"/>
      <c r="BS155" s="270"/>
      <c r="BT155" s="270"/>
      <c r="BU155" s="270"/>
      <c r="BV155" s="270"/>
      <c r="BW155" s="270"/>
      <c r="BX155" s="270"/>
      <c r="BY155" s="270"/>
      <c r="BZ155" s="19"/>
    </row>
    <row r="156" spans="1:78" ht="6" customHeight="1">
      <c r="A156" s="221"/>
      <c r="B156" s="221"/>
      <c r="C156" s="248"/>
      <c r="D156" s="249"/>
      <c r="E156" s="249"/>
      <c r="F156" s="249"/>
      <c r="G156" s="249"/>
      <c r="H156" s="249"/>
      <c r="I156" s="249"/>
      <c r="J156" s="249"/>
      <c r="K156" s="249"/>
      <c r="L156" s="249"/>
      <c r="M156" s="249"/>
      <c r="N156" s="255"/>
      <c r="O156" s="256"/>
      <c r="P156" s="256"/>
      <c r="Q156" s="256"/>
      <c r="R156" s="256"/>
      <c r="S156" s="256"/>
      <c r="T156" s="256"/>
      <c r="U156" s="256"/>
      <c r="V156" s="256"/>
      <c r="W156" s="257"/>
      <c r="X156" s="266"/>
      <c r="Y156" s="267"/>
      <c r="Z156" s="267"/>
      <c r="AA156" s="267"/>
      <c r="AB156" s="267"/>
      <c r="AC156" s="267"/>
      <c r="AD156" s="267"/>
      <c r="AE156" s="267"/>
      <c r="AF156" s="267"/>
      <c r="AG156" s="266"/>
      <c r="AH156" s="267"/>
      <c r="AI156" s="267"/>
      <c r="AJ156" s="267"/>
      <c r="AK156" s="267"/>
      <c r="AL156" s="267"/>
      <c r="AM156" s="267"/>
      <c r="AN156" s="267"/>
      <c r="AO156" s="267"/>
      <c r="AP156" s="266"/>
      <c r="AQ156" s="267"/>
      <c r="AR156" s="267"/>
      <c r="AS156" s="267"/>
      <c r="AT156" s="267"/>
      <c r="AU156" s="267"/>
      <c r="AV156" s="267"/>
      <c r="AW156" s="267"/>
      <c r="AX156" s="267"/>
      <c r="AY156" s="266"/>
      <c r="AZ156" s="267"/>
      <c r="BA156" s="267"/>
      <c r="BB156" s="267"/>
      <c r="BC156" s="267"/>
      <c r="BD156" s="267"/>
      <c r="BE156" s="267"/>
      <c r="BF156" s="267"/>
      <c r="BG156" s="267"/>
      <c r="BH156" s="266"/>
      <c r="BI156" s="267"/>
      <c r="BJ156" s="267"/>
      <c r="BK156" s="267"/>
      <c r="BL156" s="267"/>
      <c r="BM156" s="267"/>
      <c r="BN156" s="267"/>
      <c r="BO156" s="267"/>
      <c r="BP156" s="267"/>
      <c r="BQ156" s="270"/>
      <c r="BR156" s="270"/>
      <c r="BS156" s="270"/>
      <c r="BT156" s="270"/>
      <c r="BU156" s="270"/>
      <c r="BV156" s="270"/>
      <c r="BW156" s="270"/>
      <c r="BX156" s="270"/>
      <c r="BY156" s="270"/>
      <c r="BZ156" s="19"/>
    </row>
    <row r="157" spans="1:78" ht="6" customHeight="1">
      <c r="A157" s="221"/>
      <c r="B157" s="221"/>
      <c r="C157" s="250"/>
      <c r="D157" s="251"/>
      <c r="E157" s="251"/>
      <c r="F157" s="251"/>
      <c r="G157" s="251"/>
      <c r="H157" s="251"/>
      <c r="I157" s="251"/>
      <c r="J157" s="251"/>
      <c r="K157" s="251"/>
      <c r="L157" s="251"/>
      <c r="M157" s="251"/>
      <c r="N157" s="258"/>
      <c r="O157" s="259"/>
      <c r="P157" s="259"/>
      <c r="Q157" s="259"/>
      <c r="R157" s="259"/>
      <c r="S157" s="259"/>
      <c r="T157" s="259"/>
      <c r="U157" s="259"/>
      <c r="V157" s="259"/>
      <c r="W157" s="260"/>
      <c r="X157" s="268"/>
      <c r="Y157" s="269"/>
      <c r="Z157" s="269"/>
      <c r="AA157" s="269"/>
      <c r="AB157" s="269"/>
      <c r="AC157" s="269"/>
      <c r="AD157" s="269"/>
      <c r="AE157" s="269"/>
      <c r="AF157" s="269"/>
      <c r="AG157" s="268"/>
      <c r="AH157" s="269"/>
      <c r="AI157" s="269"/>
      <c r="AJ157" s="269"/>
      <c r="AK157" s="269"/>
      <c r="AL157" s="269"/>
      <c r="AM157" s="269"/>
      <c r="AN157" s="269"/>
      <c r="AO157" s="269"/>
      <c r="AP157" s="268"/>
      <c r="AQ157" s="269"/>
      <c r="AR157" s="269"/>
      <c r="AS157" s="269"/>
      <c r="AT157" s="269"/>
      <c r="AU157" s="269"/>
      <c r="AV157" s="269"/>
      <c r="AW157" s="269"/>
      <c r="AX157" s="269"/>
      <c r="AY157" s="268"/>
      <c r="AZ157" s="269"/>
      <c r="BA157" s="269"/>
      <c r="BB157" s="269"/>
      <c r="BC157" s="269"/>
      <c r="BD157" s="269"/>
      <c r="BE157" s="269"/>
      <c r="BF157" s="269"/>
      <c r="BG157" s="269"/>
      <c r="BH157" s="268"/>
      <c r="BI157" s="269"/>
      <c r="BJ157" s="269"/>
      <c r="BK157" s="269"/>
      <c r="BL157" s="269"/>
      <c r="BM157" s="269"/>
      <c r="BN157" s="269"/>
      <c r="BO157" s="269"/>
      <c r="BP157" s="269"/>
      <c r="BQ157" s="270"/>
      <c r="BR157" s="270"/>
      <c r="BS157" s="270"/>
      <c r="BT157" s="270"/>
      <c r="BU157" s="270"/>
      <c r="BV157" s="270"/>
      <c r="BW157" s="270"/>
      <c r="BX157" s="270"/>
      <c r="BY157" s="270"/>
      <c r="BZ157" s="19"/>
    </row>
    <row r="158" spans="1:78" ht="6.75" customHeight="1">
      <c r="A158" s="221"/>
      <c r="B158" s="2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15"/>
      <c r="BY158" s="15"/>
      <c r="BZ158" s="19"/>
    </row>
    <row r="159" spans="1:78" ht="6.75" customHeight="1">
      <c r="A159" s="20"/>
      <c r="B159" s="20"/>
      <c r="C159" s="271" t="s">
        <v>17</v>
      </c>
      <c r="D159" s="271"/>
      <c r="E159" s="271"/>
      <c r="F159" s="271"/>
      <c r="G159" s="238"/>
      <c r="H159" s="239"/>
      <c r="I159" s="239"/>
      <c r="J159" s="239"/>
      <c r="K159" s="239"/>
      <c r="L159" s="239"/>
      <c r="M159" s="240"/>
      <c r="N159" s="234" t="s">
        <v>97</v>
      </c>
      <c r="O159" s="235"/>
      <c r="P159" s="235"/>
      <c r="Q159" s="235"/>
      <c r="R159" s="235"/>
      <c r="S159" s="235"/>
      <c r="T159" s="235"/>
      <c r="U159" s="235"/>
      <c r="V159" s="235"/>
      <c r="W159" s="235"/>
      <c r="X159" s="235"/>
      <c r="Y159" s="235"/>
      <c r="Z159" s="235"/>
      <c r="AA159" s="235"/>
      <c r="AB159" s="235"/>
      <c r="AC159" s="235"/>
      <c r="AD159" s="235"/>
      <c r="AE159" s="235"/>
      <c r="AF159" s="235"/>
      <c r="AG159" s="235"/>
      <c r="AH159" s="244"/>
      <c r="AI159" s="234" t="s">
        <v>19</v>
      </c>
      <c r="AJ159" s="235"/>
      <c r="AK159" s="235"/>
      <c r="AL159" s="235"/>
      <c r="AM159" s="235"/>
      <c r="AN159" s="235"/>
      <c r="AO159" s="235"/>
      <c r="AP159" s="235"/>
      <c r="AQ159" s="235"/>
      <c r="AR159" s="235"/>
      <c r="AS159" s="235"/>
      <c r="AT159" s="235"/>
      <c r="AU159" s="235"/>
      <c r="AV159" s="235"/>
      <c r="AW159" s="235"/>
      <c r="AX159" s="235"/>
      <c r="AY159" s="235"/>
      <c r="AZ159" s="235"/>
      <c r="BA159" s="235"/>
      <c r="BB159" s="235"/>
      <c r="BC159" s="244"/>
      <c r="BD159" s="272" t="s">
        <v>191</v>
      </c>
      <c r="BE159" s="273"/>
      <c r="BF159" s="273"/>
      <c r="BG159" s="273"/>
      <c r="BH159" s="273"/>
      <c r="BI159" s="273"/>
      <c r="BJ159" s="273"/>
      <c r="BK159" s="273"/>
      <c r="BL159" s="273"/>
      <c r="BM159" s="273"/>
      <c r="BN159" s="273"/>
      <c r="BO159" s="273"/>
      <c r="BP159" s="273"/>
      <c r="BQ159" s="273"/>
      <c r="BR159" s="273"/>
      <c r="BS159" s="273"/>
      <c r="BT159" s="273"/>
      <c r="BU159" s="273"/>
      <c r="BV159" s="273"/>
      <c r="BW159" s="273"/>
      <c r="BX159" s="273"/>
      <c r="BY159" s="274"/>
      <c r="BZ159" s="19"/>
    </row>
    <row r="160" spans="1:78" ht="6.75" customHeight="1">
      <c r="A160" s="20"/>
      <c r="B160" s="20"/>
      <c r="C160" s="271"/>
      <c r="D160" s="271"/>
      <c r="E160" s="271"/>
      <c r="F160" s="271"/>
      <c r="G160" s="241"/>
      <c r="H160" s="242"/>
      <c r="I160" s="242"/>
      <c r="J160" s="242"/>
      <c r="K160" s="242"/>
      <c r="L160" s="242"/>
      <c r="M160" s="243"/>
      <c r="N160" s="236"/>
      <c r="O160" s="237"/>
      <c r="P160" s="237"/>
      <c r="Q160" s="237"/>
      <c r="R160" s="237"/>
      <c r="S160" s="237"/>
      <c r="T160" s="237"/>
      <c r="U160" s="237"/>
      <c r="V160" s="237"/>
      <c r="W160" s="237"/>
      <c r="X160" s="237"/>
      <c r="Y160" s="237"/>
      <c r="Z160" s="237"/>
      <c r="AA160" s="237"/>
      <c r="AB160" s="237"/>
      <c r="AC160" s="237"/>
      <c r="AD160" s="237"/>
      <c r="AE160" s="237"/>
      <c r="AF160" s="237"/>
      <c r="AG160" s="237"/>
      <c r="AH160" s="245"/>
      <c r="AI160" s="236"/>
      <c r="AJ160" s="237"/>
      <c r="AK160" s="237"/>
      <c r="AL160" s="237"/>
      <c r="AM160" s="237"/>
      <c r="AN160" s="237"/>
      <c r="AO160" s="237"/>
      <c r="AP160" s="237"/>
      <c r="AQ160" s="237"/>
      <c r="AR160" s="237"/>
      <c r="AS160" s="237"/>
      <c r="AT160" s="237"/>
      <c r="AU160" s="237"/>
      <c r="AV160" s="237"/>
      <c r="AW160" s="237"/>
      <c r="AX160" s="237"/>
      <c r="AY160" s="237"/>
      <c r="AZ160" s="237"/>
      <c r="BA160" s="237"/>
      <c r="BB160" s="237"/>
      <c r="BC160" s="245"/>
      <c r="BD160" s="275"/>
      <c r="BE160" s="276"/>
      <c r="BF160" s="276"/>
      <c r="BG160" s="276"/>
      <c r="BH160" s="276"/>
      <c r="BI160" s="276"/>
      <c r="BJ160" s="276"/>
      <c r="BK160" s="276"/>
      <c r="BL160" s="276"/>
      <c r="BM160" s="276"/>
      <c r="BN160" s="276"/>
      <c r="BO160" s="276"/>
      <c r="BP160" s="276"/>
      <c r="BQ160" s="276"/>
      <c r="BR160" s="276"/>
      <c r="BS160" s="276"/>
      <c r="BT160" s="276"/>
      <c r="BU160" s="276"/>
      <c r="BV160" s="276"/>
      <c r="BW160" s="276"/>
      <c r="BX160" s="276"/>
      <c r="BY160" s="277"/>
      <c r="BZ160" s="19"/>
    </row>
    <row r="161" spans="1:78" ht="6.75" customHeight="1">
      <c r="A161" s="21"/>
      <c r="B161" s="21"/>
      <c r="C161" s="270" t="s">
        <v>67</v>
      </c>
      <c r="D161" s="270"/>
      <c r="E161" s="270"/>
      <c r="F161" s="270"/>
      <c r="G161" s="278"/>
      <c r="H161" s="279"/>
      <c r="I161" s="279"/>
      <c r="J161" s="279"/>
      <c r="K161" s="279"/>
      <c r="L161" s="279"/>
      <c r="M161" s="280"/>
      <c r="N161" s="287" t="str">
        <f>'[1]支給申請額算定シート（Ⅹ．統合関係医療機関）'!B$3&amp;""</f>
        <v/>
      </c>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t="str">
        <f>'[1]支給申請額算定シート（Ⅹ．統合関係医療機関）'!C$3&amp;""</f>
        <v/>
      </c>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t="str">
        <f>'[1]支給申請額算定シート（Ⅹ．統合関係医療機関）'!G$3&amp;""</f>
        <v/>
      </c>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7"/>
      <c r="BZ161" s="19"/>
    </row>
    <row r="162" spans="1:78" ht="6.75" customHeight="1">
      <c r="A162" s="21"/>
      <c r="B162" s="21"/>
      <c r="C162" s="270"/>
      <c r="D162" s="270"/>
      <c r="E162" s="270"/>
      <c r="F162" s="270"/>
      <c r="G162" s="281"/>
      <c r="H162" s="282"/>
      <c r="I162" s="282"/>
      <c r="J162" s="282"/>
      <c r="K162" s="282"/>
      <c r="L162" s="282"/>
      <c r="M162" s="283"/>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287"/>
      <c r="AY162" s="287"/>
      <c r="AZ162" s="287"/>
      <c r="BA162" s="287"/>
      <c r="BB162" s="287"/>
      <c r="BC162" s="287"/>
      <c r="BD162" s="287"/>
      <c r="BE162" s="287"/>
      <c r="BF162" s="287"/>
      <c r="BG162" s="287"/>
      <c r="BH162" s="287"/>
      <c r="BI162" s="287"/>
      <c r="BJ162" s="287"/>
      <c r="BK162" s="287"/>
      <c r="BL162" s="287"/>
      <c r="BM162" s="287"/>
      <c r="BN162" s="287"/>
      <c r="BO162" s="287"/>
      <c r="BP162" s="287"/>
      <c r="BQ162" s="287"/>
      <c r="BR162" s="287"/>
      <c r="BS162" s="287"/>
      <c r="BT162" s="287"/>
      <c r="BU162" s="287"/>
      <c r="BV162" s="287"/>
      <c r="BW162" s="287"/>
      <c r="BX162" s="287"/>
      <c r="BY162" s="287"/>
      <c r="BZ162" s="19"/>
    </row>
    <row r="163" spans="1:78" ht="6.75" customHeight="1">
      <c r="A163" s="21"/>
      <c r="B163" s="21"/>
      <c r="C163" s="270"/>
      <c r="D163" s="270"/>
      <c r="E163" s="270"/>
      <c r="F163" s="270"/>
      <c r="G163" s="284"/>
      <c r="H163" s="285"/>
      <c r="I163" s="285"/>
      <c r="J163" s="285"/>
      <c r="K163" s="285"/>
      <c r="L163" s="285"/>
      <c r="M163" s="286"/>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19"/>
    </row>
    <row r="164" spans="1:78" ht="6.75" customHeight="1">
      <c r="A164" s="221"/>
      <c r="B164" s="221"/>
      <c r="C164" s="234" t="s">
        <v>22</v>
      </c>
      <c r="D164" s="235"/>
      <c r="E164" s="235"/>
      <c r="F164" s="235"/>
      <c r="G164" s="235"/>
      <c r="H164" s="235"/>
      <c r="I164" s="235"/>
      <c r="J164" s="235"/>
      <c r="K164" s="235"/>
      <c r="L164" s="235"/>
      <c r="M164" s="235"/>
      <c r="N164" s="238" t="s">
        <v>23</v>
      </c>
      <c r="O164" s="239"/>
      <c r="P164" s="239"/>
      <c r="Q164" s="239"/>
      <c r="R164" s="239"/>
      <c r="S164" s="239"/>
      <c r="T164" s="239"/>
      <c r="U164" s="239"/>
      <c r="V164" s="239"/>
      <c r="W164" s="240"/>
      <c r="X164" s="234" t="s">
        <v>48</v>
      </c>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35"/>
      <c r="BL164" s="235"/>
      <c r="BM164" s="235"/>
      <c r="BN164" s="235"/>
      <c r="BO164" s="235"/>
      <c r="BP164" s="235"/>
      <c r="BQ164" s="235"/>
      <c r="BR164" s="235"/>
      <c r="BS164" s="235"/>
      <c r="BT164" s="235"/>
      <c r="BU164" s="235"/>
      <c r="BV164" s="235"/>
      <c r="BW164" s="235"/>
      <c r="BX164" s="235"/>
      <c r="BY164" s="244"/>
      <c r="BZ164" s="19"/>
    </row>
    <row r="165" spans="1:78" ht="6.75" customHeight="1">
      <c r="A165" s="221"/>
      <c r="B165" s="221"/>
      <c r="C165" s="236"/>
      <c r="D165" s="237"/>
      <c r="E165" s="237"/>
      <c r="F165" s="237"/>
      <c r="G165" s="237"/>
      <c r="H165" s="237"/>
      <c r="I165" s="237"/>
      <c r="J165" s="237"/>
      <c r="K165" s="237"/>
      <c r="L165" s="237"/>
      <c r="M165" s="237"/>
      <c r="N165" s="241"/>
      <c r="O165" s="242"/>
      <c r="P165" s="242"/>
      <c r="Q165" s="242"/>
      <c r="R165" s="242"/>
      <c r="S165" s="242"/>
      <c r="T165" s="242"/>
      <c r="U165" s="242"/>
      <c r="V165" s="242"/>
      <c r="W165" s="243"/>
      <c r="X165" s="236"/>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s="237"/>
      <c r="BA165" s="237"/>
      <c r="BB165" s="237"/>
      <c r="BC165" s="237"/>
      <c r="BD165" s="237"/>
      <c r="BE165" s="237"/>
      <c r="BF165" s="237"/>
      <c r="BG165" s="237"/>
      <c r="BH165" s="237"/>
      <c r="BI165" s="237"/>
      <c r="BJ165" s="237"/>
      <c r="BK165" s="237"/>
      <c r="BL165" s="237"/>
      <c r="BM165" s="237"/>
      <c r="BN165" s="237"/>
      <c r="BO165" s="237"/>
      <c r="BP165" s="237"/>
      <c r="BQ165" s="237"/>
      <c r="BR165" s="237"/>
      <c r="BS165" s="237"/>
      <c r="BT165" s="237"/>
      <c r="BU165" s="237"/>
      <c r="BV165" s="237"/>
      <c r="BW165" s="237"/>
      <c r="BX165" s="237"/>
      <c r="BY165" s="245"/>
      <c r="BZ165" s="19"/>
    </row>
    <row r="166" spans="1:78" ht="6.75" customHeight="1">
      <c r="A166" s="221"/>
      <c r="B166" s="221"/>
      <c r="C166" s="246" t="str">
        <f>'[1]支給申請額算定シート（Ⅹ．統合関係医療機関）'!B$5&amp;""</f>
        <v/>
      </c>
      <c r="D166" s="247"/>
      <c r="E166" s="247"/>
      <c r="F166" s="247"/>
      <c r="G166" s="247"/>
      <c r="H166" s="247"/>
      <c r="I166" s="247"/>
      <c r="J166" s="247"/>
      <c r="K166" s="247"/>
      <c r="L166" s="247"/>
      <c r="M166" s="247"/>
      <c r="N166" s="252" t="str">
        <f>'[1]支給申請額算定シート（Ⅹ．統合関係医療機関）'!C$5&amp;""</f>
        <v/>
      </c>
      <c r="O166" s="253"/>
      <c r="P166" s="253"/>
      <c r="Q166" s="253"/>
      <c r="R166" s="253"/>
      <c r="S166" s="253"/>
      <c r="T166" s="253"/>
      <c r="U166" s="253"/>
      <c r="V166" s="253"/>
      <c r="W166" s="254"/>
      <c r="X166" s="234" t="s">
        <v>20</v>
      </c>
      <c r="Y166" s="235"/>
      <c r="Z166" s="235"/>
      <c r="AA166" s="235"/>
      <c r="AB166" s="235"/>
      <c r="AC166" s="235"/>
      <c r="AD166" s="235"/>
      <c r="AE166" s="235"/>
      <c r="AF166" s="235"/>
      <c r="AG166" s="22"/>
      <c r="AH166" s="22"/>
      <c r="AI166" s="219"/>
      <c r="AJ166" s="219"/>
      <c r="AK166" s="219"/>
      <c r="AL166" s="219"/>
      <c r="AM166" s="219"/>
      <c r="AN166" s="219"/>
      <c r="AO166" s="219"/>
      <c r="AP166" s="219"/>
      <c r="AQ166" s="219"/>
      <c r="AR166" s="219"/>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19"/>
      <c r="BP166" s="219"/>
      <c r="BQ166" s="219"/>
      <c r="BR166" s="219"/>
      <c r="BS166" s="219"/>
      <c r="BT166" s="219"/>
      <c r="BU166" s="219"/>
      <c r="BV166" s="219"/>
      <c r="BW166" s="219"/>
      <c r="BX166" s="219"/>
      <c r="BY166" s="220"/>
      <c r="BZ166" s="19"/>
    </row>
    <row r="167" spans="1:78" ht="6.75" customHeight="1">
      <c r="A167" s="221"/>
      <c r="B167" s="221"/>
      <c r="C167" s="248"/>
      <c r="D167" s="249"/>
      <c r="E167" s="249"/>
      <c r="F167" s="249"/>
      <c r="G167" s="249"/>
      <c r="H167" s="249"/>
      <c r="I167" s="249"/>
      <c r="J167" s="249"/>
      <c r="K167" s="249"/>
      <c r="L167" s="249"/>
      <c r="M167" s="249"/>
      <c r="N167" s="255"/>
      <c r="O167" s="256"/>
      <c r="P167" s="256"/>
      <c r="Q167" s="256"/>
      <c r="R167" s="256"/>
      <c r="S167" s="256"/>
      <c r="T167" s="256"/>
      <c r="U167" s="256"/>
      <c r="V167" s="256"/>
      <c r="W167" s="257"/>
      <c r="X167" s="261"/>
      <c r="Y167" s="262"/>
      <c r="Z167" s="262"/>
      <c r="AA167" s="262"/>
      <c r="AB167" s="262"/>
      <c r="AC167" s="262"/>
      <c r="AD167" s="262"/>
      <c r="AE167" s="262"/>
      <c r="AF167" s="262"/>
      <c r="AG167" s="263" t="s">
        <v>12</v>
      </c>
      <c r="AH167" s="263"/>
      <c r="AI167" s="263"/>
      <c r="AJ167" s="263"/>
      <c r="AK167" s="263"/>
      <c r="AL167" s="263"/>
      <c r="AM167" s="263"/>
      <c r="AN167" s="263"/>
      <c r="AO167" s="263"/>
      <c r="AP167" s="263" t="s">
        <v>13</v>
      </c>
      <c r="AQ167" s="263"/>
      <c r="AR167" s="263"/>
      <c r="AS167" s="263"/>
      <c r="AT167" s="263"/>
      <c r="AU167" s="263"/>
      <c r="AV167" s="263"/>
      <c r="AW167" s="263"/>
      <c r="AX167" s="263"/>
      <c r="AY167" s="263" t="s">
        <v>14</v>
      </c>
      <c r="AZ167" s="263"/>
      <c r="BA167" s="263"/>
      <c r="BB167" s="263"/>
      <c r="BC167" s="263"/>
      <c r="BD167" s="263"/>
      <c r="BE167" s="263"/>
      <c r="BF167" s="263"/>
      <c r="BG167" s="263"/>
      <c r="BH167" s="263" t="s">
        <v>16</v>
      </c>
      <c r="BI167" s="263"/>
      <c r="BJ167" s="263"/>
      <c r="BK167" s="263"/>
      <c r="BL167" s="263"/>
      <c r="BM167" s="263"/>
      <c r="BN167" s="263"/>
      <c r="BO167" s="263"/>
      <c r="BP167" s="263"/>
      <c r="BQ167" s="263" t="s">
        <v>15</v>
      </c>
      <c r="BR167" s="263"/>
      <c r="BS167" s="263"/>
      <c r="BT167" s="263"/>
      <c r="BU167" s="263"/>
      <c r="BV167" s="263"/>
      <c r="BW167" s="263"/>
      <c r="BX167" s="263"/>
      <c r="BY167" s="263"/>
      <c r="BZ167" s="19"/>
    </row>
    <row r="168" spans="1:78" ht="6.75" customHeight="1">
      <c r="A168" s="221"/>
      <c r="B168" s="221"/>
      <c r="C168" s="248"/>
      <c r="D168" s="249"/>
      <c r="E168" s="249"/>
      <c r="F168" s="249"/>
      <c r="G168" s="249"/>
      <c r="H168" s="249"/>
      <c r="I168" s="249"/>
      <c r="J168" s="249"/>
      <c r="K168" s="249"/>
      <c r="L168" s="249"/>
      <c r="M168" s="249"/>
      <c r="N168" s="255"/>
      <c r="O168" s="256"/>
      <c r="P168" s="256"/>
      <c r="Q168" s="256"/>
      <c r="R168" s="256"/>
      <c r="S168" s="256"/>
      <c r="T168" s="256"/>
      <c r="U168" s="256"/>
      <c r="V168" s="256"/>
      <c r="W168" s="257"/>
      <c r="X168" s="236"/>
      <c r="Y168" s="237"/>
      <c r="Z168" s="237"/>
      <c r="AA168" s="237"/>
      <c r="AB168" s="237"/>
      <c r="AC168" s="237"/>
      <c r="AD168" s="237"/>
      <c r="AE168" s="237"/>
      <c r="AF168" s="237"/>
      <c r="AG168" s="263"/>
      <c r="AH168" s="263"/>
      <c r="AI168" s="263"/>
      <c r="AJ168" s="263"/>
      <c r="AK168" s="263"/>
      <c r="AL168" s="263"/>
      <c r="AM168" s="263"/>
      <c r="AN168" s="263"/>
      <c r="AO168" s="263"/>
      <c r="AP168" s="263"/>
      <c r="AQ168" s="263"/>
      <c r="AR168" s="263"/>
      <c r="AS168" s="263"/>
      <c r="AT168" s="263"/>
      <c r="AU168" s="263"/>
      <c r="AV168" s="263"/>
      <c r="AW168" s="263"/>
      <c r="AX168" s="263"/>
      <c r="AY168" s="263"/>
      <c r="AZ168" s="263"/>
      <c r="BA168" s="263"/>
      <c r="BB168" s="263"/>
      <c r="BC168" s="263"/>
      <c r="BD168" s="263"/>
      <c r="BE168" s="263"/>
      <c r="BF168" s="263"/>
      <c r="BG168" s="263"/>
      <c r="BH168" s="263"/>
      <c r="BI168" s="263"/>
      <c r="BJ168" s="263"/>
      <c r="BK168" s="263"/>
      <c r="BL168" s="263"/>
      <c r="BM168" s="263"/>
      <c r="BN168" s="263"/>
      <c r="BO168" s="263"/>
      <c r="BP168" s="263"/>
      <c r="BQ168" s="263"/>
      <c r="BR168" s="263"/>
      <c r="BS168" s="263"/>
      <c r="BT168" s="263"/>
      <c r="BU168" s="263"/>
      <c r="BV168" s="263"/>
      <c r="BW168" s="263"/>
      <c r="BX168" s="263"/>
      <c r="BY168" s="263"/>
      <c r="BZ168" s="19"/>
    </row>
    <row r="169" spans="1:78" ht="6" customHeight="1">
      <c r="A169" s="221"/>
      <c r="B169" s="221"/>
      <c r="C169" s="248"/>
      <c r="D169" s="249"/>
      <c r="E169" s="249"/>
      <c r="F169" s="249"/>
      <c r="G169" s="249"/>
      <c r="H169" s="249"/>
      <c r="I169" s="249"/>
      <c r="J169" s="249"/>
      <c r="K169" s="249"/>
      <c r="L169" s="249"/>
      <c r="M169" s="249"/>
      <c r="N169" s="255"/>
      <c r="O169" s="256"/>
      <c r="P169" s="256"/>
      <c r="Q169" s="256"/>
      <c r="R169" s="256"/>
      <c r="S169" s="256"/>
      <c r="T169" s="256"/>
      <c r="U169" s="256"/>
      <c r="V169" s="256"/>
      <c r="W169" s="257"/>
      <c r="X169" s="264">
        <f>SUM(AG169:BY171)</f>
        <v>0</v>
      </c>
      <c r="Y169" s="265"/>
      <c r="Z169" s="265"/>
      <c r="AA169" s="265"/>
      <c r="AB169" s="265"/>
      <c r="AC169" s="265"/>
      <c r="AD169" s="265"/>
      <c r="AE169" s="265"/>
      <c r="AF169" s="265"/>
      <c r="AG169" s="264">
        <f>'[1]支給申請額算定シート（Ⅹ．統合関係医療機関）'!C$11</f>
        <v>0</v>
      </c>
      <c r="AH169" s="265"/>
      <c r="AI169" s="265"/>
      <c r="AJ169" s="265"/>
      <c r="AK169" s="265"/>
      <c r="AL169" s="265"/>
      <c r="AM169" s="265"/>
      <c r="AN169" s="265"/>
      <c r="AO169" s="265"/>
      <c r="AP169" s="264">
        <f>'[1]支給申請額算定シート（Ⅹ．統合関係医療機関）'!D$11</f>
        <v>0</v>
      </c>
      <c r="AQ169" s="265"/>
      <c r="AR169" s="265"/>
      <c r="AS169" s="265"/>
      <c r="AT169" s="265"/>
      <c r="AU169" s="265"/>
      <c r="AV169" s="265"/>
      <c r="AW169" s="265"/>
      <c r="AX169" s="265"/>
      <c r="AY169" s="264">
        <f>'[1]支給申請額算定シート（Ⅹ．統合関係医療機関）'!E$11</f>
        <v>0</v>
      </c>
      <c r="AZ169" s="265"/>
      <c r="BA169" s="265"/>
      <c r="BB169" s="265"/>
      <c r="BC169" s="265"/>
      <c r="BD169" s="265"/>
      <c r="BE169" s="265"/>
      <c r="BF169" s="265"/>
      <c r="BG169" s="265"/>
      <c r="BH169" s="264">
        <f>'[1]支給申請額算定シート（Ⅹ．統合関係医療機関）'!F$11</f>
        <v>0</v>
      </c>
      <c r="BI169" s="265"/>
      <c r="BJ169" s="265"/>
      <c r="BK169" s="265"/>
      <c r="BL169" s="265"/>
      <c r="BM169" s="265"/>
      <c r="BN169" s="265"/>
      <c r="BO169" s="265"/>
      <c r="BP169" s="265"/>
      <c r="BQ169" s="270">
        <f>'[1]支給申請額算定シート（Ⅹ．統合関係医療機関）'!G$11</f>
        <v>0</v>
      </c>
      <c r="BR169" s="270"/>
      <c r="BS169" s="270"/>
      <c r="BT169" s="270"/>
      <c r="BU169" s="270"/>
      <c r="BV169" s="270"/>
      <c r="BW169" s="270"/>
      <c r="BX169" s="270"/>
      <c r="BY169" s="270"/>
      <c r="BZ169" s="19"/>
    </row>
    <row r="170" spans="1:78" ht="6" customHeight="1">
      <c r="A170" s="221"/>
      <c r="B170" s="221"/>
      <c r="C170" s="248"/>
      <c r="D170" s="249"/>
      <c r="E170" s="249"/>
      <c r="F170" s="249"/>
      <c r="G170" s="249"/>
      <c r="H170" s="249"/>
      <c r="I170" s="249"/>
      <c r="J170" s="249"/>
      <c r="K170" s="249"/>
      <c r="L170" s="249"/>
      <c r="M170" s="249"/>
      <c r="N170" s="255"/>
      <c r="O170" s="256"/>
      <c r="P170" s="256"/>
      <c r="Q170" s="256"/>
      <c r="R170" s="256"/>
      <c r="S170" s="256"/>
      <c r="T170" s="256"/>
      <c r="U170" s="256"/>
      <c r="V170" s="256"/>
      <c r="W170" s="257"/>
      <c r="X170" s="266"/>
      <c r="Y170" s="267"/>
      <c r="Z170" s="267"/>
      <c r="AA170" s="267"/>
      <c r="AB170" s="267"/>
      <c r="AC170" s="267"/>
      <c r="AD170" s="267"/>
      <c r="AE170" s="267"/>
      <c r="AF170" s="267"/>
      <c r="AG170" s="266"/>
      <c r="AH170" s="267"/>
      <c r="AI170" s="267"/>
      <c r="AJ170" s="267"/>
      <c r="AK170" s="267"/>
      <c r="AL170" s="267"/>
      <c r="AM170" s="267"/>
      <c r="AN170" s="267"/>
      <c r="AO170" s="267"/>
      <c r="AP170" s="266"/>
      <c r="AQ170" s="267"/>
      <c r="AR170" s="267"/>
      <c r="AS170" s="267"/>
      <c r="AT170" s="267"/>
      <c r="AU170" s="267"/>
      <c r="AV170" s="267"/>
      <c r="AW170" s="267"/>
      <c r="AX170" s="267"/>
      <c r="AY170" s="266"/>
      <c r="AZ170" s="267"/>
      <c r="BA170" s="267"/>
      <c r="BB170" s="267"/>
      <c r="BC170" s="267"/>
      <c r="BD170" s="267"/>
      <c r="BE170" s="267"/>
      <c r="BF170" s="267"/>
      <c r="BG170" s="267"/>
      <c r="BH170" s="266"/>
      <c r="BI170" s="267"/>
      <c r="BJ170" s="267"/>
      <c r="BK170" s="267"/>
      <c r="BL170" s="267"/>
      <c r="BM170" s="267"/>
      <c r="BN170" s="267"/>
      <c r="BO170" s="267"/>
      <c r="BP170" s="267"/>
      <c r="BQ170" s="270"/>
      <c r="BR170" s="270"/>
      <c r="BS170" s="270"/>
      <c r="BT170" s="270"/>
      <c r="BU170" s="270"/>
      <c r="BV170" s="270"/>
      <c r="BW170" s="270"/>
      <c r="BX170" s="270"/>
      <c r="BY170" s="270"/>
      <c r="BZ170" s="19"/>
    </row>
    <row r="171" spans="1:78" ht="6" customHeight="1">
      <c r="A171" s="221"/>
      <c r="B171" s="221"/>
      <c r="C171" s="250"/>
      <c r="D171" s="251"/>
      <c r="E171" s="251"/>
      <c r="F171" s="251"/>
      <c r="G171" s="251"/>
      <c r="H171" s="251"/>
      <c r="I171" s="251"/>
      <c r="J171" s="251"/>
      <c r="K171" s="251"/>
      <c r="L171" s="251"/>
      <c r="M171" s="251"/>
      <c r="N171" s="258"/>
      <c r="O171" s="259"/>
      <c r="P171" s="259"/>
      <c r="Q171" s="259"/>
      <c r="R171" s="259"/>
      <c r="S171" s="259"/>
      <c r="T171" s="259"/>
      <c r="U171" s="259"/>
      <c r="V171" s="259"/>
      <c r="W171" s="260"/>
      <c r="X171" s="268"/>
      <c r="Y171" s="269"/>
      <c r="Z171" s="269"/>
      <c r="AA171" s="269"/>
      <c r="AB171" s="269"/>
      <c r="AC171" s="269"/>
      <c r="AD171" s="269"/>
      <c r="AE171" s="269"/>
      <c r="AF171" s="269"/>
      <c r="AG171" s="268"/>
      <c r="AH171" s="269"/>
      <c r="AI171" s="269"/>
      <c r="AJ171" s="269"/>
      <c r="AK171" s="269"/>
      <c r="AL171" s="269"/>
      <c r="AM171" s="269"/>
      <c r="AN171" s="269"/>
      <c r="AO171" s="269"/>
      <c r="AP171" s="268"/>
      <c r="AQ171" s="269"/>
      <c r="AR171" s="269"/>
      <c r="AS171" s="269"/>
      <c r="AT171" s="269"/>
      <c r="AU171" s="269"/>
      <c r="AV171" s="269"/>
      <c r="AW171" s="269"/>
      <c r="AX171" s="269"/>
      <c r="AY171" s="268"/>
      <c r="AZ171" s="269"/>
      <c r="BA171" s="269"/>
      <c r="BB171" s="269"/>
      <c r="BC171" s="269"/>
      <c r="BD171" s="269"/>
      <c r="BE171" s="269"/>
      <c r="BF171" s="269"/>
      <c r="BG171" s="269"/>
      <c r="BH171" s="268"/>
      <c r="BI171" s="269"/>
      <c r="BJ171" s="269"/>
      <c r="BK171" s="269"/>
      <c r="BL171" s="269"/>
      <c r="BM171" s="269"/>
      <c r="BN171" s="269"/>
      <c r="BO171" s="269"/>
      <c r="BP171" s="269"/>
      <c r="BQ171" s="270"/>
      <c r="BR171" s="270"/>
      <c r="BS171" s="270"/>
      <c r="BT171" s="270"/>
      <c r="BU171" s="270"/>
      <c r="BV171" s="270"/>
      <c r="BW171" s="270"/>
      <c r="BX171" s="270"/>
      <c r="BY171" s="270"/>
      <c r="BZ171" s="19"/>
    </row>
    <row r="172" spans="1:78" ht="6.75" customHeight="1">
      <c r="A172" s="221"/>
      <c r="B172" s="2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15"/>
      <c r="BY172" s="15"/>
      <c r="BZ172" s="19"/>
    </row>
    <row r="173" spans="1:78" ht="8.25" customHeight="1">
      <c r="A173" s="233" t="s">
        <v>25</v>
      </c>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1"/>
      <c r="AB173" s="21"/>
      <c r="AC173" s="21"/>
      <c r="AD173" s="21"/>
      <c r="AE173" s="21"/>
      <c r="AF173" s="21"/>
      <c r="AG173" s="21"/>
      <c r="AH173" s="21"/>
      <c r="AI173" s="21"/>
      <c r="AJ173" s="21"/>
      <c r="AK173" s="21"/>
      <c r="AL173" s="21"/>
      <c r="AM173" s="21"/>
      <c r="AN173" s="21"/>
      <c r="AO173" s="21"/>
      <c r="AP173" s="21"/>
      <c r="AQ173" s="21"/>
      <c r="AR173" s="21"/>
      <c r="AS173" s="21"/>
      <c r="AT173" s="19"/>
    </row>
    <row r="174" spans="1:78" ht="6.75" customHeight="1">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1"/>
      <c r="AB174" s="21"/>
      <c r="AC174" s="21"/>
      <c r="AD174" s="21"/>
      <c r="AE174" s="21"/>
      <c r="AF174" s="21"/>
      <c r="AG174" s="21"/>
      <c r="AH174" s="21"/>
      <c r="AI174" s="21"/>
      <c r="AJ174" s="21"/>
      <c r="AK174" s="21"/>
      <c r="AL174" s="21"/>
      <c r="AM174" s="21"/>
      <c r="AN174" s="21"/>
      <c r="AO174" s="21"/>
      <c r="AP174" s="21"/>
      <c r="AQ174" s="21"/>
      <c r="AR174" s="21"/>
      <c r="AS174" s="21"/>
      <c r="AT174" s="19"/>
    </row>
    <row r="175" spans="1:78" ht="6.75" customHeight="1">
      <c r="A175" s="221"/>
      <c r="B175" s="221"/>
      <c r="C175" s="355"/>
      <c r="D175" s="354"/>
      <c r="E175" s="354"/>
      <c r="F175" s="354"/>
      <c r="G175" s="354"/>
      <c r="H175" s="354"/>
      <c r="I175" s="354"/>
      <c r="J175" s="265" t="s">
        <v>10</v>
      </c>
      <c r="K175" s="265"/>
      <c r="L175" s="354"/>
      <c r="M175" s="354"/>
      <c r="N175" s="354"/>
      <c r="O175" s="354"/>
      <c r="P175" s="265" t="s">
        <v>26</v>
      </c>
      <c r="Q175" s="265"/>
      <c r="R175" s="354"/>
      <c r="S175" s="354"/>
      <c r="T175" s="354"/>
      <c r="U175" s="354"/>
      <c r="V175" s="265" t="s">
        <v>8</v>
      </c>
      <c r="W175" s="345"/>
      <c r="X175" s="221"/>
      <c r="Y175" s="221"/>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19"/>
    </row>
    <row r="176" spans="1:78" ht="6.75" customHeight="1">
      <c r="A176" s="221"/>
      <c r="B176" s="221"/>
      <c r="C176" s="315"/>
      <c r="D176" s="298"/>
      <c r="E176" s="298"/>
      <c r="F176" s="298"/>
      <c r="G176" s="298"/>
      <c r="H176" s="298"/>
      <c r="I176" s="298"/>
      <c r="J176" s="267"/>
      <c r="K176" s="267"/>
      <c r="L176" s="298"/>
      <c r="M176" s="298"/>
      <c r="N176" s="298"/>
      <c r="O176" s="298"/>
      <c r="P176" s="267"/>
      <c r="Q176" s="267"/>
      <c r="R176" s="298"/>
      <c r="S176" s="298"/>
      <c r="T176" s="298"/>
      <c r="U176" s="298"/>
      <c r="V176" s="267"/>
      <c r="W176" s="346"/>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19"/>
    </row>
    <row r="177" spans="1:78" ht="6.75" customHeight="1">
      <c r="A177" s="221"/>
      <c r="B177" s="221"/>
      <c r="C177" s="315"/>
      <c r="D177" s="298"/>
      <c r="E177" s="298"/>
      <c r="F177" s="298"/>
      <c r="G177" s="298"/>
      <c r="H177" s="298"/>
      <c r="I177" s="298"/>
      <c r="J177" s="267"/>
      <c r="K177" s="267"/>
      <c r="L177" s="298"/>
      <c r="M177" s="298"/>
      <c r="N177" s="298"/>
      <c r="O177" s="298"/>
      <c r="P177" s="267"/>
      <c r="Q177" s="267"/>
      <c r="R177" s="298"/>
      <c r="S177" s="298"/>
      <c r="T177" s="298"/>
      <c r="U177" s="298"/>
      <c r="V177" s="267"/>
      <c r="W177" s="346"/>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19"/>
    </row>
    <row r="178" spans="1:78" ht="6.75" customHeight="1">
      <c r="A178" s="221"/>
      <c r="B178" s="221"/>
      <c r="C178" s="307"/>
      <c r="D178" s="299"/>
      <c r="E178" s="299"/>
      <c r="F178" s="299"/>
      <c r="G178" s="299"/>
      <c r="H178" s="299"/>
      <c r="I178" s="299"/>
      <c r="J178" s="269"/>
      <c r="K178" s="269"/>
      <c r="L178" s="299"/>
      <c r="M178" s="299"/>
      <c r="N178" s="299"/>
      <c r="O178" s="299"/>
      <c r="P178" s="269"/>
      <c r="Q178" s="269"/>
      <c r="R178" s="299"/>
      <c r="S178" s="299"/>
      <c r="T178" s="299"/>
      <c r="U178" s="299"/>
      <c r="V178" s="269"/>
      <c r="W178" s="347"/>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19"/>
    </row>
    <row r="179" spans="1:78" ht="6.75" customHeight="1">
      <c r="A179" s="221"/>
      <c r="B179" s="221"/>
      <c r="C179" s="21"/>
      <c r="D179" s="21"/>
      <c r="E179" s="21"/>
      <c r="F179" s="21"/>
      <c r="G179" s="21"/>
      <c r="H179" s="21"/>
      <c r="I179" s="21"/>
      <c r="J179" s="21"/>
      <c r="K179" s="21"/>
      <c r="L179" s="21"/>
      <c r="M179" s="21"/>
      <c r="N179" s="21"/>
      <c r="O179" s="21"/>
      <c r="P179" s="218"/>
      <c r="Q179" s="218"/>
      <c r="R179" s="21"/>
      <c r="S179" s="21"/>
      <c r="T179" s="21"/>
      <c r="U179" s="21"/>
      <c r="V179" s="218"/>
      <c r="W179" s="218"/>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21"/>
      <c r="BK179" s="221"/>
      <c r="BL179" s="221"/>
      <c r="BM179" s="221"/>
      <c r="BN179" s="221"/>
      <c r="BO179" s="221"/>
      <c r="BP179" s="221"/>
      <c r="BQ179" s="221"/>
      <c r="BR179" s="221"/>
      <c r="BS179" s="221"/>
      <c r="BT179" s="221"/>
      <c r="BU179" s="221"/>
      <c r="BV179" s="221"/>
      <c r="BW179" s="221"/>
      <c r="BX179" s="221"/>
      <c r="BY179" s="221"/>
      <c r="BZ179" s="19"/>
    </row>
    <row r="180" spans="1:78" ht="8.25" customHeight="1">
      <c r="A180" s="233" t="s">
        <v>47</v>
      </c>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c r="BA180" s="233"/>
      <c r="BB180" s="233"/>
      <c r="BC180" s="233"/>
      <c r="BD180" s="233"/>
      <c r="BE180" s="233"/>
      <c r="BF180" s="233"/>
      <c r="BG180" s="233"/>
      <c r="BH180" s="233"/>
      <c r="BI180" s="233"/>
      <c r="BJ180" s="233"/>
      <c r="BK180" s="233"/>
      <c r="BL180" s="233"/>
      <c r="BM180" s="233"/>
      <c r="BN180" s="233"/>
      <c r="BO180" s="233"/>
      <c r="BP180" s="233"/>
    </row>
    <row r="181" spans="1:78" ht="6.75" customHeight="1">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c r="AY181" s="233"/>
      <c r="AZ181" s="233"/>
      <c r="BA181" s="233"/>
      <c r="BB181" s="233"/>
      <c r="BC181" s="233"/>
      <c r="BD181" s="233"/>
      <c r="BE181" s="233"/>
      <c r="BF181" s="233"/>
      <c r="BG181" s="233"/>
      <c r="BH181" s="233"/>
      <c r="BI181" s="233"/>
      <c r="BJ181" s="233"/>
      <c r="BK181" s="233"/>
      <c r="BL181" s="233"/>
      <c r="BM181" s="233"/>
      <c r="BN181" s="233"/>
      <c r="BO181" s="233"/>
      <c r="BP181" s="233"/>
    </row>
    <row r="182" spans="1:78" ht="12" customHeight="1">
      <c r="A182" s="221"/>
      <c r="B182" s="221"/>
      <c r="C182" s="224"/>
      <c r="D182" s="225"/>
      <c r="E182" s="225"/>
      <c r="F182" s="225"/>
      <c r="G182" s="225"/>
      <c r="H182" s="225"/>
      <c r="I182" s="225"/>
      <c r="J182" s="225"/>
      <c r="K182" s="225"/>
      <c r="L182" s="225"/>
      <c r="M182" s="225"/>
      <c r="N182" s="225"/>
      <c r="O182" s="225"/>
      <c r="P182" s="225"/>
      <c r="Q182" s="225"/>
      <c r="R182" s="225"/>
      <c r="S182" s="225"/>
      <c r="T182" s="225"/>
      <c r="U182" s="225"/>
      <c r="V182" s="225"/>
      <c r="W182" s="226"/>
      <c r="X182" s="221"/>
      <c r="Y182" s="223" t="s">
        <v>168</v>
      </c>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23"/>
      <c r="BD182" s="223"/>
      <c r="BE182" s="223"/>
      <c r="BF182" s="223"/>
      <c r="BG182" s="223"/>
      <c r="BH182" s="223"/>
      <c r="BI182" s="223"/>
      <c r="BJ182" s="223"/>
      <c r="BK182" s="223"/>
      <c r="BL182" s="223"/>
      <c r="BM182" s="223"/>
      <c r="BN182" s="223"/>
      <c r="BO182" s="223"/>
      <c r="BP182" s="223"/>
      <c r="BQ182" s="223"/>
      <c r="BR182" s="223"/>
      <c r="BS182" s="223"/>
      <c r="BT182" s="223"/>
      <c r="BU182" s="223"/>
      <c r="BV182" s="223"/>
      <c r="BW182" s="223"/>
      <c r="BX182" s="223"/>
      <c r="BY182" s="223"/>
    </row>
    <row r="183" spans="1:78" ht="12" customHeight="1">
      <c r="A183" s="221"/>
      <c r="B183" s="221"/>
      <c r="C183" s="227"/>
      <c r="D183" s="228"/>
      <c r="E183" s="228"/>
      <c r="F183" s="228"/>
      <c r="G183" s="228"/>
      <c r="H183" s="228"/>
      <c r="I183" s="228"/>
      <c r="J183" s="228"/>
      <c r="K183" s="228"/>
      <c r="L183" s="228"/>
      <c r="M183" s="228"/>
      <c r="N183" s="228"/>
      <c r="O183" s="228"/>
      <c r="P183" s="228"/>
      <c r="Q183" s="228"/>
      <c r="R183" s="228"/>
      <c r="S183" s="228"/>
      <c r="T183" s="228"/>
      <c r="U183" s="228"/>
      <c r="V183" s="228"/>
      <c r="W183" s="229"/>
      <c r="X183" s="221"/>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223"/>
      <c r="BK183" s="223"/>
      <c r="BL183" s="223"/>
      <c r="BM183" s="223"/>
      <c r="BN183" s="223"/>
      <c r="BO183" s="223"/>
      <c r="BP183" s="223"/>
      <c r="BQ183" s="223"/>
      <c r="BR183" s="223"/>
      <c r="BS183" s="223"/>
      <c r="BT183" s="223"/>
      <c r="BU183" s="223"/>
      <c r="BV183" s="223"/>
      <c r="BW183" s="223"/>
      <c r="BX183" s="223"/>
      <c r="BY183" s="223"/>
    </row>
    <row r="184" spans="1:78" ht="12" customHeight="1">
      <c r="A184" s="221"/>
      <c r="B184" s="221"/>
      <c r="C184" s="227"/>
      <c r="D184" s="228"/>
      <c r="E184" s="228"/>
      <c r="F184" s="228"/>
      <c r="G184" s="228"/>
      <c r="H184" s="228"/>
      <c r="I184" s="228"/>
      <c r="J184" s="228"/>
      <c r="K184" s="228"/>
      <c r="L184" s="228"/>
      <c r="M184" s="228"/>
      <c r="N184" s="228"/>
      <c r="O184" s="228"/>
      <c r="P184" s="228"/>
      <c r="Q184" s="228"/>
      <c r="R184" s="228"/>
      <c r="S184" s="228"/>
      <c r="T184" s="228"/>
      <c r="U184" s="228"/>
      <c r="V184" s="228"/>
      <c r="W184" s="229"/>
      <c r="X184" s="221"/>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c r="BH184" s="223"/>
      <c r="BI184" s="223"/>
      <c r="BJ184" s="223"/>
      <c r="BK184" s="223"/>
      <c r="BL184" s="223"/>
      <c r="BM184" s="223"/>
      <c r="BN184" s="223"/>
      <c r="BO184" s="223"/>
      <c r="BP184" s="223"/>
      <c r="BQ184" s="223"/>
      <c r="BR184" s="223"/>
      <c r="BS184" s="223"/>
      <c r="BT184" s="223"/>
      <c r="BU184" s="223"/>
      <c r="BV184" s="223"/>
      <c r="BW184" s="223"/>
      <c r="BX184" s="223"/>
      <c r="BY184" s="223"/>
    </row>
    <row r="185" spans="1:78" ht="12" customHeight="1">
      <c r="A185" s="221"/>
      <c r="B185" s="221"/>
      <c r="C185" s="230"/>
      <c r="D185" s="231"/>
      <c r="E185" s="231"/>
      <c r="F185" s="231"/>
      <c r="G185" s="231"/>
      <c r="H185" s="231"/>
      <c r="I185" s="231"/>
      <c r="J185" s="231"/>
      <c r="K185" s="231"/>
      <c r="L185" s="231"/>
      <c r="M185" s="231"/>
      <c r="N185" s="231"/>
      <c r="O185" s="231"/>
      <c r="P185" s="231"/>
      <c r="Q185" s="231"/>
      <c r="R185" s="231"/>
      <c r="S185" s="231"/>
      <c r="T185" s="231"/>
      <c r="U185" s="231"/>
      <c r="V185" s="231"/>
      <c r="W185" s="232"/>
      <c r="X185" s="221"/>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23"/>
      <c r="BD185" s="223"/>
      <c r="BE185" s="223"/>
      <c r="BF185" s="223"/>
      <c r="BG185" s="223"/>
      <c r="BH185" s="223"/>
      <c r="BI185" s="223"/>
      <c r="BJ185" s="223"/>
      <c r="BK185" s="223"/>
      <c r="BL185" s="223"/>
      <c r="BM185" s="223"/>
      <c r="BN185" s="223"/>
      <c r="BO185" s="223"/>
      <c r="BP185" s="223"/>
      <c r="BQ185" s="223"/>
      <c r="BR185" s="223"/>
      <c r="BS185" s="223"/>
      <c r="BT185" s="223"/>
      <c r="BU185" s="223"/>
      <c r="BV185" s="223"/>
      <c r="BW185" s="223"/>
      <c r="BX185" s="223"/>
      <c r="BY185" s="223"/>
    </row>
    <row r="186" spans="1:78" ht="7.5" customHeight="1">
      <c r="A186" s="290" t="s">
        <v>43</v>
      </c>
      <c r="B186" s="290"/>
      <c r="C186" s="290"/>
      <c r="D186" s="290"/>
      <c r="E186" s="290"/>
      <c r="F186" s="290"/>
      <c r="G186" s="290"/>
      <c r="H186" s="290"/>
      <c r="I186" s="290"/>
      <c r="J186" s="290"/>
      <c r="K186" s="290"/>
      <c r="L186" s="290"/>
      <c r="M186" s="290"/>
      <c r="N186" s="290"/>
      <c r="O186" s="290"/>
      <c r="P186" s="290"/>
      <c r="Q186" s="290"/>
      <c r="R186" s="290"/>
      <c r="S186" s="290"/>
      <c r="T186" s="290"/>
      <c r="U186" s="290"/>
      <c r="V186" s="290"/>
      <c r="W186" s="290"/>
      <c r="X186" s="290"/>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9"/>
    </row>
    <row r="187" spans="1:78" ht="6.75" customHeight="1">
      <c r="A187" s="290"/>
      <c r="B187" s="290"/>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9"/>
    </row>
    <row r="188" spans="1:78" ht="6.75" customHeight="1" thickBot="1">
      <c r="A188" s="290"/>
      <c r="B188" s="290"/>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9"/>
    </row>
    <row r="189" spans="1:78" ht="30.75" customHeight="1" thickBot="1">
      <c r="A189" s="349" t="s">
        <v>44</v>
      </c>
      <c r="B189" s="350"/>
      <c r="C189" s="350"/>
      <c r="D189" s="350"/>
      <c r="E189" s="350"/>
      <c r="F189" s="350"/>
      <c r="G189" s="350"/>
      <c r="H189" s="350"/>
      <c r="I189" s="350"/>
      <c r="J189" s="350"/>
      <c r="K189" s="350"/>
      <c r="L189" s="350"/>
      <c r="M189" s="350"/>
      <c r="N189" s="351" t="str">
        <f>'（参考）総括表'!AB26</f>
        <v>－</v>
      </c>
      <c r="O189" s="352"/>
      <c r="P189" s="352"/>
      <c r="Q189" s="352"/>
      <c r="R189" s="352"/>
      <c r="S189" s="352"/>
      <c r="T189" s="352"/>
      <c r="U189" s="352"/>
      <c r="V189" s="352"/>
      <c r="W189" s="353"/>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3"/>
    </row>
    <row r="190" spans="1:78" ht="6.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3"/>
    </row>
    <row r="191" spans="1:78" ht="8.25" customHeight="1">
      <c r="A191" s="334" t="s">
        <v>192</v>
      </c>
      <c r="B191" s="334"/>
      <c r="C191" s="334"/>
      <c r="D191" s="334"/>
      <c r="E191" s="334"/>
      <c r="F191" s="334"/>
      <c r="G191" s="334"/>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4"/>
      <c r="AY191" s="334"/>
      <c r="AZ191" s="334"/>
      <c r="BA191" s="334"/>
      <c r="BB191" s="334"/>
      <c r="BC191" s="334"/>
      <c r="BD191" s="334"/>
      <c r="BE191" s="334"/>
      <c r="BF191" s="334"/>
      <c r="BG191" s="334"/>
      <c r="BH191" s="334"/>
      <c r="BI191" s="334"/>
      <c r="BJ191" s="334"/>
      <c r="BK191" s="334"/>
      <c r="BL191" s="334"/>
      <c r="BM191" s="334"/>
      <c r="BN191" s="334"/>
      <c r="BO191" s="334"/>
      <c r="BP191" s="334"/>
      <c r="BQ191" s="334"/>
      <c r="BR191" s="334"/>
      <c r="BS191" s="334"/>
      <c r="BT191" s="334"/>
      <c r="BU191" s="334"/>
      <c r="BV191" s="334"/>
      <c r="BW191" s="334"/>
      <c r="BX191" s="334"/>
      <c r="BY191" s="25"/>
      <c r="BZ191" s="11"/>
    </row>
    <row r="192" spans="1:78" ht="8.25" customHeight="1">
      <c r="A192" s="334"/>
      <c r="B192" s="334"/>
      <c r="C192" s="334"/>
      <c r="D192" s="334"/>
      <c r="E192" s="334"/>
      <c r="F192" s="334"/>
      <c r="G192" s="334"/>
      <c r="H192" s="334"/>
      <c r="I192" s="334"/>
      <c r="J192" s="334"/>
      <c r="K192" s="334"/>
      <c r="L192" s="334"/>
      <c r="M192" s="334"/>
      <c r="N192" s="334"/>
      <c r="O192" s="334"/>
      <c r="P192" s="334"/>
      <c r="Q192" s="334"/>
      <c r="R192" s="334"/>
      <c r="S192" s="334"/>
      <c r="T192" s="334"/>
      <c r="U192" s="334"/>
      <c r="V192" s="334"/>
      <c r="W192" s="334"/>
      <c r="X192" s="334"/>
      <c r="Y192" s="334"/>
      <c r="Z192" s="334"/>
      <c r="AA192" s="334"/>
      <c r="AB192" s="334"/>
      <c r="AC192" s="334"/>
      <c r="AD192" s="334"/>
      <c r="AE192" s="334"/>
      <c r="AF192" s="334"/>
      <c r="AG192" s="334"/>
      <c r="AH192" s="334"/>
      <c r="AI192" s="334"/>
      <c r="AJ192" s="334"/>
      <c r="AK192" s="334"/>
      <c r="AL192" s="334"/>
      <c r="AM192" s="334"/>
      <c r="AN192" s="334"/>
      <c r="AO192" s="334"/>
      <c r="AP192" s="334"/>
      <c r="AQ192" s="334"/>
      <c r="AR192" s="334"/>
      <c r="AS192" s="334"/>
      <c r="AT192" s="334"/>
      <c r="AU192" s="334"/>
      <c r="AV192" s="334"/>
      <c r="AW192" s="334"/>
      <c r="AX192" s="334"/>
      <c r="AY192" s="334"/>
      <c r="AZ192" s="334"/>
      <c r="BA192" s="334"/>
      <c r="BB192" s="334"/>
      <c r="BC192" s="334"/>
      <c r="BD192" s="334"/>
      <c r="BE192" s="334"/>
      <c r="BF192" s="334"/>
      <c r="BG192" s="334"/>
      <c r="BH192" s="334"/>
      <c r="BI192" s="334"/>
      <c r="BJ192" s="334"/>
      <c r="BK192" s="334"/>
      <c r="BL192" s="334"/>
      <c r="BM192" s="334"/>
      <c r="BN192" s="334"/>
      <c r="BO192" s="334"/>
      <c r="BP192" s="334"/>
      <c r="BQ192" s="334"/>
      <c r="BR192" s="334"/>
      <c r="BS192" s="334"/>
      <c r="BT192" s="334"/>
      <c r="BU192" s="334"/>
      <c r="BV192" s="334"/>
      <c r="BW192" s="334"/>
      <c r="BX192" s="334"/>
      <c r="BY192" s="24"/>
      <c r="BZ192" s="11"/>
    </row>
    <row r="193" spans="1:78" ht="8.25" customHeight="1">
      <c r="A193" s="334"/>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c r="AA193" s="334"/>
      <c r="AB193" s="334"/>
      <c r="AC193" s="334"/>
      <c r="AD193" s="334"/>
      <c r="AE193" s="334"/>
      <c r="AF193" s="334"/>
      <c r="AG193" s="334"/>
      <c r="AH193" s="334"/>
      <c r="AI193" s="334"/>
      <c r="AJ193" s="334"/>
      <c r="AK193" s="334"/>
      <c r="AL193" s="334"/>
      <c r="AM193" s="334"/>
      <c r="AN193" s="334"/>
      <c r="AO193" s="334"/>
      <c r="AP193" s="334"/>
      <c r="AQ193" s="334"/>
      <c r="AR193" s="334"/>
      <c r="AS193" s="334"/>
      <c r="AT193" s="334"/>
      <c r="AU193" s="334"/>
      <c r="AV193" s="334"/>
      <c r="AW193" s="334"/>
      <c r="AX193" s="334"/>
      <c r="AY193" s="334"/>
      <c r="AZ193" s="334"/>
      <c r="BA193" s="334"/>
      <c r="BB193" s="334"/>
      <c r="BC193" s="334"/>
      <c r="BD193" s="334"/>
      <c r="BE193" s="334"/>
      <c r="BF193" s="334"/>
      <c r="BG193" s="334"/>
      <c r="BH193" s="334"/>
      <c r="BI193" s="334"/>
      <c r="BJ193" s="334"/>
      <c r="BK193" s="334"/>
      <c r="BL193" s="334"/>
      <c r="BM193" s="334"/>
      <c r="BN193" s="334"/>
      <c r="BO193" s="334"/>
      <c r="BP193" s="334"/>
      <c r="BQ193" s="334"/>
      <c r="BR193" s="334"/>
      <c r="BS193" s="334"/>
      <c r="BT193" s="334"/>
      <c r="BU193" s="334"/>
      <c r="BV193" s="334"/>
      <c r="BW193" s="334"/>
      <c r="BX193" s="334"/>
      <c r="BY193" s="24"/>
      <c r="BZ193" s="11"/>
    </row>
    <row r="194" spans="1:78" ht="8.25" customHeight="1">
      <c r="A194" s="334"/>
      <c r="B194" s="334"/>
      <c r="C194" s="334"/>
      <c r="D194" s="334"/>
      <c r="E194" s="334"/>
      <c r="F194" s="334"/>
      <c r="G194" s="334"/>
      <c r="H194" s="334"/>
      <c r="I194" s="334"/>
      <c r="J194" s="334"/>
      <c r="K194" s="334"/>
      <c r="L194" s="334"/>
      <c r="M194" s="334"/>
      <c r="N194" s="334"/>
      <c r="O194" s="334"/>
      <c r="P194" s="334"/>
      <c r="Q194" s="334"/>
      <c r="R194" s="334"/>
      <c r="S194" s="334"/>
      <c r="T194" s="334"/>
      <c r="U194" s="334"/>
      <c r="V194" s="334"/>
      <c r="W194" s="334"/>
      <c r="X194" s="334"/>
      <c r="Y194" s="334"/>
      <c r="Z194" s="334"/>
      <c r="AA194" s="334"/>
      <c r="AB194" s="334"/>
      <c r="AC194" s="334"/>
      <c r="AD194" s="334"/>
      <c r="AE194" s="334"/>
      <c r="AF194" s="334"/>
      <c r="AG194" s="334"/>
      <c r="AH194" s="334"/>
      <c r="AI194" s="334"/>
      <c r="AJ194" s="334"/>
      <c r="AK194" s="334"/>
      <c r="AL194" s="334"/>
      <c r="AM194" s="334"/>
      <c r="AN194" s="334"/>
      <c r="AO194" s="334"/>
      <c r="AP194" s="334"/>
      <c r="AQ194" s="334"/>
      <c r="AR194" s="334"/>
      <c r="AS194" s="334"/>
      <c r="AT194" s="334"/>
      <c r="AU194" s="334"/>
      <c r="AV194" s="334"/>
      <c r="AW194" s="334"/>
      <c r="AX194" s="334"/>
      <c r="AY194" s="334"/>
      <c r="AZ194" s="334"/>
      <c r="BA194" s="334"/>
      <c r="BB194" s="334"/>
      <c r="BC194" s="334"/>
      <c r="BD194" s="334"/>
      <c r="BE194" s="334"/>
      <c r="BF194" s="334"/>
      <c r="BG194" s="334"/>
      <c r="BH194" s="334"/>
      <c r="BI194" s="334"/>
      <c r="BJ194" s="334"/>
      <c r="BK194" s="334"/>
      <c r="BL194" s="334"/>
      <c r="BM194" s="334"/>
      <c r="BN194" s="334"/>
      <c r="BO194" s="334"/>
      <c r="BP194" s="334"/>
      <c r="BQ194" s="334"/>
      <c r="BR194" s="334"/>
      <c r="BS194" s="334"/>
      <c r="BT194" s="334"/>
      <c r="BU194" s="334"/>
      <c r="BV194" s="334"/>
      <c r="BW194" s="334"/>
      <c r="BX194" s="334"/>
      <c r="BY194" s="24"/>
      <c r="BZ194" s="11"/>
    </row>
    <row r="195" spans="1:78" ht="23.25" customHeight="1">
      <c r="A195" s="506" t="s">
        <v>193</v>
      </c>
      <c r="B195" s="506"/>
      <c r="C195" s="506"/>
      <c r="D195" s="506"/>
      <c r="E195" s="506"/>
      <c r="F195" s="506"/>
      <c r="G195" s="506"/>
      <c r="H195" s="506"/>
      <c r="I195" s="506"/>
      <c r="J195" s="506"/>
      <c r="K195" s="506"/>
      <c r="L195" s="506"/>
      <c r="M195" s="506"/>
      <c r="N195" s="506"/>
      <c r="O195" s="506"/>
      <c r="P195" s="506"/>
      <c r="Q195" s="506"/>
      <c r="R195" s="506"/>
      <c r="S195" s="506"/>
      <c r="T195" s="506"/>
      <c r="U195" s="506"/>
      <c r="V195" s="506"/>
      <c r="W195" s="506"/>
      <c r="X195" s="506"/>
      <c r="Y195" s="506"/>
      <c r="Z195" s="506"/>
      <c r="AA195" s="506"/>
      <c r="AB195" s="506"/>
      <c r="AC195" s="506"/>
      <c r="AD195" s="506"/>
      <c r="AE195" s="506"/>
      <c r="AF195" s="506"/>
      <c r="AG195" s="506"/>
      <c r="AH195" s="506"/>
      <c r="AI195" s="506"/>
      <c r="AJ195" s="506"/>
      <c r="AK195" s="506"/>
      <c r="AL195" s="506"/>
      <c r="AM195" s="506"/>
      <c r="AN195" s="506"/>
      <c r="AO195" s="506"/>
      <c r="AP195" s="506"/>
      <c r="AQ195" s="506"/>
      <c r="AR195" s="506"/>
      <c r="AS195" s="506"/>
      <c r="AT195" s="506"/>
      <c r="AU195" s="506"/>
      <c r="AV195" s="506"/>
      <c r="AW195" s="506"/>
      <c r="AX195" s="506"/>
      <c r="AY195" s="506"/>
      <c r="AZ195" s="506"/>
      <c r="BA195" s="506"/>
      <c r="BB195" s="506"/>
      <c r="BC195" s="506"/>
      <c r="BD195" s="506"/>
      <c r="BE195" s="506"/>
      <c r="BF195" s="506"/>
      <c r="BG195" s="506"/>
      <c r="BH195" s="506"/>
      <c r="BI195" s="506"/>
      <c r="BJ195" s="506"/>
      <c r="BK195" s="506"/>
      <c r="BL195" s="506"/>
      <c r="BM195" s="506"/>
      <c r="BN195" s="506"/>
      <c r="BO195" s="506"/>
      <c r="BP195" s="506"/>
      <c r="BQ195" s="506"/>
      <c r="BR195" s="506"/>
      <c r="BS195" s="506"/>
      <c r="BT195" s="506"/>
      <c r="BU195" s="506"/>
      <c r="BV195" s="506"/>
      <c r="BW195" s="506"/>
      <c r="BX195" s="506"/>
      <c r="BY195" s="507"/>
      <c r="BZ195" s="11"/>
    </row>
    <row r="196" spans="1:78" ht="3" customHeight="1">
      <c r="A196" s="507"/>
      <c r="B196" s="507"/>
      <c r="C196" s="507"/>
      <c r="D196" s="507"/>
      <c r="E196" s="507"/>
      <c r="F196" s="507"/>
      <c r="G196" s="507"/>
      <c r="H196" s="507"/>
      <c r="I196" s="507"/>
      <c r="J196" s="507"/>
      <c r="K196" s="507"/>
      <c r="L196" s="507"/>
      <c r="M196" s="507"/>
      <c r="N196" s="507"/>
      <c r="O196" s="507"/>
      <c r="P196" s="507"/>
      <c r="Q196" s="507"/>
      <c r="R196" s="507"/>
      <c r="S196" s="507"/>
      <c r="T196" s="507"/>
      <c r="U196" s="507"/>
      <c r="V196" s="507"/>
      <c r="W196" s="507"/>
      <c r="X196" s="507"/>
      <c r="Y196" s="507"/>
      <c r="Z196" s="507"/>
      <c r="AA196" s="507"/>
      <c r="AB196" s="507"/>
      <c r="AC196" s="507"/>
      <c r="AD196" s="507"/>
      <c r="AE196" s="507"/>
      <c r="AF196" s="507"/>
      <c r="AG196" s="507"/>
      <c r="AH196" s="507"/>
      <c r="AI196" s="507"/>
      <c r="AJ196" s="507"/>
      <c r="AK196" s="507"/>
      <c r="AL196" s="507"/>
      <c r="AM196" s="507"/>
      <c r="AN196" s="507"/>
      <c r="AO196" s="507"/>
      <c r="AP196" s="507"/>
      <c r="AQ196" s="507"/>
      <c r="AR196" s="507"/>
      <c r="AS196" s="507"/>
      <c r="AT196" s="507"/>
      <c r="AU196" s="507"/>
      <c r="AV196" s="507"/>
      <c r="AW196" s="507"/>
      <c r="AX196" s="507"/>
      <c r="AY196" s="507"/>
      <c r="AZ196" s="507"/>
      <c r="BA196" s="507"/>
      <c r="BB196" s="507"/>
      <c r="BC196" s="507"/>
      <c r="BD196" s="507"/>
      <c r="BE196" s="507"/>
      <c r="BF196" s="507"/>
      <c r="BG196" s="507"/>
      <c r="BH196" s="507"/>
      <c r="BI196" s="507"/>
      <c r="BJ196" s="507"/>
      <c r="BK196" s="507"/>
      <c r="BL196" s="507"/>
      <c r="BM196" s="507"/>
      <c r="BN196" s="507"/>
      <c r="BO196" s="507"/>
      <c r="BP196" s="507"/>
      <c r="BQ196" s="507"/>
      <c r="BR196" s="507"/>
      <c r="BS196" s="507"/>
      <c r="BT196" s="507"/>
      <c r="BU196" s="507"/>
      <c r="BV196" s="507"/>
      <c r="BW196" s="507"/>
      <c r="BX196" s="507"/>
      <c r="BY196" s="507"/>
      <c r="BZ196" s="11"/>
    </row>
    <row r="197" spans="1:78" ht="3" customHeight="1">
      <c r="A197" s="507"/>
      <c r="B197" s="507"/>
      <c r="C197" s="507"/>
      <c r="D197" s="507"/>
      <c r="E197" s="507"/>
      <c r="F197" s="507"/>
      <c r="G197" s="507"/>
      <c r="H197" s="507"/>
      <c r="I197" s="507"/>
      <c r="J197" s="507"/>
      <c r="K197" s="507"/>
      <c r="L197" s="507"/>
      <c r="M197" s="507"/>
      <c r="N197" s="507"/>
      <c r="O197" s="507"/>
      <c r="P197" s="507"/>
      <c r="Q197" s="507"/>
      <c r="R197" s="507"/>
      <c r="S197" s="507"/>
      <c r="T197" s="507"/>
      <c r="U197" s="507"/>
      <c r="V197" s="507"/>
      <c r="W197" s="507"/>
      <c r="X197" s="507"/>
      <c r="Y197" s="507"/>
      <c r="Z197" s="507"/>
      <c r="AA197" s="507"/>
      <c r="AB197" s="507"/>
      <c r="AC197" s="507"/>
      <c r="AD197" s="507"/>
      <c r="AE197" s="507"/>
      <c r="AF197" s="507"/>
      <c r="AG197" s="507"/>
      <c r="AH197" s="507"/>
      <c r="AI197" s="507"/>
      <c r="AJ197" s="507"/>
      <c r="AK197" s="507"/>
      <c r="AL197" s="507"/>
      <c r="AM197" s="507"/>
      <c r="AN197" s="507"/>
      <c r="AO197" s="507"/>
      <c r="AP197" s="507"/>
      <c r="AQ197" s="507"/>
      <c r="AR197" s="507"/>
      <c r="AS197" s="507"/>
      <c r="AT197" s="507"/>
      <c r="AU197" s="507"/>
      <c r="AV197" s="507"/>
      <c r="AW197" s="507"/>
      <c r="AX197" s="507"/>
      <c r="AY197" s="507"/>
      <c r="AZ197" s="507"/>
      <c r="BA197" s="507"/>
      <c r="BB197" s="507"/>
      <c r="BC197" s="507"/>
      <c r="BD197" s="507"/>
      <c r="BE197" s="507"/>
      <c r="BF197" s="507"/>
      <c r="BG197" s="507"/>
      <c r="BH197" s="507"/>
      <c r="BI197" s="507"/>
      <c r="BJ197" s="507"/>
      <c r="BK197" s="507"/>
      <c r="BL197" s="507"/>
      <c r="BM197" s="507"/>
      <c r="BN197" s="507"/>
      <c r="BO197" s="507"/>
      <c r="BP197" s="507"/>
      <c r="BQ197" s="507"/>
      <c r="BR197" s="507"/>
      <c r="BS197" s="507"/>
      <c r="BT197" s="507"/>
      <c r="BU197" s="507"/>
      <c r="BV197" s="507"/>
      <c r="BW197" s="507"/>
      <c r="BX197" s="507"/>
      <c r="BY197" s="507"/>
      <c r="BZ197" s="11"/>
    </row>
    <row r="198" spans="1:78" ht="3" customHeight="1">
      <c r="A198" s="507"/>
      <c r="B198" s="507"/>
      <c r="C198" s="507"/>
      <c r="D198" s="507"/>
      <c r="E198" s="507"/>
      <c r="F198" s="507"/>
      <c r="G198" s="507"/>
      <c r="H198" s="507"/>
      <c r="I198" s="507"/>
      <c r="J198" s="507"/>
      <c r="K198" s="507"/>
      <c r="L198" s="507"/>
      <c r="M198" s="507"/>
      <c r="N198" s="507"/>
      <c r="O198" s="507"/>
      <c r="P198" s="507"/>
      <c r="Q198" s="507"/>
      <c r="R198" s="507"/>
      <c r="S198" s="507"/>
      <c r="T198" s="507"/>
      <c r="U198" s="507"/>
      <c r="V198" s="507"/>
      <c r="W198" s="507"/>
      <c r="X198" s="507"/>
      <c r="Y198" s="507"/>
      <c r="Z198" s="507"/>
      <c r="AA198" s="507"/>
      <c r="AB198" s="507"/>
      <c r="AC198" s="507"/>
      <c r="AD198" s="507"/>
      <c r="AE198" s="507"/>
      <c r="AF198" s="507"/>
      <c r="AG198" s="507"/>
      <c r="AH198" s="507"/>
      <c r="AI198" s="507"/>
      <c r="AJ198" s="507"/>
      <c r="AK198" s="507"/>
      <c r="AL198" s="507"/>
      <c r="AM198" s="507"/>
      <c r="AN198" s="507"/>
      <c r="AO198" s="507"/>
      <c r="AP198" s="507"/>
      <c r="AQ198" s="507"/>
      <c r="AR198" s="507"/>
      <c r="AS198" s="507"/>
      <c r="AT198" s="507"/>
      <c r="AU198" s="507"/>
      <c r="AV198" s="507"/>
      <c r="AW198" s="507"/>
      <c r="AX198" s="507"/>
      <c r="AY198" s="507"/>
      <c r="AZ198" s="507"/>
      <c r="BA198" s="507"/>
      <c r="BB198" s="507"/>
      <c r="BC198" s="507"/>
      <c r="BD198" s="507"/>
      <c r="BE198" s="507"/>
      <c r="BF198" s="507"/>
      <c r="BG198" s="507"/>
      <c r="BH198" s="507"/>
      <c r="BI198" s="507"/>
      <c r="BJ198" s="507"/>
      <c r="BK198" s="507"/>
      <c r="BL198" s="507"/>
      <c r="BM198" s="507"/>
      <c r="BN198" s="507"/>
      <c r="BO198" s="507"/>
      <c r="BP198" s="507"/>
      <c r="BQ198" s="507"/>
      <c r="BR198" s="507"/>
      <c r="BS198" s="507"/>
      <c r="BT198" s="507"/>
      <c r="BU198" s="507"/>
      <c r="BV198" s="507"/>
      <c r="BW198" s="507"/>
      <c r="BX198" s="507"/>
      <c r="BY198" s="507"/>
      <c r="BZ198" s="26"/>
    </row>
    <row r="199" spans="1:78" ht="3" customHeight="1">
      <c r="A199" s="507"/>
      <c r="B199" s="507"/>
      <c r="C199" s="507"/>
      <c r="D199" s="507"/>
      <c r="E199" s="507"/>
      <c r="F199" s="507"/>
      <c r="G199" s="507"/>
      <c r="H199" s="507"/>
      <c r="I199" s="507"/>
      <c r="J199" s="507"/>
      <c r="K199" s="507"/>
      <c r="L199" s="507"/>
      <c r="M199" s="507"/>
      <c r="N199" s="507"/>
      <c r="O199" s="507"/>
      <c r="P199" s="507"/>
      <c r="Q199" s="507"/>
      <c r="R199" s="507"/>
      <c r="S199" s="507"/>
      <c r="T199" s="507"/>
      <c r="U199" s="507"/>
      <c r="V199" s="507"/>
      <c r="W199" s="507"/>
      <c r="X199" s="507"/>
      <c r="Y199" s="507"/>
      <c r="Z199" s="507"/>
      <c r="AA199" s="507"/>
      <c r="AB199" s="507"/>
      <c r="AC199" s="507"/>
      <c r="AD199" s="507"/>
      <c r="AE199" s="507"/>
      <c r="AF199" s="507"/>
      <c r="AG199" s="507"/>
      <c r="AH199" s="507"/>
      <c r="AI199" s="507"/>
      <c r="AJ199" s="507"/>
      <c r="AK199" s="507"/>
      <c r="AL199" s="507"/>
      <c r="AM199" s="507"/>
      <c r="AN199" s="507"/>
      <c r="AO199" s="507"/>
      <c r="AP199" s="507"/>
      <c r="AQ199" s="507"/>
      <c r="AR199" s="507"/>
      <c r="AS199" s="507"/>
      <c r="AT199" s="507"/>
      <c r="AU199" s="507"/>
      <c r="AV199" s="507"/>
      <c r="AW199" s="507"/>
      <c r="AX199" s="507"/>
      <c r="AY199" s="507"/>
      <c r="AZ199" s="507"/>
      <c r="BA199" s="507"/>
      <c r="BB199" s="507"/>
      <c r="BC199" s="507"/>
      <c r="BD199" s="507"/>
      <c r="BE199" s="507"/>
      <c r="BF199" s="507"/>
      <c r="BG199" s="507"/>
      <c r="BH199" s="507"/>
      <c r="BI199" s="507"/>
      <c r="BJ199" s="507"/>
      <c r="BK199" s="507"/>
      <c r="BL199" s="507"/>
      <c r="BM199" s="507"/>
      <c r="BN199" s="507"/>
      <c r="BO199" s="507"/>
      <c r="BP199" s="507"/>
      <c r="BQ199" s="507"/>
      <c r="BR199" s="507"/>
      <c r="BS199" s="507"/>
      <c r="BT199" s="507"/>
      <c r="BU199" s="507"/>
      <c r="BV199" s="507"/>
      <c r="BW199" s="507"/>
      <c r="BX199" s="507"/>
      <c r="BY199" s="507"/>
      <c r="BZ199" s="26"/>
    </row>
    <row r="200" spans="1:78" ht="3" customHeight="1">
      <c r="A200" s="507"/>
      <c r="B200" s="507"/>
      <c r="C200" s="507"/>
      <c r="D200" s="507"/>
      <c r="E200" s="507"/>
      <c r="F200" s="507"/>
      <c r="G200" s="507"/>
      <c r="H200" s="507"/>
      <c r="I200" s="507"/>
      <c r="J200" s="507"/>
      <c r="K200" s="507"/>
      <c r="L200" s="507"/>
      <c r="M200" s="507"/>
      <c r="N200" s="507"/>
      <c r="O200" s="507"/>
      <c r="P200" s="507"/>
      <c r="Q200" s="507"/>
      <c r="R200" s="507"/>
      <c r="S200" s="507"/>
      <c r="T200" s="507"/>
      <c r="U200" s="507"/>
      <c r="V200" s="507"/>
      <c r="W200" s="507"/>
      <c r="X200" s="507"/>
      <c r="Y200" s="507"/>
      <c r="Z200" s="507"/>
      <c r="AA200" s="507"/>
      <c r="AB200" s="507"/>
      <c r="AC200" s="507"/>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507"/>
      <c r="AY200" s="507"/>
      <c r="AZ200" s="507"/>
      <c r="BA200" s="507"/>
      <c r="BB200" s="507"/>
      <c r="BC200" s="507"/>
      <c r="BD200" s="507"/>
      <c r="BE200" s="507"/>
      <c r="BF200" s="507"/>
      <c r="BG200" s="507"/>
      <c r="BH200" s="507"/>
      <c r="BI200" s="507"/>
      <c r="BJ200" s="507"/>
      <c r="BK200" s="507"/>
      <c r="BL200" s="507"/>
      <c r="BM200" s="507"/>
      <c r="BN200" s="507"/>
      <c r="BO200" s="507"/>
      <c r="BP200" s="507"/>
      <c r="BQ200" s="507"/>
      <c r="BR200" s="507"/>
      <c r="BS200" s="507"/>
      <c r="BT200" s="507"/>
      <c r="BU200" s="507"/>
      <c r="BV200" s="507"/>
      <c r="BW200" s="507"/>
      <c r="BX200" s="507"/>
      <c r="BY200" s="507"/>
      <c r="BZ200" s="19"/>
    </row>
    <row r="201" spans="1:78" ht="6" customHeight="1">
      <c r="A201" s="507"/>
      <c r="B201" s="507"/>
      <c r="C201" s="507"/>
      <c r="D201" s="507"/>
      <c r="E201" s="507"/>
      <c r="F201" s="507"/>
      <c r="G201" s="507"/>
      <c r="H201" s="507"/>
      <c r="I201" s="507"/>
      <c r="J201" s="507"/>
      <c r="K201" s="507"/>
      <c r="L201" s="507"/>
      <c r="M201" s="507"/>
      <c r="N201" s="507"/>
      <c r="O201" s="507"/>
      <c r="P201" s="507"/>
      <c r="Q201" s="507"/>
      <c r="R201" s="507"/>
      <c r="S201" s="507"/>
      <c r="T201" s="507"/>
      <c r="U201" s="507"/>
      <c r="V201" s="507"/>
      <c r="W201" s="507"/>
      <c r="X201" s="507"/>
      <c r="Y201" s="507"/>
      <c r="Z201" s="507"/>
      <c r="AA201" s="507"/>
      <c r="AB201" s="507"/>
      <c r="AC201" s="507"/>
      <c r="AD201" s="507"/>
      <c r="AE201" s="507"/>
      <c r="AF201" s="507"/>
      <c r="AG201" s="507"/>
      <c r="AH201" s="507"/>
      <c r="AI201" s="507"/>
      <c r="AJ201" s="507"/>
      <c r="AK201" s="507"/>
      <c r="AL201" s="507"/>
      <c r="AM201" s="507"/>
      <c r="AN201" s="507"/>
      <c r="AO201" s="507"/>
      <c r="AP201" s="507"/>
      <c r="AQ201" s="507"/>
      <c r="AR201" s="507"/>
      <c r="AS201" s="507"/>
      <c r="AT201" s="507"/>
      <c r="AU201" s="507"/>
      <c r="AV201" s="507"/>
      <c r="AW201" s="507"/>
      <c r="AX201" s="507"/>
      <c r="AY201" s="507"/>
      <c r="AZ201" s="507"/>
      <c r="BA201" s="507"/>
      <c r="BB201" s="507"/>
      <c r="BC201" s="507"/>
      <c r="BD201" s="507"/>
      <c r="BE201" s="507"/>
      <c r="BF201" s="507"/>
      <c r="BG201" s="507"/>
      <c r="BH201" s="507"/>
      <c r="BI201" s="507"/>
      <c r="BJ201" s="507"/>
      <c r="BK201" s="507"/>
      <c r="BL201" s="507"/>
      <c r="BM201" s="507"/>
      <c r="BN201" s="507"/>
      <c r="BO201" s="507"/>
      <c r="BP201" s="507"/>
      <c r="BQ201" s="507"/>
      <c r="BR201" s="507"/>
      <c r="BS201" s="507"/>
      <c r="BT201" s="507"/>
      <c r="BU201" s="507"/>
      <c r="BV201" s="507"/>
      <c r="BW201" s="507"/>
      <c r="BX201" s="507"/>
      <c r="BY201" s="507"/>
      <c r="BZ201" s="11"/>
    </row>
    <row r="202" spans="1:78" ht="6" customHeight="1">
      <c r="A202" s="507"/>
      <c r="B202" s="507"/>
      <c r="C202" s="507"/>
      <c r="D202" s="507"/>
      <c r="E202" s="507"/>
      <c r="F202" s="507"/>
      <c r="G202" s="507"/>
      <c r="H202" s="507"/>
      <c r="I202" s="507"/>
      <c r="J202" s="507"/>
      <c r="K202" s="507"/>
      <c r="L202" s="507"/>
      <c r="M202" s="507"/>
      <c r="N202" s="507"/>
      <c r="O202" s="507"/>
      <c r="P202" s="507"/>
      <c r="Q202" s="507"/>
      <c r="R202" s="507"/>
      <c r="S202" s="507"/>
      <c r="T202" s="507"/>
      <c r="U202" s="507"/>
      <c r="V202" s="507"/>
      <c r="W202" s="507"/>
      <c r="X202" s="507"/>
      <c r="Y202" s="507"/>
      <c r="Z202" s="507"/>
      <c r="AA202" s="507"/>
      <c r="AB202" s="507"/>
      <c r="AC202" s="507"/>
      <c r="AD202" s="507"/>
      <c r="AE202" s="507"/>
      <c r="AF202" s="507"/>
      <c r="AG202" s="507"/>
      <c r="AH202" s="507"/>
      <c r="AI202" s="507"/>
      <c r="AJ202" s="507"/>
      <c r="AK202" s="507"/>
      <c r="AL202" s="507"/>
      <c r="AM202" s="507"/>
      <c r="AN202" s="507"/>
      <c r="AO202" s="507"/>
      <c r="AP202" s="507"/>
      <c r="AQ202" s="507"/>
      <c r="AR202" s="507"/>
      <c r="AS202" s="507"/>
      <c r="AT202" s="507"/>
      <c r="AU202" s="507"/>
      <c r="AV202" s="507"/>
      <c r="AW202" s="507"/>
      <c r="AX202" s="507"/>
      <c r="AY202" s="507"/>
      <c r="AZ202" s="507"/>
      <c r="BA202" s="507"/>
      <c r="BB202" s="507"/>
      <c r="BC202" s="507"/>
      <c r="BD202" s="507"/>
      <c r="BE202" s="507"/>
      <c r="BF202" s="507"/>
      <c r="BG202" s="507"/>
      <c r="BH202" s="507"/>
      <c r="BI202" s="507"/>
      <c r="BJ202" s="507"/>
      <c r="BK202" s="507"/>
      <c r="BL202" s="507"/>
      <c r="BM202" s="507"/>
      <c r="BN202" s="507"/>
      <c r="BO202" s="507"/>
      <c r="BP202" s="507"/>
      <c r="BQ202" s="507"/>
      <c r="BR202" s="507"/>
      <c r="BS202" s="507"/>
      <c r="BT202" s="507"/>
      <c r="BU202" s="507"/>
      <c r="BV202" s="507"/>
      <c r="BW202" s="507"/>
      <c r="BX202" s="507"/>
      <c r="BY202" s="507"/>
      <c r="BZ202" s="11"/>
    </row>
    <row r="203" spans="1:78" ht="6" customHeight="1">
      <c r="A203" s="507"/>
      <c r="B203" s="507"/>
      <c r="C203" s="507"/>
      <c r="D203" s="507"/>
      <c r="E203" s="507"/>
      <c r="F203" s="507"/>
      <c r="G203" s="507"/>
      <c r="H203" s="507"/>
      <c r="I203" s="507"/>
      <c r="J203" s="507"/>
      <c r="K203" s="507"/>
      <c r="L203" s="507"/>
      <c r="M203" s="507"/>
      <c r="N203" s="507"/>
      <c r="O203" s="507"/>
      <c r="P203" s="507"/>
      <c r="Q203" s="507"/>
      <c r="R203" s="507"/>
      <c r="S203" s="507"/>
      <c r="T203" s="507"/>
      <c r="U203" s="507"/>
      <c r="V203" s="507"/>
      <c r="W203" s="507"/>
      <c r="X203" s="507"/>
      <c r="Y203" s="507"/>
      <c r="Z203" s="507"/>
      <c r="AA203" s="507"/>
      <c r="AB203" s="507"/>
      <c r="AC203" s="507"/>
      <c r="AD203" s="507"/>
      <c r="AE203" s="507"/>
      <c r="AF203" s="507"/>
      <c r="AG203" s="507"/>
      <c r="AH203" s="507"/>
      <c r="AI203" s="507"/>
      <c r="AJ203" s="507"/>
      <c r="AK203" s="507"/>
      <c r="AL203" s="507"/>
      <c r="AM203" s="507"/>
      <c r="AN203" s="507"/>
      <c r="AO203" s="507"/>
      <c r="AP203" s="507"/>
      <c r="AQ203" s="507"/>
      <c r="AR203" s="507"/>
      <c r="AS203" s="507"/>
      <c r="AT203" s="507"/>
      <c r="AU203" s="507"/>
      <c r="AV203" s="507"/>
      <c r="AW203" s="507"/>
      <c r="AX203" s="507"/>
      <c r="AY203" s="507"/>
      <c r="AZ203" s="507"/>
      <c r="BA203" s="507"/>
      <c r="BB203" s="507"/>
      <c r="BC203" s="507"/>
      <c r="BD203" s="507"/>
      <c r="BE203" s="507"/>
      <c r="BF203" s="507"/>
      <c r="BG203" s="507"/>
      <c r="BH203" s="507"/>
      <c r="BI203" s="507"/>
      <c r="BJ203" s="507"/>
      <c r="BK203" s="507"/>
      <c r="BL203" s="507"/>
      <c r="BM203" s="507"/>
      <c r="BN203" s="507"/>
      <c r="BO203" s="507"/>
      <c r="BP203" s="507"/>
      <c r="BQ203" s="507"/>
      <c r="BR203" s="507"/>
      <c r="BS203" s="507"/>
      <c r="BT203" s="507"/>
      <c r="BU203" s="507"/>
      <c r="BV203" s="507"/>
      <c r="BW203" s="507"/>
      <c r="BX203" s="507"/>
      <c r="BY203" s="507"/>
      <c r="BZ203" s="11"/>
    </row>
    <row r="204" spans="1:78" ht="5.25" customHeight="1">
      <c r="A204" s="507"/>
      <c r="B204" s="507"/>
      <c r="C204" s="507"/>
      <c r="D204" s="507"/>
      <c r="E204" s="507"/>
      <c r="F204" s="507"/>
      <c r="G204" s="507"/>
      <c r="H204" s="507"/>
      <c r="I204" s="507"/>
      <c r="J204" s="507"/>
      <c r="K204" s="507"/>
      <c r="L204" s="507"/>
      <c r="M204" s="507"/>
      <c r="N204" s="507"/>
      <c r="O204" s="507"/>
      <c r="P204" s="507"/>
      <c r="Q204" s="507"/>
      <c r="R204" s="507"/>
      <c r="S204" s="507"/>
      <c r="T204" s="507"/>
      <c r="U204" s="507"/>
      <c r="V204" s="507"/>
      <c r="W204" s="507"/>
      <c r="X204" s="507"/>
      <c r="Y204" s="507"/>
      <c r="Z204" s="507"/>
      <c r="AA204" s="507"/>
      <c r="AB204" s="507"/>
      <c r="AC204" s="507"/>
      <c r="AD204" s="507"/>
      <c r="AE204" s="507"/>
      <c r="AF204" s="507"/>
      <c r="AG204" s="507"/>
      <c r="AH204" s="507"/>
      <c r="AI204" s="507"/>
      <c r="AJ204" s="507"/>
      <c r="AK204" s="507"/>
      <c r="AL204" s="507"/>
      <c r="AM204" s="507"/>
      <c r="AN204" s="507"/>
      <c r="AO204" s="507"/>
      <c r="AP204" s="507"/>
      <c r="AQ204" s="507"/>
      <c r="AR204" s="507"/>
      <c r="AS204" s="507"/>
      <c r="AT204" s="507"/>
      <c r="AU204" s="507"/>
      <c r="AV204" s="507"/>
      <c r="AW204" s="507"/>
      <c r="AX204" s="507"/>
      <c r="AY204" s="507"/>
      <c r="AZ204" s="507"/>
      <c r="BA204" s="507"/>
      <c r="BB204" s="507"/>
      <c r="BC204" s="507"/>
      <c r="BD204" s="507"/>
      <c r="BE204" s="507"/>
      <c r="BF204" s="507"/>
      <c r="BG204" s="507"/>
      <c r="BH204" s="507"/>
      <c r="BI204" s="507"/>
      <c r="BJ204" s="507"/>
      <c r="BK204" s="507"/>
      <c r="BL204" s="507"/>
      <c r="BM204" s="507"/>
      <c r="BN204" s="507"/>
      <c r="BO204" s="507"/>
      <c r="BP204" s="507"/>
      <c r="BQ204" s="507"/>
      <c r="BR204" s="507"/>
      <c r="BS204" s="507"/>
      <c r="BT204" s="507"/>
      <c r="BU204" s="507"/>
      <c r="BV204" s="507"/>
      <c r="BW204" s="507"/>
      <c r="BX204" s="507"/>
      <c r="BY204" s="507"/>
      <c r="BZ204" s="11"/>
    </row>
    <row r="205" spans="1:78" ht="5.25" customHeight="1">
      <c r="A205" s="507"/>
      <c r="B205" s="507"/>
      <c r="C205" s="507"/>
      <c r="D205" s="507"/>
      <c r="E205" s="507"/>
      <c r="F205" s="507"/>
      <c r="G205" s="507"/>
      <c r="H205" s="507"/>
      <c r="I205" s="507"/>
      <c r="J205" s="507"/>
      <c r="K205" s="507"/>
      <c r="L205" s="507"/>
      <c r="M205" s="507"/>
      <c r="N205" s="507"/>
      <c r="O205" s="507"/>
      <c r="P205" s="507"/>
      <c r="Q205" s="507"/>
      <c r="R205" s="507"/>
      <c r="S205" s="507"/>
      <c r="T205" s="507"/>
      <c r="U205" s="507"/>
      <c r="V205" s="507"/>
      <c r="W205" s="507"/>
      <c r="X205" s="507"/>
      <c r="Y205" s="507"/>
      <c r="Z205" s="507"/>
      <c r="AA205" s="507"/>
      <c r="AB205" s="507"/>
      <c r="AC205" s="507"/>
      <c r="AD205" s="507"/>
      <c r="AE205" s="507"/>
      <c r="AF205" s="507"/>
      <c r="AG205" s="507"/>
      <c r="AH205" s="507"/>
      <c r="AI205" s="507"/>
      <c r="AJ205" s="507"/>
      <c r="AK205" s="507"/>
      <c r="AL205" s="507"/>
      <c r="AM205" s="507"/>
      <c r="AN205" s="507"/>
      <c r="AO205" s="507"/>
      <c r="AP205" s="507"/>
      <c r="AQ205" s="507"/>
      <c r="AR205" s="507"/>
      <c r="AS205" s="507"/>
      <c r="AT205" s="507"/>
      <c r="AU205" s="507"/>
      <c r="AV205" s="507"/>
      <c r="AW205" s="507"/>
      <c r="AX205" s="507"/>
      <c r="AY205" s="507"/>
      <c r="AZ205" s="507"/>
      <c r="BA205" s="507"/>
      <c r="BB205" s="507"/>
      <c r="BC205" s="507"/>
      <c r="BD205" s="507"/>
      <c r="BE205" s="507"/>
      <c r="BF205" s="507"/>
      <c r="BG205" s="507"/>
      <c r="BH205" s="507"/>
      <c r="BI205" s="507"/>
      <c r="BJ205" s="507"/>
      <c r="BK205" s="507"/>
      <c r="BL205" s="507"/>
      <c r="BM205" s="507"/>
      <c r="BN205" s="507"/>
      <c r="BO205" s="507"/>
      <c r="BP205" s="507"/>
      <c r="BQ205" s="507"/>
      <c r="BR205" s="507"/>
      <c r="BS205" s="507"/>
      <c r="BT205" s="507"/>
      <c r="BU205" s="507"/>
      <c r="BV205" s="507"/>
      <c r="BW205" s="507"/>
      <c r="BX205" s="507"/>
      <c r="BY205" s="507"/>
      <c r="BZ205" s="11"/>
    </row>
    <row r="206" spans="1:78" ht="5.25" customHeight="1">
      <c r="A206" s="507"/>
      <c r="B206" s="507"/>
      <c r="C206" s="507"/>
      <c r="D206" s="507"/>
      <c r="E206" s="507"/>
      <c r="F206" s="507"/>
      <c r="G206" s="507"/>
      <c r="H206" s="507"/>
      <c r="I206" s="507"/>
      <c r="J206" s="507"/>
      <c r="K206" s="507"/>
      <c r="L206" s="507"/>
      <c r="M206" s="507"/>
      <c r="N206" s="507"/>
      <c r="O206" s="507"/>
      <c r="P206" s="507"/>
      <c r="Q206" s="507"/>
      <c r="R206" s="507"/>
      <c r="S206" s="507"/>
      <c r="T206" s="507"/>
      <c r="U206" s="507"/>
      <c r="V206" s="507"/>
      <c r="W206" s="507"/>
      <c r="X206" s="507"/>
      <c r="Y206" s="507"/>
      <c r="Z206" s="507"/>
      <c r="AA206" s="507"/>
      <c r="AB206" s="507"/>
      <c r="AC206" s="507"/>
      <c r="AD206" s="507"/>
      <c r="AE206" s="507"/>
      <c r="AF206" s="507"/>
      <c r="AG206" s="507"/>
      <c r="AH206" s="507"/>
      <c r="AI206" s="507"/>
      <c r="AJ206" s="507"/>
      <c r="AK206" s="507"/>
      <c r="AL206" s="507"/>
      <c r="AM206" s="507"/>
      <c r="AN206" s="507"/>
      <c r="AO206" s="507"/>
      <c r="AP206" s="507"/>
      <c r="AQ206" s="507"/>
      <c r="AR206" s="507"/>
      <c r="AS206" s="507"/>
      <c r="AT206" s="507"/>
      <c r="AU206" s="507"/>
      <c r="AV206" s="507"/>
      <c r="AW206" s="507"/>
      <c r="AX206" s="507"/>
      <c r="AY206" s="507"/>
      <c r="AZ206" s="507"/>
      <c r="BA206" s="507"/>
      <c r="BB206" s="507"/>
      <c r="BC206" s="507"/>
      <c r="BD206" s="507"/>
      <c r="BE206" s="507"/>
      <c r="BF206" s="507"/>
      <c r="BG206" s="507"/>
      <c r="BH206" s="507"/>
      <c r="BI206" s="507"/>
      <c r="BJ206" s="507"/>
      <c r="BK206" s="507"/>
      <c r="BL206" s="507"/>
      <c r="BM206" s="507"/>
      <c r="BN206" s="507"/>
      <c r="BO206" s="507"/>
      <c r="BP206" s="507"/>
      <c r="BQ206" s="507"/>
      <c r="BR206" s="507"/>
      <c r="BS206" s="507"/>
      <c r="BT206" s="507"/>
      <c r="BU206" s="507"/>
      <c r="BV206" s="507"/>
      <c r="BW206" s="507"/>
      <c r="BX206" s="507"/>
      <c r="BY206" s="507"/>
      <c r="BZ206" s="11"/>
    </row>
    <row r="207" spans="1:78" ht="3" customHeight="1">
      <c r="A207" s="507"/>
      <c r="B207" s="507"/>
      <c r="C207" s="507"/>
      <c r="D207" s="507"/>
      <c r="E207" s="507"/>
      <c r="F207" s="507"/>
      <c r="G207" s="507"/>
      <c r="H207" s="507"/>
      <c r="I207" s="507"/>
      <c r="J207" s="507"/>
      <c r="K207" s="507"/>
      <c r="L207" s="507"/>
      <c r="M207" s="507"/>
      <c r="N207" s="507"/>
      <c r="O207" s="507"/>
      <c r="P207" s="507"/>
      <c r="Q207" s="507"/>
      <c r="R207" s="507"/>
      <c r="S207" s="507"/>
      <c r="T207" s="507"/>
      <c r="U207" s="507"/>
      <c r="V207" s="507"/>
      <c r="W207" s="507"/>
      <c r="X207" s="507"/>
      <c r="Y207" s="507"/>
      <c r="Z207" s="507"/>
      <c r="AA207" s="507"/>
      <c r="AB207" s="507"/>
      <c r="AC207" s="507"/>
      <c r="AD207" s="507"/>
      <c r="AE207" s="507"/>
      <c r="AF207" s="507"/>
      <c r="AG207" s="507"/>
      <c r="AH207" s="507"/>
      <c r="AI207" s="507"/>
      <c r="AJ207" s="507"/>
      <c r="AK207" s="507"/>
      <c r="AL207" s="507"/>
      <c r="AM207" s="507"/>
      <c r="AN207" s="507"/>
      <c r="AO207" s="507"/>
      <c r="AP207" s="507"/>
      <c r="AQ207" s="507"/>
      <c r="AR207" s="507"/>
      <c r="AS207" s="507"/>
      <c r="AT207" s="507"/>
      <c r="AU207" s="507"/>
      <c r="AV207" s="507"/>
      <c r="AW207" s="507"/>
      <c r="AX207" s="507"/>
      <c r="AY207" s="507"/>
      <c r="AZ207" s="507"/>
      <c r="BA207" s="507"/>
      <c r="BB207" s="507"/>
      <c r="BC207" s="507"/>
      <c r="BD207" s="507"/>
      <c r="BE207" s="507"/>
      <c r="BF207" s="507"/>
      <c r="BG207" s="507"/>
      <c r="BH207" s="507"/>
      <c r="BI207" s="507"/>
      <c r="BJ207" s="507"/>
      <c r="BK207" s="507"/>
      <c r="BL207" s="507"/>
      <c r="BM207" s="507"/>
      <c r="BN207" s="507"/>
      <c r="BO207" s="507"/>
      <c r="BP207" s="507"/>
      <c r="BQ207" s="507"/>
      <c r="BR207" s="507"/>
      <c r="BS207" s="507"/>
      <c r="BT207" s="507"/>
      <c r="BU207" s="507"/>
      <c r="BV207" s="507"/>
      <c r="BW207" s="507"/>
      <c r="BX207" s="507"/>
      <c r="BY207" s="507"/>
      <c r="BZ207" s="11"/>
    </row>
    <row r="208" spans="1:78" ht="3" customHeight="1">
      <c r="A208" s="507"/>
      <c r="B208" s="507"/>
      <c r="C208" s="507"/>
      <c r="D208" s="507"/>
      <c r="E208" s="507"/>
      <c r="F208" s="507"/>
      <c r="G208" s="507"/>
      <c r="H208" s="507"/>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507"/>
      <c r="AM208" s="507"/>
      <c r="AN208" s="507"/>
      <c r="AO208" s="507"/>
      <c r="AP208" s="507"/>
      <c r="AQ208" s="507"/>
      <c r="AR208" s="507"/>
      <c r="AS208" s="507"/>
      <c r="AT208" s="507"/>
      <c r="AU208" s="507"/>
      <c r="AV208" s="507"/>
      <c r="AW208" s="507"/>
      <c r="AX208" s="507"/>
      <c r="AY208" s="507"/>
      <c r="AZ208" s="507"/>
      <c r="BA208" s="507"/>
      <c r="BB208" s="507"/>
      <c r="BC208" s="507"/>
      <c r="BD208" s="507"/>
      <c r="BE208" s="507"/>
      <c r="BF208" s="507"/>
      <c r="BG208" s="507"/>
      <c r="BH208" s="507"/>
      <c r="BI208" s="507"/>
      <c r="BJ208" s="507"/>
      <c r="BK208" s="507"/>
      <c r="BL208" s="507"/>
      <c r="BM208" s="507"/>
      <c r="BN208" s="507"/>
      <c r="BO208" s="507"/>
      <c r="BP208" s="507"/>
      <c r="BQ208" s="507"/>
      <c r="BR208" s="507"/>
      <c r="BS208" s="507"/>
      <c r="BT208" s="507"/>
      <c r="BU208" s="507"/>
      <c r="BV208" s="507"/>
      <c r="BW208" s="507"/>
      <c r="BX208" s="507"/>
      <c r="BY208" s="507"/>
      <c r="BZ208" s="11"/>
    </row>
    <row r="209" spans="1:86" ht="3" customHeight="1">
      <c r="A209" s="507"/>
      <c r="B209" s="507"/>
      <c r="C209" s="507"/>
      <c r="D209" s="507"/>
      <c r="E209" s="507"/>
      <c r="F209" s="507"/>
      <c r="G209" s="507"/>
      <c r="H209" s="507"/>
      <c r="I209" s="507"/>
      <c r="J209" s="507"/>
      <c r="K209" s="507"/>
      <c r="L209" s="507"/>
      <c r="M209" s="507"/>
      <c r="N209" s="507"/>
      <c r="O209" s="507"/>
      <c r="P209" s="507"/>
      <c r="Q209" s="507"/>
      <c r="R209" s="507"/>
      <c r="S209" s="507"/>
      <c r="T209" s="507"/>
      <c r="U209" s="507"/>
      <c r="V209" s="507"/>
      <c r="W209" s="507"/>
      <c r="X209" s="507"/>
      <c r="Y209" s="507"/>
      <c r="Z209" s="507"/>
      <c r="AA209" s="507"/>
      <c r="AB209" s="507"/>
      <c r="AC209" s="507"/>
      <c r="AD209" s="507"/>
      <c r="AE209" s="507"/>
      <c r="AF209" s="507"/>
      <c r="AG209" s="507"/>
      <c r="AH209" s="507"/>
      <c r="AI209" s="507"/>
      <c r="AJ209" s="507"/>
      <c r="AK209" s="507"/>
      <c r="AL209" s="507"/>
      <c r="AM209" s="507"/>
      <c r="AN209" s="507"/>
      <c r="AO209" s="507"/>
      <c r="AP209" s="507"/>
      <c r="AQ209" s="507"/>
      <c r="AR209" s="507"/>
      <c r="AS209" s="507"/>
      <c r="AT209" s="507"/>
      <c r="AU209" s="507"/>
      <c r="AV209" s="507"/>
      <c r="AW209" s="507"/>
      <c r="AX209" s="507"/>
      <c r="AY209" s="507"/>
      <c r="AZ209" s="507"/>
      <c r="BA209" s="507"/>
      <c r="BB209" s="507"/>
      <c r="BC209" s="507"/>
      <c r="BD209" s="507"/>
      <c r="BE209" s="507"/>
      <c r="BF209" s="507"/>
      <c r="BG209" s="507"/>
      <c r="BH209" s="507"/>
      <c r="BI209" s="507"/>
      <c r="BJ209" s="507"/>
      <c r="BK209" s="507"/>
      <c r="BL209" s="507"/>
      <c r="BM209" s="507"/>
      <c r="BN209" s="507"/>
      <c r="BO209" s="507"/>
      <c r="BP209" s="507"/>
      <c r="BQ209" s="507"/>
      <c r="BR209" s="507"/>
      <c r="BS209" s="507"/>
      <c r="BT209" s="507"/>
      <c r="BU209" s="507"/>
      <c r="BV209" s="507"/>
      <c r="BW209" s="507"/>
      <c r="BX209" s="507"/>
      <c r="BY209" s="507"/>
      <c r="BZ209" s="11"/>
    </row>
    <row r="210" spans="1:86" ht="3" customHeight="1">
      <c r="A210" s="507"/>
      <c r="B210" s="507"/>
      <c r="C210" s="507"/>
      <c r="D210" s="507"/>
      <c r="E210" s="507"/>
      <c r="F210" s="507"/>
      <c r="G210" s="507"/>
      <c r="H210" s="507"/>
      <c r="I210" s="507"/>
      <c r="J210" s="507"/>
      <c r="K210" s="507"/>
      <c r="L210" s="507"/>
      <c r="M210" s="507"/>
      <c r="N210" s="507"/>
      <c r="O210" s="507"/>
      <c r="P210" s="507"/>
      <c r="Q210" s="507"/>
      <c r="R210" s="507"/>
      <c r="S210" s="507"/>
      <c r="T210" s="507"/>
      <c r="U210" s="507"/>
      <c r="V210" s="507"/>
      <c r="W210" s="507"/>
      <c r="X210" s="507"/>
      <c r="Y210" s="507"/>
      <c r="Z210" s="507"/>
      <c r="AA210" s="507"/>
      <c r="AB210" s="507"/>
      <c r="AC210" s="507"/>
      <c r="AD210" s="507"/>
      <c r="AE210" s="507"/>
      <c r="AF210" s="507"/>
      <c r="AG210" s="507"/>
      <c r="AH210" s="507"/>
      <c r="AI210" s="507"/>
      <c r="AJ210" s="507"/>
      <c r="AK210" s="507"/>
      <c r="AL210" s="507"/>
      <c r="AM210" s="507"/>
      <c r="AN210" s="507"/>
      <c r="AO210" s="507"/>
      <c r="AP210" s="507"/>
      <c r="AQ210" s="507"/>
      <c r="AR210" s="507"/>
      <c r="AS210" s="507"/>
      <c r="AT210" s="507"/>
      <c r="AU210" s="507"/>
      <c r="AV210" s="507"/>
      <c r="AW210" s="507"/>
      <c r="AX210" s="507"/>
      <c r="AY210" s="507"/>
      <c r="AZ210" s="507"/>
      <c r="BA210" s="507"/>
      <c r="BB210" s="507"/>
      <c r="BC210" s="507"/>
      <c r="BD210" s="507"/>
      <c r="BE210" s="507"/>
      <c r="BF210" s="507"/>
      <c r="BG210" s="507"/>
      <c r="BH210" s="507"/>
      <c r="BI210" s="507"/>
      <c r="BJ210" s="507"/>
      <c r="BK210" s="507"/>
      <c r="BL210" s="507"/>
      <c r="BM210" s="507"/>
      <c r="BN210" s="507"/>
      <c r="BO210" s="507"/>
      <c r="BP210" s="507"/>
      <c r="BQ210" s="507"/>
      <c r="BR210" s="507"/>
      <c r="BS210" s="507"/>
      <c r="BT210" s="507"/>
      <c r="BU210" s="507"/>
      <c r="BV210" s="507"/>
      <c r="BW210" s="507"/>
      <c r="BX210" s="507"/>
      <c r="BY210" s="507"/>
      <c r="BZ210" s="11"/>
    </row>
    <row r="211" spans="1:86" ht="3" customHeight="1">
      <c r="A211" s="507"/>
      <c r="B211" s="507"/>
      <c r="C211" s="507"/>
      <c r="D211" s="507"/>
      <c r="E211" s="507"/>
      <c r="F211" s="507"/>
      <c r="G211" s="507"/>
      <c r="H211" s="507"/>
      <c r="I211" s="507"/>
      <c r="J211" s="507"/>
      <c r="K211" s="507"/>
      <c r="L211" s="507"/>
      <c r="M211" s="507"/>
      <c r="N211" s="507"/>
      <c r="O211" s="507"/>
      <c r="P211" s="507"/>
      <c r="Q211" s="507"/>
      <c r="R211" s="507"/>
      <c r="S211" s="507"/>
      <c r="T211" s="507"/>
      <c r="U211" s="507"/>
      <c r="V211" s="507"/>
      <c r="W211" s="507"/>
      <c r="X211" s="507"/>
      <c r="Y211" s="507"/>
      <c r="Z211" s="507"/>
      <c r="AA211" s="507"/>
      <c r="AB211" s="507"/>
      <c r="AC211" s="507"/>
      <c r="AD211" s="507"/>
      <c r="AE211" s="507"/>
      <c r="AF211" s="507"/>
      <c r="AG211" s="507"/>
      <c r="AH211" s="507"/>
      <c r="AI211" s="507"/>
      <c r="AJ211" s="507"/>
      <c r="AK211" s="507"/>
      <c r="AL211" s="507"/>
      <c r="AM211" s="507"/>
      <c r="AN211" s="507"/>
      <c r="AO211" s="507"/>
      <c r="AP211" s="507"/>
      <c r="AQ211" s="507"/>
      <c r="AR211" s="507"/>
      <c r="AS211" s="507"/>
      <c r="AT211" s="507"/>
      <c r="AU211" s="507"/>
      <c r="AV211" s="507"/>
      <c r="AW211" s="507"/>
      <c r="AX211" s="507"/>
      <c r="AY211" s="507"/>
      <c r="AZ211" s="507"/>
      <c r="BA211" s="507"/>
      <c r="BB211" s="507"/>
      <c r="BC211" s="507"/>
      <c r="BD211" s="507"/>
      <c r="BE211" s="507"/>
      <c r="BF211" s="507"/>
      <c r="BG211" s="507"/>
      <c r="BH211" s="507"/>
      <c r="BI211" s="507"/>
      <c r="BJ211" s="507"/>
      <c r="BK211" s="507"/>
      <c r="BL211" s="507"/>
      <c r="BM211" s="507"/>
      <c r="BN211" s="507"/>
      <c r="BO211" s="507"/>
      <c r="BP211" s="507"/>
      <c r="BQ211" s="507"/>
      <c r="BR211" s="507"/>
      <c r="BS211" s="507"/>
      <c r="BT211" s="507"/>
      <c r="BU211" s="507"/>
      <c r="BV211" s="507"/>
      <c r="BW211" s="507"/>
      <c r="BX211" s="507"/>
      <c r="BY211" s="507"/>
      <c r="BZ211" s="11"/>
    </row>
    <row r="212" spans="1:86" ht="3" customHeight="1">
      <c r="A212" s="507"/>
      <c r="B212" s="507"/>
      <c r="C212" s="507"/>
      <c r="D212" s="507"/>
      <c r="E212" s="507"/>
      <c r="F212" s="507"/>
      <c r="G212" s="507"/>
      <c r="H212" s="507"/>
      <c r="I212" s="507"/>
      <c r="J212" s="507"/>
      <c r="K212" s="507"/>
      <c r="L212" s="507"/>
      <c r="M212" s="507"/>
      <c r="N212" s="507"/>
      <c r="O212" s="507"/>
      <c r="P212" s="507"/>
      <c r="Q212" s="507"/>
      <c r="R212" s="507"/>
      <c r="S212" s="507"/>
      <c r="T212" s="507"/>
      <c r="U212" s="507"/>
      <c r="V212" s="507"/>
      <c r="W212" s="507"/>
      <c r="X212" s="507"/>
      <c r="Y212" s="507"/>
      <c r="Z212" s="507"/>
      <c r="AA212" s="507"/>
      <c r="AB212" s="507"/>
      <c r="AC212" s="507"/>
      <c r="AD212" s="507"/>
      <c r="AE212" s="507"/>
      <c r="AF212" s="507"/>
      <c r="AG212" s="507"/>
      <c r="AH212" s="507"/>
      <c r="AI212" s="507"/>
      <c r="AJ212" s="507"/>
      <c r="AK212" s="507"/>
      <c r="AL212" s="507"/>
      <c r="AM212" s="507"/>
      <c r="AN212" s="507"/>
      <c r="AO212" s="507"/>
      <c r="AP212" s="507"/>
      <c r="AQ212" s="507"/>
      <c r="AR212" s="507"/>
      <c r="AS212" s="507"/>
      <c r="AT212" s="507"/>
      <c r="AU212" s="507"/>
      <c r="AV212" s="507"/>
      <c r="AW212" s="507"/>
      <c r="AX212" s="507"/>
      <c r="AY212" s="507"/>
      <c r="AZ212" s="507"/>
      <c r="BA212" s="507"/>
      <c r="BB212" s="507"/>
      <c r="BC212" s="507"/>
      <c r="BD212" s="507"/>
      <c r="BE212" s="507"/>
      <c r="BF212" s="507"/>
      <c r="BG212" s="507"/>
      <c r="BH212" s="507"/>
      <c r="BI212" s="507"/>
      <c r="BJ212" s="507"/>
      <c r="BK212" s="507"/>
      <c r="BL212" s="507"/>
      <c r="BM212" s="507"/>
      <c r="BN212" s="507"/>
      <c r="BO212" s="507"/>
      <c r="BP212" s="507"/>
      <c r="BQ212" s="507"/>
      <c r="BR212" s="507"/>
      <c r="BS212" s="507"/>
      <c r="BT212" s="507"/>
      <c r="BU212" s="507"/>
      <c r="BV212" s="507"/>
      <c r="BW212" s="507"/>
      <c r="BX212" s="507"/>
      <c r="BY212" s="507"/>
      <c r="BZ212" s="11"/>
    </row>
    <row r="213" spans="1:86" ht="4.5" customHeight="1">
      <c r="A213" s="507"/>
      <c r="B213" s="507"/>
      <c r="C213" s="507"/>
      <c r="D213" s="507"/>
      <c r="E213" s="507"/>
      <c r="F213" s="507"/>
      <c r="G213" s="507"/>
      <c r="H213" s="507"/>
      <c r="I213" s="507"/>
      <c r="J213" s="507"/>
      <c r="K213" s="507"/>
      <c r="L213" s="507"/>
      <c r="M213" s="507"/>
      <c r="N213" s="507"/>
      <c r="O213" s="507"/>
      <c r="P213" s="507"/>
      <c r="Q213" s="507"/>
      <c r="R213" s="507"/>
      <c r="S213" s="507"/>
      <c r="T213" s="507"/>
      <c r="U213" s="507"/>
      <c r="V213" s="507"/>
      <c r="W213" s="507"/>
      <c r="X213" s="507"/>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7"/>
      <c r="AY213" s="507"/>
      <c r="AZ213" s="507"/>
      <c r="BA213" s="507"/>
      <c r="BB213" s="507"/>
      <c r="BC213" s="507"/>
      <c r="BD213" s="507"/>
      <c r="BE213" s="507"/>
      <c r="BF213" s="507"/>
      <c r="BG213" s="507"/>
      <c r="BH213" s="507"/>
      <c r="BI213" s="507"/>
      <c r="BJ213" s="507"/>
      <c r="BK213" s="507"/>
      <c r="BL213" s="507"/>
      <c r="BM213" s="507"/>
      <c r="BN213" s="507"/>
      <c r="BO213" s="507"/>
      <c r="BP213" s="507"/>
      <c r="BQ213" s="507"/>
      <c r="BR213" s="507"/>
      <c r="BS213" s="507"/>
      <c r="BT213" s="507"/>
      <c r="BU213" s="507"/>
      <c r="BV213" s="507"/>
      <c r="BW213" s="507"/>
      <c r="BX213" s="507"/>
      <c r="BY213" s="507"/>
      <c r="BZ213" s="27"/>
    </row>
    <row r="214" spans="1:86" ht="6.75" customHeight="1">
      <c r="A214" s="507"/>
      <c r="B214" s="507"/>
      <c r="C214" s="507"/>
      <c r="D214" s="507"/>
      <c r="E214" s="507"/>
      <c r="F214" s="507"/>
      <c r="G214" s="507"/>
      <c r="H214" s="507"/>
      <c r="I214" s="507"/>
      <c r="J214" s="507"/>
      <c r="K214" s="507"/>
      <c r="L214" s="507"/>
      <c r="M214" s="507"/>
      <c r="N214" s="507"/>
      <c r="O214" s="507"/>
      <c r="P214" s="507"/>
      <c r="Q214" s="507"/>
      <c r="R214" s="507"/>
      <c r="S214" s="507"/>
      <c r="T214" s="507"/>
      <c r="U214" s="507"/>
      <c r="V214" s="507"/>
      <c r="W214" s="507"/>
      <c r="X214" s="507"/>
      <c r="Y214" s="507"/>
      <c r="Z214" s="507"/>
      <c r="AA214" s="507"/>
      <c r="AB214" s="507"/>
      <c r="AC214" s="507"/>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507"/>
      <c r="AY214" s="507"/>
      <c r="AZ214" s="507"/>
      <c r="BA214" s="507"/>
      <c r="BB214" s="507"/>
      <c r="BC214" s="507"/>
      <c r="BD214" s="507"/>
      <c r="BE214" s="507"/>
      <c r="BF214" s="507"/>
      <c r="BG214" s="507"/>
      <c r="BH214" s="507"/>
      <c r="BI214" s="507"/>
      <c r="BJ214" s="507"/>
      <c r="BK214" s="507"/>
      <c r="BL214" s="507"/>
      <c r="BM214" s="507"/>
      <c r="BN214" s="507"/>
      <c r="BO214" s="507"/>
      <c r="BP214" s="507"/>
      <c r="BQ214" s="507"/>
      <c r="BR214" s="507"/>
      <c r="BS214" s="507"/>
      <c r="BT214" s="507"/>
      <c r="BU214" s="507"/>
      <c r="BV214" s="507"/>
      <c r="BW214" s="507"/>
      <c r="BX214" s="507"/>
      <c r="BY214" s="507"/>
      <c r="BZ214" s="28"/>
    </row>
    <row r="215" spans="1:86" ht="6.75" customHeight="1">
      <c r="A215" s="507"/>
      <c r="B215" s="507"/>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507"/>
      <c r="AM215" s="507"/>
      <c r="AN215" s="507"/>
      <c r="AO215" s="507"/>
      <c r="AP215" s="507"/>
      <c r="AQ215" s="507"/>
      <c r="AR215" s="507"/>
      <c r="AS215" s="507"/>
      <c r="AT215" s="507"/>
      <c r="AU215" s="507"/>
      <c r="AV215" s="507"/>
      <c r="AW215" s="507"/>
      <c r="AX215" s="507"/>
      <c r="AY215" s="507"/>
      <c r="AZ215" s="507"/>
      <c r="BA215" s="507"/>
      <c r="BB215" s="507"/>
      <c r="BC215" s="507"/>
      <c r="BD215" s="507"/>
      <c r="BE215" s="507"/>
      <c r="BF215" s="507"/>
      <c r="BG215" s="507"/>
      <c r="BH215" s="507"/>
      <c r="BI215" s="507"/>
      <c r="BJ215" s="507"/>
      <c r="BK215" s="507"/>
      <c r="BL215" s="507"/>
      <c r="BM215" s="507"/>
      <c r="BN215" s="507"/>
      <c r="BO215" s="507"/>
      <c r="BP215" s="507"/>
      <c r="BQ215" s="507"/>
      <c r="BR215" s="507"/>
      <c r="BS215" s="507"/>
      <c r="BT215" s="507"/>
      <c r="BU215" s="507"/>
      <c r="BV215" s="507"/>
      <c r="BW215" s="507"/>
      <c r="BX215" s="507"/>
      <c r="BY215" s="507"/>
      <c r="BZ215" s="11"/>
    </row>
    <row r="216" spans="1:86" ht="6" customHeight="1">
      <c r="A216" s="507"/>
      <c r="B216" s="507"/>
      <c r="C216" s="507"/>
      <c r="D216" s="507"/>
      <c r="E216" s="507"/>
      <c r="F216" s="507"/>
      <c r="G216" s="507"/>
      <c r="H216" s="507"/>
      <c r="I216" s="507"/>
      <c r="J216" s="507"/>
      <c r="K216" s="507"/>
      <c r="L216" s="507"/>
      <c r="M216" s="507"/>
      <c r="N216" s="507"/>
      <c r="O216" s="507"/>
      <c r="P216" s="507"/>
      <c r="Q216" s="507"/>
      <c r="R216" s="507"/>
      <c r="S216" s="507"/>
      <c r="T216" s="507"/>
      <c r="U216" s="507"/>
      <c r="V216" s="507"/>
      <c r="W216" s="507"/>
      <c r="X216" s="507"/>
      <c r="Y216" s="507"/>
      <c r="Z216" s="507"/>
      <c r="AA216" s="507"/>
      <c r="AB216" s="507"/>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7"/>
      <c r="AY216" s="507"/>
      <c r="AZ216" s="507"/>
      <c r="BA216" s="507"/>
      <c r="BB216" s="507"/>
      <c r="BC216" s="507"/>
      <c r="BD216" s="507"/>
      <c r="BE216" s="507"/>
      <c r="BF216" s="507"/>
      <c r="BG216" s="507"/>
      <c r="BH216" s="507"/>
      <c r="BI216" s="507"/>
      <c r="BJ216" s="507"/>
      <c r="BK216" s="507"/>
      <c r="BL216" s="507"/>
      <c r="BM216" s="507"/>
      <c r="BN216" s="507"/>
      <c r="BO216" s="507"/>
      <c r="BP216" s="507"/>
      <c r="BQ216" s="507"/>
      <c r="BR216" s="507"/>
      <c r="BS216" s="507"/>
      <c r="BT216" s="507"/>
      <c r="BU216" s="507"/>
      <c r="BV216" s="507"/>
      <c r="BW216" s="507"/>
      <c r="BX216" s="507"/>
      <c r="BY216" s="507"/>
      <c r="BZ216" s="11"/>
    </row>
    <row r="217" spans="1:86" ht="6" customHeight="1">
      <c r="A217" s="507"/>
      <c r="B217" s="507"/>
      <c r="C217" s="507"/>
      <c r="D217" s="507"/>
      <c r="E217" s="507"/>
      <c r="F217" s="507"/>
      <c r="G217" s="507"/>
      <c r="H217" s="507"/>
      <c r="I217" s="507"/>
      <c r="J217" s="507"/>
      <c r="K217" s="507"/>
      <c r="L217" s="507"/>
      <c r="M217" s="507"/>
      <c r="N217" s="507"/>
      <c r="O217" s="507"/>
      <c r="P217" s="507"/>
      <c r="Q217" s="507"/>
      <c r="R217" s="507"/>
      <c r="S217" s="507"/>
      <c r="T217" s="507"/>
      <c r="U217" s="507"/>
      <c r="V217" s="507"/>
      <c r="W217" s="507"/>
      <c r="X217" s="507"/>
      <c r="Y217" s="507"/>
      <c r="Z217" s="507"/>
      <c r="AA217" s="507"/>
      <c r="AB217" s="507"/>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7"/>
      <c r="AY217" s="507"/>
      <c r="AZ217" s="507"/>
      <c r="BA217" s="507"/>
      <c r="BB217" s="507"/>
      <c r="BC217" s="507"/>
      <c r="BD217" s="507"/>
      <c r="BE217" s="507"/>
      <c r="BF217" s="507"/>
      <c r="BG217" s="507"/>
      <c r="BH217" s="507"/>
      <c r="BI217" s="507"/>
      <c r="BJ217" s="507"/>
      <c r="BK217" s="507"/>
      <c r="BL217" s="507"/>
      <c r="BM217" s="507"/>
      <c r="BN217" s="507"/>
      <c r="BO217" s="507"/>
      <c r="BP217" s="507"/>
      <c r="BQ217" s="507"/>
      <c r="BR217" s="507"/>
      <c r="BS217" s="507"/>
      <c r="BT217" s="507"/>
      <c r="BU217" s="507"/>
      <c r="BV217" s="507"/>
      <c r="BW217" s="507"/>
      <c r="BX217" s="507"/>
      <c r="BY217" s="507"/>
      <c r="BZ217" s="11"/>
    </row>
    <row r="218" spans="1:86" ht="6" customHeight="1">
      <c r="A218" s="507"/>
      <c r="B218" s="507"/>
      <c r="C218" s="507"/>
      <c r="D218" s="507"/>
      <c r="E218" s="507"/>
      <c r="F218" s="507"/>
      <c r="G218" s="507"/>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7"/>
      <c r="BW218" s="507"/>
      <c r="BX218" s="507"/>
      <c r="BY218" s="507"/>
      <c r="BZ218" s="11"/>
    </row>
    <row r="219" spans="1:86" ht="6.75" customHeight="1">
      <c r="A219" s="507"/>
      <c r="B219" s="507"/>
      <c r="C219" s="507"/>
      <c r="D219" s="507"/>
      <c r="E219" s="507"/>
      <c r="F219" s="507"/>
      <c r="G219" s="507"/>
      <c r="H219" s="507"/>
      <c r="I219" s="507"/>
      <c r="J219" s="507"/>
      <c r="K219" s="507"/>
      <c r="L219" s="507"/>
      <c r="M219" s="507"/>
      <c r="N219" s="507"/>
      <c r="O219" s="507"/>
      <c r="P219" s="507"/>
      <c r="Q219" s="507"/>
      <c r="R219" s="507"/>
      <c r="S219" s="507"/>
      <c r="T219" s="507"/>
      <c r="U219" s="507"/>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c r="BR219" s="507"/>
      <c r="BS219" s="507"/>
      <c r="BT219" s="507"/>
      <c r="BU219" s="507"/>
      <c r="BV219" s="507"/>
      <c r="BW219" s="507"/>
      <c r="BX219" s="507"/>
      <c r="BY219" s="507"/>
      <c r="BZ219" s="11"/>
    </row>
    <row r="220" spans="1:86" ht="6.75" customHeight="1">
      <c r="A220" s="507"/>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11"/>
    </row>
    <row r="221" spans="1:86" ht="6" customHeight="1">
      <c r="A221" s="21"/>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11"/>
    </row>
    <row r="222" spans="1:86" s="18" customFormat="1" ht="6" customHeight="1">
      <c r="A222" s="21"/>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30"/>
      <c r="BF222" s="30"/>
      <c r="BG222" s="30"/>
      <c r="BH222" s="30"/>
      <c r="BI222" s="30"/>
      <c r="BJ222" s="30"/>
      <c r="BK222" s="30"/>
      <c r="BL222" s="30"/>
      <c r="BM222" s="30"/>
      <c r="BN222" s="30"/>
      <c r="BO222" s="30"/>
      <c r="BP222" s="30"/>
      <c r="BQ222" s="30"/>
      <c r="BR222" s="30"/>
      <c r="BS222" s="30"/>
      <c r="BT222" s="30"/>
      <c r="BU222" s="30"/>
      <c r="BV222" s="30"/>
      <c r="BW222" s="21"/>
      <c r="BX222" s="21"/>
      <c r="BY222" s="21"/>
      <c r="BZ222" s="28"/>
      <c r="CD222" s="9"/>
      <c r="CE222" s="9"/>
      <c r="CF222" s="9"/>
      <c r="CG222" s="9"/>
      <c r="CH222" s="9"/>
    </row>
    <row r="223" spans="1:86" ht="6" customHeight="1">
      <c r="A223" s="21"/>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21"/>
      <c r="X223" s="21"/>
      <c r="Y223" s="21"/>
      <c r="Z223" s="21"/>
      <c r="AA223" s="21"/>
      <c r="AB223" s="21"/>
      <c r="AC223" s="21"/>
      <c r="AD223" s="21"/>
      <c r="AE223" s="330"/>
      <c r="AF223" s="330"/>
      <c r="AG223" s="330"/>
      <c r="AH223" s="330"/>
      <c r="AI223" s="330"/>
      <c r="AJ223" s="330"/>
      <c r="AK223" s="330"/>
      <c r="AL223" s="330"/>
      <c r="AM223" s="330"/>
      <c r="AN223" s="330"/>
      <c r="AO223" s="330"/>
      <c r="AP223" s="330"/>
      <c r="AQ223" s="330"/>
      <c r="AR223" s="330"/>
      <c r="AS223" s="330"/>
      <c r="AT223" s="330"/>
      <c r="AU223" s="330"/>
      <c r="AV223" s="21"/>
      <c r="AW223" s="21"/>
      <c r="AX223" s="21"/>
      <c r="AY223" s="21"/>
      <c r="AZ223" s="21"/>
      <c r="BA223" s="21"/>
      <c r="BB223" s="21"/>
      <c r="BC223" s="21"/>
      <c r="BD223" s="21"/>
      <c r="BE223" s="331"/>
      <c r="BF223" s="331"/>
      <c r="BG223" s="331"/>
      <c r="BH223" s="331"/>
      <c r="BI223" s="331"/>
      <c r="BJ223" s="331"/>
      <c r="BK223" s="331"/>
      <c r="BL223" s="331"/>
      <c r="BM223" s="331"/>
      <c r="BN223" s="331"/>
      <c r="BO223" s="331"/>
      <c r="BP223" s="331"/>
      <c r="BQ223" s="331"/>
      <c r="BR223" s="331"/>
      <c r="BS223" s="331"/>
      <c r="BT223" s="331"/>
      <c r="BU223" s="331"/>
      <c r="BV223" s="331"/>
      <c r="BW223" s="21"/>
      <c r="BX223" s="21"/>
      <c r="BY223" s="21"/>
      <c r="BZ223" s="11"/>
    </row>
    <row r="224" spans="1:86" ht="9" customHeight="1">
      <c r="A224" s="21"/>
      <c r="B224" s="21"/>
      <c r="C224" s="21"/>
      <c r="D224" s="21"/>
      <c r="E224" s="21"/>
      <c r="F224" s="21"/>
      <c r="G224" s="21"/>
      <c r="H224" s="21"/>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2"/>
      <c r="AY224" s="332"/>
      <c r="AZ224" s="332"/>
      <c r="BA224" s="332"/>
      <c r="BB224" s="332"/>
      <c r="BC224" s="332"/>
      <c r="BD224" s="332"/>
      <c r="BE224" s="332"/>
      <c r="BF224" s="332"/>
      <c r="BG224" s="332"/>
      <c r="BH224" s="332"/>
      <c r="BI224" s="332"/>
      <c r="BJ224" s="332"/>
      <c r="BK224" s="332"/>
      <c r="BL224" s="332"/>
      <c r="BM224" s="332"/>
      <c r="BN224" s="332"/>
      <c r="BO224" s="332"/>
      <c r="BP224" s="332"/>
      <c r="BQ224" s="332"/>
      <c r="BR224" s="332"/>
      <c r="BS224" s="21"/>
      <c r="BT224" s="21"/>
      <c r="BU224" s="21"/>
      <c r="BV224" s="21"/>
      <c r="BW224" s="21"/>
      <c r="BX224" s="21"/>
      <c r="BY224" s="21"/>
      <c r="BZ224" s="11"/>
    </row>
    <row r="225" spans="1:78" ht="6" customHeight="1">
      <c r="A225" s="21"/>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267"/>
      <c r="AT225" s="267"/>
      <c r="AU225" s="267"/>
      <c r="AV225" s="267"/>
      <c r="AW225" s="267"/>
      <c r="AX225" s="267"/>
      <c r="AY225" s="267"/>
      <c r="AZ225" s="267"/>
      <c r="BA225" s="267"/>
      <c r="BB225" s="267"/>
      <c r="BC225" s="267"/>
      <c r="BD225" s="267"/>
      <c r="BE225" s="267"/>
      <c r="BF225" s="267"/>
      <c r="BG225" s="267"/>
      <c r="BH225" s="267"/>
      <c r="BI225" s="267"/>
      <c r="BJ225" s="267"/>
      <c r="BK225" s="267"/>
      <c r="BL225" s="267"/>
      <c r="BM225" s="267"/>
      <c r="BN225" s="267"/>
      <c r="BO225" s="267"/>
      <c r="BP225" s="267"/>
      <c r="BQ225" s="267"/>
      <c r="BR225" s="267"/>
      <c r="BS225" s="267"/>
      <c r="BT225" s="267"/>
      <c r="BU225" s="267"/>
      <c r="BV225" s="267"/>
      <c r="BW225" s="267"/>
      <c r="BX225" s="267"/>
      <c r="BY225" s="267"/>
      <c r="BZ225" s="11"/>
    </row>
    <row r="226" spans="1:78" ht="6" customHeight="1">
      <c r="A226" s="21"/>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7"/>
      <c r="AO226" s="267"/>
      <c r="AP226" s="267"/>
      <c r="AQ226" s="267"/>
      <c r="AR226" s="267"/>
      <c r="AS226" s="267"/>
      <c r="AT226" s="267"/>
      <c r="AU226" s="267"/>
      <c r="AV226" s="267"/>
      <c r="AW226" s="267"/>
      <c r="AX226" s="267"/>
      <c r="AY226" s="267"/>
      <c r="AZ226" s="267"/>
      <c r="BA226" s="267"/>
      <c r="BB226" s="267"/>
      <c r="BC226" s="267"/>
      <c r="BD226" s="267"/>
      <c r="BE226" s="267"/>
      <c r="BF226" s="267"/>
      <c r="BG226" s="267"/>
      <c r="BH226" s="267"/>
      <c r="BI226" s="267"/>
      <c r="BJ226" s="267"/>
      <c r="BK226" s="267"/>
      <c r="BL226" s="267"/>
      <c r="BM226" s="267"/>
      <c r="BN226" s="267"/>
      <c r="BO226" s="267"/>
      <c r="BP226" s="267"/>
      <c r="BQ226" s="267"/>
      <c r="BR226" s="267"/>
      <c r="BS226" s="267"/>
      <c r="BT226" s="267"/>
      <c r="BU226" s="267"/>
      <c r="BV226" s="267"/>
      <c r="BW226" s="267"/>
      <c r="BX226" s="267"/>
      <c r="BY226" s="267"/>
      <c r="BZ226" s="11"/>
    </row>
    <row r="227" spans="1:78" ht="6" customHeight="1">
      <c r="A227" s="21"/>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c r="AI227" s="267"/>
      <c r="AJ227" s="267"/>
      <c r="AK227" s="267"/>
      <c r="AL227" s="267"/>
      <c r="AM227" s="267"/>
      <c r="AN227" s="267"/>
      <c r="AO227" s="267"/>
      <c r="AP227" s="267"/>
      <c r="AQ227" s="267"/>
      <c r="AR227" s="267"/>
      <c r="AS227" s="267"/>
      <c r="AT227" s="267"/>
      <c r="AU227" s="267"/>
      <c r="AV227" s="267"/>
      <c r="AW227" s="267"/>
      <c r="AX227" s="267"/>
      <c r="AY227" s="267"/>
      <c r="AZ227" s="267"/>
      <c r="BA227" s="267"/>
      <c r="BB227" s="267"/>
      <c r="BC227" s="267"/>
      <c r="BD227" s="267"/>
      <c r="BE227" s="267"/>
      <c r="BF227" s="267"/>
      <c r="BG227" s="267"/>
      <c r="BH227" s="267"/>
      <c r="BI227" s="267"/>
      <c r="BJ227" s="267"/>
      <c r="BK227" s="267"/>
      <c r="BL227" s="267"/>
      <c r="BM227" s="267"/>
      <c r="BN227" s="267"/>
      <c r="BO227" s="267"/>
      <c r="BP227" s="267"/>
      <c r="BQ227" s="267"/>
      <c r="BR227" s="267"/>
      <c r="BS227" s="267"/>
      <c r="BT227" s="267"/>
      <c r="BU227" s="267"/>
      <c r="BV227" s="267"/>
      <c r="BW227" s="267"/>
      <c r="BX227" s="267"/>
      <c r="BY227" s="267"/>
      <c r="BZ227" s="11"/>
    </row>
    <row r="228" spans="1:78" ht="6.75" customHeight="1">
      <c r="A228" s="21"/>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7"/>
      <c r="AO228" s="267"/>
      <c r="AP228" s="267"/>
      <c r="AQ228" s="267"/>
      <c r="AR228" s="267"/>
      <c r="AS228" s="267"/>
      <c r="AT228" s="267"/>
      <c r="AU228" s="267"/>
      <c r="AV228" s="267"/>
      <c r="AW228" s="267"/>
      <c r="AX228" s="267"/>
      <c r="AY228" s="267"/>
      <c r="AZ228" s="267"/>
      <c r="BA228" s="267"/>
      <c r="BB228" s="267"/>
      <c r="BC228" s="267"/>
      <c r="BD228" s="267"/>
      <c r="BE228" s="267"/>
      <c r="BF228" s="267"/>
      <c r="BG228" s="267"/>
      <c r="BH228" s="267"/>
      <c r="BI228" s="267"/>
      <c r="BJ228" s="267"/>
      <c r="BK228" s="267"/>
      <c r="BL228" s="267"/>
      <c r="BM228" s="267"/>
      <c r="BN228" s="267"/>
      <c r="BO228" s="267"/>
      <c r="BP228" s="267"/>
      <c r="BQ228" s="267"/>
      <c r="BR228" s="267"/>
      <c r="BS228" s="267"/>
      <c r="BT228" s="267"/>
      <c r="BU228" s="267"/>
      <c r="BV228" s="267"/>
      <c r="BW228" s="267"/>
      <c r="BX228" s="267"/>
      <c r="BY228" s="267"/>
      <c r="BZ228" s="11"/>
    </row>
    <row r="229" spans="1:78" ht="6.75" customHeight="1">
      <c r="A229" s="21"/>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267"/>
      <c r="AT229" s="267"/>
      <c r="AU229" s="267"/>
      <c r="AV229" s="267"/>
      <c r="AW229" s="267"/>
      <c r="AX229" s="267"/>
      <c r="AY229" s="267"/>
      <c r="AZ229" s="267"/>
      <c r="BA229" s="267"/>
      <c r="BB229" s="267"/>
      <c r="BC229" s="267"/>
      <c r="BD229" s="267"/>
      <c r="BE229" s="267"/>
      <c r="BF229" s="267"/>
      <c r="BG229" s="267"/>
      <c r="BH229" s="267"/>
      <c r="BI229" s="267"/>
      <c r="BJ229" s="267"/>
      <c r="BK229" s="267"/>
      <c r="BL229" s="267"/>
      <c r="BM229" s="267"/>
      <c r="BN229" s="267"/>
      <c r="BO229" s="267"/>
      <c r="BP229" s="267"/>
      <c r="BQ229" s="267"/>
      <c r="BR229" s="267"/>
      <c r="BS229" s="267"/>
      <c r="BT229" s="267"/>
      <c r="BU229" s="267"/>
      <c r="BV229" s="267"/>
      <c r="BW229" s="267"/>
      <c r="BX229" s="267"/>
      <c r="BY229" s="267"/>
      <c r="BZ229" s="11"/>
    </row>
    <row r="230" spans="1:78" ht="6.75" customHeight="1">
      <c r="A230" s="21"/>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7"/>
      <c r="AO230" s="267"/>
      <c r="AP230" s="267"/>
      <c r="AQ230" s="267"/>
      <c r="AR230" s="267"/>
      <c r="AS230" s="267"/>
      <c r="AT230" s="267"/>
      <c r="AU230" s="267"/>
      <c r="AV230" s="267"/>
      <c r="AW230" s="267"/>
      <c r="AX230" s="267"/>
      <c r="AY230" s="267"/>
      <c r="AZ230" s="267"/>
      <c r="BA230" s="267"/>
      <c r="BB230" s="267"/>
      <c r="BC230" s="267"/>
      <c r="BD230" s="267"/>
      <c r="BE230" s="267"/>
      <c r="BF230" s="267"/>
      <c r="BG230" s="267"/>
      <c r="BH230" s="267"/>
      <c r="BI230" s="267"/>
      <c r="BJ230" s="267"/>
      <c r="BK230" s="267"/>
      <c r="BL230" s="267"/>
      <c r="BM230" s="267"/>
      <c r="BN230" s="267"/>
      <c r="BO230" s="267"/>
      <c r="BP230" s="267"/>
      <c r="BQ230" s="267"/>
      <c r="BR230" s="267"/>
      <c r="BS230" s="267"/>
      <c r="BT230" s="267"/>
      <c r="BU230" s="267"/>
      <c r="BV230" s="267"/>
      <c r="BW230" s="267"/>
      <c r="BX230" s="267"/>
      <c r="BY230" s="267"/>
      <c r="BZ230" s="11"/>
    </row>
    <row r="231" spans="1:78" ht="6.75" customHeight="1">
      <c r="A231" s="21"/>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c r="AI231" s="267"/>
      <c r="AJ231" s="267"/>
      <c r="AK231" s="267"/>
      <c r="AL231" s="267"/>
      <c r="AM231" s="267"/>
      <c r="AN231" s="267"/>
      <c r="AO231" s="267"/>
      <c r="AP231" s="267"/>
      <c r="AQ231" s="267"/>
      <c r="AR231" s="267"/>
      <c r="AS231" s="267"/>
      <c r="AT231" s="267"/>
      <c r="AU231" s="267"/>
      <c r="AV231" s="267"/>
      <c r="AW231" s="267"/>
      <c r="AX231" s="267"/>
      <c r="AY231" s="267"/>
      <c r="AZ231" s="267"/>
      <c r="BA231" s="267"/>
      <c r="BB231" s="267"/>
      <c r="BC231" s="267"/>
      <c r="BD231" s="267"/>
      <c r="BE231" s="267"/>
      <c r="BF231" s="267"/>
      <c r="BG231" s="267"/>
      <c r="BH231" s="267"/>
      <c r="BI231" s="267"/>
      <c r="BJ231" s="267"/>
      <c r="BK231" s="267"/>
      <c r="BL231" s="267"/>
      <c r="BM231" s="267"/>
      <c r="BN231" s="267"/>
      <c r="BO231" s="267"/>
      <c r="BP231" s="267"/>
      <c r="BQ231" s="267"/>
      <c r="BR231" s="267"/>
      <c r="BS231" s="267"/>
      <c r="BT231" s="267"/>
      <c r="BU231" s="267"/>
      <c r="BV231" s="267"/>
      <c r="BW231" s="267"/>
      <c r="BX231" s="267"/>
      <c r="BY231" s="267"/>
      <c r="BZ231" s="11"/>
    </row>
    <row r="232" spans="1:78" ht="6.75" customHeight="1">
      <c r="A232" s="21"/>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7"/>
      <c r="AY232" s="267"/>
      <c r="AZ232" s="267"/>
      <c r="BA232" s="267"/>
      <c r="BB232" s="267"/>
      <c r="BC232" s="267"/>
      <c r="BD232" s="267"/>
      <c r="BE232" s="267"/>
      <c r="BF232" s="267"/>
      <c r="BG232" s="267"/>
      <c r="BH232" s="267"/>
      <c r="BI232" s="267"/>
      <c r="BJ232" s="267"/>
      <c r="BK232" s="267"/>
      <c r="BL232" s="267"/>
      <c r="BM232" s="267"/>
      <c r="BN232" s="267"/>
      <c r="BO232" s="267"/>
      <c r="BP232" s="267"/>
      <c r="BQ232" s="267"/>
      <c r="BR232" s="267"/>
      <c r="BS232" s="267"/>
      <c r="BT232" s="267"/>
      <c r="BU232" s="267"/>
      <c r="BV232" s="267"/>
      <c r="BW232" s="267"/>
      <c r="BX232" s="267"/>
      <c r="BY232" s="267"/>
      <c r="BZ232" s="11"/>
    </row>
    <row r="233" spans="1:78" ht="6.75" customHeight="1">
      <c r="A233" s="21"/>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c r="AI233" s="267"/>
      <c r="AJ233" s="267"/>
      <c r="AK233" s="267"/>
      <c r="AL233" s="267"/>
      <c r="AM233" s="267"/>
      <c r="AN233" s="267"/>
      <c r="AO233" s="267"/>
      <c r="AP233" s="267"/>
      <c r="AQ233" s="267"/>
      <c r="AR233" s="267"/>
      <c r="AS233" s="267"/>
      <c r="AT233" s="267"/>
      <c r="AU233" s="267"/>
      <c r="AV233" s="267"/>
      <c r="AW233" s="267"/>
      <c r="AX233" s="267"/>
      <c r="AY233" s="267"/>
      <c r="AZ233" s="267"/>
      <c r="BA233" s="267"/>
      <c r="BB233" s="267"/>
      <c r="BC233" s="267"/>
      <c r="BD233" s="267"/>
      <c r="BE233" s="267"/>
      <c r="BF233" s="267"/>
      <c r="BG233" s="267"/>
      <c r="BH233" s="267"/>
      <c r="BI233" s="267"/>
      <c r="BJ233" s="267"/>
      <c r="BK233" s="267"/>
      <c r="BL233" s="267"/>
      <c r="BM233" s="267"/>
      <c r="BN233" s="267"/>
      <c r="BO233" s="267"/>
      <c r="BP233" s="267"/>
      <c r="BQ233" s="267"/>
      <c r="BR233" s="267"/>
      <c r="BS233" s="267"/>
      <c r="BT233" s="267"/>
      <c r="BU233" s="267"/>
      <c r="BV233" s="267"/>
      <c r="BW233" s="267"/>
      <c r="BX233" s="267"/>
      <c r="BY233" s="267"/>
      <c r="BZ233" s="11"/>
    </row>
    <row r="234" spans="1:78" ht="6.75" customHeight="1">
      <c r="A234" s="21"/>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7"/>
      <c r="AN234" s="267"/>
      <c r="AO234" s="267"/>
      <c r="AP234" s="267"/>
      <c r="AQ234" s="267"/>
      <c r="AR234" s="267"/>
      <c r="AS234" s="267"/>
      <c r="AT234" s="267"/>
      <c r="AU234" s="267"/>
      <c r="AV234" s="267"/>
      <c r="AW234" s="267"/>
      <c r="AX234" s="267"/>
      <c r="AY234" s="267"/>
      <c r="AZ234" s="267"/>
      <c r="BA234" s="267"/>
      <c r="BB234" s="267"/>
      <c r="BC234" s="267"/>
      <c r="BD234" s="267"/>
      <c r="BE234" s="267"/>
      <c r="BF234" s="267"/>
      <c r="BG234" s="267"/>
      <c r="BH234" s="267"/>
      <c r="BI234" s="267"/>
      <c r="BJ234" s="267"/>
      <c r="BK234" s="267"/>
      <c r="BL234" s="267"/>
      <c r="BM234" s="267"/>
      <c r="BN234" s="267"/>
      <c r="BO234" s="267"/>
      <c r="BP234" s="267"/>
      <c r="BQ234" s="267"/>
      <c r="BR234" s="267"/>
      <c r="BS234" s="267"/>
      <c r="BT234" s="267"/>
      <c r="BU234" s="267"/>
      <c r="BV234" s="267"/>
      <c r="BW234" s="267"/>
      <c r="BX234" s="267"/>
      <c r="BY234" s="267"/>
      <c r="BZ234" s="11"/>
    </row>
    <row r="235" spans="1:78" s="18" customFormat="1" ht="5.2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8"/>
    </row>
    <row r="236" spans="1:78" s="18" customFormat="1" ht="5.2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8"/>
    </row>
  </sheetData>
  <sheetProtection password="FCC1" sheet="1" formatCells="0" selectLockedCells="1"/>
  <mergeCells count="335">
    <mergeCell ref="S221:T223"/>
    <mergeCell ref="U221:V223"/>
    <mergeCell ref="AE223:AU223"/>
    <mergeCell ref="BE223:BV223"/>
    <mergeCell ref="I224:BR224"/>
    <mergeCell ref="B225:BY234"/>
    <mergeCell ref="A191:BX194"/>
    <mergeCell ref="A195:BX195"/>
    <mergeCell ref="B221:C223"/>
    <mergeCell ref="D221:E223"/>
    <mergeCell ref="F221:G223"/>
    <mergeCell ref="H221:I223"/>
    <mergeCell ref="J221:K223"/>
    <mergeCell ref="L221:M223"/>
    <mergeCell ref="N221:O223"/>
    <mergeCell ref="P221:R223"/>
    <mergeCell ref="A180:BP181"/>
    <mergeCell ref="C182:W185"/>
    <mergeCell ref="Y182:BY185"/>
    <mergeCell ref="A186:X188"/>
    <mergeCell ref="A189:M189"/>
    <mergeCell ref="N189:W189"/>
    <mergeCell ref="A173:Z174"/>
    <mergeCell ref="C175:I178"/>
    <mergeCell ref="J175:K178"/>
    <mergeCell ref="L175:O178"/>
    <mergeCell ref="P175:Q178"/>
    <mergeCell ref="R175:U178"/>
    <mergeCell ref="V175:W178"/>
    <mergeCell ref="BQ167:BY168"/>
    <mergeCell ref="X169:AF171"/>
    <mergeCell ref="AG169:AO171"/>
    <mergeCell ref="AP169:AX171"/>
    <mergeCell ref="AY169:BG171"/>
    <mergeCell ref="BH169:BP171"/>
    <mergeCell ref="BQ169:BY171"/>
    <mergeCell ref="C164:M165"/>
    <mergeCell ref="N164:W165"/>
    <mergeCell ref="X164:BY165"/>
    <mergeCell ref="C166:M171"/>
    <mergeCell ref="N166:W171"/>
    <mergeCell ref="X166:AF168"/>
    <mergeCell ref="AG167:AO168"/>
    <mergeCell ref="AP167:AX168"/>
    <mergeCell ref="AY167:BG168"/>
    <mergeCell ref="BH167:BP168"/>
    <mergeCell ref="C159:F160"/>
    <mergeCell ref="G159:M160"/>
    <mergeCell ref="N159:AH160"/>
    <mergeCell ref="AI159:BC160"/>
    <mergeCell ref="BD159:BY160"/>
    <mergeCell ref="C161:F163"/>
    <mergeCell ref="G161:M163"/>
    <mergeCell ref="N161:AH163"/>
    <mergeCell ref="AI161:BC163"/>
    <mergeCell ref="BD161:BY163"/>
    <mergeCell ref="BQ153:BY154"/>
    <mergeCell ref="X155:AF157"/>
    <mergeCell ref="AG155:AO157"/>
    <mergeCell ref="AP155:AX157"/>
    <mergeCell ref="AY155:BG157"/>
    <mergeCell ref="BH155:BP157"/>
    <mergeCell ref="BQ155:BY157"/>
    <mergeCell ref="C150:M151"/>
    <mergeCell ref="N150:W151"/>
    <mergeCell ref="X150:BY151"/>
    <mergeCell ref="C152:M157"/>
    <mergeCell ref="N152:W157"/>
    <mergeCell ref="X152:AF154"/>
    <mergeCell ref="AG153:AO154"/>
    <mergeCell ref="AP153:AX154"/>
    <mergeCell ref="AY153:BG154"/>
    <mergeCell ref="BH153:BP154"/>
    <mergeCell ref="C145:F146"/>
    <mergeCell ref="G145:M146"/>
    <mergeCell ref="N145:AH146"/>
    <mergeCell ref="AI145:BC146"/>
    <mergeCell ref="BD145:BY146"/>
    <mergeCell ref="C147:F149"/>
    <mergeCell ref="G147:M149"/>
    <mergeCell ref="N147:AH149"/>
    <mergeCell ref="AI147:BC149"/>
    <mergeCell ref="BD147:BY149"/>
    <mergeCell ref="BQ139:BY140"/>
    <mergeCell ref="X141:AF143"/>
    <mergeCell ref="AG141:AO143"/>
    <mergeCell ref="AP141:AX143"/>
    <mergeCell ref="AY141:BG143"/>
    <mergeCell ref="BH141:BP143"/>
    <mergeCell ref="BQ141:BY143"/>
    <mergeCell ref="C136:M137"/>
    <mergeCell ref="N136:W137"/>
    <mergeCell ref="X136:BY137"/>
    <mergeCell ref="C138:M143"/>
    <mergeCell ref="N138:W143"/>
    <mergeCell ref="X138:AF140"/>
    <mergeCell ref="AG139:AO140"/>
    <mergeCell ref="AP139:AX140"/>
    <mergeCell ref="AY139:BG140"/>
    <mergeCell ref="BH139:BP140"/>
    <mergeCell ref="C131:F132"/>
    <mergeCell ref="G131:M132"/>
    <mergeCell ref="N131:AH132"/>
    <mergeCell ref="AI131:BC132"/>
    <mergeCell ref="BD131:BY132"/>
    <mergeCell ref="C133:F135"/>
    <mergeCell ref="G133:M135"/>
    <mergeCell ref="N133:AH135"/>
    <mergeCell ref="AI133:BC135"/>
    <mergeCell ref="BD133:BY135"/>
    <mergeCell ref="BQ125:BY126"/>
    <mergeCell ref="X127:AF129"/>
    <mergeCell ref="AG127:AO129"/>
    <mergeCell ref="AP127:AX129"/>
    <mergeCell ref="AY127:BG129"/>
    <mergeCell ref="BH127:BP129"/>
    <mergeCell ref="BQ127:BY129"/>
    <mergeCell ref="C122:M123"/>
    <mergeCell ref="N122:W123"/>
    <mergeCell ref="X122:BY123"/>
    <mergeCell ref="C124:M129"/>
    <mergeCell ref="N124:W129"/>
    <mergeCell ref="X124:AF126"/>
    <mergeCell ref="AG125:AO126"/>
    <mergeCell ref="AP125:AX126"/>
    <mergeCell ref="AY125:BG126"/>
    <mergeCell ref="BH125:BP126"/>
    <mergeCell ref="C117:F118"/>
    <mergeCell ref="G117:M118"/>
    <mergeCell ref="N117:AH118"/>
    <mergeCell ref="AI117:BC118"/>
    <mergeCell ref="BD117:BY118"/>
    <mergeCell ref="C119:F121"/>
    <mergeCell ref="G119:M121"/>
    <mergeCell ref="N119:AH121"/>
    <mergeCell ref="AI119:BC121"/>
    <mergeCell ref="BD119:BY121"/>
    <mergeCell ref="BQ111:BY112"/>
    <mergeCell ref="X113:AF115"/>
    <mergeCell ref="AG113:AO115"/>
    <mergeCell ref="AP113:AX115"/>
    <mergeCell ref="AY113:BG115"/>
    <mergeCell ref="BH113:BP115"/>
    <mergeCell ref="BQ113:BY115"/>
    <mergeCell ref="C108:M109"/>
    <mergeCell ref="N108:W109"/>
    <mergeCell ref="X108:BY109"/>
    <mergeCell ref="C110:M115"/>
    <mergeCell ref="N110:W115"/>
    <mergeCell ref="X110:AF112"/>
    <mergeCell ref="AG111:AO112"/>
    <mergeCell ref="AP111:AX112"/>
    <mergeCell ref="AY111:BG112"/>
    <mergeCell ref="BH111:BP112"/>
    <mergeCell ref="C103:F104"/>
    <mergeCell ref="G103:M104"/>
    <mergeCell ref="N103:AH104"/>
    <mergeCell ref="AI103:BC104"/>
    <mergeCell ref="BD103:BY104"/>
    <mergeCell ref="C105:F107"/>
    <mergeCell ref="G105:M107"/>
    <mergeCell ref="N105:AH107"/>
    <mergeCell ref="AI105:BC107"/>
    <mergeCell ref="BD105:BY107"/>
    <mergeCell ref="BQ97:BY98"/>
    <mergeCell ref="X99:AF101"/>
    <mergeCell ref="AG99:AO101"/>
    <mergeCell ref="AP99:AX101"/>
    <mergeCell ref="AY99:BG101"/>
    <mergeCell ref="BH99:BP101"/>
    <mergeCell ref="BQ99:BY101"/>
    <mergeCell ref="C94:M95"/>
    <mergeCell ref="N94:W95"/>
    <mergeCell ref="X94:BY95"/>
    <mergeCell ref="C96:M101"/>
    <mergeCell ref="N96:W101"/>
    <mergeCell ref="X96:AF98"/>
    <mergeCell ref="AG97:AO98"/>
    <mergeCell ref="AP97:AX98"/>
    <mergeCell ref="AY97:BG98"/>
    <mergeCell ref="BH97:BP98"/>
    <mergeCell ref="C89:F90"/>
    <mergeCell ref="G89:M90"/>
    <mergeCell ref="N89:AH90"/>
    <mergeCell ref="AI89:BC90"/>
    <mergeCell ref="BD89:BY90"/>
    <mergeCell ref="C91:F93"/>
    <mergeCell ref="G91:M93"/>
    <mergeCell ref="N91:AH93"/>
    <mergeCell ref="AI91:BC93"/>
    <mergeCell ref="BD91:BY93"/>
    <mergeCell ref="BQ83:BY84"/>
    <mergeCell ref="X85:AF87"/>
    <mergeCell ref="AG85:AO87"/>
    <mergeCell ref="AP85:AX87"/>
    <mergeCell ref="AY85:BG87"/>
    <mergeCell ref="BH85:BP87"/>
    <mergeCell ref="BQ85:BY87"/>
    <mergeCell ref="C80:M81"/>
    <mergeCell ref="N80:W81"/>
    <mergeCell ref="X80:BY81"/>
    <mergeCell ref="C82:M87"/>
    <mergeCell ref="N82:W87"/>
    <mergeCell ref="X82:AF84"/>
    <mergeCell ref="AG83:AO84"/>
    <mergeCell ref="AP83:AX84"/>
    <mergeCell ref="AY83:BG84"/>
    <mergeCell ref="BH83:BP84"/>
    <mergeCell ref="C75:F76"/>
    <mergeCell ref="G75:M76"/>
    <mergeCell ref="N75:AH76"/>
    <mergeCell ref="AI75:BC76"/>
    <mergeCell ref="BD75:BY76"/>
    <mergeCell ref="C77:F79"/>
    <mergeCell ref="G77:M79"/>
    <mergeCell ref="N77:AH79"/>
    <mergeCell ref="AI77:BC79"/>
    <mergeCell ref="BD77:BY79"/>
    <mergeCell ref="BQ69:BY70"/>
    <mergeCell ref="X71:AF73"/>
    <mergeCell ref="AG71:AO73"/>
    <mergeCell ref="AP71:AX73"/>
    <mergeCell ref="AY71:BG73"/>
    <mergeCell ref="BH71:BP73"/>
    <mergeCell ref="BQ71:BY73"/>
    <mergeCell ref="C66:M67"/>
    <mergeCell ref="N66:W67"/>
    <mergeCell ref="X66:BY67"/>
    <mergeCell ref="C68:M73"/>
    <mergeCell ref="N68:W73"/>
    <mergeCell ref="X68:AF70"/>
    <mergeCell ref="AG69:AO70"/>
    <mergeCell ref="AP69:AX70"/>
    <mergeCell ref="AY69:BG70"/>
    <mergeCell ref="BH69:BP70"/>
    <mergeCell ref="C61:F62"/>
    <mergeCell ref="G61:M62"/>
    <mergeCell ref="N61:AH62"/>
    <mergeCell ref="AI61:BC62"/>
    <mergeCell ref="BD61:BY62"/>
    <mergeCell ref="C63:F65"/>
    <mergeCell ref="G63:M65"/>
    <mergeCell ref="N63:AH65"/>
    <mergeCell ref="AI63:BC65"/>
    <mergeCell ref="BD63:BY65"/>
    <mergeCell ref="BQ55:BY56"/>
    <mergeCell ref="X57:AF59"/>
    <mergeCell ref="AG57:AO59"/>
    <mergeCell ref="AP57:AX59"/>
    <mergeCell ref="AY57:BG59"/>
    <mergeCell ref="BH57:BP59"/>
    <mergeCell ref="BQ57:BY59"/>
    <mergeCell ref="C52:M53"/>
    <mergeCell ref="N52:W53"/>
    <mergeCell ref="X52:BY53"/>
    <mergeCell ref="C54:M59"/>
    <mergeCell ref="N54:W59"/>
    <mergeCell ref="X54:AF56"/>
    <mergeCell ref="AG55:AO56"/>
    <mergeCell ref="AP55:AX56"/>
    <mergeCell ref="AY55:BG56"/>
    <mergeCell ref="BH55:BP56"/>
    <mergeCell ref="C47:F48"/>
    <mergeCell ref="G47:M48"/>
    <mergeCell ref="N47:AH48"/>
    <mergeCell ref="AI47:BC48"/>
    <mergeCell ref="BD47:BY48"/>
    <mergeCell ref="C49:F51"/>
    <mergeCell ref="G49:M51"/>
    <mergeCell ref="N49:AH51"/>
    <mergeCell ref="AI49:BC51"/>
    <mergeCell ref="BD49:BY51"/>
    <mergeCell ref="BQ41:BY42"/>
    <mergeCell ref="X43:AF45"/>
    <mergeCell ref="AG43:AO45"/>
    <mergeCell ref="AP43:AX45"/>
    <mergeCell ref="AY43:BG45"/>
    <mergeCell ref="BH43:BP45"/>
    <mergeCell ref="BQ43:BY45"/>
    <mergeCell ref="C38:M39"/>
    <mergeCell ref="N38:W39"/>
    <mergeCell ref="X38:BY39"/>
    <mergeCell ref="C40:M45"/>
    <mergeCell ref="N40:W45"/>
    <mergeCell ref="X40:AF42"/>
    <mergeCell ref="AG41:AO42"/>
    <mergeCell ref="AP41:AX42"/>
    <mergeCell ref="AY41:BG42"/>
    <mergeCell ref="BH41:BP42"/>
    <mergeCell ref="C33:F34"/>
    <mergeCell ref="G33:M34"/>
    <mergeCell ref="N33:AH34"/>
    <mergeCell ref="AI33:BC34"/>
    <mergeCell ref="BD33:BY34"/>
    <mergeCell ref="C35:F37"/>
    <mergeCell ref="G35:M37"/>
    <mergeCell ref="N35:AH37"/>
    <mergeCell ref="AI35:BC37"/>
    <mergeCell ref="BD35:BY37"/>
    <mergeCell ref="AZ23:BE24"/>
    <mergeCell ref="BF23:BY24"/>
    <mergeCell ref="AZ25:BE26"/>
    <mergeCell ref="BF25:BY26"/>
    <mergeCell ref="A28:X30"/>
    <mergeCell ref="A31:BY32"/>
    <mergeCell ref="AZ13:BY18"/>
    <mergeCell ref="A19:M20"/>
    <mergeCell ref="N19:AM20"/>
    <mergeCell ref="AN19:AY26"/>
    <mergeCell ref="AZ19:BE20"/>
    <mergeCell ref="BF19:BY20"/>
    <mergeCell ref="A21:M26"/>
    <mergeCell ref="N21:AM26"/>
    <mergeCell ref="AZ21:BE22"/>
    <mergeCell ref="BF21:BY22"/>
    <mergeCell ref="BX8:BY10"/>
    <mergeCell ref="A11:M12"/>
    <mergeCell ref="N11:AM12"/>
    <mergeCell ref="AN11:AY18"/>
    <mergeCell ref="AZ11:BA12"/>
    <mergeCell ref="BB11:BF12"/>
    <mergeCell ref="BG11:BH12"/>
    <mergeCell ref="BI11:BR12"/>
    <mergeCell ref="A13:M18"/>
    <mergeCell ref="N13:AM18"/>
    <mergeCell ref="A1:I3"/>
    <mergeCell ref="J2:BP5"/>
    <mergeCell ref="B6:BY6"/>
    <mergeCell ref="A8:P10"/>
    <mergeCell ref="AN8:AY10"/>
    <mergeCell ref="AZ8:BG10"/>
    <mergeCell ref="BH8:BI10"/>
    <mergeCell ref="BJ8:BO10"/>
    <mergeCell ref="BP8:BQ10"/>
    <mergeCell ref="BR8:BW10"/>
  </mergeCells>
  <phoneticPr fontId="1"/>
  <dataValidations count="2">
    <dataValidation imeMode="fullKatakana" allowBlank="1" showInputMessage="1" showErrorMessage="1" sqref="N19:AM20 N11:AM12" xr:uid="{DA1A0506-4FB3-428F-826A-2FFFB81C9748}"/>
    <dataValidation imeMode="disabled" allowBlank="1" showInputMessage="1" showErrorMessage="1" sqref="AZ8:BG10 BJ8:BO10 BR8:BW10 BB11:BF12 BI11:BR12 BF21:BY26 C175:I178 L175:O178 R175:U178" xr:uid="{8B734266-A1D1-4D78-B818-942AD3D35D87}"/>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1" manualBreakCount="1">
    <brk id="115" max="7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A766672-9FEA-4508-8500-DCC3198F0FD3}">
          <x14:formula1>
            <xm:f>'Z:\100 NASより移行(R4.9)\06　医療政策係\03-4 病床機能再編支援補助金【R2～】\R6\07_令和７年度　病床機能再編支援事業　活用希望調査\01_周知\02_活用希望調査票\[別紙３　活用希望調査票（統合支援給付金）.xlsx]Sheet1'!#REF!</xm:f>
          </x14:formula1>
          <xm:sqref>C182:W185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61"/>
  <sheetViews>
    <sheetView showGridLines="0" view="pageBreakPreview" zoomScale="55" zoomScaleNormal="85" zoomScaleSheetLayoutView="55" workbookViewId="0">
      <selection activeCell="L26" sqref="L26"/>
    </sheetView>
  </sheetViews>
  <sheetFormatPr defaultColWidth="9" defaultRowHeight="17.399999999999999"/>
  <cols>
    <col min="1" max="1" width="5.6640625" style="32" customWidth="1"/>
    <col min="2" max="6" width="10.6640625" style="32" customWidth="1"/>
    <col min="7" max="11" width="7.6640625" style="32" customWidth="1"/>
    <col min="12" max="12" width="10.6640625" style="32" customWidth="1"/>
    <col min="13" max="17" width="7.6640625" style="32" customWidth="1"/>
    <col min="18" max="18" width="10.6640625" style="32" customWidth="1"/>
    <col min="19" max="25" width="7.6640625" style="32" customWidth="1"/>
    <col min="26" max="28" width="10.6640625" style="32" customWidth="1"/>
    <col min="29" max="29" width="11.77734375" style="32" customWidth="1"/>
    <col min="30" max="16384" width="9" style="32"/>
  </cols>
  <sheetData>
    <row r="1" spans="1:29" ht="34.5" customHeight="1">
      <c r="A1" s="31" t="s">
        <v>36</v>
      </c>
    </row>
    <row r="2" spans="1:29" ht="32.25" customHeight="1">
      <c r="A2" s="357" t="s">
        <v>17</v>
      </c>
      <c r="B2" s="364" t="s">
        <v>105</v>
      </c>
      <c r="C2" s="364"/>
      <c r="D2" s="364"/>
      <c r="E2" s="358" t="s">
        <v>72</v>
      </c>
      <c r="F2" s="363" t="s">
        <v>91</v>
      </c>
      <c r="G2" s="363"/>
      <c r="H2" s="363"/>
      <c r="I2" s="363"/>
      <c r="J2" s="363"/>
      <c r="K2" s="363"/>
      <c r="L2" s="360" t="s">
        <v>92</v>
      </c>
      <c r="M2" s="361"/>
      <c r="N2" s="361"/>
      <c r="O2" s="361"/>
      <c r="P2" s="361"/>
      <c r="Q2" s="362"/>
      <c r="R2" s="368" t="s">
        <v>104</v>
      </c>
      <c r="S2" s="369"/>
      <c r="T2" s="369"/>
      <c r="U2" s="369"/>
      <c r="V2" s="369"/>
      <c r="W2" s="373" t="s">
        <v>154</v>
      </c>
      <c r="X2" s="374"/>
      <c r="Y2" s="375"/>
      <c r="Z2" s="366" t="s">
        <v>69</v>
      </c>
      <c r="AA2" s="366" t="s">
        <v>45</v>
      </c>
      <c r="AB2" s="366" t="s">
        <v>46</v>
      </c>
      <c r="AC2" s="366" t="s">
        <v>70</v>
      </c>
    </row>
    <row r="3" spans="1:29" s="39" customFormat="1" ht="82.2">
      <c r="A3" s="357"/>
      <c r="B3" s="364"/>
      <c r="C3" s="364"/>
      <c r="D3" s="364"/>
      <c r="E3" s="359"/>
      <c r="F3" s="33" t="s">
        <v>37</v>
      </c>
      <c r="G3" s="34" t="s">
        <v>12</v>
      </c>
      <c r="H3" s="35" t="s">
        <v>13</v>
      </c>
      <c r="I3" s="35" t="s">
        <v>14</v>
      </c>
      <c r="J3" s="35" t="s">
        <v>16</v>
      </c>
      <c r="K3" s="36" t="s">
        <v>15</v>
      </c>
      <c r="L3" s="37" t="s">
        <v>37</v>
      </c>
      <c r="M3" s="34" t="s">
        <v>12</v>
      </c>
      <c r="N3" s="35" t="s">
        <v>13</v>
      </c>
      <c r="O3" s="35" t="s">
        <v>14</v>
      </c>
      <c r="P3" s="38" t="s">
        <v>16</v>
      </c>
      <c r="Q3" s="36" t="s">
        <v>49</v>
      </c>
      <c r="R3" s="37" t="s">
        <v>37</v>
      </c>
      <c r="S3" s="34" t="s">
        <v>12</v>
      </c>
      <c r="T3" s="35" t="s">
        <v>13</v>
      </c>
      <c r="U3" s="35" t="s">
        <v>14</v>
      </c>
      <c r="V3" s="36" t="s">
        <v>16</v>
      </c>
      <c r="W3" s="202" t="s">
        <v>152</v>
      </c>
      <c r="X3" s="34" t="s">
        <v>14</v>
      </c>
      <c r="Y3" s="36" t="s">
        <v>30</v>
      </c>
      <c r="Z3" s="367"/>
      <c r="AA3" s="367"/>
      <c r="AB3" s="367"/>
      <c r="AC3" s="367"/>
    </row>
    <row r="4" spans="1:29" ht="27" customHeight="1">
      <c r="A4" s="40" t="s">
        <v>51</v>
      </c>
      <c r="B4" s="356" t="e">
        <f>'支給申請額算定シート（Ⅰ．代表医療機関）'!B3&amp;""</f>
        <v>#REF!</v>
      </c>
      <c r="C4" s="356"/>
      <c r="D4" s="356"/>
      <c r="E4" s="41" t="str">
        <f>'支給申請額算定シート（Ⅰ．代表医療機関）'!C$5&amp;""</f>
        <v/>
      </c>
      <c r="F4" s="56">
        <f>SUM($G$4:$K$4)</f>
        <v>0</v>
      </c>
      <c r="G4" s="57">
        <f>'支給申請額算定シート（Ⅰ．代表医療機関）'!C11</f>
        <v>0</v>
      </c>
      <c r="H4" s="58">
        <f>'支給申請額算定シート（Ⅰ．代表医療機関）'!D11</f>
        <v>0</v>
      </c>
      <c r="I4" s="58">
        <f>'支給申請額算定シート（Ⅰ．代表医療機関）'!E11</f>
        <v>0</v>
      </c>
      <c r="J4" s="58">
        <f>'支給申請額算定シート（Ⅰ．代表医療機関）'!F11</f>
        <v>0</v>
      </c>
      <c r="K4" s="59">
        <f>'支給申請額算定シート（Ⅰ．代表医療機関）'!G11</f>
        <v>0</v>
      </c>
      <c r="L4" s="60">
        <f t="shared" ref="L4:L5" si="0">SUM(M4:P4)</f>
        <v>0</v>
      </c>
      <c r="M4" s="57">
        <f>'支給申請額算定シート（Ⅰ．代表医療機関）'!C18</f>
        <v>0</v>
      </c>
      <c r="N4" s="58">
        <f>'支給申請額算定シート（Ⅰ．代表医療機関）'!D18</f>
        <v>0</v>
      </c>
      <c r="O4" s="58">
        <f>'支給申請額算定シート（Ⅰ．代表医療機関）'!E18</f>
        <v>0</v>
      </c>
      <c r="P4" s="61">
        <f>'支給申請額算定シート（Ⅰ．代表医療機関）'!F18</f>
        <v>0</v>
      </c>
      <c r="Q4" s="59">
        <f>'支給申請額算定シート（Ⅰ．代表医療機関）'!G18</f>
        <v>0</v>
      </c>
      <c r="R4" s="60">
        <f>SUM(S4:V4)</f>
        <v>0</v>
      </c>
      <c r="S4" s="57">
        <f>'支給申請額算定シート（Ⅰ．代表医療機関）'!C22</f>
        <v>0</v>
      </c>
      <c r="T4" s="58">
        <f>'支給申請額算定シート（Ⅰ．代表医療機関）'!D22</f>
        <v>0</v>
      </c>
      <c r="U4" s="58">
        <f>'支給申請額算定シート（Ⅰ．代表医療機関）'!E22</f>
        <v>0</v>
      </c>
      <c r="V4" s="59">
        <f>'支給申請額算定シート（Ⅰ．代表医療機関）'!F22</f>
        <v>0</v>
      </c>
      <c r="W4" s="203">
        <f>SUM(X4:Y4)</f>
        <v>0</v>
      </c>
      <c r="X4" s="57">
        <f>'支給申請額算定シート（Ⅰ．代表医療機関）'!C26</f>
        <v>0</v>
      </c>
      <c r="Y4" s="59">
        <f>'支給申請額算定シート（Ⅰ．代表医療機関）'!D26</f>
        <v>0</v>
      </c>
      <c r="Z4" s="60">
        <f>'支給申請額算定シート（Ⅰ．代表医療機関）'!I33</f>
        <v>0</v>
      </c>
      <c r="AA4" s="68">
        <f>'支給申請額算定シート（Ⅰ．代表医療機関）'!N$42</f>
        <v>0</v>
      </c>
      <c r="AB4" s="60">
        <f>'支給申請額算定シート（Ⅰ．代表医療機関）'!M$42</f>
        <v>0</v>
      </c>
      <c r="AC4" s="69" t="e">
        <f>'支給申請額算定シート（Ⅰ．代表医療機関）'!C$63</f>
        <v>#REF!</v>
      </c>
    </row>
    <row r="5" spans="1:29" ht="27" customHeight="1">
      <c r="A5" s="40" t="s">
        <v>52</v>
      </c>
      <c r="B5" s="356" t="str">
        <f>'支給申請額算定シート（Ⅱ．統合関係医療機関）'!B$3&amp;""</f>
        <v/>
      </c>
      <c r="C5" s="356"/>
      <c r="D5" s="356"/>
      <c r="E5" s="41" t="str">
        <f>'支給申請額算定シート（Ⅱ．統合関係医療機関）'!C$5&amp;""</f>
        <v/>
      </c>
      <c r="F5" s="56">
        <f>SUM(G5:K5)</f>
        <v>0</v>
      </c>
      <c r="G5" s="57">
        <f>'支給申請額算定シート（Ⅱ．統合関係医療機関）'!C$11</f>
        <v>0</v>
      </c>
      <c r="H5" s="58">
        <f>'支給申請額算定シート（Ⅱ．統合関係医療機関）'!D$11</f>
        <v>0</v>
      </c>
      <c r="I5" s="58">
        <f>'支給申請額算定シート（Ⅱ．統合関係医療機関）'!E$11</f>
        <v>0</v>
      </c>
      <c r="J5" s="58">
        <f>'支給申請額算定シート（Ⅱ．統合関係医療機関）'!F$11</f>
        <v>0</v>
      </c>
      <c r="K5" s="59">
        <f>'支給申請額算定シート（Ⅱ．統合関係医療機関）'!G$11</f>
        <v>0</v>
      </c>
      <c r="L5" s="60">
        <f t="shared" si="0"/>
        <v>0</v>
      </c>
      <c r="M5" s="57">
        <f>'支給申請額算定シート（Ⅱ．統合関係医療機関）'!C$18</f>
        <v>0</v>
      </c>
      <c r="N5" s="58">
        <f>'支給申請額算定シート（Ⅱ．統合関係医療機関）'!D$18</f>
        <v>0</v>
      </c>
      <c r="O5" s="58">
        <f>'支給申請額算定シート（Ⅱ．統合関係医療機関）'!E$18</f>
        <v>0</v>
      </c>
      <c r="P5" s="61">
        <f>'支給申請額算定シート（Ⅱ．統合関係医療機関）'!F$18</f>
        <v>0</v>
      </c>
      <c r="Q5" s="59">
        <f>'支給申請額算定シート（Ⅱ．統合関係医療機関）'!G$18</f>
        <v>0</v>
      </c>
      <c r="R5" s="60">
        <f t="shared" ref="R5" si="1">SUM(S5:V5)</f>
        <v>0</v>
      </c>
      <c r="S5" s="57">
        <f>'支給申請額算定シート（Ⅱ．統合関係医療機関）'!C$22</f>
        <v>0</v>
      </c>
      <c r="T5" s="58">
        <f>'支給申請額算定シート（Ⅱ．統合関係医療機関）'!D$22</f>
        <v>0</v>
      </c>
      <c r="U5" s="58">
        <f>'支給申請額算定シート（Ⅱ．統合関係医療機関）'!E$22</f>
        <v>0</v>
      </c>
      <c r="V5" s="59">
        <f>'支給申請額算定シート（Ⅱ．統合関係医療機関）'!F$22</f>
        <v>0</v>
      </c>
      <c r="W5" s="203">
        <f t="shared" ref="W5:W13" si="2">SUM(X5:Y5)</f>
        <v>0</v>
      </c>
      <c r="X5" s="57">
        <f>'支給申請額算定シート（Ⅱ．統合関係医療機関）'!C$26</f>
        <v>0</v>
      </c>
      <c r="Y5" s="59">
        <f>'支給申請額算定シート（Ⅱ．統合関係医療機関）'!D$26</f>
        <v>0</v>
      </c>
      <c r="Z5" s="60">
        <f>'支給申請額算定シート（Ⅱ．統合関係医療機関）'!I$33</f>
        <v>0</v>
      </c>
      <c r="AA5" s="68">
        <f>'支給申請額算定シート（Ⅱ．統合関係医療機関）'!N$42</f>
        <v>0</v>
      </c>
      <c r="AB5" s="60">
        <f>'支給申請額算定シート（Ⅱ．統合関係医療機関）'!M$42</f>
        <v>0</v>
      </c>
      <c r="AC5" s="69" t="e">
        <f>'支給申請額算定シート（Ⅱ．統合関係医療機関）'!C$63</f>
        <v>#REF!</v>
      </c>
    </row>
    <row r="6" spans="1:29" ht="27" customHeight="1">
      <c r="A6" s="40" t="s">
        <v>54</v>
      </c>
      <c r="B6" s="356" t="str">
        <f>'支給申請額算定シート（Ⅲ．統合関係医療機関）'!B$3&amp;""</f>
        <v/>
      </c>
      <c r="C6" s="356"/>
      <c r="D6" s="356"/>
      <c r="E6" s="41" t="str">
        <f>'支給申請額算定シート（Ⅲ．統合関係医療機関）'!C$5&amp;""</f>
        <v/>
      </c>
      <c r="F6" s="56">
        <f t="shared" ref="F6:F13" si="3">SUM(G6:K6)</f>
        <v>0</v>
      </c>
      <c r="G6" s="57">
        <f>'支給申請額算定シート（Ⅲ．統合関係医療機関）'!C$11</f>
        <v>0</v>
      </c>
      <c r="H6" s="58">
        <f>'支給申請額算定シート（Ⅲ．統合関係医療機関）'!D$11</f>
        <v>0</v>
      </c>
      <c r="I6" s="58">
        <f>'支給申請額算定シート（Ⅲ．統合関係医療機関）'!E$11</f>
        <v>0</v>
      </c>
      <c r="J6" s="58">
        <f>'支給申請額算定シート（Ⅲ．統合関係医療機関）'!F$11</f>
        <v>0</v>
      </c>
      <c r="K6" s="59">
        <f>'支給申請額算定シート（Ⅲ．統合関係医療機関）'!G$11</f>
        <v>0</v>
      </c>
      <c r="L6" s="60">
        <f t="shared" ref="L6:L13" si="4">SUM(M6:P6)</f>
        <v>0</v>
      </c>
      <c r="M6" s="57">
        <f>'支給申請額算定シート（Ⅲ．統合関係医療機関）'!C$18</f>
        <v>0</v>
      </c>
      <c r="N6" s="58">
        <f>'支給申請額算定シート（Ⅲ．統合関係医療機関）'!D$18</f>
        <v>0</v>
      </c>
      <c r="O6" s="58">
        <f>'支給申請額算定シート（Ⅲ．統合関係医療機関）'!E$18</f>
        <v>0</v>
      </c>
      <c r="P6" s="61">
        <f>'支給申請額算定シート（Ⅲ．統合関係医療機関）'!F$18</f>
        <v>0</v>
      </c>
      <c r="Q6" s="59">
        <f>'支給申請額算定シート（Ⅲ．統合関係医療機関）'!G$18</f>
        <v>0</v>
      </c>
      <c r="R6" s="60">
        <f t="shared" ref="R6:R13" si="5">SUM(S6:V6)</f>
        <v>0</v>
      </c>
      <c r="S6" s="57">
        <f>'支給申請額算定シート（Ⅲ．統合関係医療機関）'!C$22</f>
        <v>0</v>
      </c>
      <c r="T6" s="58">
        <f>'支給申請額算定シート（Ⅲ．統合関係医療機関）'!D$22</f>
        <v>0</v>
      </c>
      <c r="U6" s="58">
        <f>'支給申請額算定シート（Ⅲ．統合関係医療機関）'!E$22</f>
        <v>0</v>
      </c>
      <c r="V6" s="59">
        <f>'支給申請額算定シート（Ⅲ．統合関係医療機関）'!F$22</f>
        <v>0</v>
      </c>
      <c r="W6" s="203">
        <f t="shared" si="2"/>
        <v>0</v>
      </c>
      <c r="X6" s="57">
        <f>'支給申請額算定シート（Ⅲ．統合関係医療機関）'!C$26</f>
        <v>0</v>
      </c>
      <c r="Y6" s="59">
        <f>'支給申請額算定シート（Ⅲ．統合関係医療機関）'!D$26</f>
        <v>0</v>
      </c>
      <c r="Z6" s="60">
        <f>'支給申請額算定シート（Ⅲ．統合関係医療機関）'!I$33</f>
        <v>0</v>
      </c>
      <c r="AA6" s="68">
        <f>'支給申請額算定シート（Ⅲ．統合関係医療機関）'!N$42</f>
        <v>0</v>
      </c>
      <c r="AB6" s="60">
        <f>'支給申請額算定シート（Ⅲ．統合関係医療機関）'!M$42</f>
        <v>0</v>
      </c>
      <c r="AC6" s="69" t="e">
        <f>'支給申請額算定シート（Ⅲ．統合関係医療機関）'!C$63</f>
        <v>#REF!</v>
      </c>
    </row>
    <row r="7" spans="1:29" ht="27" customHeight="1">
      <c r="A7" s="40" t="s">
        <v>56</v>
      </c>
      <c r="B7" s="356" t="str">
        <f>'支給申請額算定シート（Ⅳ．統合関係医療機関）'!B$3&amp;""</f>
        <v/>
      </c>
      <c r="C7" s="356"/>
      <c r="D7" s="356"/>
      <c r="E7" s="41" t="str">
        <f>'支給申請額算定シート（Ⅳ．統合関係医療機関）'!C$5&amp;""</f>
        <v/>
      </c>
      <c r="F7" s="56">
        <f t="shared" si="3"/>
        <v>0</v>
      </c>
      <c r="G7" s="57">
        <f>'支給申請額算定シート（Ⅳ．統合関係医療機関）'!C$11</f>
        <v>0</v>
      </c>
      <c r="H7" s="58">
        <f>'支給申請額算定シート（Ⅳ．統合関係医療機関）'!D$11</f>
        <v>0</v>
      </c>
      <c r="I7" s="58">
        <f>'支給申請額算定シート（Ⅳ．統合関係医療機関）'!E$11</f>
        <v>0</v>
      </c>
      <c r="J7" s="58">
        <f>'支給申請額算定シート（Ⅳ．統合関係医療機関）'!F$11</f>
        <v>0</v>
      </c>
      <c r="K7" s="59">
        <f>'支給申請額算定シート（Ⅳ．統合関係医療機関）'!G$11</f>
        <v>0</v>
      </c>
      <c r="L7" s="60">
        <f t="shared" si="4"/>
        <v>0</v>
      </c>
      <c r="M7" s="57">
        <f>'支給申請額算定シート（Ⅳ．統合関係医療機関）'!C$18</f>
        <v>0</v>
      </c>
      <c r="N7" s="58">
        <f>'支給申請額算定シート（Ⅳ．統合関係医療機関）'!D$18</f>
        <v>0</v>
      </c>
      <c r="O7" s="58">
        <f>'支給申請額算定シート（Ⅳ．統合関係医療機関）'!E$18</f>
        <v>0</v>
      </c>
      <c r="P7" s="61">
        <f>'支給申請額算定シート（Ⅳ．統合関係医療機関）'!F$18</f>
        <v>0</v>
      </c>
      <c r="Q7" s="59">
        <f>'支給申請額算定シート（Ⅳ．統合関係医療機関）'!G$18</f>
        <v>0</v>
      </c>
      <c r="R7" s="60">
        <f t="shared" si="5"/>
        <v>0</v>
      </c>
      <c r="S7" s="57">
        <f>'支給申請額算定シート（Ⅳ．統合関係医療機関）'!C$22</f>
        <v>0</v>
      </c>
      <c r="T7" s="58">
        <f>'支給申請額算定シート（Ⅳ．統合関係医療機関）'!D$22</f>
        <v>0</v>
      </c>
      <c r="U7" s="58">
        <f>'支給申請額算定シート（Ⅳ．統合関係医療機関）'!E$22</f>
        <v>0</v>
      </c>
      <c r="V7" s="59">
        <f>'支給申請額算定シート（Ⅳ．統合関係医療機関）'!F$22</f>
        <v>0</v>
      </c>
      <c r="W7" s="203">
        <f t="shared" si="2"/>
        <v>0</v>
      </c>
      <c r="X7" s="57">
        <f>'支給申請額算定シート（Ⅳ．統合関係医療機関）'!C$26</f>
        <v>0</v>
      </c>
      <c r="Y7" s="59">
        <f>'支給申請額算定シート（Ⅳ．統合関係医療機関）'!D$26</f>
        <v>0</v>
      </c>
      <c r="Z7" s="60">
        <f>'支給申請額算定シート（Ⅳ．統合関係医療機関）'!I$33</f>
        <v>0</v>
      </c>
      <c r="AA7" s="68">
        <f>'支給申請額算定シート（Ⅳ．統合関係医療機関）'!N$42</f>
        <v>0</v>
      </c>
      <c r="AB7" s="60">
        <f>'支給申請額算定シート（Ⅳ．統合関係医療機関）'!M$42</f>
        <v>0</v>
      </c>
      <c r="AC7" s="69" t="e">
        <f>'支給申請額算定シート（Ⅳ．統合関係医療機関）'!C$63</f>
        <v>#REF!</v>
      </c>
    </row>
    <row r="8" spans="1:29" ht="27" customHeight="1">
      <c r="A8" s="40" t="s">
        <v>58</v>
      </c>
      <c r="B8" s="356" t="str">
        <f>'支給申請額算定シート（Ⅴ．統合関係医療機関）'!B$3&amp;""</f>
        <v/>
      </c>
      <c r="C8" s="356"/>
      <c r="D8" s="356"/>
      <c r="E8" s="41" t="str">
        <f>'支給申請額算定シート（Ⅴ．統合関係医療機関）'!C$5&amp;""</f>
        <v/>
      </c>
      <c r="F8" s="56">
        <f t="shared" si="3"/>
        <v>0</v>
      </c>
      <c r="G8" s="57">
        <f>'支給申請額算定シート（Ⅴ．統合関係医療機関）'!C$11</f>
        <v>0</v>
      </c>
      <c r="H8" s="58">
        <f>'支給申請額算定シート（Ⅴ．統合関係医療機関）'!D$11</f>
        <v>0</v>
      </c>
      <c r="I8" s="58">
        <f>'支給申請額算定シート（Ⅴ．統合関係医療機関）'!E$11</f>
        <v>0</v>
      </c>
      <c r="J8" s="58">
        <f>'支給申請額算定シート（Ⅴ．統合関係医療機関）'!F$11</f>
        <v>0</v>
      </c>
      <c r="K8" s="59">
        <f>'支給申請額算定シート（Ⅴ．統合関係医療機関）'!G$11</f>
        <v>0</v>
      </c>
      <c r="L8" s="60">
        <f t="shared" si="4"/>
        <v>0</v>
      </c>
      <c r="M8" s="57">
        <f>'支給申請額算定シート（Ⅴ．統合関係医療機関）'!C$18</f>
        <v>0</v>
      </c>
      <c r="N8" s="58">
        <f>'支給申請額算定シート（Ⅴ．統合関係医療機関）'!D$18</f>
        <v>0</v>
      </c>
      <c r="O8" s="58">
        <f>'支給申請額算定シート（Ⅴ．統合関係医療機関）'!E$18</f>
        <v>0</v>
      </c>
      <c r="P8" s="61">
        <f>'支給申請額算定シート（Ⅴ．統合関係医療機関）'!F$18</f>
        <v>0</v>
      </c>
      <c r="Q8" s="59">
        <f>'支給申請額算定シート（Ⅴ．統合関係医療機関）'!G$18</f>
        <v>0</v>
      </c>
      <c r="R8" s="60">
        <f t="shared" si="5"/>
        <v>0</v>
      </c>
      <c r="S8" s="57">
        <f>'支給申請額算定シート（Ⅴ．統合関係医療機関）'!C$22</f>
        <v>0</v>
      </c>
      <c r="T8" s="58">
        <f>'支給申請額算定シート（Ⅴ．統合関係医療機関）'!D$22</f>
        <v>0</v>
      </c>
      <c r="U8" s="58">
        <f>'支給申請額算定シート（Ⅴ．統合関係医療機関）'!E$22</f>
        <v>0</v>
      </c>
      <c r="V8" s="59">
        <f>'支給申請額算定シート（Ⅴ．統合関係医療機関）'!F$22</f>
        <v>0</v>
      </c>
      <c r="W8" s="203">
        <f t="shared" si="2"/>
        <v>0</v>
      </c>
      <c r="X8" s="57">
        <f>'支給申請額算定シート（Ⅴ．統合関係医療機関）'!C$26</f>
        <v>0</v>
      </c>
      <c r="Y8" s="59">
        <f>'支給申請額算定シート（Ⅴ．統合関係医療機関）'!D$26</f>
        <v>0</v>
      </c>
      <c r="Z8" s="60">
        <f>'支給申請額算定シート（Ⅴ．統合関係医療機関）'!I$33</f>
        <v>0</v>
      </c>
      <c r="AA8" s="68">
        <f>'支給申請額算定シート（Ⅴ．統合関係医療機関）'!N$42</f>
        <v>0</v>
      </c>
      <c r="AB8" s="60">
        <f>'支給申請額算定シート（Ⅴ．統合関係医療機関）'!M$42</f>
        <v>0</v>
      </c>
      <c r="AC8" s="69" t="e">
        <f>'支給申請額算定シート（Ⅴ．統合関係医療機関）'!C$63</f>
        <v>#REF!</v>
      </c>
    </row>
    <row r="9" spans="1:29" ht="27" customHeight="1">
      <c r="A9" s="40" t="s">
        <v>60</v>
      </c>
      <c r="B9" s="356" t="str">
        <f>'支給申請額算定シート（Ⅵ．統合関係医療機関）'!B$3&amp;""</f>
        <v/>
      </c>
      <c r="C9" s="356"/>
      <c r="D9" s="356"/>
      <c r="E9" s="41" t="str">
        <f>'支給申請額算定シート（Ⅵ．統合関係医療機関）'!C$5&amp;""</f>
        <v/>
      </c>
      <c r="F9" s="56">
        <f t="shared" si="3"/>
        <v>0</v>
      </c>
      <c r="G9" s="57">
        <f>'支給申請額算定シート（Ⅵ．統合関係医療機関）'!C$11</f>
        <v>0</v>
      </c>
      <c r="H9" s="58">
        <f>'支給申請額算定シート（Ⅵ．統合関係医療機関）'!D$11</f>
        <v>0</v>
      </c>
      <c r="I9" s="58">
        <f>'支給申請額算定シート（Ⅵ．統合関係医療機関）'!E$11</f>
        <v>0</v>
      </c>
      <c r="J9" s="58">
        <f>'支給申請額算定シート（Ⅵ．統合関係医療機関）'!F$11</f>
        <v>0</v>
      </c>
      <c r="K9" s="59">
        <f>'支給申請額算定シート（Ⅵ．統合関係医療機関）'!G$11</f>
        <v>0</v>
      </c>
      <c r="L9" s="60">
        <f t="shared" si="4"/>
        <v>0</v>
      </c>
      <c r="M9" s="57">
        <f>'支給申請額算定シート（Ⅵ．統合関係医療機関）'!C$18</f>
        <v>0</v>
      </c>
      <c r="N9" s="58">
        <f>'支給申請額算定シート（Ⅵ．統合関係医療機関）'!D$18</f>
        <v>0</v>
      </c>
      <c r="O9" s="58">
        <f>'支給申請額算定シート（Ⅵ．統合関係医療機関）'!E$18</f>
        <v>0</v>
      </c>
      <c r="P9" s="61">
        <f>'支給申請額算定シート（Ⅵ．統合関係医療機関）'!F$18</f>
        <v>0</v>
      </c>
      <c r="Q9" s="59">
        <f>'支給申請額算定シート（Ⅵ．統合関係医療機関）'!G$18</f>
        <v>0</v>
      </c>
      <c r="R9" s="60">
        <f t="shared" si="5"/>
        <v>0</v>
      </c>
      <c r="S9" s="57">
        <f>'支給申請額算定シート（Ⅵ．統合関係医療機関）'!C$22</f>
        <v>0</v>
      </c>
      <c r="T9" s="58">
        <f>'支給申請額算定シート（Ⅵ．統合関係医療機関）'!D$22</f>
        <v>0</v>
      </c>
      <c r="U9" s="58">
        <f>'支給申請額算定シート（Ⅵ．統合関係医療機関）'!E$22</f>
        <v>0</v>
      </c>
      <c r="V9" s="59">
        <f>'支給申請額算定シート（Ⅵ．統合関係医療機関）'!F$22</f>
        <v>0</v>
      </c>
      <c r="W9" s="203">
        <f t="shared" si="2"/>
        <v>0</v>
      </c>
      <c r="X9" s="57">
        <f>'支給申請額算定シート（Ⅵ．統合関係医療機関）'!C$26</f>
        <v>0</v>
      </c>
      <c r="Y9" s="59">
        <f>'支給申請額算定シート（Ⅵ．統合関係医療機関）'!D$26</f>
        <v>0</v>
      </c>
      <c r="Z9" s="60">
        <f>'支給申請額算定シート（Ⅵ．統合関係医療機関）'!I$33</f>
        <v>0</v>
      </c>
      <c r="AA9" s="68">
        <f>'支給申請額算定シート（Ⅵ．統合関係医療機関）'!N$42</f>
        <v>0</v>
      </c>
      <c r="AB9" s="60">
        <f>'支給申請額算定シート（Ⅵ．統合関係医療機関）'!M$42</f>
        <v>0</v>
      </c>
      <c r="AC9" s="69" t="e">
        <f>'支給申請額算定シート（Ⅵ．統合関係医療機関）'!C$63</f>
        <v>#REF!</v>
      </c>
    </row>
    <row r="10" spans="1:29" ht="27" customHeight="1">
      <c r="A10" s="40" t="s">
        <v>62</v>
      </c>
      <c r="B10" s="356" t="str">
        <f>'支給申請額算定シート（Ⅶ．統合関係医療機関）'!B$3&amp;""</f>
        <v/>
      </c>
      <c r="C10" s="356"/>
      <c r="D10" s="356"/>
      <c r="E10" s="41" t="str">
        <f>'支給申請額算定シート（Ⅶ．統合関係医療機関）'!C$5&amp;""</f>
        <v/>
      </c>
      <c r="F10" s="56">
        <f t="shared" si="3"/>
        <v>0</v>
      </c>
      <c r="G10" s="57">
        <f>'支給申請額算定シート（Ⅶ．統合関係医療機関）'!C$11</f>
        <v>0</v>
      </c>
      <c r="H10" s="58">
        <f>'支給申請額算定シート（Ⅶ．統合関係医療機関）'!D$11</f>
        <v>0</v>
      </c>
      <c r="I10" s="58">
        <f>'支給申請額算定シート（Ⅶ．統合関係医療機関）'!E$11</f>
        <v>0</v>
      </c>
      <c r="J10" s="58">
        <f>'支給申請額算定シート（Ⅶ．統合関係医療機関）'!F$11</f>
        <v>0</v>
      </c>
      <c r="K10" s="59">
        <f>'支給申請額算定シート（Ⅶ．統合関係医療機関）'!G$11</f>
        <v>0</v>
      </c>
      <c r="L10" s="60">
        <f t="shared" si="4"/>
        <v>0</v>
      </c>
      <c r="M10" s="57">
        <f>'支給申請額算定シート（Ⅶ．統合関係医療機関）'!C$18</f>
        <v>0</v>
      </c>
      <c r="N10" s="58">
        <f>'支給申請額算定シート（Ⅶ．統合関係医療機関）'!D$18</f>
        <v>0</v>
      </c>
      <c r="O10" s="58">
        <f>'支給申請額算定シート（Ⅶ．統合関係医療機関）'!E$18</f>
        <v>0</v>
      </c>
      <c r="P10" s="61">
        <f>'支給申請額算定シート（Ⅶ．統合関係医療機関）'!F$18</f>
        <v>0</v>
      </c>
      <c r="Q10" s="59">
        <f>'支給申請額算定シート（Ⅶ．統合関係医療機関）'!G$18</f>
        <v>0</v>
      </c>
      <c r="R10" s="60">
        <f t="shared" si="5"/>
        <v>0</v>
      </c>
      <c r="S10" s="57">
        <f>'支給申請額算定シート（Ⅶ．統合関係医療機関）'!C$22</f>
        <v>0</v>
      </c>
      <c r="T10" s="58">
        <f>'支給申請額算定シート（Ⅶ．統合関係医療機関）'!D$22</f>
        <v>0</v>
      </c>
      <c r="U10" s="58">
        <f>'支給申請額算定シート（Ⅶ．統合関係医療機関）'!E$22</f>
        <v>0</v>
      </c>
      <c r="V10" s="59">
        <f>'支給申請額算定シート（Ⅶ．統合関係医療機関）'!F$22</f>
        <v>0</v>
      </c>
      <c r="W10" s="203">
        <f t="shared" si="2"/>
        <v>0</v>
      </c>
      <c r="X10" s="57">
        <f>'支給申請額算定シート（Ⅶ．統合関係医療機関）'!C$26</f>
        <v>0</v>
      </c>
      <c r="Y10" s="59">
        <f>'支給申請額算定シート（Ⅶ．統合関係医療機関）'!D$26</f>
        <v>0</v>
      </c>
      <c r="Z10" s="60">
        <f>'支給申請額算定シート（Ⅶ．統合関係医療機関）'!I$33</f>
        <v>0</v>
      </c>
      <c r="AA10" s="68">
        <f>'支給申請額算定シート（Ⅶ．統合関係医療機関）'!N$42</f>
        <v>0</v>
      </c>
      <c r="AB10" s="60">
        <f>'支給申請額算定シート（Ⅶ．統合関係医療機関）'!M$42</f>
        <v>0</v>
      </c>
      <c r="AC10" s="69" t="e">
        <f>'支給申請額算定シート（Ⅶ．統合関係医療機関）'!C$63</f>
        <v>#REF!</v>
      </c>
    </row>
    <row r="11" spans="1:29" ht="27" customHeight="1">
      <c r="A11" s="40" t="s">
        <v>64</v>
      </c>
      <c r="B11" s="356" t="str">
        <f>'支給申請額算定シート（Ⅷ．統合関係医療機関）'!B$3&amp;""</f>
        <v/>
      </c>
      <c r="C11" s="356"/>
      <c r="D11" s="356"/>
      <c r="E11" s="41" t="str">
        <f>'支給申請額算定シート（Ⅷ．統合関係医療機関）'!C$5&amp;""</f>
        <v/>
      </c>
      <c r="F11" s="56">
        <f t="shared" si="3"/>
        <v>0</v>
      </c>
      <c r="G11" s="57">
        <f>'支給申請額算定シート（Ⅷ．統合関係医療機関）'!C$11</f>
        <v>0</v>
      </c>
      <c r="H11" s="58">
        <f>'支給申請額算定シート（Ⅷ．統合関係医療機関）'!D$11</f>
        <v>0</v>
      </c>
      <c r="I11" s="58">
        <f>'支給申請額算定シート（Ⅷ．統合関係医療機関）'!E$11</f>
        <v>0</v>
      </c>
      <c r="J11" s="58">
        <f>'支給申請額算定シート（Ⅷ．統合関係医療機関）'!F$11</f>
        <v>0</v>
      </c>
      <c r="K11" s="59">
        <f>'支給申請額算定シート（Ⅷ．統合関係医療機関）'!G$11</f>
        <v>0</v>
      </c>
      <c r="L11" s="60">
        <f t="shared" si="4"/>
        <v>0</v>
      </c>
      <c r="M11" s="57">
        <f>'支給申請額算定シート（Ⅷ．統合関係医療機関）'!C$18</f>
        <v>0</v>
      </c>
      <c r="N11" s="58">
        <f>'支給申請額算定シート（Ⅷ．統合関係医療機関）'!D$18</f>
        <v>0</v>
      </c>
      <c r="O11" s="58">
        <f>'支給申請額算定シート（Ⅷ．統合関係医療機関）'!E$18</f>
        <v>0</v>
      </c>
      <c r="P11" s="61">
        <f>'支給申請額算定シート（Ⅷ．統合関係医療機関）'!F$18</f>
        <v>0</v>
      </c>
      <c r="Q11" s="59">
        <f>'支給申請額算定シート（Ⅷ．統合関係医療機関）'!G$18</f>
        <v>0</v>
      </c>
      <c r="R11" s="60">
        <f t="shared" si="5"/>
        <v>0</v>
      </c>
      <c r="S11" s="57">
        <f>'支給申請額算定シート（Ⅷ．統合関係医療機関）'!C$22</f>
        <v>0</v>
      </c>
      <c r="T11" s="58">
        <f>'支給申請額算定シート（Ⅷ．統合関係医療機関）'!D$22</f>
        <v>0</v>
      </c>
      <c r="U11" s="58">
        <f>'支給申請額算定シート（Ⅷ．統合関係医療機関）'!E$22</f>
        <v>0</v>
      </c>
      <c r="V11" s="59">
        <f>'支給申請額算定シート（Ⅷ．統合関係医療機関）'!F$22</f>
        <v>0</v>
      </c>
      <c r="W11" s="203">
        <f t="shared" si="2"/>
        <v>0</v>
      </c>
      <c r="X11" s="57">
        <f>'支給申請額算定シート（Ⅷ．統合関係医療機関）'!C$26</f>
        <v>0</v>
      </c>
      <c r="Y11" s="59">
        <f>'支給申請額算定シート（Ⅷ．統合関係医療機関）'!D$26</f>
        <v>0</v>
      </c>
      <c r="Z11" s="60">
        <f>'支給申請額算定シート（Ⅷ．統合関係医療機関）'!I$33</f>
        <v>0</v>
      </c>
      <c r="AA11" s="68">
        <f>'支給申請額算定シート（Ⅷ．統合関係医療機関）'!N$42</f>
        <v>0</v>
      </c>
      <c r="AB11" s="60">
        <f>'支給申請額算定シート（Ⅷ．統合関係医療機関）'!M$42</f>
        <v>0</v>
      </c>
      <c r="AC11" s="69" t="e">
        <f>'支給申請額算定シート（Ⅷ．統合関係医療機関）'!C$63</f>
        <v>#REF!</v>
      </c>
    </row>
    <row r="12" spans="1:29" ht="27" customHeight="1">
      <c r="A12" s="40" t="s">
        <v>66</v>
      </c>
      <c r="B12" s="356" t="str">
        <f>'支給申請額算定シート（Ⅸ．統合関係医療機関）'!B$3&amp;""</f>
        <v/>
      </c>
      <c r="C12" s="356"/>
      <c r="D12" s="356"/>
      <c r="E12" s="41" t="str">
        <f>'支給申請額算定シート（Ⅸ．統合関係医療機関）'!C$5&amp;""</f>
        <v/>
      </c>
      <c r="F12" s="56">
        <f t="shared" si="3"/>
        <v>0</v>
      </c>
      <c r="G12" s="57">
        <f>'支給申請額算定シート（Ⅸ．統合関係医療機関）'!C$11</f>
        <v>0</v>
      </c>
      <c r="H12" s="58">
        <f>'支給申請額算定シート（Ⅸ．統合関係医療機関）'!D$11</f>
        <v>0</v>
      </c>
      <c r="I12" s="58">
        <f>'支給申請額算定シート（Ⅸ．統合関係医療機関）'!E$11</f>
        <v>0</v>
      </c>
      <c r="J12" s="58">
        <f>'支給申請額算定シート（Ⅸ．統合関係医療機関）'!F$11</f>
        <v>0</v>
      </c>
      <c r="K12" s="59">
        <f>'支給申請額算定シート（Ⅸ．統合関係医療機関）'!G$11</f>
        <v>0</v>
      </c>
      <c r="L12" s="60">
        <f t="shared" si="4"/>
        <v>0</v>
      </c>
      <c r="M12" s="57">
        <f>'支給申請額算定シート（Ⅸ．統合関係医療機関）'!C$18</f>
        <v>0</v>
      </c>
      <c r="N12" s="58">
        <f>'支給申請額算定シート（Ⅸ．統合関係医療機関）'!D$18</f>
        <v>0</v>
      </c>
      <c r="O12" s="58">
        <f>'支給申請額算定シート（Ⅸ．統合関係医療機関）'!E$18</f>
        <v>0</v>
      </c>
      <c r="P12" s="61">
        <f>'支給申請額算定シート（Ⅸ．統合関係医療機関）'!F$18</f>
        <v>0</v>
      </c>
      <c r="Q12" s="59">
        <f>'支給申請額算定シート（Ⅸ．統合関係医療機関）'!G$18</f>
        <v>0</v>
      </c>
      <c r="R12" s="60">
        <f t="shared" si="5"/>
        <v>0</v>
      </c>
      <c r="S12" s="57">
        <f>'支給申請額算定シート（Ⅸ．統合関係医療機関）'!C$22</f>
        <v>0</v>
      </c>
      <c r="T12" s="58">
        <f>'支給申請額算定シート（Ⅸ．統合関係医療機関）'!D$22</f>
        <v>0</v>
      </c>
      <c r="U12" s="58">
        <f>'支給申請額算定シート（Ⅸ．統合関係医療機関）'!E$22</f>
        <v>0</v>
      </c>
      <c r="V12" s="59">
        <f>'支給申請額算定シート（Ⅸ．統合関係医療機関）'!F$22</f>
        <v>0</v>
      </c>
      <c r="W12" s="203">
        <f t="shared" si="2"/>
        <v>0</v>
      </c>
      <c r="X12" s="57">
        <f>'支給申請額算定シート（Ⅸ．統合関係医療機関）'!C$26</f>
        <v>0</v>
      </c>
      <c r="Y12" s="59">
        <f>'支給申請額算定シート（Ⅸ．統合関係医療機関）'!D$26</f>
        <v>0</v>
      </c>
      <c r="Z12" s="60">
        <f>'支給申請額算定シート（Ⅸ．統合関係医療機関）'!I$33</f>
        <v>0</v>
      </c>
      <c r="AA12" s="68">
        <f>'支給申請額算定シート（Ⅸ．統合関係医療機関）'!N$42</f>
        <v>0</v>
      </c>
      <c r="AB12" s="60">
        <f>'支給申請額算定シート（Ⅸ．統合関係医療機関）'!M$42</f>
        <v>0</v>
      </c>
      <c r="AC12" s="69" t="e">
        <f>'支給申請額算定シート（Ⅸ．統合関係医療機関）'!C$63</f>
        <v>#REF!</v>
      </c>
    </row>
    <row r="13" spans="1:29" ht="27" customHeight="1" thickBot="1">
      <c r="A13" s="40" t="s">
        <v>68</v>
      </c>
      <c r="B13" s="356" t="str">
        <f>'支給申請額算定シート（Ⅹ．統合関係医療機関）'!B$3&amp;""</f>
        <v/>
      </c>
      <c r="C13" s="356"/>
      <c r="D13" s="356"/>
      <c r="E13" s="41" t="str">
        <f>'支給申請額算定シート（Ⅹ．統合関係医療機関）'!C$5&amp;""</f>
        <v/>
      </c>
      <c r="F13" s="56">
        <f t="shared" si="3"/>
        <v>0</v>
      </c>
      <c r="G13" s="57">
        <f>'支給申請額算定シート（Ⅹ．統合関係医療機関）'!C$11</f>
        <v>0</v>
      </c>
      <c r="H13" s="58">
        <f>'支給申請額算定シート（Ⅹ．統合関係医療機関）'!D$11</f>
        <v>0</v>
      </c>
      <c r="I13" s="58">
        <f>'支給申請額算定シート（Ⅹ．統合関係医療機関）'!E$11</f>
        <v>0</v>
      </c>
      <c r="J13" s="58">
        <f>'支給申請額算定シート（Ⅹ．統合関係医療機関）'!F$11</f>
        <v>0</v>
      </c>
      <c r="K13" s="59">
        <f>'支給申請額算定シート（Ⅹ．統合関係医療機関）'!G$11</f>
        <v>0</v>
      </c>
      <c r="L13" s="60">
        <f t="shared" si="4"/>
        <v>0</v>
      </c>
      <c r="M13" s="57">
        <f>'支給申請額算定シート（Ⅹ．統合関係医療機関）'!C$18</f>
        <v>0</v>
      </c>
      <c r="N13" s="58">
        <f>'支給申請額算定シート（Ⅹ．統合関係医療機関）'!D$18</f>
        <v>0</v>
      </c>
      <c r="O13" s="58">
        <f>'支給申請額算定シート（Ⅹ．統合関係医療機関）'!E$18</f>
        <v>0</v>
      </c>
      <c r="P13" s="61">
        <f>'支給申請額算定シート（Ⅹ．統合関係医療機関）'!F$18</f>
        <v>0</v>
      </c>
      <c r="Q13" s="59">
        <f>'支給申請額算定シート（Ⅹ．統合関係医療機関）'!G$18</f>
        <v>0</v>
      </c>
      <c r="R13" s="60">
        <f t="shared" si="5"/>
        <v>0</v>
      </c>
      <c r="S13" s="57">
        <f>'支給申請額算定シート（Ⅹ．統合関係医療機関）'!C$22</f>
        <v>0</v>
      </c>
      <c r="T13" s="58">
        <f>'支給申請額算定シート（Ⅹ．統合関係医療機関）'!D$22</f>
        <v>0</v>
      </c>
      <c r="U13" s="58">
        <f>'支給申請額算定シート（Ⅹ．統合関係医療機関）'!E$22</f>
        <v>0</v>
      </c>
      <c r="V13" s="59">
        <f>'支給申請額算定シート（Ⅹ．統合関係医療機関）'!F$22</f>
        <v>0</v>
      </c>
      <c r="W13" s="203">
        <f t="shared" si="2"/>
        <v>0</v>
      </c>
      <c r="X13" s="57">
        <f>'支給申請額算定シート（Ⅹ．統合関係医療機関）'!C$26</f>
        <v>0</v>
      </c>
      <c r="Y13" s="59">
        <f>'支給申請額算定シート（Ⅹ．統合関係医療機関）'!D$26</f>
        <v>0</v>
      </c>
      <c r="Z13" s="60">
        <f>'支給申請額算定シート（Ⅹ．統合関係医療機関）'!I$33</f>
        <v>0</v>
      </c>
      <c r="AA13" s="68">
        <f>'支給申請額算定シート（Ⅹ．統合関係医療機関）'!N$42</f>
        <v>0</v>
      </c>
      <c r="AB13" s="60">
        <f>'支給申請額算定シート（Ⅹ．統合関係医療機関）'!M$42</f>
        <v>0</v>
      </c>
      <c r="AC13" s="69" t="e">
        <f>'支給申請額算定シート（Ⅹ．統合関係医療機関）'!C$63</f>
        <v>#REF!</v>
      </c>
    </row>
    <row r="14" spans="1:29" ht="27" customHeight="1" thickTop="1">
      <c r="A14" s="42"/>
      <c r="B14" s="42"/>
      <c r="C14" s="42"/>
      <c r="E14" s="43" t="s">
        <v>38</v>
      </c>
      <c r="F14" s="62">
        <f t="shared" ref="F14:K14" si="6">SUM(F4:F13)</f>
        <v>0</v>
      </c>
      <c r="G14" s="63">
        <f>SUM(G4:G13)</f>
        <v>0</v>
      </c>
      <c r="H14" s="64">
        <f>SUM(H4:H13)</f>
        <v>0</v>
      </c>
      <c r="I14" s="64">
        <f t="shared" si="6"/>
        <v>0</v>
      </c>
      <c r="J14" s="64">
        <f t="shared" si="6"/>
        <v>0</v>
      </c>
      <c r="K14" s="65">
        <f t="shared" si="6"/>
        <v>0</v>
      </c>
      <c r="L14" s="66">
        <f t="shared" ref="L14:Y14" si="7">SUM(L4:L13)</f>
        <v>0</v>
      </c>
      <c r="M14" s="63">
        <f t="shared" si="7"/>
        <v>0</v>
      </c>
      <c r="N14" s="64">
        <f t="shared" si="7"/>
        <v>0</v>
      </c>
      <c r="O14" s="64">
        <f t="shared" si="7"/>
        <v>0</v>
      </c>
      <c r="P14" s="67">
        <f t="shared" si="7"/>
        <v>0</v>
      </c>
      <c r="Q14" s="65">
        <f>SUM(Q4:Q13)</f>
        <v>0</v>
      </c>
      <c r="R14" s="66">
        <f t="shared" si="7"/>
        <v>0</v>
      </c>
      <c r="S14" s="63">
        <f t="shared" si="7"/>
        <v>0</v>
      </c>
      <c r="T14" s="64">
        <f t="shared" si="7"/>
        <v>0</v>
      </c>
      <c r="U14" s="64">
        <f t="shared" si="7"/>
        <v>0</v>
      </c>
      <c r="V14" s="65">
        <f t="shared" si="7"/>
        <v>0</v>
      </c>
      <c r="W14" s="204">
        <f t="shared" si="7"/>
        <v>0</v>
      </c>
      <c r="X14" s="63">
        <f t="shared" si="7"/>
        <v>0</v>
      </c>
      <c r="Y14" s="65">
        <f t="shared" si="7"/>
        <v>0</v>
      </c>
      <c r="Z14" s="66">
        <f>SUM(Z4:Z13)</f>
        <v>0</v>
      </c>
      <c r="AA14" s="44"/>
      <c r="AB14" s="44"/>
      <c r="AC14" s="70" t="e">
        <f>SUM(AC4:AC13)</f>
        <v>#REF!</v>
      </c>
    </row>
    <row r="15" spans="1:29" ht="27" customHeight="1">
      <c r="A15" s="45"/>
      <c r="B15" s="45"/>
      <c r="C15" s="45"/>
      <c r="D15" s="45"/>
      <c r="F15" s="45"/>
      <c r="G15" s="45"/>
      <c r="H15" s="45"/>
      <c r="I15" s="45"/>
      <c r="J15" s="45"/>
      <c r="N15" s="46"/>
      <c r="O15" s="46"/>
      <c r="R15" s="205" t="s">
        <v>155</v>
      </c>
      <c r="T15" s="46"/>
      <c r="U15" s="46"/>
    </row>
    <row r="16" spans="1:29" ht="39.9" customHeight="1">
      <c r="A16" s="370" t="s">
        <v>79</v>
      </c>
      <c r="B16" s="371"/>
      <c r="C16" s="357" t="s">
        <v>77</v>
      </c>
      <c r="D16" s="372"/>
      <c r="E16" s="394" t="s">
        <v>76</v>
      </c>
      <c r="F16" s="395"/>
      <c r="G16" s="372" t="s">
        <v>78</v>
      </c>
      <c r="H16" s="372"/>
      <c r="I16" s="357" t="s">
        <v>80</v>
      </c>
      <c r="J16" s="372"/>
      <c r="K16" s="46"/>
      <c r="L16" s="46"/>
      <c r="P16" s="46"/>
      <c r="Q16" s="46"/>
      <c r="R16" s="46"/>
    </row>
    <row r="17" spans="1:29" ht="27" customHeight="1">
      <c r="A17" s="376" t="str">
        <f>IF(G17&gt;=I17,"○","×")</f>
        <v>○</v>
      </c>
      <c r="B17" s="377"/>
      <c r="C17" s="378">
        <f>SUM(G14,H14,J14)</f>
        <v>0</v>
      </c>
      <c r="D17" s="379"/>
      <c r="E17" s="380">
        <f>SUM(M14,N14,P14)</f>
        <v>0</v>
      </c>
      <c r="F17" s="381"/>
      <c r="G17" s="378">
        <f>C17-E17</f>
        <v>0</v>
      </c>
      <c r="H17" s="382"/>
      <c r="I17" s="378">
        <f>Z14</f>
        <v>0</v>
      </c>
      <c r="J17" s="382"/>
      <c r="K17" s="46"/>
      <c r="L17" s="46"/>
      <c r="P17" s="46"/>
      <c r="Q17" s="46"/>
      <c r="R17" s="46"/>
    </row>
    <row r="18" spans="1:29" ht="9.9" customHeight="1">
      <c r="A18" s="45"/>
      <c r="B18" s="45"/>
      <c r="C18" s="45"/>
      <c r="D18" s="45"/>
      <c r="F18" s="45"/>
      <c r="G18" s="45"/>
      <c r="H18" s="45"/>
      <c r="I18" s="45"/>
      <c r="M18" s="46"/>
      <c r="N18" s="46"/>
      <c r="S18" s="46"/>
      <c r="T18" s="46"/>
    </row>
    <row r="19" spans="1:29" ht="39.9" customHeight="1">
      <c r="A19" s="383" t="s">
        <v>100</v>
      </c>
      <c r="B19" s="383"/>
      <c r="C19" s="392" t="s">
        <v>99</v>
      </c>
      <c r="D19" s="393"/>
      <c r="E19" s="45"/>
      <c r="F19" s="45"/>
      <c r="G19" s="45"/>
      <c r="L19" s="46"/>
      <c r="M19" s="46"/>
      <c r="R19" s="46"/>
      <c r="S19" s="46"/>
    </row>
    <row r="20" spans="1:29" ht="27" customHeight="1">
      <c r="A20" s="365" t="str">
        <f>IF(C20=0,"○","×")</f>
        <v>○</v>
      </c>
      <c r="B20" s="365"/>
      <c r="C20" s="380">
        <f>R14</f>
        <v>0</v>
      </c>
      <c r="D20" s="381"/>
      <c r="E20" s="45"/>
      <c r="F20" s="45"/>
      <c r="G20" s="45"/>
      <c r="L20" s="46"/>
      <c r="M20" s="46"/>
      <c r="R20" s="46"/>
      <c r="S20" s="46"/>
    </row>
    <row r="21" spans="1:29" ht="9.9" customHeight="1">
      <c r="A21" s="45"/>
      <c r="B21" s="45"/>
      <c r="C21" s="45"/>
      <c r="E21" s="45"/>
      <c r="F21" s="45"/>
      <c r="G21" s="45"/>
      <c r="H21" s="45"/>
      <c r="I21" s="45"/>
      <c r="M21" s="46"/>
      <c r="N21" s="46"/>
      <c r="S21" s="46"/>
      <c r="T21" s="46"/>
    </row>
    <row r="22" spans="1:29" ht="39.9" customHeight="1">
      <c r="A22" s="370" t="s">
        <v>74</v>
      </c>
      <c r="B22" s="387"/>
      <c r="C22" s="384" t="s">
        <v>98</v>
      </c>
      <c r="D22" s="385"/>
      <c r="E22" s="45"/>
      <c r="F22" s="45"/>
      <c r="G22" s="45"/>
      <c r="H22" s="45"/>
      <c r="K22" s="46"/>
      <c r="L22" s="46"/>
      <c r="P22" s="46"/>
      <c r="Q22" s="46"/>
      <c r="R22" s="46"/>
    </row>
    <row r="23" spans="1:29" ht="27" customHeight="1">
      <c r="A23" s="365" t="str">
        <f>IF(C23&gt;0,"○","×")</f>
        <v>×</v>
      </c>
      <c r="B23" s="365"/>
      <c r="C23" s="386">
        <f>COUNTIFS(F4:F13,"&gt;=20",E4:E13,"廃止*")</f>
        <v>0</v>
      </c>
      <c r="D23" s="381"/>
      <c r="E23" s="45"/>
      <c r="F23" s="45"/>
      <c r="G23" s="45"/>
      <c r="H23" s="45"/>
      <c r="K23" s="46"/>
      <c r="L23" s="46"/>
      <c r="P23" s="46"/>
      <c r="Q23" s="46"/>
      <c r="R23" s="46"/>
    </row>
    <row r="24" spans="1:29" ht="9.9" customHeight="1" thickBot="1">
      <c r="A24" s="45"/>
      <c r="B24" s="45"/>
      <c r="C24" s="45"/>
      <c r="E24" s="45"/>
      <c r="F24" s="45"/>
      <c r="G24" s="45"/>
      <c r="H24" s="45"/>
      <c r="I24" s="45"/>
      <c r="J24" s="45"/>
      <c r="N24" s="46"/>
      <c r="O24" s="46"/>
      <c r="T24" s="46"/>
      <c r="U24" s="46"/>
    </row>
    <row r="25" spans="1:29" ht="39.9" customHeight="1">
      <c r="A25" s="370" t="s">
        <v>73</v>
      </c>
      <c r="B25" s="371"/>
      <c r="C25" s="357" t="s">
        <v>101</v>
      </c>
      <c r="D25" s="372"/>
      <c r="E25" s="394" t="s">
        <v>102</v>
      </c>
      <c r="F25" s="395"/>
      <c r="G25" s="372" t="s">
        <v>103</v>
      </c>
      <c r="H25" s="372"/>
      <c r="L25" s="46"/>
      <c r="M25" s="46"/>
      <c r="R25" s="46"/>
      <c r="S25" s="46"/>
      <c r="AB25" s="388" t="s">
        <v>75</v>
      </c>
      <c r="AC25" s="389"/>
    </row>
    <row r="26" spans="1:29" ht="27" customHeight="1" thickBot="1">
      <c r="A26" s="376" t="str">
        <f>IF(G26&gt;=10%,"○","×")</f>
        <v>○</v>
      </c>
      <c r="B26" s="377"/>
      <c r="C26" s="378">
        <f>SUM(G14,H14,J14)</f>
        <v>0</v>
      </c>
      <c r="D26" s="379"/>
      <c r="E26" s="380">
        <f>Z14</f>
        <v>0</v>
      </c>
      <c r="F26" s="381"/>
      <c r="G26" s="396" t="str">
        <f>IFERROR(E26/C26,"－")</f>
        <v>－</v>
      </c>
      <c r="H26" s="396"/>
      <c r="L26" s="46"/>
      <c r="M26" s="46"/>
      <c r="R26" s="46"/>
      <c r="S26" s="46"/>
      <c r="AB26" s="390" t="str">
        <f>IF(AND(A17="○",A20="○",A23="○",A26="○"),AC14,"－")</f>
        <v>－</v>
      </c>
      <c r="AC26" s="391"/>
    </row>
    <row r="27" spans="1:29" ht="9.9" customHeight="1">
      <c r="A27" s="45"/>
      <c r="B27" s="45"/>
      <c r="C27" s="45"/>
      <c r="D27" s="45"/>
      <c r="F27" s="45"/>
      <c r="G27" s="45"/>
      <c r="H27" s="45"/>
      <c r="I27" s="45"/>
      <c r="M27" s="46"/>
      <c r="N27" s="46"/>
      <c r="S27" s="46"/>
      <c r="T27" s="46"/>
    </row>
    <row r="28" spans="1:29" ht="27" customHeight="1">
      <c r="E28" s="45"/>
      <c r="F28" s="45"/>
      <c r="G28" s="45"/>
      <c r="H28" s="45"/>
      <c r="I28" s="45"/>
      <c r="J28" s="45"/>
      <c r="N28" s="46"/>
      <c r="O28" s="46"/>
      <c r="T28" s="46"/>
      <c r="U28" s="46"/>
    </row>
    <row r="29" spans="1:29" ht="18" customHeight="1">
      <c r="E29" s="45"/>
      <c r="F29" s="45"/>
      <c r="G29" s="45"/>
      <c r="H29" s="45"/>
      <c r="I29" s="45"/>
      <c r="J29" s="45"/>
    </row>
    <row r="30" spans="1:29" ht="18" customHeight="1">
      <c r="A30" s="45"/>
      <c r="B30" s="45"/>
      <c r="C30" s="45"/>
      <c r="E30" s="45"/>
      <c r="F30" s="45"/>
      <c r="G30" s="45"/>
      <c r="H30" s="45"/>
      <c r="I30" s="45"/>
      <c r="J30" s="45"/>
    </row>
    <row r="31" spans="1:29" ht="18" customHeight="1">
      <c r="A31" s="45"/>
      <c r="B31" s="45"/>
      <c r="C31" s="45"/>
      <c r="D31" s="45"/>
      <c r="F31" s="45"/>
      <c r="G31" s="45"/>
      <c r="H31" s="45"/>
      <c r="I31" s="45"/>
      <c r="J31" s="45"/>
    </row>
    <row r="32" spans="1:29" ht="18" customHeight="1">
      <c r="A32" s="45"/>
      <c r="B32" s="45"/>
      <c r="C32" s="45"/>
      <c r="D32" s="45"/>
      <c r="F32" s="45"/>
      <c r="G32" s="45"/>
      <c r="H32" s="45"/>
      <c r="I32" s="45"/>
      <c r="J32" s="45"/>
    </row>
    <row r="33" spans="1:10" ht="18" customHeight="1">
      <c r="A33" s="47"/>
      <c r="B33" s="48"/>
      <c r="C33" s="47"/>
      <c r="D33" s="47"/>
      <c r="F33" s="47"/>
      <c r="G33" s="45"/>
      <c r="H33" s="45"/>
      <c r="I33" s="47"/>
      <c r="J33" s="45"/>
    </row>
    <row r="34" spans="1:10" ht="18" customHeight="1">
      <c r="A34" s="47"/>
      <c r="B34" s="48"/>
      <c r="C34" s="45"/>
      <c r="D34" s="45"/>
      <c r="F34" s="45"/>
      <c r="G34" s="45"/>
      <c r="H34" s="45"/>
      <c r="I34" s="47"/>
      <c r="J34" s="49"/>
    </row>
    <row r="35" spans="1:10" ht="18" customHeight="1">
      <c r="A35" s="45"/>
      <c r="B35" s="45"/>
      <c r="C35" s="45"/>
      <c r="D35" s="45"/>
      <c r="F35" s="45"/>
      <c r="G35" s="45"/>
      <c r="H35" s="45"/>
      <c r="I35" s="45"/>
      <c r="J35" s="45"/>
    </row>
    <row r="36" spans="1:10" ht="18" customHeight="1">
      <c r="A36" s="47"/>
      <c r="B36" s="50"/>
      <c r="C36" s="47"/>
      <c r="D36" s="47"/>
      <c r="F36" s="47"/>
      <c r="G36" s="47"/>
      <c r="H36" s="47"/>
      <c r="I36" s="45"/>
      <c r="J36" s="45"/>
    </row>
    <row r="37" spans="1:10" ht="18" customHeight="1">
      <c r="A37" s="47"/>
      <c r="B37" s="50"/>
      <c r="C37" s="47"/>
      <c r="D37" s="47"/>
      <c r="F37" s="47"/>
      <c r="G37" s="47"/>
      <c r="H37" s="47"/>
      <c r="I37" s="47"/>
      <c r="J37" s="45"/>
    </row>
    <row r="38" spans="1:10" ht="18" customHeight="1">
      <c r="A38" s="47"/>
      <c r="B38" s="50"/>
      <c r="C38" s="45"/>
      <c r="D38" s="45"/>
      <c r="F38" s="45"/>
      <c r="G38" s="45"/>
      <c r="H38" s="45"/>
      <c r="I38" s="47"/>
      <c r="J38" s="49"/>
    </row>
    <row r="39" spans="1:10" ht="18" customHeight="1">
      <c r="A39" s="45"/>
      <c r="B39" s="45"/>
      <c r="C39" s="45"/>
      <c r="D39" s="45"/>
      <c r="F39" s="45"/>
      <c r="G39" s="45"/>
      <c r="H39" s="45"/>
      <c r="I39" s="45"/>
      <c r="J39" s="45"/>
    </row>
    <row r="40" spans="1:10" ht="18" customHeight="1">
      <c r="A40" s="47"/>
      <c r="B40" s="48"/>
      <c r="C40" s="47"/>
      <c r="D40" s="47"/>
      <c r="F40" s="47"/>
      <c r="G40" s="47"/>
      <c r="H40" s="47"/>
      <c r="I40" s="45"/>
      <c r="J40" s="45"/>
    </row>
    <row r="41" spans="1:10" ht="18" customHeight="1">
      <c r="A41" s="47"/>
      <c r="B41" s="48"/>
      <c r="C41" s="47"/>
      <c r="D41" s="47"/>
      <c r="F41" s="47"/>
      <c r="G41" s="47"/>
      <c r="H41" s="47"/>
      <c r="I41" s="45"/>
      <c r="J41" s="45"/>
    </row>
    <row r="42" spans="1:10" ht="18" customHeight="1">
      <c r="A42" s="47"/>
      <c r="B42" s="48"/>
      <c r="C42" s="45"/>
      <c r="D42" s="45"/>
      <c r="F42" s="45"/>
      <c r="G42" s="45"/>
      <c r="H42" s="45"/>
      <c r="I42" s="45"/>
      <c r="J42" s="45"/>
    </row>
    <row r="43" spans="1:10" ht="18" customHeight="1">
      <c r="A43" s="45"/>
      <c r="B43" s="45"/>
      <c r="C43" s="45"/>
      <c r="D43" s="45"/>
      <c r="F43" s="45"/>
      <c r="G43" s="45"/>
      <c r="H43" s="45"/>
      <c r="I43" s="45"/>
      <c r="J43" s="45"/>
    </row>
    <row r="44" spans="1:10" ht="18" customHeight="1">
      <c r="A44" s="47"/>
      <c r="B44" s="48"/>
      <c r="C44" s="47"/>
      <c r="D44" s="47"/>
      <c r="F44" s="47"/>
      <c r="G44" s="47"/>
      <c r="H44" s="45"/>
      <c r="I44" s="45"/>
      <c r="J44" s="45"/>
    </row>
    <row r="45" spans="1:10" ht="18" customHeight="1">
      <c r="A45" s="47"/>
      <c r="B45" s="48"/>
      <c r="C45" s="51"/>
      <c r="D45" s="51"/>
      <c r="F45" s="51"/>
      <c r="G45" s="51"/>
      <c r="H45" s="45"/>
      <c r="I45" s="45"/>
      <c r="J45" s="45"/>
    </row>
    <row r="46" spans="1:10" ht="18" customHeight="1">
      <c r="A46" s="45"/>
      <c r="B46" s="45"/>
      <c r="C46" s="45"/>
      <c r="D46" s="45"/>
      <c r="F46" s="45"/>
      <c r="G46" s="45"/>
      <c r="H46" s="45"/>
      <c r="I46" s="45"/>
      <c r="J46" s="45"/>
    </row>
    <row r="47" spans="1:10" ht="18" customHeight="1">
      <c r="A47" s="47"/>
      <c r="B47" s="52"/>
      <c r="C47" s="53"/>
      <c r="D47" s="45"/>
      <c r="F47" s="45"/>
      <c r="G47" s="45"/>
      <c r="H47" s="45"/>
      <c r="I47" s="45"/>
      <c r="J47" s="45"/>
    </row>
    <row r="48" spans="1:10" ht="18" customHeight="1">
      <c r="A48" s="45"/>
      <c r="B48" s="45"/>
      <c r="C48" s="45"/>
      <c r="D48" s="45"/>
      <c r="F48" s="45"/>
      <c r="G48" s="45"/>
      <c r="H48" s="45"/>
      <c r="I48" s="45"/>
      <c r="J48" s="45"/>
    </row>
    <row r="49" spans="1:10" ht="18" customHeight="1">
      <c r="A49" s="47"/>
      <c r="B49" s="52"/>
      <c r="C49" s="45"/>
      <c r="D49" s="45"/>
      <c r="F49" s="45"/>
      <c r="G49" s="45"/>
      <c r="H49" s="45"/>
      <c r="I49" s="45"/>
      <c r="J49" s="45"/>
    </row>
    <row r="50" spans="1:10" ht="18" customHeight="1">
      <c r="A50" s="45"/>
      <c r="B50" s="45"/>
      <c r="C50" s="45"/>
      <c r="D50" s="45"/>
      <c r="F50" s="45"/>
      <c r="G50" s="45"/>
      <c r="H50" s="45"/>
      <c r="I50" s="45"/>
      <c r="J50" s="45"/>
    </row>
    <row r="51" spans="1:10" ht="18" customHeight="1">
      <c r="A51" s="47"/>
      <c r="B51" s="48"/>
      <c r="C51" s="54"/>
      <c r="D51" s="54"/>
      <c r="F51" s="45"/>
      <c r="G51" s="45"/>
      <c r="H51" s="45"/>
      <c r="I51" s="45"/>
      <c r="J51" s="45"/>
    </row>
    <row r="52" spans="1:10" ht="18" customHeight="1">
      <c r="A52" s="47"/>
      <c r="B52" s="48"/>
      <c r="C52" s="51"/>
      <c r="D52" s="51"/>
      <c r="F52" s="45"/>
      <c r="G52" s="45"/>
      <c r="H52" s="45"/>
      <c r="I52" s="45"/>
      <c r="J52" s="45"/>
    </row>
    <row r="53" spans="1:10" ht="18" customHeight="1">
      <c r="A53" s="45"/>
      <c r="B53" s="45"/>
      <c r="C53" s="45"/>
      <c r="D53" s="45"/>
      <c r="F53" s="45"/>
      <c r="G53" s="45"/>
      <c r="H53" s="45"/>
      <c r="I53" s="45"/>
      <c r="J53" s="45"/>
    </row>
    <row r="54" spans="1:10" ht="18" customHeight="1">
      <c r="A54" s="47"/>
      <c r="B54" s="48"/>
      <c r="C54" s="54"/>
      <c r="D54" s="54"/>
      <c r="F54" s="45"/>
      <c r="G54" s="45"/>
      <c r="H54" s="45"/>
      <c r="I54" s="45"/>
      <c r="J54" s="45"/>
    </row>
    <row r="55" spans="1:10" ht="18" customHeight="1">
      <c r="A55" s="47"/>
      <c r="B55" s="48"/>
      <c r="C55" s="51"/>
      <c r="D55" s="51"/>
      <c r="F55" s="45"/>
      <c r="G55" s="45"/>
      <c r="H55" s="45"/>
      <c r="I55" s="45"/>
      <c r="J55" s="45"/>
    </row>
    <row r="56" spans="1:10" ht="18" customHeight="1">
      <c r="A56" s="45"/>
      <c r="B56" s="45"/>
      <c r="C56" s="45"/>
      <c r="D56" s="45"/>
      <c r="F56" s="45"/>
      <c r="G56" s="45"/>
      <c r="H56" s="45"/>
      <c r="I56" s="45"/>
      <c r="J56" s="45"/>
    </row>
    <row r="57" spans="1:10" ht="18" customHeight="1">
      <c r="A57" s="47"/>
      <c r="B57" s="45"/>
      <c r="C57" s="55"/>
      <c r="D57" s="45"/>
      <c r="F57" s="45"/>
      <c r="G57" s="47"/>
      <c r="H57" s="45"/>
      <c r="I57" s="45"/>
      <c r="J57" s="45"/>
    </row>
    <row r="58" spans="1:10" ht="18" customHeight="1">
      <c r="A58" s="45"/>
      <c r="B58" s="45"/>
      <c r="C58" s="45"/>
      <c r="D58" s="45"/>
      <c r="F58" s="45"/>
      <c r="G58" s="45"/>
      <c r="H58" s="45"/>
      <c r="I58" s="45"/>
      <c r="J58" s="45"/>
    </row>
    <row r="59" spans="1:10">
      <c r="A59" s="45"/>
      <c r="B59" s="45"/>
      <c r="C59" s="45"/>
      <c r="D59" s="45"/>
      <c r="F59" s="45"/>
      <c r="G59" s="45"/>
      <c r="H59" s="45"/>
    </row>
    <row r="60" spans="1:10">
      <c r="A60" s="45"/>
      <c r="B60" s="45"/>
      <c r="C60" s="45"/>
      <c r="D60" s="45"/>
      <c r="F60" s="45"/>
      <c r="G60" s="45"/>
      <c r="H60" s="45"/>
    </row>
    <row r="61" spans="1:10">
      <c r="A61" s="45"/>
      <c r="B61" s="45"/>
      <c r="C61" s="45"/>
      <c r="D61" s="45"/>
      <c r="F61" s="45"/>
      <c r="G61" s="45"/>
      <c r="H61" s="45"/>
    </row>
  </sheetData>
  <sheetProtection password="FCC1"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5"/>
  <sheetViews>
    <sheetView showGridLines="0" view="pageBreakPreview" zoomScale="70" zoomScaleNormal="100" zoomScaleSheetLayoutView="70" workbookViewId="0">
      <selection activeCell="D26" sqref="D26"/>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148" t="s">
        <v>35</v>
      </c>
      <c r="B2" s="148" t="s">
        <v>138</v>
      </c>
      <c r="C2" s="446" t="s">
        <v>41</v>
      </c>
      <c r="D2" s="447"/>
      <c r="E2" s="447"/>
      <c r="F2" s="402"/>
      <c r="G2" s="397" t="s">
        <v>186</v>
      </c>
      <c r="H2" s="397"/>
      <c r="I2" s="397"/>
      <c r="K2" s="134"/>
      <c r="L2" s="134"/>
      <c r="M2" s="135"/>
      <c r="N2" s="135"/>
      <c r="O2" s="135"/>
      <c r="P2" s="135"/>
      <c r="Q2" s="134"/>
      <c r="R2" s="134"/>
      <c r="S2" s="135"/>
      <c r="T2" s="135"/>
      <c r="U2" s="135"/>
      <c r="V2" s="135"/>
      <c r="W2" s="134"/>
    </row>
    <row r="3" spans="1:23" ht="26.25" customHeight="1">
      <c r="A3" s="443" t="s">
        <v>51</v>
      </c>
      <c r="B3" s="149" t="e">
        <f>#REF!&amp;""</f>
        <v>#REF!</v>
      </c>
      <c r="C3" s="448" t="e">
        <f>#REF!&amp;""</f>
        <v>#REF!</v>
      </c>
      <c r="D3" s="449"/>
      <c r="E3" s="449"/>
      <c r="F3" s="450"/>
      <c r="G3" s="434" t="e">
        <f>#REF!&amp;""</f>
        <v>#REF!</v>
      </c>
      <c r="H3" s="434"/>
      <c r="I3" s="434"/>
    </row>
    <row r="4" spans="1:23" ht="15" customHeight="1">
      <c r="A4" s="443"/>
      <c r="B4" s="148" t="s">
        <v>42</v>
      </c>
      <c r="C4" s="444" t="s">
        <v>40</v>
      </c>
      <c r="D4" s="444"/>
      <c r="K4" s="134"/>
      <c r="L4" s="134"/>
      <c r="M4" s="135"/>
      <c r="N4" s="135"/>
      <c r="O4" s="135"/>
      <c r="P4" s="135"/>
      <c r="Q4" s="134"/>
      <c r="R4" s="134"/>
      <c r="S4" s="135"/>
      <c r="T4" s="135"/>
      <c r="U4" s="135"/>
      <c r="V4" s="135"/>
      <c r="W4" s="134"/>
    </row>
    <row r="5" spans="1:23" ht="26.25" customHeight="1">
      <c r="A5" s="443"/>
      <c r="B5" s="145"/>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172" t="s">
        <v>14</v>
      </c>
      <c r="D25" s="172" t="s">
        <v>30</v>
      </c>
      <c r="E25" s="172"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181" t="s">
        <v>83</v>
      </c>
      <c r="C41" s="172" t="s">
        <v>12</v>
      </c>
      <c r="D41" s="172" t="s">
        <v>13</v>
      </c>
      <c r="E41" s="172" t="s">
        <v>16</v>
      </c>
      <c r="F41" s="172"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188" t="s">
        <v>32</v>
      </c>
      <c r="D55" s="189" t="s">
        <v>118</v>
      </c>
      <c r="E55" s="18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188" t="s">
        <v>32</v>
      </c>
      <c r="D58" s="189" t="s">
        <v>118</v>
      </c>
      <c r="E58" s="18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148">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B000000}">
          <x14:formula1>
            <xm:f>Sheet1!$A$1:$A$9</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5"/>
  <sheetViews>
    <sheetView view="pageBreakPreview" zoomScale="55" zoomScaleNormal="100" zoomScaleSheetLayoutView="55" workbookViewId="0">
      <selection activeCell="C22" sqref="C22"/>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52</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B000000}">
          <x14:formula1>
            <xm:f>Sheet1!$A$1:$A$9</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5"/>
  <sheetViews>
    <sheetView view="pageBreakPreview" zoomScale="55" zoomScaleNormal="100" zoomScaleSheetLayoutView="55" workbookViewId="0">
      <selection activeCell="D26" sqref="D26"/>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54</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B000000}">
          <x14:formula1>
            <xm:f>Sheet1!$A$1:$A$9</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5"/>
  <sheetViews>
    <sheetView view="pageBreakPreview" zoomScale="55" zoomScaleNormal="100" zoomScaleSheetLayoutView="55" workbookViewId="0">
      <selection activeCell="C9" sqref="C9"/>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56</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B000000}">
          <x14:formula1>
            <xm:f>Sheet1!$A$1:$A$9</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5"/>
  <sheetViews>
    <sheetView view="pageBreakPreview" zoomScale="55" zoomScaleNormal="100" zoomScaleSheetLayoutView="55" workbookViewId="0">
      <selection activeCell="C37" sqref="C37"/>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58</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B000000}">
          <x14:formula1>
            <xm:f>Sheet1!$A$1:$A$9</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5"/>
  <sheetViews>
    <sheetView view="pageBreakPreview" zoomScale="55" zoomScaleNormal="100" zoomScaleSheetLayoutView="55" workbookViewId="0">
      <selection activeCell="C10" sqref="C10"/>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60</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B000000}">
          <x14:formula1>
            <xm:f>Sheet1!$A$1:$A$9</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5"/>
  <sheetViews>
    <sheetView view="pageBreakPreview" zoomScale="55" zoomScaleNormal="100" zoomScaleSheetLayoutView="55" workbookViewId="0">
      <selection activeCell="B3" sqref="B3"/>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62</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B000000}">
          <x14:formula1>
            <xm:f>Sheet1!$A$1:$A$9</xm:f>
          </x14:formula1>
          <xm:sqref>B5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5"/>
  <sheetViews>
    <sheetView view="pageBreakPreview" zoomScale="55" zoomScaleNormal="100" zoomScaleSheetLayoutView="55" workbookViewId="0">
      <selection activeCell="E10" sqref="E10"/>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64</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B000000}">
          <x14:formula1>
            <xm:f>Sheet1!$A$1:$A$9</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5"/>
  <sheetViews>
    <sheetView view="pageBreakPreview" zoomScale="55" zoomScaleNormal="100" zoomScaleSheetLayoutView="55" workbookViewId="0">
      <selection activeCell="C18" sqref="C18"/>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66</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B000000}">
          <x14:formula1>
            <xm:f>Sheet1!$A$1:$A$9</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5"/>
  <sheetViews>
    <sheetView view="pageBreakPreview" zoomScale="55" zoomScaleNormal="100" zoomScaleSheetLayoutView="55" workbookViewId="0">
      <selection activeCell="C18" sqref="C18"/>
    </sheetView>
  </sheetViews>
  <sheetFormatPr defaultColWidth="9" defaultRowHeight="17.399999999999999"/>
  <cols>
    <col min="1" max="1" width="5.44140625" style="147" customWidth="1"/>
    <col min="2" max="2" width="27.33203125" style="147" customWidth="1"/>
    <col min="3" max="8" width="10.77734375" style="147" customWidth="1"/>
    <col min="9" max="9" width="16.44140625" style="147" customWidth="1"/>
    <col min="10" max="12" width="9" style="147" hidden="1" customWidth="1"/>
    <col min="13" max="20" width="11.6640625" style="147" hidden="1" customWidth="1"/>
    <col min="21" max="21" width="11.6640625" style="147" customWidth="1"/>
    <col min="22" max="16384" width="9" style="147"/>
  </cols>
  <sheetData>
    <row r="1" spans="1:23" ht="34.5" customHeight="1">
      <c r="A1" s="146" t="s">
        <v>27</v>
      </c>
    </row>
    <row r="2" spans="1:23" ht="15" customHeight="1">
      <c r="A2" s="206" t="s">
        <v>17</v>
      </c>
      <c r="B2" s="206" t="s">
        <v>105</v>
      </c>
      <c r="C2" s="446" t="s">
        <v>19</v>
      </c>
      <c r="D2" s="447"/>
      <c r="E2" s="447"/>
      <c r="F2" s="402"/>
      <c r="G2" s="397" t="s">
        <v>187</v>
      </c>
      <c r="H2" s="397"/>
      <c r="I2" s="397"/>
      <c r="K2" s="134"/>
      <c r="L2" s="134"/>
      <c r="M2" s="135"/>
      <c r="N2" s="135"/>
      <c r="O2" s="135"/>
      <c r="P2" s="135"/>
      <c r="Q2" s="134"/>
      <c r="R2" s="134"/>
      <c r="S2" s="135"/>
      <c r="T2" s="135"/>
      <c r="U2" s="135"/>
      <c r="V2" s="135"/>
      <c r="W2" s="134"/>
    </row>
    <row r="3" spans="1:23" ht="26.25" customHeight="1">
      <c r="A3" s="443" t="s">
        <v>68</v>
      </c>
      <c r="B3" s="211"/>
      <c r="C3" s="475"/>
      <c r="D3" s="476"/>
      <c r="E3" s="476"/>
      <c r="F3" s="477"/>
      <c r="G3" s="445"/>
      <c r="H3" s="445"/>
      <c r="I3" s="445"/>
    </row>
    <row r="4" spans="1:23" ht="15" customHeight="1">
      <c r="A4" s="443"/>
      <c r="B4" s="206" t="s">
        <v>22</v>
      </c>
      <c r="C4" s="444" t="s">
        <v>40</v>
      </c>
      <c r="D4" s="444"/>
      <c r="K4" s="134"/>
      <c r="L4" s="134"/>
      <c r="M4" s="135"/>
      <c r="N4" s="135"/>
      <c r="O4" s="135"/>
      <c r="P4" s="135"/>
      <c r="Q4" s="134"/>
      <c r="R4" s="134"/>
      <c r="S4" s="135"/>
      <c r="T4" s="135"/>
      <c r="U4" s="135"/>
      <c r="V4" s="135"/>
      <c r="W4" s="134"/>
    </row>
    <row r="5" spans="1:23" ht="26.25" customHeight="1">
      <c r="A5" s="443"/>
      <c r="B5" s="211"/>
      <c r="C5" s="445"/>
      <c r="D5" s="445"/>
      <c r="K5" s="134"/>
      <c r="L5" s="134"/>
      <c r="M5" s="135"/>
      <c r="N5" s="135"/>
      <c r="O5" s="135"/>
      <c r="P5" s="135"/>
    </row>
    <row r="6" spans="1:23" ht="18" thickBot="1"/>
    <row r="7" spans="1:23" ht="14.1" customHeight="1" thickBot="1">
      <c r="A7" s="397">
        <v>1</v>
      </c>
      <c r="B7" s="470" t="s">
        <v>106</v>
      </c>
      <c r="C7" s="404" t="s">
        <v>12</v>
      </c>
      <c r="D7" s="435" t="s">
        <v>13</v>
      </c>
      <c r="E7" s="437" t="s">
        <v>14</v>
      </c>
      <c r="F7" s="406" t="s">
        <v>16</v>
      </c>
      <c r="G7" s="474" t="s">
        <v>15</v>
      </c>
      <c r="H7" s="438" t="s">
        <v>28</v>
      </c>
      <c r="I7" s="150"/>
    </row>
    <row r="8" spans="1:23" ht="14.1" customHeight="1" thickBot="1">
      <c r="A8" s="397"/>
      <c r="B8" s="471"/>
      <c r="C8" s="405"/>
      <c r="D8" s="436"/>
      <c r="E8" s="437"/>
      <c r="F8" s="407"/>
      <c r="G8" s="400"/>
      <c r="H8" s="439"/>
      <c r="I8" s="151" t="s">
        <v>108</v>
      </c>
      <c r="K8" s="147" t="s">
        <v>167</v>
      </c>
    </row>
    <row r="9" spans="1:23" ht="24" customHeight="1">
      <c r="A9" s="397"/>
      <c r="B9" s="152" t="s">
        <v>81</v>
      </c>
      <c r="C9" s="81"/>
      <c r="D9" s="82"/>
      <c r="E9" s="83"/>
      <c r="F9" s="84"/>
      <c r="G9" s="85"/>
      <c r="H9" s="153">
        <f>SUM(C9:G9)</f>
        <v>0</v>
      </c>
      <c r="I9" s="154">
        <f>SUM(C9,D9,F9)</f>
        <v>0</v>
      </c>
      <c r="K9" s="459" t="s">
        <v>110</v>
      </c>
      <c r="L9" s="460"/>
    </row>
    <row r="10" spans="1:23" ht="24" customHeight="1" thickBot="1">
      <c r="A10" s="397"/>
      <c r="B10" s="155" t="s">
        <v>107</v>
      </c>
      <c r="C10" s="86"/>
      <c r="D10" s="87"/>
      <c r="E10" s="88"/>
      <c r="F10" s="89"/>
      <c r="G10" s="90"/>
      <c r="H10" s="156">
        <f>SUM(C10:G10)</f>
        <v>0</v>
      </c>
      <c r="I10" s="157">
        <f>SUM(C10,D10,F10)</f>
        <v>0</v>
      </c>
      <c r="K10" s="461"/>
      <c r="L10" s="462"/>
    </row>
    <row r="11" spans="1:23" ht="24" customHeight="1" thickTop="1" thickBot="1">
      <c r="A11" s="397"/>
      <c r="B11" s="158" t="str">
        <f>"③　統合前病床数＝"&amp; $K11&amp;" （※２）"</f>
        <v>③　統合前病床数＝② （※２）</v>
      </c>
      <c r="C11" s="76">
        <f>IF($K11="①",C9,C10)</f>
        <v>0</v>
      </c>
      <c r="D11" s="77">
        <f>IF($K11="①",D9,D10)</f>
        <v>0</v>
      </c>
      <c r="E11" s="78">
        <f>IF($K11="①",E9,E10)</f>
        <v>0</v>
      </c>
      <c r="F11" s="79">
        <f>IF($K11="①",F9,F10)</f>
        <v>0</v>
      </c>
      <c r="G11" s="80">
        <f>IF($K11="①",G9,G10)</f>
        <v>0</v>
      </c>
      <c r="H11" s="159">
        <f>SUM(C11:G11)</f>
        <v>0</v>
      </c>
      <c r="I11" s="79">
        <f>SUM(C11,D11,F11)</f>
        <v>0</v>
      </c>
      <c r="K11" s="463" t="str">
        <f>IF(I9&lt;I10,"①","②")</f>
        <v>②</v>
      </c>
      <c r="L11" s="464"/>
    </row>
    <row r="12" spans="1:23" s="160" customFormat="1" ht="54" customHeight="1">
      <c r="A12" s="472" t="s">
        <v>178</v>
      </c>
      <c r="B12" s="473"/>
      <c r="C12" s="473"/>
      <c r="D12" s="473"/>
      <c r="E12" s="473"/>
      <c r="F12" s="473"/>
      <c r="G12" s="473"/>
      <c r="H12" s="473"/>
      <c r="I12" s="473"/>
      <c r="N12" s="147"/>
      <c r="O12" s="147"/>
      <c r="P12" s="147"/>
      <c r="Q12" s="147"/>
      <c r="R12" s="147"/>
    </row>
    <row r="13" spans="1:23" s="160" customFormat="1">
      <c r="A13" s="473" t="s">
        <v>109</v>
      </c>
      <c r="B13" s="473"/>
      <c r="C13" s="473"/>
      <c r="D13" s="473"/>
      <c r="E13" s="473"/>
      <c r="F13" s="473"/>
      <c r="G13" s="473"/>
      <c r="H13" s="473"/>
      <c r="I13" s="473"/>
      <c r="K13" s="147"/>
      <c r="L13" s="147"/>
      <c r="M13" s="147"/>
      <c r="N13" s="147"/>
      <c r="O13" s="147"/>
      <c r="P13" s="147"/>
      <c r="Q13" s="147"/>
      <c r="R13" s="147"/>
      <c r="S13" s="199"/>
    </row>
    <row r="14" spans="1:23" s="160" customFormat="1" ht="18" thickBot="1">
      <c r="A14" s="473" t="s">
        <v>179</v>
      </c>
      <c r="B14" s="473"/>
      <c r="C14" s="473"/>
      <c r="D14" s="473"/>
      <c r="E14" s="473"/>
      <c r="F14" s="473"/>
      <c r="G14" s="473"/>
      <c r="H14" s="473"/>
      <c r="I14" s="473"/>
      <c r="K14" s="147" t="s">
        <v>147</v>
      </c>
      <c r="L14" s="147"/>
      <c r="N14" s="147"/>
      <c r="O14" s="147"/>
      <c r="P14" s="147"/>
      <c r="Q14" s="147"/>
      <c r="R14" s="147"/>
      <c r="S14" s="198"/>
    </row>
    <row r="15" spans="1:23" ht="14.1" customHeight="1" thickBot="1">
      <c r="A15" s="160"/>
      <c r="B15" s="160"/>
      <c r="C15" s="160"/>
      <c r="D15" s="160"/>
      <c r="E15" s="160"/>
      <c r="F15" s="160"/>
      <c r="G15" s="160"/>
      <c r="H15" s="160"/>
      <c r="I15" s="160"/>
      <c r="K15" s="465" t="s">
        <v>141</v>
      </c>
      <c r="L15" s="466"/>
      <c r="M15" s="427" t="s">
        <v>12</v>
      </c>
      <c r="N15" s="427" t="s">
        <v>13</v>
      </c>
      <c r="O15" s="427" t="s">
        <v>14</v>
      </c>
      <c r="P15" s="408" t="s">
        <v>16</v>
      </c>
      <c r="Q15" s="429" t="s">
        <v>49</v>
      </c>
      <c r="R15" s="426" t="s">
        <v>28</v>
      </c>
      <c r="S15" s="96"/>
    </row>
    <row r="16" spans="1:23" ht="14.1" customHeight="1" thickBot="1">
      <c r="A16" s="397">
        <v>2</v>
      </c>
      <c r="B16" s="403" t="s">
        <v>50</v>
      </c>
      <c r="C16" s="404" t="s">
        <v>12</v>
      </c>
      <c r="D16" s="435" t="s">
        <v>13</v>
      </c>
      <c r="E16" s="437" t="s">
        <v>14</v>
      </c>
      <c r="F16" s="406" t="s">
        <v>16</v>
      </c>
      <c r="G16" s="400" t="s">
        <v>49</v>
      </c>
      <c r="H16" s="438" t="s">
        <v>28</v>
      </c>
      <c r="I16" s="150"/>
      <c r="K16" s="467"/>
      <c r="L16" s="468"/>
      <c r="M16" s="428"/>
      <c r="N16" s="428"/>
      <c r="O16" s="428"/>
      <c r="P16" s="409"/>
      <c r="Q16" s="430"/>
      <c r="R16" s="426"/>
      <c r="S16" s="97" t="s">
        <v>111</v>
      </c>
    </row>
    <row r="17" spans="1:19" ht="14.1" customHeight="1">
      <c r="A17" s="397"/>
      <c r="B17" s="403"/>
      <c r="C17" s="405"/>
      <c r="D17" s="436"/>
      <c r="E17" s="437"/>
      <c r="F17" s="407"/>
      <c r="G17" s="400"/>
      <c r="H17" s="439"/>
      <c r="I17" s="151" t="s">
        <v>29</v>
      </c>
      <c r="K17" s="469"/>
      <c r="L17" s="430"/>
      <c r="M17" s="98">
        <f>C18-C11</f>
        <v>0</v>
      </c>
      <c r="N17" s="98">
        <f>D18-D11</f>
        <v>0</v>
      </c>
      <c r="O17" s="98">
        <f>E18-E11</f>
        <v>0</v>
      </c>
      <c r="P17" s="99">
        <f>F18-F11</f>
        <v>0</v>
      </c>
      <c r="Q17" s="100">
        <f t="shared" ref="Q17" si="0">G18-G11</f>
        <v>0</v>
      </c>
      <c r="R17" s="101">
        <f>H18-H11</f>
        <v>0</v>
      </c>
      <c r="S17" s="98">
        <f>I18-I11</f>
        <v>0</v>
      </c>
    </row>
    <row r="18" spans="1:19" ht="24" customHeight="1" thickBot="1">
      <c r="A18" s="397"/>
      <c r="B18" s="403"/>
      <c r="C18" s="92"/>
      <c r="D18" s="93"/>
      <c r="E18" s="94"/>
      <c r="F18" s="95"/>
      <c r="G18" s="161">
        <v>0</v>
      </c>
      <c r="H18" s="162">
        <f>SUM(C18:G18)</f>
        <v>0</v>
      </c>
      <c r="I18" s="163">
        <f>SUM(C18,D18,F18)</f>
        <v>0</v>
      </c>
      <c r="K18" s="398" t="s">
        <v>142</v>
      </c>
      <c r="L18" s="136" t="s">
        <v>143</v>
      </c>
      <c r="M18" s="213">
        <f>IF(M17&gt;0,M17*-1,0)</f>
        <v>0</v>
      </c>
      <c r="N18" s="213">
        <f>IF(N17&gt;0,N17*-1,0)</f>
        <v>0</v>
      </c>
      <c r="O18" s="213">
        <f>IF(O17&gt;0,O17*-1,0)</f>
        <v>0</v>
      </c>
      <c r="P18" s="214">
        <f>IF(P17&gt;0,P17*-1,0)</f>
        <v>0</v>
      </c>
      <c r="Q18" s="139"/>
      <c r="R18" s="137"/>
      <c r="S18" s="143">
        <f>IF(S17&gt;0,S17*-1,0)</f>
        <v>0</v>
      </c>
    </row>
    <row r="19" spans="1:19" s="166" customFormat="1" ht="14.1" customHeight="1" thickBot="1">
      <c r="A19" s="164"/>
      <c r="B19" s="164"/>
      <c r="C19" s="91"/>
      <c r="D19" s="91"/>
      <c r="E19" s="91"/>
      <c r="F19" s="91"/>
      <c r="G19" s="91"/>
      <c r="H19" s="91"/>
      <c r="I19" s="165"/>
      <c r="K19" s="399"/>
      <c r="L19" s="212" t="s">
        <v>144</v>
      </c>
      <c r="M19" s="215">
        <f>IF(M17&lt;0,M17*-1,0)</f>
        <v>0</v>
      </c>
      <c r="N19" s="215">
        <f t="shared" ref="N19:P19" si="1">IF(N17&lt;0,N17*-1,0)</f>
        <v>0</v>
      </c>
      <c r="O19" s="215">
        <f t="shared" si="1"/>
        <v>0</v>
      </c>
      <c r="P19" s="216">
        <f t="shared" si="1"/>
        <v>0</v>
      </c>
      <c r="Q19" s="140"/>
      <c r="R19" s="138"/>
      <c r="S19" s="144">
        <f>IF(S17&lt;0,S17*-1,0)</f>
        <v>0</v>
      </c>
    </row>
    <row r="20" spans="1:19" ht="14.1" customHeight="1">
      <c r="A20" s="397">
        <v>3</v>
      </c>
      <c r="B20" s="403" t="s">
        <v>156</v>
      </c>
      <c r="C20" s="404" t="s">
        <v>12</v>
      </c>
      <c r="D20" s="435" t="s">
        <v>13</v>
      </c>
      <c r="E20" s="437" t="s">
        <v>14</v>
      </c>
      <c r="F20" s="406" t="s">
        <v>16</v>
      </c>
      <c r="G20" s="402" t="s">
        <v>39</v>
      </c>
      <c r="H20" s="160"/>
      <c r="I20" s="160"/>
      <c r="Q20" s="167"/>
    </row>
    <row r="21" spans="1:19" ht="14.1" customHeight="1">
      <c r="A21" s="397"/>
      <c r="B21" s="403"/>
      <c r="C21" s="405"/>
      <c r="D21" s="436"/>
      <c r="E21" s="437"/>
      <c r="F21" s="407"/>
      <c r="G21" s="402"/>
      <c r="H21" s="160"/>
      <c r="I21" s="160"/>
      <c r="K21" s="142"/>
      <c r="L21" s="142"/>
      <c r="M21" s="142"/>
      <c r="N21" s="142"/>
      <c r="O21" s="142"/>
      <c r="P21" s="142"/>
      <c r="Q21" s="168"/>
      <c r="R21" s="142"/>
      <c r="S21" s="142"/>
    </row>
    <row r="22" spans="1:19" ht="24" customHeight="1" thickBot="1">
      <c r="A22" s="397"/>
      <c r="B22" s="403"/>
      <c r="C22" s="92"/>
      <c r="D22" s="93"/>
      <c r="E22" s="94"/>
      <c r="F22" s="95"/>
      <c r="G22" s="161">
        <f>SUM(C22,D22,F22)</f>
        <v>0</v>
      </c>
      <c r="H22" s="160"/>
      <c r="I22" s="160"/>
    </row>
    <row r="23" spans="1:19" ht="18.75" customHeight="1" thickBot="1">
      <c r="A23" s="169" t="s">
        <v>180</v>
      </c>
      <c r="B23" s="170"/>
      <c r="C23" s="171"/>
      <c r="D23" s="171"/>
      <c r="E23" s="171"/>
      <c r="F23" s="171"/>
      <c r="G23" s="171"/>
      <c r="H23" s="160"/>
      <c r="I23" s="160"/>
      <c r="K23" s="147" t="s">
        <v>163</v>
      </c>
      <c r="P23" s="147" t="s">
        <v>164</v>
      </c>
    </row>
    <row r="24" spans="1:19" ht="14.1" customHeight="1">
      <c r="A24" s="160"/>
      <c r="B24" s="160"/>
      <c r="C24" s="160"/>
      <c r="D24" s="160"/>
      <c r="E24" s="160"/>
      <c r="F24" s="160"/>
      <c r="G24" s="160"/>
      <c r="H24" s="160"/>
      <c r="I24" s="160"/>
      <c r="K24" s="418" t="s">
        <v>128</v>
      </c>
      <c r="L24" s="419"/>
      <c r="M24" s="111" t="s">
        <v>160</v>
      </c>
      <c r="N24" s="112" t="s">
        <v>161</v>
      </c>
      <c r="O24" s="130" t="s">
        <v>157</v>
      </c>
      <c r="P24" s="410" t="s">
        <v>129</v>
      </c>
      <c r="Q24" s="411"/>
      <c r="R24" s="113"/>
      <c r="S24" s="114"/>
    </row>
    <row r="25" spans="1:19" ht="21.75" customHeight="1">
      <c r="A25" s="397">
        <v>4</v>
      </c>
      <c r="B25" s="401" t="s">
        <v>82</v>
      </c>
      <c r="C25" s="209" t="s">
        <v>14</v>
      </c>
      <c r="D25" s="209" t="s">
        <v>30</v>
      </c>
      <c r="E25" s="209" t="s">
        <v>28</v>
      </c>
      <c r="F25" s="160"/>
      <c r="G25" s="160"/>
      <c r="H25" s="160"/>
      <c r="I25" s="160"/>
      <c r="K25" s="420"/>
      <c r="L25" s="421"/>
      <c r="M25" s="115" t="s">
        <v>130</v>
      </c>
      <c r="N25" s="116" t="s">
        <v>131</v>
      </c>
      <c r="O25" s="117" t="s">
        <v>132</v>
      </c>
      <c r="P25" s="412"/>
      <c r="Q25" s="413"/>
      <c r="R25" s="118" t="s">
        <v>133</v>
      </c>
      <c r="S25" s="119" t="s">
        <v>134</v>
      </c>
    </row>
    <row r="26" spans="1:19" ht="25.5" customHeight="1" thickBot="1">
      <c r="A26" s="397"/>
      <c r="B26" s="401"/>
      <c r="C26" s="173">
        <f>IF(E11&lt;E18,P27,0)</f>
        <v>0</v>
      </c>
      <c r="D26" s="102"/>
      <c r="E26" s="173">
        <f>SUM(C26:D26)</f>
        <v>0</v>
      </c>
      <c r="F26" s="174"/>
      <c r="G26" s="160"/>
      <c r="H26" s="160"/>
      <c r="I26" s="160"/>
      <c r="K26" s="420"/>
      <c r="L26" s="421"/>
      <c r="M26" s="120" t="s">
        <v>158</v>
      </c>
      <c r="N26" s="121" t="s">
        <v>159</v>
      </c>
      <c r="O26" s="122" t="s">
        <v>137</v>
      </c>
      <c r="P26" s="412"/>
      <c r="Q26" s="413"/>
      <c r="R26" s="123" t="s">
        <v>135</v>
      </c>
      <c r="S26" s="124" t="s">
        <v>136</v>
      </c>
    </row>
    <row r="27" spans="1:19" ht="14.1" customHeight="1" thickBot="1">
      <c r="A27" s="160"/>
      <c r="B27" s="160"/>
      <c r="C27" s="160"/>
      <c r="D27" s="160"/>
      <c r="E27" s="160"/>
      <c r="F27" s="160"/>
      <c r="G27" s="160"/>
      <c r="H27" s="160"/>
      <c r="I27" s="160"/>
      <c r="K27" s="422"/>
      <c r="L27" s="423"/>
      <c r="M27" s="125">
        <f>I11-I18</f>
        <v>0</v>
      </c>
      <c r="N27" s="126">
        <f>G22</f>
        <v>0</v>
      </c>
      <c r="O27" s="127">
        <f>IF(M27&gt;N27,M27-N27,0)</f>
        <v>0</v>
      </c>
      <c r="P27" s="414">
        <f>MIN(R27:S27)</f>
        <v>0</v>
      </c>
      <c r="Q27" s="415"/>
      <c r="R27" s="128">
        <f>O27-D26</f>
        <v>0</v>
      </c>
      <c r="S27" s="129">
        <f>E18+E22-E11</f>
        <v>0</v>
      </c>
    </row>
    <row r="28" spans="1:19" ht="14.1" customHeight="1" thickBot="1">
      <c r="A28" s="397">
        <v>5</v>
      </c>
      <c r="B28" s="403" t="s">
        <v>112</v>
      </c>
      <c r="C28" s="404" t="s">
        <v>12</v>
      </c>
      <c r="D28" s="435" t="s">
        <v>13</v>
      </c>
      <c r="E28" s="437" t="s">
        <v>14</v>
      </c>
      <c r="F28" s="406" t="s">
        <v>16</v>
      </c>
      <c r="G28" s="400" t="s">
        <v>15</v>
      </c>
      <c r="H28" s="438" t="s">
        <v>28</v>
      </c>
      <c r="I28" s="150"/>
    </row>
    <row r="29" spans="1:19" ht="14.1" customHeight="1">
      <c r="A29" s="397"/>
      <c r="B29" s="403"/>
      <c r="C29" s="405"/>
      <c r="D29" s="436"/>
      <c r="E29" s="437"/>
      <c r="F29" s="407"/>
      <c r="G29" s="400"/>
      <c r="H29" s="439"/>
      <c r="I29" s="151" t="s">
        <v>29</v>
      </c>
    </row>
    <row r="30" spans="1:19" ht="24" customHeight="1" thickBot="1">
      <c r="A30" s="397"/>
      <c r="B30" s="403"/>
      <c r="C30" s="175">
        <f>C11-C18</f>
        <v>0</v>
      </c>
      <c r="D30" s="176">
        <f>D11-D18</f>
        <v>0</v>
      </c>
      <c r="E30" s="177">
        <f>E11-E18</f>
        <v>0</v>
      </c>
      <c r="F30" s="178">
        <f>F11-F18</f>
        <v>0</v>
      </c>
      <c r="G30" s="161">
        <f>G11-G18</f>
        <v>0</v>
      </c>
      <c r="H30" s="162">
        <f>SUM(C30:G30)</f>
        <v>0</v>
      </c>
      <c r="I30" s="133">
        <f>C30+D30+F30</f>
        <v>0</v>
      </c>
    </row>
    <row r="31" spans="1:19" ht="14.1" customHeight="1" thickBot="1">
      <c r="A31" s="160"/>
      <c r="B31" s="160"/>
      <c r="C31" s="160"/>
      <c r="D31" s="160"/>
      <c r="E31" s="160"/>
      <c r="F31" s="160"/>
      <c r="G31" s="160"/>
      <c r="H31" s="160"/>
    </row>
    <row r="32" spans="1:19" ht="24.9" customHeight="1">
      <c r="A32" s="160"/>
      <c r="B32" s="160"/>
      <c r="C32" s="160"/>
      <c r="D32" s="160"/>
      <c r="F32" s="131" t="s">
        <v>139</v>
      </c>
      <c r="G32" s="201" t="s">
        <v>151</v>
      </c>
      <c r="H32" s="217" t="s">
        <v>162</v>
      </c>
      <c r="I32" s="132" t="s">
        <v>140</v>
      </c>
    </row>
    <row r="33" spans="1:19" ht="24.9" customHeight="1" thickBot="1">
      <c r="A33" s="160"/>
      <c r="B33" s="160"/>
      <c r="C33" s="160"/>
      <c r="D33" s="160"/>
      <c r="F33" s="98">
        <f>I30</f>
        <v>0</v>
      </c>
      <c r="G33" s="98">
        <f>E26</f>
        <v>0</v>
      </c>
      <c r="H33" s="99">
        <f>G22</f>
        <v>0</v>
      </c>
      <c r="I33" s="163">
        <f>IF(F33-G33-H33&lt;0,0,F33-G33-H33)</f>
        <v>0</v>
      </c>
    </row>
    <row r="34" spans="1:19" ht="14.1" customHeight="1" thickBot="1">
      <c r="A34" s="160"/>
      <c r="B34" s="160"/>
      <c r="C34" s="160"/>
      <c r="D34" s="160"/>
      <c r="E34" s="160"/>
      <c r="F34" s="160"/>
      <c r="G34" s="160"/>
      <c r="H34" s="160"/>
      <c r="I34" s="141" t="s">
        <v>145</v>
      </c>
    </row>
    <row r="35" spans="1:19" ht="14.1" customHeight="1" thickBot="1">
      <c r="A35" s="397">
        <v>6</v>
      </c>
      <c r="B35" s="457" t="s">
        <v>113</v>
      </c>
      <c r="C35" s="404" t="s">
        <v>12</v>
      </c>
      <c r="D35" s="435" t="s">
        <v>13</v>
      </c>
      <c r="E35" s="437" t="s">
        <v>14</v>
      </c>
      <c r="F35" s="406" t="s">
        <v>16</v>
      </c>
      <c r="G35" s="400" t="s">
        <v>49</v>
      </c>
      <c r="H35" s="438" t="s">
        <v>28</v>
      </c>
      <c r="I35" s="150"/>
    </row>
    <row r="36" spans="1:19" ht="14.1" customHeight="1">
      <c r="A36" s="397"/>
      <c r="B36" s="458"/>
      <c r="C36" s="405"/>
      <c r="D36" s="436"/>
      <c r="E36" s="437"/>
      <c r="F36" s="407"/>
      <c r="G36" s="400"/>
      <c r="H36" s="439"/>
      <c r="I36" s="151" t="s">
        <v>29</v>
      </c>
    </row>
    <row r="37" spans="1:19" ht="24" customHeight="1">
      <c r="A37" s="397"/>
      <c r="B37" s="179" t="s">
        <v>81</v>
      </c>
      <c r="C37" s="72"/>
      <c r="D37" s="73"/>
      <c r="E37" s="94"/>
      <c r="F37" s="74"/>
      <c r="G37" s="75"/>
      <c r="H37" s="162">
        <f>SUM(C37:G37)</f>
        <v>0</v>
      </c>
      <c r="I37" s="180">
        <f>SUM(C37,D37,F37)</f>
        <v>0</v>
      </c>
    </row>
    <row r="38" spans="1:19" ht="24" customHeight="1" thickBot="1">
      <c r="A38" s="397"/>
      <c r="B38" s="179" t="s">
        <v>114</v>
      </c>
      <c r="C38" s="92"/>
      <c r="D38" s="93"/>
      <c r="E38" s="94"/>
      <c r="F38" s="95"/>
      <c r="G38" s="75"/>
      <c r="H38" s="162">
        <f>SUM(C38:G38)</f>
        <v>0</v>
      </c>
      <c r="I38" s="178">
        <f>SUM(C38,D38,F38)</f>
        <v>0</v>
      </c>
    </row>
    <row r="39" spans="1:19" ht="18.75" customHeight="1">
      <c r="A39" s="169" t="s">
        <v>181</v>
      </c>
      <c r="B39" s="170"/>
      <c r="C39" s="171"/>
      <c r="D39" s="171"/>
      <c r="E39" s="171"/>
      <c r="F39" s="171"/>
      <c r="G39" s="171"/>
      <c r="H39" s="160"/>
      <c r="I39" s="160"/>
      <c r="M39" s="147" t="s">
        <v>165</v>
      </c>
    </row>
    <row r="40" spans="1:19" ht="14.1" customHeight="1" thickBot="1">
      <c r="A40" s="160"/>
      <c r="B40" s="160"/>
      <c r="C40" s="160"/>
      <c r="D40" s="160"/>
      <c r="E40" s="160"/>
      <c r="F40" s="160"/>
      <c r="G40" s="160"/>
      <c r="H40" s="160"/>
      <c r="I40" s="160"/>
      <c r="M40" s="147" t="s">
        <v>148</v>
      </c>
      <c r="N40" s="147" t="s">
        <v>166</v>
      </c>
      <c r="Q40" s="147" t="s">
        <v>166</v>
      </c>
    </row>
    <row r="41" spans="1:19" ht="33" customHeight="1">
      <c r="A41" s="454">
        <v>7</v>
      </c>
      <c r="B41" s="207" t="s">
        <v>83</v>
      </c>
      <c r="C41" s="209" t="s">
        <v>12</v>
      </c>
      <c r="D41" s="209" t="s">
        <v>13</v>
      </c>
      <c r="E41" s="209" t="s">
        <v>16</v>
      </c>
      <c r="F41" s="209" t="s">
        <v>28</v>
      </c>
      <c r="G41" s="160"/>
      <c r="H41" s="160"/>
      <c r="I41" s="160"/>
      <c r="M41" s="200" t="s">
        <v>149</v>
      </c>
      <c r="N41" s="110" t="s">
        <v>150</v>
      </c>
      <c r="Q41" s="424" t="s">
        <v>121</v>
      </c>
      <c r="R41" s="425"/>
      <c r="S41" s="104" t="s">
        <v>122</v>
      </c>
    </row>
    <row r="42" spans="1:19" ht="23.25" customHeight="1">
      <c r="A42" s="455"/>
      <c r="B42" s="182" t="s">
        <v>115</v>
      </c>
      <c r="C42" s="103"/>
      <c r="D42" s="103"/>
      <c r="E42" s="103"/>
      <c r="F42" s="183">
        <f>SUM(C42:E42)</f>
        <v>0</v>
      </c>
      <c r="G42" s="160"/>
      <c r="H42" s="160"/>
      <c r="I42" s="160"/>
      <c r="M42" s="184">
        <f>IF(AND(I37&lt;&gt;I38,H53="Ｂ"),E53,E52)</f>
        <v>0</v>
      </c>
      <c r="N42" s="185">
        <f>IF(AND(I37&lt;&gt;I38,H53="Ｂ"),C53,C52)</f>
        <v>0</v>
      </c>
      <c r="Q42" s="105">
        <v>0</v>
      </c>
      <c r="R42" s="106" t="s">
        <v>123</v>
      </c>
      <c r="S42" s="99">
        <v>1140</v>
      </c>
    </row>
    <row r="43" spans="1:19" ht="23.25" customHeight="1">
      <c r="A43" s="456"/>
      <c r="B43" s="182" t="s">
        <v>116</v>
      </c>
      <c r="C43" s="103"/>
      <c r="D43" s="103"/>
      <c r="E43" s="103"/>
      <c r="F43" s="183">
        <f>SUM(C43:E43)</f>
        <v>0</v>
      </c>
      <c r="G43" s="160"/>
      <c r="H43" s="160"/>
      <c r="I43" s="160"/>
      <c r="Q43" s="105">
        <v>0.5</v>
      </c>
      <c r="R43" s="106" t="s">
        <v>124</v>
      </c>
      <c r="S43" s="99">
        <v>1368</v>
      </c>
    </row>
    <row r="44" spans="1:19" ht="23.25" customHeight="1">
      <c r="A44" s="452" t="s">
        <v>182</v>
      </c>
      <c r="B44" s="453"/>
      <c r="C44" s="453"/>
      <c r="D44" s="453"/>
      <c r="E44" s="453"/>
      <c r="F44" s="453"/>
      <c r="G44" s="453"/>
      <c r="H44" s="453"/>
      <c r="I44" s="453"/>
      <c r="Q44" s="105">
        <v>0.6</v>
      </c>
      <c r="R44" s="106" t="s">
        <v>125</v>
      </c>
      <c r="S44" s="99">
        <v>1596</v>
      </c>
    </row>
    <row r="45" spans="1:19" ht="23.25" customHeight="1">
      <c r="A45" s="453"/>
      <c r="B45" s="453"/>
      <c r="C45" s="453"/>
      <c r="D45" s="453"/>
      <c r="E45" s="453"/>
      <c r="F45" s="453"/>
      <c r="G45" s="453"/>
      <c r="H45" s="453"/>
      <c r="I45" s="453"/>
      <c r="Q45" s="105">
        <v>0.7</v>
      </c>
      <c r="R45" s="106" t="s">
        <v>126</v>
      </c>
      <c r="S45" s="99">
        <v>1824</v>
      </c>
    </row>
    <row r="46" spans="1:19" ht="23.25" customHeight="1">
      <c r="A46" s="453"/>
      <c r="B46" s="453"/>
      <c r="C46" s="453"/>
      <c r="D46" s="453"/>
      <c r="E46" s="453"/>
      <c r="F46" s="453"/>
      <c r="G46" s="453"/>
      <c r="H46" s="453"/>
      <c r="I46" s="453"/>
      <c r="Q46" s="105">
        <v>0.8</v>
      </c>
      <c r="R46" s="106" t="s">
        <v>127</v>
      </c>
      <c r="S46" s="99">
        <v>2052</v>
      </c>
    </row>
    <row r="47" spans="1:19" ht="23.25" customHeight="1" thickBot="1">
      <c r="A47" s="453"/>
      <c r="B47" s="453"/>
      <c r="C47" s="453"/>
      <c r="D47" s="453"/>
      <c r="E47" s="453"/>
      <c r="F47" s="453"/>
      <c r="G47" s="453"/>
      <c r="H47" s="453"/>
      <c r="I47" s="453"/>
      <c r="Q47" s="107">
        <v>0.9</v>
      </c>
      <c r="R47" s="108"/>
      <c r="S47" s="109">
        <v>2280</v>
      </c>
    </row>
    <row r="48" spans="1:19" ht="23.25" customHeight="1">
      <c r="A48" s="453"/>
      <c r="B48" s="453"/>
      <c r="C48" s="453"/>
      <c r="D48" s="453"/>
      <c r="E48" s="453"/>
      <c r="F48" s="453"/>
      <c r="G48" s="453"/>
      <c r="H48" s="453"/>
      <c r="I48" s="453"/>
      <c r="J48" s="160"/>
    </row>
    <row r="49" spans="1:19" s="91" customFormat="1">
      <c r="A49" s="431" t="s">
        <v>117</v>
      </c>
      <c r="B49" s="431"/>
      <c r="C49" s="431"/>
      <c r="D49" s="431"/>
      <c r="E49" s="431"/>
      <c r="F49" s="431"/>
      <c r="G49" s="431"/>
      <c r="H49" s="431"/>
      <c r="I49" s="431"/>
      <c r="J49" s="160"/>
      <c r="K49" s="147"/>
      <c r="L49" s="147"/>
      <c r="M49" s="147"/>
      <c r="N49" s="147"/>
      <c r="O49" s="147"/>
      <c r="P49" s="147"/>
      <c r="Q49" s="147"/>
      <c r="R49" s="147"/>
      <c r="S49" s="147"/>
    </row>
    <row r="50" spans="1:19" ht="14.1" customHeight="1">
      <c r="A50" s="160"/>
      <c r="B50" s="160"/>
      <c r="C50" s="160"/>
      <c r="D50" s="160"/>
      <c r="E50" s="160"/>
      <c r="F50" s="160"/>
      <c r="G50" s="160"/>
      <c r="H50" s="160"/>
      <c r="I50" s="160"/>
    </row>
    <row r="51" spans="1:19" s="160" customFormat="1" ht="24" customHeight="1">
      <c r="A51" s="454">
        <v>8</v>
      </c>
      <c r="B51" s="186" t="s">
        <v>84</v>
      </c>
      <c r="C51" s="440" t="s">
        <v>85</v>
      </c>
      <c r="D51" s="440"/>
      <c r="E51" s="440" t="s">
        <v>31</v>
      </c>
      <c r="F51" s="440"/>
      <c r="H51" s="441" t="s">
        <v>86</v>
      </c>
      <c r="K51" s="147"/>
      <c r="L51" s="147"/>
      <c r="M51" s="147"/>
      <c r="N51" s="147"/>
      <c r="O51" s="147"/>
      <c r="P51" s="147"/>
      <c r="Q51" s="147"/>
      <c r="R51" s="147"/>
      <c r="S51" s="147"/>
    </row>
    <row r="52" spans="1:19" s="160" customFormat="1" ht="24" customHeight="1">
      <c r="A52" s="455"/>
      <c r="B52" s="187" t="s">
        <v>87</v>
      </c>
      <c r="C52" s="416">
        <f>IFERROR(ROUNDDOWN(F42/I37*1/365,3),0)</f>
        <v>0</v>
      </c>
      <c r="D52" s="416"/>
      <c r="E52" s="417">
        <f>ROUNDDOWN(C52*I37,0)</f>
        <v>0</v>
      </c>
      <c r="F52" s="417"/>
      <c r="G52" s="160" t="s">
        <v>88</v>
      </c>
      <c r="H52" s="442"/>
      <c r="I52" s="164" t="s">
        <v>93</v>
      </c>
      <c r="K52" s="147"/>
      <c r="L52" s="147"/>
      <c r="M52" s="147"/>
      <c r="N52" s="147"/>
      <c r="O52" s="147"/>
      <c r="P52" s="147"/>
      <c r="Q52" s="147"/>
      <c r="R52" s="147"/>
      <c r="S52" s="147"/>
    </row>
    <row r="53" spans="1:19" s="160" customFormat="1" ht="24" customHeight="1">
      <c r="A53" s="456"/>
      <c r="B53" s="187" t="s">
        <v>89</v>
      </c>
      <c r="C53" s="416">
        <f>IFERROR(ROUNDDOWN(F43/I38*1/365,3),0)</f>
        <v>0</v>
      </c>
      <c r="D53" s="416"/>
      <c r="E53" s="417">
        <f>ROUNDDOWN(C53*I38,0)</f>
        <v>0</v>
      </c>
      <c r="F53" s="417"/>
      <c r="G53" s="160" t="s">
        <v>88</v>
      </c>
      <c r="H53" s="71" t="s">
        <v>90</v>
      </c>
      <c r="I53" s="164" t="s">
        <v>94</v>
      </c>
      <c r="K53" s="147"/>
      <c r="L53" s="147"/>
      <c r="M53" s="147"/>
      <c r="N53" s="147"/>
      <c r="O53" s="147"/>
      <c r="P53" s="147"/>
      <c r="Q53" s="147"/>
      <c r="R53" s="147"/>
      <c r="S53" s="147"/>
    </row>
    <row r="54" spans="1:19" ht="14.1" customHeight="1">
      <c r="A54" s="160"/>
      <c r="B54" s="160"/>
      <c r="C54" s="160"/>
      <c r="D54" s="160"/>
      <c r="E54" s="160"/>
      <c r="F54" s="160"/>
      <c r="G54" s="160"/>
      <c r="H54" s="160"/>
    </row>
    <row r="55" spans="1:19" ht="25.5" customHeight="1">
      <c r="A55" s="397">
        <v>9</v>
      </c>
      <c r="B55" s="451" t="s">
        <v>119</v>
      </c>
      <c r="C55" s="208" t="s">
        <v>32</v>
      </c>
      <c r="D55" s="210" t="s">
        <v>118</v>
      </c>
      <c r="E55" s="208" t="s">
        <v>33</v>
      </c>
      <c r="G55" s="160"/>
      <c r="H55" s="160"/>
    </row>
    <row r="56" spans="1:19" ht="25.5" customHeight="1">
      <c r="A56" s="397"/>
      <c r="B56" s="451"/>
      <c r="C56" s="190">
        <f>VLOOKUP(N42,Q42:S47,3)</f>
        <v>1140</v>
      </c>
      <c r="D56" s="184">
        <f>IF(I11&lt;M42,0,IF(I11-M42&gt;I33,I33,I11-M42))</f>
        <v>0</v>
      </c>
      <c r="E56" s="190">
        <f>IF(D56&gt;0,C56*D56,0)</f>
        <v>0</v>
      </c>
      <c r="G56" s="160"/>
      <c r="H56" s="160"/>
      <c r="I56" s="160"/>
    </row>
    <row r="57" spans="1:19" ht="14.1" customHeight="1">
      <c r="A57" s="160"/>
      <c r="B57" s="160"/>
      <c r="C57" s="160"/>
      <c r="D57" s="160"/>
      <c r="E57" s="160"/>
      <c r="F57" s="160"/>
      <c r="G57" s="160"/>
      <c r="H57" s="160"/>
      <c r="I57" s="160"/>
    </row>
    <row r="58" spans="1:19" ht="25.5" customHeight="1">
      <c r="A58" s="397">
        <v>10</v>
      </c>
      <c r="B58" s="451" t="s">
        <v>120</v>
      </c>
      <c r="C58" s="208" t="s">
        <v>32</v>
      </c>
      <c r="D58" s="210" t="s">
        <v>118</v>
      </c>
      <c r="E58" s="208" t="s">
        <v>33</v>
      </c>
      <c r="G58" s="160"/>
      <c r="H58" s="160"/>
      <c r="I58" s="160"/>
    </row>
    <row r="59" spans="1:19" ht="25.5" customHeight="1">
      <c r="A59" s="397"/>
      <c r="B59" s="451"/>
      <c r="C59" s="190">
        <f>S47</f>
        <v>2280</v>
      </c>
      <c r="D59" s="191">
        <f>I33-D56</f>
        <v>0</v>
      </c>
      <c r="E59" s="190">
        <f>C59*D59</f>
        <v>0</v>
      </c>
      <c r="G59" s="160"/>
      <c r="H59" s="160"/>
      <c r="I59" s="160"/>
    </row>
    <row r="60" spans="1:19" ht="14.1" customHeight="1">
      <c r="A60" s="160"/>
      <c r="B60" s="160"/>
      <c r="C60" s="160"/>
      <c r="D60" s="160"/>
      <c r="E60" s="160"/>
      <c r="F60" s="160"/>
      <c r="G60" s="160"/>
      <c r="H60" s="160"/>
      <c r="I60" s="160"/>
    </row>
    <row r="61" spans="1:19" ht="23.1" customHeight="1">
      <c r="A61" s="206">
        <v>11</v>
      </c>
      <c r="B61" s="192" t="s">
        <v>71</v>
      </c>
      <c r="C61" s="193" t="e">
        <f>#REF!</f>
        <v>#REF!</v>
      </c>
      <c r="D61" s="194" t="e">
        <f>IF(C61="該当",1.5,1)</f>
        <v>#REF!</v>
      </c>
      <c r="E61" s="160"/>
      <c r="F61" s="160"/>
      <c r="G61" s="160"/>
      <c r="H61" s="160"/>
      <c r="I61" s="160"/>
    </row>
    <row r="62" spans="1:19" ht="14.1" customHeight="1" thickBot="1">
      <c r="A62" s="160"/>
      <c r="B62" s="160"/>
      <c r="C62" s="160"/>
      <c r="D62" s="160"/>
      <c r="E62" s="160"/>
      <c r="F62" s="160"/>
      <c r="G62" s="160"/>
      <c r="H62" s="160"/>
      <c r="I62" s="160"/>
    </row>
    <row r="63" spans="1:19" ht="23.1" customHeight="1" thickBot="1">
      <c r="A63" s="195">
        <v>12</v>
      </c>
      <c r="B63" s="196" t="s">
        <v>34</v>
      </c>
      <c r="C63" s="432" t="e">
        <f>(E56+E59)*D61</f>
        <v>#REF!</v>
      </c>
      <c r="D63" s="433"/>
      <c r="E63" s="160"/>
      <c r="F63" s="197"/>
      <c r="G63" s="171"/>
      <c r="H63" s="160"/>
      <c r="I63" s="160"/>
    </row>
    <row r="65" ht="24.75" customHeight="1"/>
  </sheetData>
  <sheetProtection password="FCC1"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4" fitToWidth="0" orientation="portrait" r:id="rId1"/>
  <colBreaks count="1" manualBreakCount="1">
    <brk id="9" max="57"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B000000}">
          <x14:formula1>
            <xm:f>Sheet1!$A$1:$A$9</xm:f>
          </x14:formula1>
          <xm:sqref>B5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9"/>
  <sheetViews>
    <sheetView workbookViewId="0">
      <selection activeCell="D4" sqref="D4"/>
    </sheetView>
  </sheetViews>
  <sheetFormatPr defaultRowHeight="13.2"/>
  <sheetData>
    <row r="1" spans="1:4">
      <c r="A1" t="s">
        <v>169</v>
      </c>
    </row>
    <row r="2" spans="1:4">
      <c r="A2" t="s">
        <v>170</v>
      </c>
      <c r="D2" t="s">
        <v>183</v>
      </c>
    </row>
    <row r="3" spans="1:4">
      <c r="A3" t="s">
        <v>171</v>
      </c>
      <c r="D3" t="s">
        <v>184</v>
      </c>
    </row>
    <row r="4" spans="1:4">
      <c r="A4" t="s">
        <v>172</v>
      </c>
    </row>
    <row r="5" spans="1:4">
      <c r="A5" t="s">
        <v>173</v>
      </c>
    </row>
    <row r="6" spans="1:4">
      <c r="A6" t="s">
        <v>174</v>
      </c>
    </row>
    <row r="7" spans="1:4">
      <c r="A7" t="s">
        <v>175</v>
      </c>
    </row>
    <row r="8" spans="1:4">
      <c r="A8" t="s">
        <v>176</v>
      </c>
    </row>
    <row r="9" spans="1:4">
      <c r="A9" t="s">
        <v>177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活用希望調査票</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Sheet1</vt:lpstr>
      <vt:lpstr>'（参考）総括表'!Print_Area</vt:lpstr>
      <vt:lpstr>活用希望調査票!Print_Area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2025-08-07T02:02:28Z</dcterms:modified>
</cp:coreProperties>
</file>