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9F32859D-F3D4-43CB-98A0-9E04E09DD849}"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<sst xmlns="http://schemas.openxmlformats.org/spreadsheetml/2006/main" count="3093" uniqueCount="1054">
  <si>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</si>
  <si>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</si>
  <si>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</si>
  <si>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</si>
  <si>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</si>
  <si>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</si>
  <si>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</si>
  <si>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</si>
  <si>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</si>
  <si>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</si>
  <si>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</si>
  <si>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</si>
  <si>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</si>
  <si>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</si>
  <si>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</si>
  <si>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</si>
  <si>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</si>
  <si>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</si>
  <si>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</si>
  <si>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</si>
  <si>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</si>
  <si>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</si>
  <si>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</si>
  <si>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</si>
  <si>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</si>
  <si>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</si>
  <si>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</si>
  <si>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</si>
  <si>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</si>
  <si>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</si>
  <si>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</si>
  <si>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</si>
  <si>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</si>
  <si>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</si>
  <si>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</si>
  <si>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</si>
  <si>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</si>
  <si>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</si>
  <si>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</si>
  <si>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</si>
  <si>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</si>
  <si>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</si>
  <si>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</si>
  <si>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</si>
  <si>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</si>
  <si>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</si>
  <si>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</si>
  <si>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</si>
  <si>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</si>
  <si>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</si>
  <si>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</si>
  <si>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</si>
  <si>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</si>
  <si>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</si>
  <si>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</si>
  <si>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</si>
  <si>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</si>
  <si>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</si>
  <si>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</si>
  <si>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</si>
  <si>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</si>
  <si>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</si>
  <si>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</si>
  <si>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</si>
  <si>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</si>
  <si>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</si>
  <si>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</si>
  <si>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</si>
  <si>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</si>
  <si>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</si>
  <si>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</si>
  <si>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</si>
  <si>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</si>
  <si>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</si>
  <si>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</si>
  <si>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</si>
  <si>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</si>
  <si>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</si>
  <si>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</si>
  <si>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</si>
  <si>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</si>
  <si>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</si>
  <si>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</si>
  <si>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</si>
  <si>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</si>
  <si>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</si>
  <si>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</si>
  <si>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</si>
  <si>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</si>
  <si>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</si>
  <si>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</si>
  <si>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</si>
  <si>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</si>
  <si>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</si>
  <si>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</si>
  <si>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</si>
  <si>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</si>
  <si>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</si>
  <si>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</si>
  <si>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</si>
  <si>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</si>
  <si>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</si>
  <si>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</si>
  <si>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</si>
  <si>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</si>
  <si>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</si>
  <si>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</si>
  <si>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</si>
  <si>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</si>
  <si>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</si>
  <si>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</si>
  <si>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</si>
  <si>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</si>
  <si>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</si>
  <si>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</si>
  <si>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</si>
  <si>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</si>
  <si>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</si>
  <si>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</si>
  <si>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</si>
  <si>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</si>
  <si>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</si>
  <si>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</si>
  <si>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</si>
  <si>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</si>
  <si>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</si>
  <si>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</si>
  <si>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</si>
  <si>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</si>
  <si>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</si>
  <si>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</si>
  <si>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</si>
  <si>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</si>
  <si>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</si>
  <si>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</si>
  <si>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</si>
  <si>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</si>
  <si>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</si>
  <si>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</si>
  <si>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</si>
  <si>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</si>
  <si>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</si>
  <si>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</si>
  <si>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</si>
  <si>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</si>
  <si>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</si>
  <si>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</si>
  <si>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</si>
  <si>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</si>
  <si>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</si>
  <si>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</si>
  <si>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</si>
  <si>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</si>
  <si>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</si>
  <si>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</si>
  <si>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</si>
  <si>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</si>
  <si>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</si>
  <si>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</si>
  <si>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</si>
  <si>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</si>
  <si>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</si>
  <si>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</si>
  <si>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</si>
  <si>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</si>
  <si>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</si>
  <si>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</si>
  <si>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</si>
  <si>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</si>
  <si>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</si>
  <si>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</si>
  <si>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</si>
  <si>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</si>
  <si>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</si>
  <si>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</si>
  <si>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</si>
  <si>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</si>
  <si>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</si>
  <si>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</si>
  <si>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</si>
  <si>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</si>
  <si>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</si>
  <si>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</si>
  <si>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</si>
  <si>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</si>
  <si>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</si>
  <si>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</si>
  <si>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</si>
  <si>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</si>
  <si>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</si>
  <si>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</si>
  <si>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</si>
  <si>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</si>
  <si>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</si>
  <si>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</si>
  <si>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</si>
  <si>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</si>
  <si>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</si>
  <si>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</si>
  <si>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</si>
  <si>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</si>
  <si>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</si>
  <si>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</si>
  <si>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</si>
  <si>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</si>
  <si>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</si>
  <si>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</si>
  <si>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</si>
  <si>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</si>
  <si>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</si>
  <si>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</si>
  <si>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</si>
  <si>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</si>
  <si>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</si>
  <si>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</si>
  <si>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</si>
  <si>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</si>
  <si>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</si>
  <si>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</si>
  <si>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</si>
  <si>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</si>
  <si>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</si>
  <si>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</si>
  <si>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</si>
  <si>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</si>
  <si>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</si>
  <si>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</si>
  <si>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</si>
  <si>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</si>
  <si>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</si>
  <si>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</si>
  <si>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</si>
  <si>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</si>
  <si>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</si>
  <si>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</si>
  <si>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</si>
  <si>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</si>
  <si>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</si>
  <si>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</si>
  <si>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</si>
  <si>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</si>
  <si>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</si>
  <si>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</si>
  <si>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</si>
  <si>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</si>
  <si>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</si>
  <si>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</si>
  <si>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</si>
  <si>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</si>
  <si>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</si>
  <si>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</si>
  <si>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</si>
  <si>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</si>
  <si>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</si>
  <si>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</si>
  <si>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</si>
  <si>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</si>
  <si>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</si>
  <si>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</si>
  <si>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</si>
  <si>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</si>
  <si>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</si>
  <si>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</si>
  <si>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</si>
  <si>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</si>
  <si>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</si>
  <si>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</si>
  <si>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</si>
  <si>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</si>
  <si>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</si>
  <si>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</si>
  <si>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</si>
  <si>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</si>
  <si>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</si>
  <si>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</si>
  <si>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</si>
  <si>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</si>
  <si>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</si>
  <si>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</si>
  <si>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</si>
  <si>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</si>
  <si>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</si>
  <si>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</si>
  <si>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</si>
  <si>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</si>
  <si>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</si>
  <si>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</si>
  <si>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</si>
  <si>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</si>
  <si>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</si>
  <si>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</si>
  <si>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</si>
  <si>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</si>
  <si>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</si>
  <si>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</si>
  <si>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</si>
  <si>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</si>
  <si>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</si>
  <si>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</si>
  <si>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</si>
  <si>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</si>
  <si>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</si>
  <si>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</si>
  <si>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</si>
  <si>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</si>
  <si>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</si>
  <si>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</si>
  <si>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</si>
  <si>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</si>
  <si>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</si>
  <si>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</si>
  <si>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</si>
  <si>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</si>
  <si>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</si>
  <si>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</si>
  <si>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</si>
  <si>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</si>
  <si>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</si>
  <si>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</si>
  <si>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</si>
  <si>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</si>
  <si>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</si>
  <si>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</si>
  <si>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</si>
  <si>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</si>
  <si>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</si>
  <si>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</si>
  <si>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</si>
  <si>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</si>
  <si>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</si>
  <si>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</si>
  <si>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</si>
  <si>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</si>
  <si>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</si>
  <si>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</si>
  <si>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</si>
  <si>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</si>
  <si>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</si>
  <si>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</si>
  <si>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</si>
  <si>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</si>
  <si>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</si>
  <si>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</si>
  <si>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</si>
  <si>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</si>
  <si>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</si>
  <si>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</si>
  <si>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</si>
  <si>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</si>
  <si>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</si>
  <si>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</si>
  <si>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</si>
  <si>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</si>
  <si>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</si>
  <si>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</si>
  <si>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</si>
  <si>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</si>
  <si>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</si>
  <si>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</si>
  <si>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</si>
  <si>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</si>
  <si>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</si>
  <si>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</si>
  <si>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</si>
  <si>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</si>
  <si>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</si>
  <si>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</si>
  <si>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</si>
  <si>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</si>
  <si>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</si>
  <si>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</si>
  <si>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</si>
  <si>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</si>
  <si>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</si>
  <si>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</si>
  <si>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</si>
  <si>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</si>
  <si>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</si>
  <si>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</si>
  <si>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</si>
  <si>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</si>
  <si>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</si>
  <si>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</si>
  <si>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</si>
  <si>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</si>
  <si>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</si>
  <si>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</si>
  <si>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</si>
  <si>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</si>
  <si>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</si>
  <si>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</si>
  <si>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</si>
  <si>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</si>
  <si>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</si>
  <si>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</si>
  <si>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</si>
  <si>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</si>
  <si>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</si>
  <si>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</si>
  <si>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</si>
  <si>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</si>
  <si>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</si>
  <si>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</si>
  <si>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</si>
  <si>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</si>
  <si>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</si>
  <si>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</si>
  <si>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</si>
  <si>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</si>
  <si>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</si>
  <si>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</si>
  <si>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</si>
  <si>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</si>
  <si>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</si>
  <si>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</si>
  <si>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</si>
  <si>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</si>
  <si>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</si>
  <si>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</si>
  <si>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</si>
  <si>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</si>
  <si>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</si>
  <si>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</si>
  <si>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</si>
  <si>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</si>
  <si>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</si>
  <si>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</si>
  <si>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</si>
  <si>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</si>
  <si>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</si>
  <si>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</si>
  <si>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</si>
  <si>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</si>
  <si>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</si>
  <si>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</si>
  <si>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</si>
  <si>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</si>
  <si>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</si>
  <si>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</si>
  <si>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</si>
  <si>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</si>
  <si>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</si>
  <si>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</si>
  <si>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</si>
  <si>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</si>
  <si>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</si>
  <si>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</si>
  <si>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</si>
  <si>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</si>
  <si>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</si>
  <si>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</si>
  <si>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</si>
  <si>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</si>
  <si>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</si>
  <si>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</si>
  <si>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</si>
  <si>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</si>
  <si>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</si>
  <si>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</si>
  <si>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</si>
  <si>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</si>
  <si>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</si>
  <si>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</si>
  <si>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</si>
  <si>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</si>
  <si>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</si>
  <si>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</si>
  <si>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</si>
  <si>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</si>
  <si>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</si>
  <si>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</si>
  <si>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</si>
  <si>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</si>
  <si>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</si>
  <si>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</si>
  <si>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</si>
  <si>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</si>
  <si>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</si>
  <si>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</si>
  <si>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</si>
  <si>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</si>
  <si>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</si>
  <si>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</si>
  <si>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</si>
  <si>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</si>
  <si>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</si>
  <si>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</si>
  <si>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</si>
  <si>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</si>
  <si>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</si>
  <si>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</si>
  <si>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</si>
  <si>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</si>
  <si>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</si>
  <si>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</si>
  <si>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</si>
  <si>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</si>
  <si>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</si>
  <si>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</si>
  <si>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</si>
  <si>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</si>
  <si>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</si>
  <si>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</si>
  <si>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</si>
  <si>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</si>
  <si>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</si>
  <si>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</si>
  <si>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</si>
  <si>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</si>
  <si>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</si>
  <si>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</si>
  <si>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</si>
  <si>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</si>
  <si>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</si>
  <si>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</si>
  <si>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</si>
  <si>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</si>
  <si>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</si>
  <si>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</si>
  <si>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</si>
  <si>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</si>
  <si>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</si>
  <si>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</si>
  <si>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</si>
  <si>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</si>
  <si>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</si>
  <si>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</si>
  <si>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</si>
  <si>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</si>
  <si>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</si>
  <si>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</si>
  <si>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</si>
  <si>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</si>
  <si>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</si>
  <si>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</si>
  <si>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</si>
  <si>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</si>
  <si>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</si>
  <si>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</si>
  <si>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</si>
  <si>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</si>
  <si>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</si>
  <si>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</si>
  <si>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</si>
  <si>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</si>
  <si>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</si>
  <si>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</si>
  <si>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</si>
  <si>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</si>
  <si>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</si>
  <si>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</si>
  <si>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</si>
  <si>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</si>
  <si>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</si>
  <si>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</si>
  <si>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</si>
  <si>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</si>
  <si>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</si>
  <si>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</si>
  <si>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</si>
  <si>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</si>
  <si>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</si>
  <si>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</si>
  <si>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</si>
  <si>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</si>
  <si>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</si>
  <si>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</si>
  <si>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</si>
  <si>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</si>
  <si>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</si>
  <si>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</si>
  <si>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</si>
  <si>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</si>
  <si>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</si>
  <si>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</si>
  <si>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</si>
  <si>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</si>
  <si>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</si>
  <si>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</si>
  <si>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</si>
  <si>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</si>
  <si>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</si>
  <si>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</si>
  <si>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</si>
  <si>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</si>
  <si>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</si>
  <si>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</si>
  <si>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</si>
  <si>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</si>
  <si>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</si>
  <si>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</si>
  <si>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</si>
  <si>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</si>
  <si>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</si>
  <si>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</si>
  <si>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</si>
  <si>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</si>
  <si>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</si>
  <si>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</si>
  <si>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</si>
  <si>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</si>
  <si>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</si>
  <si>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</si>
  <si>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</si>
  <si>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</si>
  <si>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</si>
  <si>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</si>
  <si>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</si>
  <si>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</si>
  <si>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</si>
  <si>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</si>
  <si>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</si>
  <si>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</si>
  <si>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</si>
  <si>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</si>
  <si>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</si>
  <si>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</si>
  <si>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</si>
  <si>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</si>
  <si>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</si>
  <si>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</si>
  <si>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</si>
  <si>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</si>
  <si>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</si>
  <si>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</si>
  <si>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</si>
  <si>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</si>
  <si>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</si>
  <si>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</si>
  <si>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</si>
  <si>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</si>
  <si>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</si>
  <si>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</si>
  <si>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</si>
  <si>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</si>
  <si>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</si>
  <si>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</si>
  <si>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</si>
  <si>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</si>
  <si>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</si>
  <si>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</si>
  <si>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</si>
  <si>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</si>
  <si>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</si>
  <si>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</si>
  <si>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</si>
  <si>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</si>
  <si>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</si>
  <si>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</si>
  <si>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</si>
  <si>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</si>
  <si>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</si>
  <si>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</si>
  <si>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</si>
  <si>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</si>
  <si>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</si>
  <si>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</si>
  <si>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</si>
  <si>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</si>
  <si>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</si>
  <si>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</si>
  <si>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</si>
  <si>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</si>
  <si>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</si>
  <si>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</si>
  <si>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</si>
  <si>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</si>
  <si>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</si>
  <si>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</si>
  <si>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</si>
  <si>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</si>
  <si>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</si>
  <si>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</si>
  <si>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</si>
  <si>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</si>
  <si>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</si>
  <si>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</si>
  <si>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</si>
  <si>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</si>
  <si>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</si>
  <si>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</si>
  <si>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</si>
  <si>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</si>
  <si>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</si>
  <si>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</si>
  <si>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</si>
  <si>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</si>
  <si>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</si>
  <si>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</si>
  <si>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</si>
  <si>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</si>
  <si>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</si>
  <si>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</si>
  <si>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</si>
  <si>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</si>
  <si>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</si>
  <si>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</si>
  <si>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</si>
  <si>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</si>
  <si>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</si>
  <si>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</si>
  <si>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</si>
  <si>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</si>
  <si>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</si>
  <si>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</si>
  <si>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</si>
  <si>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</si>
  <si>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</si>
  <si>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</si>
  <si>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</si>
  <si>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</si>
  <si>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</si>
  <si>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</si>
  <si>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</si>
  <si>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</si>
  <si>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</si>
  <si>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</si>
  <si>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</si>
  <si>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</si>
  <si>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</si>
  <si>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</si>
  <si>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</si>
  <si>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</si>
  <si>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</si>
  <si>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</si>
  <si>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</si>
  <si>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</si>
  <si>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</si>
  <si>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</si>
  <si>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</si>
  <si>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</si>
  <si>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</si>
  <si>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</si>
  <si>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</si>
  <si>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</si>
  <si>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</si>
  <si>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</si>
  <si>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</si>
  <si>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</si>
  <si>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</si>
  <si>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</si>
  <si>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</si>
  <si>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</si>
  <si>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</si>
  <si>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</si>
  <si>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</si>
  <si>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</si>
  <si>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</si>
  <si>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</si>
  <si>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</si>
  <si>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</si>
  <si>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</si>
  <si>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</si>
  <si>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</si>
  <si>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</si>
  <si>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</si>
  <si>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</si>
  <si>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</si>
  <si>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</si>
  <si>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</si>
  <si>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</si>
  <si>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</si>
  <si>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</si>
  <si>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</si>
  <si>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</si>
  <si>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</si>
  <si>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</si>
  <si>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</si>
  <si>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</si>
  <si>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</si>
  <si>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</si>
  <si>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</si>
  <si>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</si>
  <si>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</si>
  <si>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</si>
  <si>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</si>
  <si>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</si>
  <si>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</si>
  <si>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</si>
  <si>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</si>
  <si>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</si>
  <si>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</si>
  <si>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</si>
  <si>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</si>
  <si>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</si>
  <si>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</si>
  <si>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</si>
  <si>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</si>
  <si>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</si>
  <si>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</si>
  <si>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</si>
  <si>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</si>
  <si>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</si>
  <si>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</si>
  <si>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</si>
  <si>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</si>
  <si>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</si>
  <si>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</si>
  <si>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</si>
  <si>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</si>
  <si>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</si>
  <si>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</si>
  <si>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</si>
  <si>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</si>
  <si>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</si>
  <si>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</si>
  <si>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</si>
  <si>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</si>
  <si>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</si>
  <si>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</si>
  <si>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</si>
  <si>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</si>
  <si>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</si>
  <si>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</si>
  <si>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</si>
  <si>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</si>
  <si>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</si>
  <si>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</si>
  <si>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</si>
  <si>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</si>
  <si>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</si>
  <si>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</si>
  <si>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</si>
  <si>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</si>
  <si>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</si>
  <si>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</si>
  <si>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</si>
  <si>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</si>
  <si>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</si>
  <si>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</si>
  <si>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</si>
  <si>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</si>
  <si>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</si>
  <si>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</si>
  <si>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</si>
  <si>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</si>
  <si>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</si>
  <si>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</si>
  <si>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</si>
  <si>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</si>
  <si>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</si>
  <si>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</si>
  <si>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</si>
  <si>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</si>
  <si>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</si>
  <si>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</si>
  <si>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</si>
  <si>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</si>
  <si>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</si>
  <si>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</si>
  <si>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</si>
  <si>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</si>
  <si>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</si>
  <si>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</si>
  <si>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</si>
  <si>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</si>
  <si>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</si>
  <si>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</si>
  <si>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</si>
  <si>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</si>
  <si>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</si>
  <si>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</si>
  <si>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</si>
  <si>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</si>
  <si>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</si>
  <si>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</si>
  <si>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</si>
  <si>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</si>
  <si>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</si>
  <si>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</si>
  <si>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</si>
  <si>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</si>
  <si>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</si>
  <si>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</si>
  <si>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</si>
  <si>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</si>
  <si>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</si>
  <si>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</si>
  <si>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</si>
  <si>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</si>
  <si>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</si>
  <si>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</si>
  <si>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</si>
  <si>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</si>
  <si>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</si>
  <si>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</si>
  <si>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</si>
  <si>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</si>
  <si>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</si>
  <si>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</si>
  <si>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</si>
  <si>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</si>
  <si>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</si>
  <si>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</si>
  <si>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</si>
  <si>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</si>
  <si>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</si>
  <si>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</si>
  <si>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</si>
  <si>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</si>
  <si>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</si>
  <si>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</si>
  <si>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</si>
  <si>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</si>
  <si>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</si>
  <si>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</si>
  <si>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</si>
  <si>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</si>
  <si>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</si>
  <si>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</si>
  <si>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</si>
  <si>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</si>
  <si>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</si>
  <si>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</si>
  <si>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</si>
  <si>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</si>
  <si>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</si>
  <si>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</si>
  <si>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</si>
  <si>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</si>
  <si>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</si>
  <si>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</si>
  <si>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</si>
  <si>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</si>
  <si>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</si>
  <si>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</si>
  <si>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</si>
  <si>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</si>
  <si>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</si>
  <si>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</si>
  <si>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</si>
  <si>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</si>
  <si>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</si>
  <si>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</si>
  <si>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</si>
  <si>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</si>
  <si>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</si>
  <si>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</si>
  <si>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</si>
  <si>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</si>
  <si>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</si>
  <si>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</si>
  <si>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</si>
  <si>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</si>
  <si>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</si>
  <si>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</si>
  <si>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</si>
  <si>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</si>
  <si>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</si>
  <si>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</si>
  <si>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</si>
  <si>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</si>
  <si>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</si>
  <si>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</si>
  <si>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</si>
  <si>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</si>
  <si>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</si>
  <si>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</si>
  <si>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</si>
  <si>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</si>
  <si>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</si>
  <si>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</si>
  <si>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</si>
  <si>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</si>
  <si>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</si>
  <si>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</si>
  <si>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</si>
  <si>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</si>
  <si>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</si>
  <si>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</si>
  <si>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</si>
  <si>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</si>
  <si>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</si>
  <si>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</si>
  <si>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</si>
  <si>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</si>
  <si>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</si>
  <si>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</si>
  <si>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</si>
  <si>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</si>
  <si>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</si>
  <si>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</si>
  <si>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</si>
  <si>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</si>
  <si>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</si>
  <si>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</si>
  <si>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</si>
  <si>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</si>
  <si>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</si>
  <si>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</si>
  <si>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</si>
  <si>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</si>
  <si>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</si>
  <si>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</si>
  <si>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</si>
  <si>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</si>
  <si>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</si>
  <si>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</si>
  <si>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</si>
  <si>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</si>
  <si>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</si>
  <si>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</si>
  <si>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</si>
  <si>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</si>
  <si>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</si>
  <si>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</si>
  <si>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</si>
  <si>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</si>
  <si>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</si>
  <si>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</si>
  <si>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</si>
  <si>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</si>
  <si>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</si>
  <si>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</si>
  <si>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</si>
  <si>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</si>
  <si>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</si>
  <si>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</si>
  <si>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</si>
  <si>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</si>
  <si>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</si>
  <si>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</si>
  <si>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</si>
  <si>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</si>
  <si>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</si>
  <si>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</si>
  <si>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</si>
  <si>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</si>
  <si>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</si>
  <si>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</si>
  <si>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</si>
  <si>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</si>
  <si>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</si>
  <si>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</si>
  <si>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</si>
  <si>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</si>
  <si>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</si>
  <si>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南鹿児島さくら病院</t>
    <phoneticPr fontId="3"/>
  </si>
  <si>
    <t>〒890-0069 鹿児島市南郡元町２４番１５号</t>
    <phoneticPr fontId="3"/>
  </si>
  <si>
    <t>〇</t>
  </si>
  <si>
    <t>医療法人</t>
  </si>
  <si>
    <t>複数の診療科で活用</t>
  </si>
  <si>
    <t>内科</t>
  </si>
  <si>
    <t>整形外科</t>
  </si>
  <si>
    <t>リハビリテーション科</t>
  </si>
  <si>
    <t>療養病棟入院料１</t>
  </si>
  <si>
    <t>ＤＰＣ病院ではない</t>
  </si>
  <si>
    <t>有</t>
  </si>
  <si>
    <t>-</t>
    <phoneticPr fontId="3"/>
  </si>
  <si>
    <t>療養病棟2階</t>
  </si>
  <si>
    <t>慢性期機能</t>
  </si>
  <si>
    <t>回復期ﾘﾊﾋﾞﾘﾃｰｼｮﾝ病棟入院料３</t>
  </si>
  <si>
    <t>回復期病棟3階</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</si>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</sst>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8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t="s">
        <v>1039</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80</v>
      </c>
      <c r="K103" s="237" t="str">
        <f t="shared" si="1"/>
        <v/>
      </c>
      <c r="L103" s="258">
        <v>50</v>
      </c>
      <c r="M103" s="258">
        <v>30</v>
      </c>
    </row>
    <row r="104" spans="1:22" s="83" customFormat="1" ht="34.5" customHeight="1">
      <c r="A104" s="244" t="s">
        <v>614</v>
      </c>
      <c r="B104" s="84"/>
      <c r="C104" s="396"/>
      <c r="D104" s="397"/>
      <c r="E104" s="428"/>
      <c r="F104" s="429"/>
      <c r="G104" s="320" t="s">
        <v>47</v>
      </c>
      <c r="H104" s="322"/>
      <c r="I104" s="420"/>
      <c r="J104" s="256">
        <f t="shared" si="0"/>
        <v>80</v>
      </c>
      <c r="K104" s="237" t="str">
        <f t="shared" si="1"/>
        <v/>
      </c>
      <c r="L104" s="258">
        <v>50</v>
      </c>
      <c r="M104" s="258">
        <v>30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80</v>
      </c>
      <c r="K106" s="237" t="str">
        <f t="shared" si="1"/>
        <v/>
      </c>
      <c r="L106" s="258">
        <v>50</v>
      </c>
      <c r="M106" s="258">
        <v>30</v>
      </c>
    </row>
    <row r="107" spans="1:22" s="83" customFormat="1" ht="34.5" customHeight="1">
      <c r="A107" s="244" t="s">
        <v>614</v>
      </c>
      <c r="B107" s="84"/>
      <c r="C107" s="396"/>
      <c r="D107" s="397"/>
      <c r="E107" s="428"/>
      <c r="F107" s="429"/>
      <c r="G107" s="320" t="s">
        <v>47</v>
      </c>
      <c r="H107" s="322"/>
      <c r="I107" s="420"/>
      <c r="J107" s="256">
        <f t="shared" si="0"/>
        <v>80</v>
      </c>
      <c r="K107" s="237" t="str">
        <f t="shared" si="1"/>
        <v/>
      </c>
      <c r="L107" s="258">
        <v>50</v>
      </c>
      <c r="M107" s="258">
        <v>30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80</v>
      </c>
      <c r="K109" s="237" t="str">
        <f t="shared" si="1"/>
        <v/>
      </c>
      <c r="L109" s="258">
        <v>50</v>
      </c>
      <c r="M109" s="258">
        <v>30</v>
      </c>
    </row>
    <row r="110" spans="1:22" s="83" customFormat="1" ht="34.5" customHeight="1">
      <c r="A110" s="244" t="s">
        <v>614</v>
      </c>
      <c r="B110" s="84"/>
      <c r="C110" s="396"/>
      <c r="D110" s="397"/>
      <c r="E110" s="432"/>
      <c r="F110" s="433"/>
      <c r="G110" s="317" t="s">
        <v>47</v>
      </c>
      <c r="H110" s="319"/>
      <c r="I110" s="420"/>
      <c r="J110" s="256">
        <f t="shared" si="0"/>
        <v>50</v>
      </c>
      <c r="K110" s="237" t="str">
        <f t="shared" si="1"/>
        <v/>
      </c>
      <c r="L110" s="258">
        <v>50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1044</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row>
    <row r="132" spans="1:22" s="83" customFormat="1" ht="34.5" customHeight="1">
      <c r="A132" s="244" t="s">
        <v>621</v>
      </c>
      <c r="B132" s="84"/>
      <c r="C132" s="295"/>
      <c r="D132" s="297"/>
      <c r="E132" s="320" t="s">
        <v>58</v>
      </c>
      <c r="F132" s="321"/>
      <c r="G132" s="321"/>
      <c r="H132" s="322"/>
      <c r="I132" s="389"/>
      <c r="J132" s="101"/>
      <c r="K132" s="102"/>
      <c r="L132" s="82">
        <v>50</v>
      </c>
      <c r="M132" s="82">
        <v>30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53</v>
      </c>
      <c r="K157" s="264" t="str">
        <f t="shared" si="3"/>
        <v/>
      </c>
      <c r="L157" s="117">
        <v>53</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36</v>
      </c>
      <c r="K196" s="264" t="str">
        <f t="shared" si="5"/>
        <v/>
      </c>
      <c r="L196" s="117">
        <v>0</v>
      </c>
      <c r="M196" s="117">
        <v>36</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18</v>
      </c>
      <c r="K269" s="81" t="str">
        <f t="shared" si="8"/>
        <v/>
      </c>
      <c r="L269" s="147">
        <v>8</v>
      </c>
      <c r="M269" s="147">
        <v>10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9</v>
      </c>
      <c r="M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5</v>
      </c>
      <c r="M273" s="147">
        <v>5</v>
      </c>
    </row>
    <row r="274" spans="1:13" s="83" customFormat="1" ht="34.5" customHeight="1">
      <c r="A274" s="249" t="s">
        <v>727</v>
      </c>
      <c r="B274" s="120"/>
      <c r="C274" s="372"/>
      <c r="D274" s="372"/>
      <c r="E274" s="372"/>
      <c r="F274" s="372"/>
      <c r="G274" s="371" t="s">
        <v>148</v>
      </c>
      <c r="H274" s="371"/>
      <c r="I274" s="404"/>
      <c r="J274" s="266">
        <f t="shared" si="9"/>
        <v>2</v>
      </c>
      <c r="K274" s="81" t="str">
        <f t="shared" si="8"/>
        <v/>
      </c>
      <c r="L274" s="148">
        <v>2</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19</v>
      </c>
      <c r="K277" s="81" t="str">
        <f t="shared" si="8"/>
        <v/>
      </c>
      <c r="L277" s="147">
        <v>8</v>
      </c>
      <c r="M277" s="147">
        <v>11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12</v>
      </c>
      <c r="K279" s="81" t="str">
        <f t="shared" si="8"/>
        <v/>
      </c>
      <c r="L279" s="147">
        <v>4</v>
      </c>
      <c r="M279" s="147">
        <v>8</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3</v>
      </c>
      <c r="K281" s="81" t="str">
        <f t="shared" si="8"/>
        <v/>
      </c>
      <c r="L281" s="147">
        <v>1</v>
      </c>
      <c r="M281" s="147">
        <v>2</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6</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2</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2</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0</v>
      </c>
      <c r="K392" s="81" t="str">
        <f t="shared" ref="K392:K397" si="12">IF(OR(COUNTIF(L392:M392,"未確認")&gt;0,COUNTIF(L392:M392,"~*")&gt;0),"※","")</f>
        <v/>
      </c>
      <c r="L392" s="147">
        <v>0</v>
      </c>
      <c r="M392" s="147">
        <v>0</v>
      </c>
    </row>
    <row r="393" spans="1:22" s="83" customFormat="1" ht="34.5" customHeight="1">
      <c r="A393" s="249" t="s">
        <v>773</v>
      </c>
      <c r="B393" s="84"/>
      <c r="C393" s="370"/>
      <c r="D393" s="380"/>
      <c r="E393" s="320" t="s">
        <v>224</v>
      </c>
      <c r="F393" s="321"/>
      <c r="G393" s="321"/>
      <c r="H393" s="322"/>
      <c r="I393" s="343"/>
      <c r="J393" s="140">
        <f t="shared" si="11"/>
        <v>0</v>
      </c>
      <c r="K393" s="81" t="str">
        <f t="shared" si="12"/>
        <v/>
      </c>
      <c r="L393" s="147">
        <v>0</v>
      </c>
      <c r="M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0</v>
      </c>
      <c r="K396" s="81" t="str">
        <f t="shared" si="12"/>
        <v/>
      </c>
      <c r="L396" s="147">
        <v>0</v>
      </c>
      <c r="M396" s="147">
        <v>0</v>
      </c>
    </row>
    <row r="397" spans="1:22" s="83" customFormat="1" ht="34.5" customHeight="1">
      <c r="A397" s="250" t="s">
        <v>777</v>
      </c>
      <c r="B397" s="119"/>
      <c r="C397" s="370"/>
      <c r="D397" s="320" t="s">
        <v>228</v>
      </c>
      <c r="E397" s="321"/>
      <c r="F397" s="321"/>
      <c r="G397" s="321"/>
      <c r="H397" s="322"/>
      <c r="I397" s="344"/>
      <c r="J397" s="140">
        <f t="shared" si="11"/>
        <v>150</v>
      </c>
      <c r="K397" s="81" t="str">
        <f t="shared" si="12"/>
        <v/>
      </c>
      <c r="L397" s="147">
        <v>0</v>
      </c>
      <c r="M397" s="147">
        <v>150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0</v>
      </c>
      <c r="K405" s="81" t="str">
        <f t="shared" ref="K405:K422" si="14">IF(OR(COUNTIF(L405:M405,"未確認")&gt;0,COUNTIF(L405:M405,"~*")&gt;0),"※","")</f>
        <v/>
      </c>
      <c r="L405" s="147">
        <v>0</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0</v>
      </c>
      <c r="K413" s="81" t="str">
        <f t="shared" si="14"/>
        <v/>
      </c>
      <c r="L413" s="147">
        <v>0</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0</v>
      </c>
      <c r="K430" s="193" t="str">
        <f>IF(OR(COUNTIF(L430:M430,"未確認")&gt;0,COUNTIF(L430:M430,"~*")&gt;0),"※","")</f>
        <v/>
      </c>
      <c r="L430" s="147">
        <v>0</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39</v>
      </c>
      <c r="K535" s="201" t="str">
        <f t="shared" si="23"/>
        <v>※</v>
      </c>
      <c r="L535" s="117">
        <v>39</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IF(SUM(L613:M613)=0,IF(COUNTIF(L613:M613,"未確認")&gt;0,"未確認",IF(COUNTIF(L613:M613,"~*")&gt;0,"*",SUM(L613:M613))),SUM(L613:M613))</f>
        <v>*</v>
      </c>
      <c r="K613" s="201" t="str">
        <f t="shared" ref="K613:K623" si="29">IF(OR(COUNTIF(L613:M613,"未確認")&gt;0,COUNTIF(L613:M613,"*")&gt;0),"※","")</f>
        <v>※</v>
      </c>
      <c r="L613" s="117" t="s">
        <v>541</v>
      </c>
      <c r="M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23</v>
      </c>
      <c r="K618" s="201" t="str">
        <f t="shared" si="29"/>
        <v/>
      </c>
      <c r="L618" s="117">
        <v>23</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86</v>
      </c>
      <c r="K646" s="201" t="str">
        <f t="shared" ref="K646:K660" si="33">IF(OR(COUNTIF(L646:M646,"未確認")&gt;0,COUNTIF(L646:M646,"*")&gt;0),"※","")</f>
        <v/>
      </c>
      <c r="L646" s="117">
        <v>50</v>
      </c>
      <c r="M646" s="117">
        <v>36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24</v>
      </c>
      <c r="K648" s="201" t="str">
        <f t="shared" si="33"/>
        <v/>
      </c>
      <c r="L648" s="117">
        <v>12</v>
      </c>
      <c r="M648" s="117">
        <v>12</v>
      </c>
    </row>
    <row r="649" spans="1:22" s="118" customFormat="1" ht="70" customHeight="1">
      <c r="A649" s="252" t="s">
        <v>928</v>
      </c>
      <c r="B649" s="84"/>
      <c r="C649" s="295"/>
      <c r="D649" s="297"/>
      <c r="E649" s="320" t="s">
        <v>940</v>
      </c>
      <c r="F649" s="321"/>
      <c r="G649" s="321"/>
      <c r="H649" s="322"/>
      <c r="I649" s="122" t="s">
        <v>456</v>
      </c>
      <c r="J649" s="116">
        <f t="shared" si="32"/>
        <v>28</v>
      </c>
      <c r="K649" s="201" t="str">
        <f t="shared" si="33"/>
        <v>※</v>
      </c>
      <c r="L649" s="117">
        <v>28</v>
      </c>
      <c r="M649" s="117" t="s">
        <v>541</v>
      </c>
    </row>
    <row r="650" spans="1:22" s="118" customFormat="1" ht="84" customHeight="1">
      <c r="A650" s="252" t="s">
        <v>929</v>
      </c>
      <c r="B650" s="84"/>
      <c r="C650" s="295"/>
      <c r="D650" s="297"/>
      <c r="E650" s="320" t="s">
        <v>941</v>
      </c>
      <c r="F650" s="321"/>
      <c r="G650" s="321"/>
      <c r="H650" s="322"/>
      <c r="I650" s="122" t="s">
        <v>458</v>
      </c>
      <c r="J650" s="116">
        <f t="shared" si="32"/>
        <v>21</v>
      </c>
      <c r="K650" s="201" t="str">
        <f t="shared" si="33"/>
        <v>※</v>
      </c>
      <c r="L650" s="117" t="s">
        <v>541</v>
      </c>
      <c r="M650" s="117">
        <v>21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19</v>
      </c>
      <c r="K655" s="201" t="str">
        <f t="shared" si="33"/>
        <v>※</v>
      </c>
      <c r="L655" s="117" t="s">
        <v>541</v>
      </c>
      <c r="M655" s="117">
        <v>19</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36</v>
      </c>
      <c r="K659" s="201" t="str">
        <f t="shared" si="33"/>
        <v/>
      </c>
      <c r="L659" s="117">
        <v>0</v>
      </c>
      <c r="M659" s="117">
        <v>36</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t="s">
        <v>541</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7.1</v>
      </c>
    </row>
    <row r="670" spans="1:22" s="83" customFormat="1" ht="60" customHeight="1">
      <c r="A670" s="251" t="s">
        <v>953</v>
      </c>
      <c r="B670" s="84"/>
      <c r="C670" s="323" t="s">
        <v>485</v>
      </c>
      <c r="D670" s="324"/>
      <c r="E670" s="324"/>
      <c r="F670" s="324"/>
      <c r="G670" s="324"/>
      <c r="H670" s="325"/>
      <c r="I670" s="326" t="s">
        <v>1030</v>
      </c>
      <c r="J670" s="223"/>
      <c r="K670" s="224"/>
      <c r="L670" s="301" t="s">
        <v>533</v>
      </c>
      <c r="M670" s="301">
        <v>150</v>
      </c>
    </row>
    <row r="671" spans="1:22" s="83" customFormat="1" ht="35.15" customHeight="1">
      <c r="A671" s="251" t="s">
        <v>954</v>
      </c>
      <c r="B671" s="84"/>
      <c r="C671" s="227"/>
      <c r="D671" s="228"/>
      <c r="E671" s="323" t="s">
        <v>487</v>
      </c>
      <c r="F671" s="324"/>
      <c r="G671" s="324"/>
      <c r="H671" s="325"/>
      <c r="I671" s="327"/>
      <c r="J671" s="223"/>
      <c r="K671" s="224"/>
      <c r="L671" s="301" t="s">
        <v>533</v>
      </c>
      <c r="M671" s="301">
        <v>98</v>
      </c>
    </row>
    <row r="672" spans="1:22" s="83" customFormat="1" ht="25.75" customHeight="1">
      <c r="A672" s="251" t="s">
        <v>955</v>
      </c>
      <c r="B672" s="84"/>
      <c r="C672" s="229"/>
      <c r="D672" s="286"/>
      <c r="E672" s="329"/>
      <c r="F672" s="330"/>
      <c r="G672" s="331" t="s">
        <v>1003</v>
      </c>
      <c r="H672" s="332"/>
      <c r="I672" s="328"/>
      <c r="J672" s="223"/>
      <c r="K672" s="224"/>
      <c r="L672" s="301" t="s">
        <v>533</v>
      </c>
      <c r="M672" s="301">
        <v>78</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73</v>
      </c>
    </row>
    <row r="674" spans="1:22" s="115" customFormat="1" ht="34.5" customHeight="1">
      <c r="A674" s="251" t="s">
        <v>957</v>
      </c>
      <c r="B674" s="84"/>
      <c r="C674" s="289"/>
      <c r="D674" s="291"/>
      <c r="E674" s="317" t="s">
        <v>1004</v>
      </c>
      <c r="F674" s="318"/>
      <c r="G674" s="318"/>
      <c r="H674" s="319"/>
      <c r="I674" s="333"/>
      <c r="J674" s="223"/>
      <c r="K674" s="224"/>
      <c r="L674" s="301" t="s">
        <v>533</v>
      </c>
      <c r="M674" s="301">
        <v>62</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30.92</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33</v>
      </c>
      <c r="K683" s="201" t="str">
        <f>IF(OR(COUNTIF(L683:M683,"未確認")&gt;0,COUNTIF(L683:M683,"*")&gt;0),"※","")</f>
        <v/>
      </c>
      <c r="L683" s="117">
        <v>33</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1CEE69F-8391-487C-8ABC-D5AE41FF4B2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2019-12-23T02:26:44Z</dcterms:modified>
</cp:coreProperties>
</file>