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28集計表（掲載用）" sheetId="1" r:id="rId1"/>
    <sheet name="28実績一覧（種別小計あり）" sheetId="2" r:id="rId2"/>
  </sheets>
  <definedNames>
    <definedName name="_xlnm.Print_Area" localSheetId="1">'28実績一覧（種別小計あり）'!$B$1:$K$373</definedName>
    <definedName name="_xlnm.Print_Area" localSheetId="0">'28集計表（掲載用）'!$B$1:$I$11</definedName>
    <definedName name="_xlnm.Print_Titles" localSheetId="1">'28実績一覧（種別小計あり）'!$1:$3</definedName>
  </definedNames>
  <calcPr fullCalcOnLoad="1"/>
</workbook>
</file>

<file path=xl/sharedStrings.xml><?xml version="1.0" encoding="utf-8"?>
<sst xmlns="http://schemas.openxmlformats.org/spreadsheetml/2006/main" count="1532" uniqueCount="749">
  <si>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</si>
  <si>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</si>
  <si>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</si>
  <si>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</si>
  <si>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</si>
  <si>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</si>
  <si>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</si>
  <si>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</si>
  <si>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</si>
  <si>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</si>
  <si>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</si>
  <si>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</si>
  <si>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</si>
  <si>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就労継続Ｂ</t>
  </si>
  <si>
    <t>小計（就労継続Ａ）</t>
  </si>
  <si>
    <t>小計（就労継続Ｂ）</t>
  </si>
  <si>
    <t>鹿児島市</t>
  </si>
  <si>
    <t>就労継続Ａ（雇用型）</t>
  </si>
  <si>
    <t>就労継続Ａ（非雇用型）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</si>
  <si>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</si>
  <si>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</si>
  <si>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</si>
  <si>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</si>
  <si>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</si>
  <si>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</si>
  <si>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</si>
  <si>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</si>
  <si>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</si>
  <si>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</si>
  <si>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鹿屋市</t>
  </si>
  <si>
    <t>阿久根市</t>
  </si>
  <si>
    <t>出水市</t>
  </si>
  <si>
    <t>指宿市</t>
  </si>
  <si>
    <t>西之表市</t>
  </si>
  <si>
    <t>薩摩川内市</t>
  </si>
  <si>
    <t>日置市</t>
  </si>
  <si>
    <t>いちき串木野市</t>
  </si>
  <si>
    <t>霧島市</t>
  </si>
  <si>
    <t>薩摩郡さつま町</t>
  </si>
  <si>
    <t>姶良郡湧水町</t>
  </si>
  <si>
    <t>曽於郡大崎町</t>
  </si>
  <si>
    <t>肝属郡東串良町</t>
  </si>
  <si>
    <t>肝属郡南大隅町</t>
  </si>
  <si>
    <t>大島郡徳之島町</t>
  </si>
  <si>
    <t>南さつま市</t>
  </si>
  <si>
    <t>志布志市</t>
  </si>
  <si>
    <t>南九州市</t>
  </si>
  <si>
    <t>姶良市</t>
  </si>
  <si>
    <t>平成２８年度鹿児島県工賃（賃金）実績一覧</t>
  </si>
  <si>
    <t>（株）ワークステージつばさ　ワークステージ　つばさ　鹿児島</t>
  </si>
  <si>
    <t>（株）ラグーナ出版</t>
  </si>
  <si>
    <t>（福）ゆうかり　ゆうかり学園</t>
  </si>
  <si>
    <t>（医）陽善会　いっぽいっぽ</t>
  </si>
  <si>
    <t>（株）エレアクト　お惣菜しのび</t>
  </si>
  <si>
    <t>（福）正和会　サポートなごみ</t>
  </si>
  <si>
    <t>（一社）南日本福祉・就労支援協会　就労継続支援Ａ型事業所　ＩＫＩＩＫＩ堂</t>
  </si>
  <si>
    <t>（有）谷口工務店　うめの木事業所</t>
  </si>
  <si>
    <t>（株）インビクト　ワークサポートひとつ</t>
  </si>
  <si>
    <t>（福）南恵会　就労支援センター　まる</t>
  </si>
  <si>
    <t>（一社）Saa・Ya　しごと生活サポートセンターみずほ</t>
  </si>
  <si>
    <t>（福）環和会　資源再生工場エコランド</t>
  </si>
  <si>
    <t>（株）S・P・D　Ｆｉｌｌ‐Ｔｒｙ</t>
  </si>
  <si>
    <t>（一社）二幸会　福祉工場　チャレンジハウス</t>
  </si>
  <si>
    <t>（株）誠晃　障害者就労センター　みなよし</t>
  </si>
  <si>
    <t>（一社）コミュニケーションAREA　キッチン紫乃尾</t>
  </si>
  <si>
    <t>（株）かのや福祉労働　エバーラスティング</t>
  </si>
  <si>
    <t>（福）麦の芽福祉会　なかまの夢工房</t>
  </si>
  <si>
    <t>（株）S・P・D　和っ葉</t>
  </si>
  <si>
    <t>（株）スミルズ　ワークスペース　コケット</t>
  </si>
  <si>
    <t>（株）サクラバイオ　就労支援事業所　さくら</t>
  </si>
  <si>
    <t>（株）Gleeful　ワークショップ　Te to Te</t>
  </si>
  <si>
    <t>（株）ケイシン　自立支援センター　かやの郷</t>
  </si>
  <si>
    <t>（株）かのや福祉労働　就労継続支援Ａ型　エバーサンクス！</t>
  </si>
  <si>
    <t>（有）トウエイ　サポートかのや</t>
  </si>
  <si>
    <t>（一社）未来　未来の種</t>
  </si>
  <si>
    <t>（株）希望村</t>
  </si>
  <si>
    <t>（株）しおかぜ</t>
  </si>
  <si>
    <t>（福）清流苑　やはず園</t>
  </si>
  <si>
    <t>（株）地産地消心のきずな</t>
  </si>
  <si>
    <t>（株）まつぼっくり</t>
  </si>
  <si>
    <t>（株）桃和　多機能型事業所「もも＆more」</t>
  </si>
  <si>
    <t>（株）イーストスクエア　悠あい</t>
  </si>
  <si>
    <t>（株）リンクス</t>
  </si>
  <si>
    <t>（株）ウェルスター</t>
  </si>
  <si>
    <t>（株）力也園　ワークりきやえん</t>
  </si>
  <si>
    <t>（株）薩摩美ろく本舗　就労支援事業所　そらふね</t>
  </si>
  <si>
    <t>（株）アイホーム２１　就労継続支援Ａ型事業所フレンズ</t>
  </si>
  <si>
    <t>（株）夢の里</t>
  </si>
  <si>
    <t>（株）アサンテ　就労支援センターイマジン</t>
  </si>
  <si>
    <t>（一社）スマイルズ</t>
  </si>
  <si>
    <t>（株）インビクト　ワークサポートひとつ霧島</t>
  </si>
  <si>
    <t>（株）光の郷</t>
  </si>
  <si>
    <t>（株）夢の杜</t>
  </si>
  <si>
    <t>（福）真奉会　障害者支援センターワークショップゆうすい</t>
  </si>
  <si>
    <t>(株）夢の里　就労継続支援Ａ型事業所夢</t>
  </si>
  <si>
    <t>（福）愛生会　障害者就労支援施設　ワークランド愛生</t>
  </si>
  <si>
    <t>（福）ルピナス会　就労継続支援施設　ルピナス</t>
  </si>
  <si>
    <t>（福）白鳩会　花の木ファーム</t>
  </si>
  <si>
    <t>（福）南恵会　ＧＲＡＣＥ　ＧＡＲＤＥＮ　ＳＣＨＯＯＬ</t>
  </si>
  <si>
    <t>（福）あかり会　鹿児島身体障害者福祉工場</t>
  </si>
  <si>
    <t>（株）南風ベジファーム　就労支援事業所　南風i</t>
  </si>
  <si>
    <t>（一社）串間スポーツクラブ　ワークリンク</t>
  </si>
  <si>
    <t>（福）敬和会　障害者就労支援センター　みらい</t>
  </si>
  <si>
    <t>（福）更生会　給食センター　つどい</t>
  </si>
  <si>
    <t>（一社）アポロ　アポロあいら事業所</t>
  </si>
  <si>
    <t>（株）ゆいの光　就労継続支援事業所ゆいの光</t>
  </si>
  <si>
    <t>（株）幸村　和善</t>
  </si>
  <si>
    <t>（株）夢の里　あいらの杜</t>
  </si>
  <si>
    <t>（一社）コミュニケーションＡＲＥＡ姶良</t>
  </si>
  <si>
    <t>（株）大空　白銀坂事業所</t>
  </si>
  <si>
    <t>*</t>
  </si>
  <si>
    <t>平成２８年度鹿児島県工賃（賃金）実績集計表</t>
  </si>
  <si>
    <r>
      <t>*　平成28</t>
    </r>
    <r>
      <rPr>
        <sz val="11"/>
        <rFont val="ＭＳ Ｐゴシック"/>
        <family val="3"/>
      </rPr>
      <t>年4月1日から平成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年3月31日に新規指定された事業所</t>
    </r>
  </si>
  <si>
    <t>枕崎市</t>
  </si>
  <si>
    <t>伊佐市</t>
  </si>
  <si>
    <t>垂水市</t>
  </si>
  <si>
    <t>出水郡長島町</t>
  </si>
  <si>
    <t>曽於市</t>
  </si>
  <si>
    <t>肝属郡肝付町</t>
  </si>
  <si>
    <t>熊毛郡中種子町</t>
  </si>
  <si>
    <t>熊毛郡屋久島町</t>
  </si>
  <si>
    <t>大島郡与論町</t>
  </si>
  <si>
    <t>大島郡和泊町</t>
  </si>
  <si>
    <t>大島郡宇検村</t>
  </si>
  <si>
    <t>大島郡龍郷町</t>
  </si>
  <si>
    <t>大島郡瀬戸内町</t>
  </si>
  <si>
    <t>奄美市</t>
  </si>
  <si>
    <t>（福）英愛会　障害者支援センターセルプ鹿児島</t>
  </si>
  <si>
    <t>（福）希望会　障害者就労支援施設にしべっぷの里</t>
  </si>
  <si>
    <t>（福）鹿児島市手をつなぐ育成会　第二希望の園</t>
  </si>
  <si>
    <t>（福）松和会　セルプいしき</t>
  </si>
  <si>
    <t>（福）常盤会　しろやまの風</t>
  </si>
  <si>
    <t>（福）太陽会　ワークサポートセンター　Ｄｏしょうぶ</t>
  </si>
  <si>
    <t>（福）麦の芽福祉会　すばる</t>
  </si>
  <si>
    <t>（福）落穂会　旭福祉センター</t>
  </si>
  <si>
    <t>（医）仁愛会　花倉工房</t>
  </si>
  <si>
    <t>（福）麦の芽福祉会　虹のセンター</t>
  </si>
  <si>
    <t>（医）有隣会　支援センターＪＯＥ</t>
  </si>
  <si>
    <t>（福）敬和会　障害者自立支援センターハーモニー</t>
  </si>
  <si>
    <t>（福）麦の芽福祉会　アクティブセンタードリームありのまま</t>
  </si>
  <si>
    <t>（福）麦の芽福祉会　ワークプラザ麦の芽</t>
  </si>
  <si>
    <t>（福）麦の芽福祉会　いきいきセンター麦の芽</t>
  </si>
  <si>
    <t>（福）たんぽぽ会　就労支援センターたんぽぽ</t>
  </si>
  <si>
    <t>（福）白鳩会　花の木大豆工房</t>
  </si>
  <si>
    <t>（株）ワークステージつばさ　ワークステージつばさ鹿児島</t>
  </si>
  <si>
    <t>（福）鹿児島市手をつなぐ育成会　のぞみ学園</t>
  </si>
  <si>
    <t>（福）ゆうかり　ゆうかり学園</t>
  </si>
  <si>
    <t>（福）鹿児島市身体障害者福祉協会　就労継続支援事業所ゆうあいの郷</t>
  </si>
  <si>
    <t>（福）落穂会　第二旭福祉センター</t>
  </si>
  <si>
    <t>（福）常盤会　障害福祉サービス事業所　ウィズ</t>
  </si>
  <si>
    <t>（福）慶生会　ビレイ松ヶ尾</t>
  </si>
  <si>
    <t>（株）インビクト　就労継続支援事業所ひとつ</t>
  </si>
  <si>
    <t>（医）寛容会　就労継続支援Ｂ型事業所ソーバーランド</t>
  </si>
  <si>
    <t>（福）宝林福祉会　障害者就労支援施設せルプつわぶき</t>
  </si>
  <si>
    <t>（福）鹿児島市手をつなぐ育成会　第二ふもと</t>
  </si>
  <si>
    <t>（福）正和会　サポートなごみ</t>
  </si>
  <si>
    <t>（福）落穂会　ワークショップあすもね</t>
  </si>
  <si>
    <t>（福）白鳩会　花の木カノン</t>
  </si>
  <si>
    <t>（有）サンタクロース</t>
  </si>
  <si>
    <t>（有）谷口工務店　うめの木事業所</t>
  </si>
  <si>
    <t>（株）コリウス鹿児島就労継続支援事業所　四つ葉</t>
  </si>
  <si>
    <t>（株）インビクト　ワークサポートひとつ</t>
  </si>
  <si>
    <t>（株）サンティカパーク　めぐみの森</t>
  </si>
  <si>
    <t>（福）たんぽぽ会　なんでもパック社ぽぽ</t>
  </si>
  <si>
    <t>（福）麦の芽福祉会　玉竜協同大学</t>
  </si>
  <si>
    <t>（医）常清会　就労支援事業所　ライダー</t>
  </si>
  <si>
    <t>（株）加那　就労継続支援事業所ゆくさ</t>
  </si>
  <si>
    <t>（福）英愛会　障害者支援センターぴあ・きいれ</t>
  </si>
  <si>
    <t>（株）ＥＮ　ＷＡＴＥＲ　ＦＡＲＭＳ　イーエヌ水耕栽培</t>
  </si>
  <si>
    <t>（医）修誠会　ワークスペース　きしゃば</t>
  </si>
  <si>
    <t>（有）ＳＫＹ　就労継続支援事業所　ウィング</t>
  </si>
  <si>
    <t>（福）天祐会　就労支援センター・七福神</t>
  </si>
  <si>
    <t>（株）つなぐ　就労支援センターみんなのお家</t>
  </si>
  <si>
    <t>（株）かのや福祉労働　エバーラスティング</t>
  </si>
  <si>
    <t>（株）ホープ</t>
  </si>
  <si>
    <t>（株）こもれび　障がい者就労継続支援施設　こもれび</t>
  </si>
  <si>
    <t>（福）麦の芽福祉会　なかまの夢工房</t>
  </si>
  <si>
    <t>（福）慶生会　ニーニョ＆ニーニャ</t>
  </si>
  <si>
    <t>（福）吾子の里　福祉作業所　きずな塾</t>
  </si>
  <si>
    <t>（株）つなぐ　就労支援センターみんなのお家　宇宿事業所</t>
  </si>
  <si>
    <t>（福）愛光会　障害者支援施設　フレンドリーホームいいぐま</t>
  </si>
  <si>
    <t>（福）共生会　トゥモローかのや</t>
  </si>
  <si>
    <t>（福）岳風会　障害者支援施設　陵北荘</t>
  </si>
  <si>
    <t>（福）岳風会　パン工房　ぴーたーぱん</t>
  </si>
  <si>
    <t>（福）敬心会　自立支援センター太陽の丘</t>
  </si>
  <si>
    <t>（医）和敬会　サント・ファミーユ</t>
  </si>
  <si>
    <t>（株）かのや福祉労働　エバーステーション</t>
  </si>
  <si>
    <t>（有）みかげ　どりーむ</t>
  </si>
  <si>
    <t>（株）ライフデザイン　企画室　ポパイ</t>
  </si>
  <si>
    <t>（株）ケイシン　自立支援センター　かやの郷</t>
  </si>
  <si>
    <t>（株）アレグリアファーム　カーリアベースかのや</t>
  </si>
  <si>
    <t>（株）ライズ　咲楽工房</t>
  </si>
  <si>
    <t>（福）富士福祉会　ふじ美の里</t>
  </si>
  <si>
    <t>（福）黒潮会　あいわの里支援センター</t>
  </si>
  <si>
    <t>（福）青陵会　デイハウスふたば脇本</t>
  </si>
  <si>
    <t>（福）青陵会　デイハウスふたば折多</t>
  </si>
  <si>
    <t>（福）黒潮会　デイ支援センターみんなの力</t>
  </si>
  <si>
    <t>（医）公盡会　パン工房「Ｗｉｌｌ」</t>
  </si>
  <si>
    <t>（福）出水福祉会　障害者支援センター　いずみ園</t>
  </si>
  <si>
    <t>（福）清流苑　　多機能型事業所　紫尾の里</t>
  </si>
  <si>
    <t>（福）ぬくもりの里　障害者支援センター　ぬくもり園</t>
  </si>
  <si>
    <t>（事）労協センター事業団　出水地域福祉事業所　就労支援センター　ゆいわーく</t>
  </si>
  <si>
    <t>（福）ひまわり福祉会　ワークプラザひまわりの家</t>
  </si>
  <si>
    <t>（福）慈和会　工房　あけぼの</t>
  </si>
  <si>
    <t>（福）大一会　ワークセンター　あかり</t>
  </si>
  <si>
    <t>（福）ハイビスカス福祉会　ハイビスカス</t>
  </si>
  <si>
    <t>（福）麦の芽福祉会　ワークショップみんなの家</t>
  </si>
  <si>
    <t>（福）山川福祉会　山川がんばろう館</t>
  </si>
  <si>
    <t>（医）全隆会　指宿マーチ</t>
  </si>
  <si>
    <t>（株）ひまわり　就労支援事業所　晴天</t>
  </si>
  <si>
    <t>（福）豊山会　レインボー赤尾木</t>
  </si>
  <si>
    <t>（株）alleたるみず</t>
  </si>
  <si>
    <t>（福）岳風会　就労支援事業所　ティンカー・ベル</t>
  </si>
  <si>
    <t>（株）チェンジ　地域支援センター　チェンジ</t>
  </si>
  <si>
    <t>（医）静和会　元気な仲間</t>
  </si>
  <si>
    <t>（福）親和会　障害者支援施設　川内なずな園</t>
  </si>
  <si>
    <t>（福）ウイズ福祉会　就労継続支援施設　あすくーる入来</t>
  </si>
  <si>
    <t>（福）拓洋会　新葉学園</t>
  </si>
  <si>
    <t>（福）鹿児島県社会福祉事業団　川内自興園</t>
  </si>
  <si>
    <t>（株）リンクス</t>
  </si>
  <si>
    <t>（福）ウイズ福祉会　就労支援施設　おじゃったモールさつま川内館</t>
  </si>
  <si>
    <t>（福）薩摩ひまわり　川内福祉作業所</t>
  </si>
  <si>
    <t>（株）夢輝</t>
  </si>
  <si>
    <t>（福）麦の芽福祉会　指定就労継続支援Ｂ型事業所すたーと</t>
  </si>
  <si>
    <t>（株）アイテラス</t>
  </si>
  <si>
    <t>（医）静和会　それいけ！</t>
  </si>
  <si>
    <t>（福）日置福祉会　障害者支援センターうめの里</t>
  </si>
  <si>
    <t>（福）明和会　障害者支援施設みどりの里</t>
  </si>
  <si>
    <t>（福）緑風会　鹿児島太陽の里</t>
  </si>
  <si>
    <t>（福）緑風会　太陽の里</t>
  </si>
  <si>
    <t>（福）大多福会　社会就労支援センターのどか園</t>
  </si>
  <si>
    <t>（福）博風会　就労継続支援Ｂ型事業所　すみよしの里</t>
  </si>
  <si>
    <t>（医）常清会　多機能事業所曽らりす</t>
  </si>
  <si>
    <t>（株）楽笑</t>
  </si>
  <si>
    <t>（医）いとう耳鼻科　ワークスペースｉ</t>
  </si>
  <si>
    <t>（福）サンガ　就労継続支援事業所　てらこや</t>
  </si>
  <si>
    <t>（医）親貴会　就労支援施設せっぺかん</t>
  </si>
  <si>
    <t>（福）若鮎会　鈴かけ園</t>
  </si>
  <si>
    <t>（福）真奉会　障害者支援センター　ワークショップはやと</t>
  </si>
  <si>
    <t>（福）たちばな会　就労支援事業所　オレンジの里</t>
  </si>
  <si>
    <t>（医）昌成会　多機能型障害福祉サービス事業所「虹の空」</t>
  </si>
  <si>
    <t>（有）東鈑金　ＰＬＵＳ</t>
  </si>
  <si>
    <t>（福）大多福会　霧島のどか園</t>
  </si>
  <si>
    <t>（株）心和　指定障害福祉サービス事業所心和の郷</t>
  </si>
  <si>
    <t>（福）桃蹊会　星塚温泉ワークセンター</t>
  </si>
  <si>
    <t>（福）休道福祉会　知覧ふれあいの里</t>
  </si>
  <si>
    <t>（福）敬和会　障害者自立支援センター　けいわ</t>
  </si>
  <si>
    <t>（福）顕真福祉会　白藤園</t>
  </si>
  <si>
    <t>（福）ひいらぎ会　障害者支援センターさつま</t>
  </si>
  <si>
    <t>（福）愛生会　障害者支援施設　あいのさと</t>
  </si>
  <si>
    <t>（福）愛生会　障害者就労支援施設　セルプあいせい</t>
  </si>
  <si>
    <t>（福）ルピナス会　就労継続支援施設　ルピナス</t>
  </si>
  <si>
    <t>（福）白鳩会　花の木ファーム</t>
  </si>
  <si>
    <t>（福）白鳩会　セルプ花の木</t>
  </si>
  <si>
    <t>（福）天上会　カイロス</t>
  </si>
  <si>
    <t>（福）百合砂　共生工房　猿蟹川</t>
  </si>
  <si>
    <t>（福）暁星会　就労支援センターあかつき工房</t>
  </si>
  <si>
    <t>（福）愛心会　就労継続支援事業所　屋久の郷</t>
  </si>
  <si>
    <t>（福）愛心会　多機能型事業所　秀和苑</t>
  </si>
  <si>
    <t>（福）和泊町社会福祉協議会　障害者就労支援施設　さねん</t>
  </si>
  <si>
    <t>（福）恵友会　障害者支援施設　滝の園</t>
  </si>
  <si>
    <t>（福）瑞穂会　障害福祉サービス事業所　ジョイワーク奄美</t>
  </si>
  <si>
    <t>（福）クリスト・ロア会　障害者支援施設　星窪きらり</t>
  </si>
  <si>
    <t>（株）リーフエッヂ　多機能型事業所あまみん</t>
  </si>
  <si>
    <t>（福）和笑会　徳之島障害者支援センター　いっぽ</t>
  </si>
  <si>
    <t>（福）南恵会　はぐくみ</t>
  </si>
  <si>
    <t>（株）ヒューマン　ワークセンターいにしえの杜</t>
  </si>
  <si>
    <t>（福）博楽福祉會　就労支援事業所ボヌール　</t>
  </si>
  <si>
    <t>（株）南風ベジファーム　就労支援事業所　南風i</t>
  </si>
  <si>
    <t>（福）みさかえ学園　多機能型事業所ホープみさかえ</t>
  </si>
  <si>
    <t>（福）愛生会　障害者就労支援施設　セルプしぶし</t>
  </si>
  <si>
    <t>（株）ＳｏＧｏｏｄ有明</t>
  </si>
  <si>
    <t>（医）左右会　左右会就労支援事業所</t>
  </si>
  <si>
    <t>（福）慈愛会　障害者支援施設　愛の浜園</t>
  </si>
  <si>
    <t>（福）三環舎　あしたば園</t>
  </si>
  <si>
    <t>（福）三環舎　夢来夢来</t>
  </si>
  <si>
    <t>（福）敬和会　障害者就労支援センター　みらい</t>
  </si>
  <si>
    <t>（福）あすなろ福祉会　就労・支援事業所　あすなろ</t>
  </si>
  <si>
    <t>（福）川辺福祉会　福祉作業所くすのき</t>
  </si>
  <si>
    <t>（福）更生会　障害者支援施設　慈生園</t>
  </si>
  <si>
    <t>（福）こだま会　ゆめの樹</t>
  </si>
  <si>
    <t>（福）建昌福祉会　障害福祉サービス事業所あじさい園</t>
  </si>
  <si>
    <t>（医）碩済会　のぞみの星</t>
  </si>
  <si>
    <t>（福）真奉会　障害者支援センター　ワークショップあいら</t>
  </si>
  <si>
    <t>（株）大空　白銀坂事業所</t>
  </si>
  <si>
    <t>（有）コーリング　サポートハウス　颯</t>
  </si>
  <si>
    <t>（福）美野里会　サン・ヴィレッジ姶良</t>
  </si>
  <si>
    <t>（福）ともしび会　障害者支援施設　喜びの里</t>
  </si>
  <si>
    <t>（福）ほのぼの会　障害福祉サービス事業所セルプあいら</t>
  </si>
  <si>
    <t>（福）敬天会　さちかぜ</t>
  </si>
  <si>
    <t>（福）真奉会　障害者支援センターワークショップゆうすい</t>
  </si>
  <si>
    <t>*</t>
  </si>
  <si>
    <t>姶良市</t>
  </si>
  <si>
    <t>鹿屋市</t>
  </si>
  <si>
    <t>指宿市</t>
  </si>
  <si>
    <t>就労継続Ｂ</t>
  </si>
  <si>
    <t>（特非）クリンカ鹿児島　神之川温泉</t>
  </si>
  <si>
    <t>（特非）ブルー・スカイ</t>
  </si>
  <si>
    <t>（特非）薩摩ROCK・CLUB　ロココ</t>
  </si>
  <si>
    <t>（特非）まぐねっと２５　ア・ライズ</t>
  </si>
  <si>
    <t>（特非）夢来郷たかくま　鹿児島自立支援センターたかくま</t>
  </si>
  <si>
    <t>（特非）あゆみ</t>
  </si>
  <si>
    <t>（特非）こすも　風の街</t>
  </si>
  <si>
    <t>（特非）さつまの絆　就労支援センターきずな</t>
  </si>
  <si>
    <t>（特非）eワーカーズ鹿児島　ｅワーカーズ</t>
  </si>
  <si>
    <t>（特非）就労支援センターつるまる</t>
  </si>
  <si>
    <t>（特非）夢来郷たかくま　鹿児島自立支援センターしぶし</t>
  </si>
  <si>
    <t>（特非）クリンカ鹿児島　悠々亭鴨池</t>
  </si>
  <si>
    <t>（特非）障害者自立支援センター悠愛会　悠愛会</t>
  </si>
  <si>
    <t>（特非）鹿児島市精神保健福祉推進の会・かれん鹿児島　ピア　錦江湾</t>
  </si>
  <si>
    <t>（特非）若葉会　ワーク支援センター芽吹き</t>
  </si>
  <si>
    <t>（特非）リベンジ　ドリーム　いしき</t>
  </si>
  <si>
    <t>（特非）あすなろ会　福祉作業所あすなろ</t>
  </si>
  <si>
    <t>（特非）障害者自立支援センター薊愛会　ウェルカム　あざみ</t>
  </si>
  <si>
    <t>（特非）みらい　就労継続支援事業所みらいの郷</t>
  </si>
  <si>
    <t>（特非）鹿児島市精神保健福祉推進の会・かれん鹿児島　ランチハウス輪</t>
  </si>
  <si>
    <t>（特非）あゆみの会　ワークセンターあゆみ</t>
  </si>
  <si>
    <t>（特非）すずらんの郷　ワークセンター　こころ</t>
  </si>
  <si>
    <t>（特非）大地の樹　スマイルショップ大地</t>
  </si>
  <si>
    <t>（特非）あらた　就労継続支援事業所あらた</t>
  </si>
  <si>
    <t>（特非）山角の会　ワークセンター葉月</t>
  </si>
  <si>
    <t>（特非）ビッグハート　就労継続支援事業所ビッグハート</t>
  </si>
  <si>
    <t>（特非）薩摩ＲＯＣＫ・ＣＬＵＢ　福祉作業所　スマイル</t>
  </si>
  <si>
    <t>（特非）ゆめみらい　ワークセンターゆめみらい</t>
  </si>
  <si>
    <t>（特非）ミーサ・インフォメーション・Ｎｅｔ　就労継続支援Ｂ型事業所　笑♪エール</t>
  </si>
  <si>
    <t>（特非）デフNetworkかごしま　ぶどうの木</t>
  </si>
  <si>
    <t>（特非）恵夢会　就労継続支援事業所　夢の里</t>
  </si>
  <si>
    <t>（特非）薩摩ＲＯＣＫ・ＣＬＵＢ　福祉作業所　スマイル２</t>
  </si>
  <si>
    <t>（特非）メイクサポート　就労支援施設　田のかんさー</t>
  </si>
  <si>
    <t>（特非）鹿児島県盲ろう者友の会いぶき　就労継続支援センターいぶき</t>
  </si>
  <si>
    <t>（特非）ともいき　就労支援センター　みらいず</t>
  </si>
  <si>
    <t>（特非）薩摩ＲＯＣＫ・ＣＬＵＢ　スマイル３</t>
  </si>
  <si>
    <t>（特非）就労支援センター夢・あこがれ</t>
  </si>
  <si>
    <t>（特非）鹿児島市精神保健福祉会連絡協議会事業協会　あしすと</t>
  </si>
  <si>
    <t>（特非）若葉会　自立育成サポートセンター中山</t>
  </si>
  <si>
    <t>（特非）康脩会　就労継続支援事業所　あおぞら</t>
  </si>
  <si>
    <t>（特非）結び花　就労支援センターピアリーフ</t>
  </si>
  <si>
    <t>（特非）ここほっと　就労支援センターりりーふ</t>
  </si>
  <si>
    <t>（特非）薩摩ＲＯＣＫ・ＣＬＵＢ　福祉作業所　スマイル４</t>
  </si>
  <si>
    <t>（特非）ゆいネット輝北　地域サポートセンター　ゆいネット輝北</t>
  </si>
  <si>
    <t>（特非）愛・あいネット　障がい者就労支援センター　愛・あいネット</t>
  </si>
  <si>
    <t>（特非）悠和会　ふれあいスペース「ちぇすと」</t>
  </si>
  <si>
    <t>（特非）ひかり　福祉工房　「ゆーとぴあ」</t>
  </si>
  <si>
    <t>（特非）Ｌａｎｋａ　就労継続支援Ｂ型事業所Ｌａｎｋａ</t>
  </si>
  <si>
    <t>（特非）一歩会ｅすぺーす　障がい者支援センターｅすぺーす</t>
  </si>
  <si>
    <t>（特非）ドリーム鹿屋　リーズン</t>
  </si>
  <si>
    <t>（特非）地域サポートらいふ　就労継続支援事業所サポートらいふ</t>
  </si>
  <si>
    <t>（特非）さぽーとすてーしょんどら</t>
  </si>
  <si>
    <t>（特非）Sun peace　就労支援事業所　Sun peace</t>
  </si>
  <si>
    <t>（特非）いぶすきの杜　ワークショップいぶすきの杜</t>
  </si>
  <si>
    <t>（特非）こすも　スカイ</t>
  </si>
  <si>
    <t>（特非）きぼう館種子島</t>
  </si>
  <si>
    <t>（特非）生活支援の会おれんじの家　おれんじの家</t>
  </si>
  <si>
    <t>（特非）長島福祉作業所　ぽんぽこ村</t>
  </si>
  <si>
    <t>（特非）若あゆ作業所　就労継続支援事業所　若あゆ</t>
  </si>
  <si>
    <t>（特非）ワークス未来会　ワークセンターつばさ</t>
  </si>
  <si>
    <t>（特非）人・自然の南風　就労支援サービス　そふと</t>
  </si>
  <si>
    <t>（特非）トポス　みんね</t>
  </si>
  <si>
    <t>（特非）若草会　就労継続支援事業所きらら</t>
  </si>
  <si>
    <t>（特非）樹　作業所　穂</t>
  </si>
  <si>
    <t>（特非）あしたば　就労継続支援Ｂ型事業所あしたば</t>
  </si>
  <si>
    <t>（特非）しをんの会　障害福祉サービス事業所　大隅シオン舎</t>
  </si>
  <si>
    <t>（特非）清粋会　深川農園</t>
  </si>
  <si>
    <t>（特非）きぼうの里　就労支援センター　きぼうの里</t>
  </si>
  <si>
    <t>（特非）若草会　いちき・らら工房</t>
  </si>
  <si>
    <t>（特非）コスモス園</t>
  </si>
  <si>
    <t>（特非）にじの橋　にじの橋広瀬Ｂ</t>
  </si>
  <si>
    <t>（特非）霧島やまびこの会　ワークセンター　やまびこ</t>
  </si>
  <si>
    <t>（特非）隼人わかば会　就労支援センターわかば</t>
  </si>
  <si>
    <t>（特非）隼人障害者福祉作業所　ワークセンター隼人</t>
  </si>
  <si>
    <t>（特非）かりんの会　サポート友喜</t>
  </si>
  <si>
    <t>（特非）真愛会　ワークショップしんあい</t>
  </si>
  <si>
    <t>（特非）くろしお会　みのり福祉作業所</t>
  </si>
  <si>
    <t>（特非）あいはーと　就労継続支援施設　あいはーと</t>
  </si>
  <si>
    <t>（特非）こすも　ワーク・メテオ</t>
  </si>
  <si>
    <t>（特非）じゃがいものおうち　にじいろの樹</t>
  </si>
  <si>
    <t>（特非）ワイドあけぼの</t>
  </si>
  <si>
    <t>（特非）ふう　障がい者支援センターふう</t>
  </si>
  <si>
    <t>（特非）すだちの会　自立支援センター南さつま</t>
  </si>
  <si>
    <t>（特非）ドリーム南さつま</t>
  </si>
  <si>
    <t>（特非）愛訪会　ワークセンター藤の森</t>
  </si>
  <si>
    <t>（特非）明りの家</t>
  </si>
  <si>
    <t>（特非）ユーアイ自立支援の会　ﾕｰｱｲ工房</t>
  </si>
  <si>
    <t>（特非）特定非営利活動法人ワーカーズコープ作業所くっかる</t>
  </si>
  <si>
    <t>（特非）Steady&amp;Co</t>
  </si>
  <si>
    <t>（特非）Steady&amp;Co　authentic</t>
  </si>
  <si>
    <t>（特非）アーク・サポート　アーク・霧島</t>
  </si>
  <si>
    <t>（特非）薩摩ＲＯＣＫ・ＣＬＵＢ　福祉作業所スマイル姶良</t>
  </si>
  <si>
    <t>（特非）夢協働やまだ　サンテやまだ</t>
  </si>
  <si>
    <t>（特非）地域支援センターＧＯ・ＧＯ</t>
  </si>
  <si>
    <t>（株）ジョイントライフ　ワークセンター絆</t>
  </si>
  <si>
    <t>（同）ダイバーシティ鹿児島　就労継続支援Ａ型ラスター</t>
  </si>
  <si>
    <t>（同）桜梅桃季　おんりーわん事業所</t>
  </si>
  <si>
    <t>（同）朝里　ビレッジ</t>
  </si>
  <si>
    <t>（同）ブリッジワン　就労継続支援事業所かけはし</t>
  </si>
  <si>
    <t>（同）イエローローズ　さくら事業所</t>
  </si>
  <si>
    <t>（同）ODA総研　総合支援施設ハートワン</t>
  </si>
  <si>
    <t>（同）イーサポート</t>
  </si>
  <si>
    <t>（同）グラント　障害者就労継続支援B型事業所グラントハウス</t>
  </si>
  <si>
    <t>（同）グリーン　野原</t>
  </si>
  <si>
    <t>（同）サニーデイ</t>
  </si>
  <si>
    <t>（同）いしの　フレンズ</t>
  </si>
  <si>
    <t>（同）ＳＡＴＳＵＭＡ　ＮＯＢＩＬ</t>
  </si>
  <si>
    <t>（同）ひふみよ　ひふみよベース紫原</t>
  </si>
  <si>
    <t>（同）ジョイン　ココロト</t>
  </si>
  <si>
    <t>（同）イエローローズ　さくら事業所</t>
  </si>
  <si>
    <t>（同）あまみ徳之島絆ファーム　徳之島絆ファーム</t>
  </si>
  <si>
    <t>（同）翼ドットコム　志布志福祉作業所</t>
  </si>
  <si>
    <t>（公財）慈愛会　就労支援センター　ステップ</t>
  </si>
  <si>
    <t>（公財）慈愛会　指定障害福祉サービス事業所　あらいぐま</t>
  </si>
  <si>
    <t>（一社）みつばちビレッジ　みつばちベーカリー</t>
  </si>
  <si>
    <t>（一社）Saa・Ya　ＴＡＰ工房</t>
  </si>
  <si>
    <t>（一社）鹿児島みそら会　就労継続支援事業所　みそら</t>
  </si>
  <si>
    <t>（一社）成和会　障害者就労支援作業所　成川の郷</t>
  </si>
  <si>
    <t>（一社）スマイルズ</t>
  </si>
  <si>
    <t>（一社）ゆらいの里</t>
  </si>
  <si>
    <t>（一社）奄美雇用福祉支援協会　奄美共生園</t>
  </si>
  <si>
    <t>（一社）くろーばぁ　はうす</t>
  </si>
  <si>
    <t>（一社）プレシャス奄美　就労継続支援B型事業所プレシャスホーム</t>
  </si>
  <si>
    <t>（一社）奄美雇用福祉支援協会　共生園・のごろ</t>
  </si>
  <si>
    <t>事業所番号</t>
  </si>
  <si>
    <t>4610101836</t>
  </si>
  <si>
    <t>4610101851</t>
  </si>
  <si>
    <t>4610101893</t>
  </si>
  <si>
    <t>4610102008</t>
  </si>
  <si>
    <t>4610102297</t>
  </si>
  <si>
    <t>4610102537</t>
  </si>
  <si>
    <t>4610102792</t>
  </si>
  <si>
    <t>4610103212</t>
  </si>
  <si>
    <t>4610103246</t>
  </si>
  <si>
    <t>4610103345</t>
  </si>
  <si>
    <t>4610103550</t>
  </si>
  <si>
    <t>4610103568</t>
  </si>
  <si>
    <t>4610103808</t>
  </si>
  <si>
    <t>4610103857</t>
  </si>
  <si>
    <t>4610103931</t>
  </si>
  <si>
    <t>4610103972</t>
  </si>
  <si>
    <t>4610104061</t>
  </si>
  <si>
    <t>4610104095</t>
  </si>
  <si>
    <t>4610104152</t>
  </si>
  <si>
    <t>4610104277</t>
  </si>
  <si>
    <t>4610104376</t>
  </si>
  <si>
    <t>4610104392</t>
  </si>
  <si>
    <t>4610104400</t>
  </si>
  <si>
    <t>4610104525</t>
  </si>
  <si>
    <t>4610104533</t>
  </si>
  <si>
    <t>4610300735</t>
  </si>
  <si>
    <t>4610300776</t>
  </si>
  <si>
    <t>4610300883</t>
  </si>
  <si>
    <t>4610300891</t>
  </si>
  <si>
    <t>4610600217</t>
  </si>
  <si>
    <t>4610800197</t>
  </si>
  <si>
    <t>4610800312</t>
  </si>
  <si>
    <t>4610800411</t>
  </si>
  <si>
    <t>4610800437</t>
  </si>
  <si>
    <t>4611000284</t>
  </si>
  <si>
    <t>4611300106</t>
  </si>
  <si>
    <t>4611500655</t>
  </si>
  <si>
    <t>4611500689</t>
  </si>
  <si>
    <t>4611500812</t>
  </si>
  <si>
    <t>4611500820</t>
  </si>
  <si>
    <t>4611500846</t>
  </si>
  <si>
    <t>4611500853</t>
  </si>
  <si>
    <t>4611600331</t>
  </si>
  <si>
    <t>4611600414</t>
  </si>
  <si>
    <t>4611800113</t>
  </si>
  <si>
    <t>4611900731</t>
  </si>
  <si>
    <t>4611900814</t>
  </si>
  <si>
    <t>4611900947</t>
  </si>
  <si>
    <t>4612500134</t>
  </si>
  <si>
    <t>4612500167</t>
  </si>
  <si>
    <t>4612815110</t>
  </si>
  <si>
    <t>4612815151</t>
  </si>
  <si>
    <t>4612900102</t>
  </si>
  <si>
    <t>4613005026</t>
  </si>
  <si>
    <t>4613250291</t>
  </si>
  <si>
    <t>4614000273</t>
  </si>
  <si>
    <t>4614000364</t>
  </si>
  <si>
    <t>4614300061</t>
  </si>
  <si>
    <t>4614300251</t>
  </si>
  <si>
    <t>4614500181</t>
  </si>
  <si>
    <t>4614500249</t>
  </si>
  <si>
    <t>4614500264</t>
  </si>
  <si>
    <t>4614500272</t>
  </si>
  <si>
    <t>4614500280</t>
  </si>
  <si>
    <t>4614500306</t>
  </si>
  <si>
    <t>4610100531</t>
  </si>
  <si>
    <t>4610100564</t>
  </si>
  <si>
    <t>4610100754</t>
  </si>
  <si>
    <t>4610100796</t>
  </si>
  <si>
    <t>4610100838</t>
  </si>
  <si>
    <t>4610100945</t>
  </si>
  <si>
    <t>4610101000</t>
  </si>
  <si>
    <t>4610101042</t>
  </si>
  <si>
    <t>4610101430</t>
  </si>
  <si>
    <t>4610101513</t>
  </si>
  <si>
    <t>4610101547</t>
  </si>
  <si>
    <t>4610101554</t>
  </si>
  <si>
    <t>4610101570</t>
  </si>
  <si>
    <t>4610101612</t>
  </si>
  <si>
    <t>4610101638</t>
  </si>
  <si>
    <t>4610101646</t>
  </si>
  <si>
    <t>4610101679</t>
  </si>
  <si>
    <t>4610101711</t>
  </si>
  <si>
    <t>4610101844</t>
  </si>
  <si>
    <t>4610101919</t>
  </si>
  <si>
    <t>4610101927</t>
  </si>
  <si>
    <t>4610101935</t>
  </si>
  <si>
    <t>4610102016</t>
  </si>
  <si>
    <t>4610102065</t>
  </si>
  <si>
    <t>4610102164</t>
  </si>
  <si>
    <t>4610102172</t>
  </si>
  <si>
    <t>4610102180</t>
  </si>
  <si>
    <t>4610102198</t>
  </si>
  <si>
    <t>4610102263</t>
  </si>
  <si>
    <t>4610102321</t>
  </si>
  <si>
    <t>4610102347</t>
  </si>
  <si>
    <t>4610102370</t>
  </si>
  <si>
    <t>4610102388</t>
  </si>
  <si>
    <t>4610102438</t>
  </si>
  <si>
    <t>4610102479</t>
  </si>
  <si>
    <t>4610102487</t>
  </si>
  <si>
    <t>4610102529</t>
  </si>
  <si>
    <t>4610102545</t>
  </si>
  <si>
    <t>4610102560</t>
  </si>
  <si>
    <t>4610102735</t>
  </si>
  <si>
    <t>4610102768</t>
  </si>
  <si>
    <t>4610102776</t>
  </si>
  <si>
    <t>4610102842</t>
  </si>
  <si>
    <t>4610102891</t>
  </si>
  <si>
    <t>4610102941</t>
  </si>
  <si>
    <t>4610102958</t>
  </si>
  <si>
    <t>4610102982</t>
  </si>
  <si>
    <t>4610103006</t>
  </si>
  <si>
    <t>4610103097</t>
  </si>
  <si>
    <t>4610103154</t>
  </si>
  <si>
    <t>4610103279</t>
  </si>
  <si>
    <t>4610103295</t>
  </si>
  <si>
    <t>4610103329</t>
  </si>
  <si>
    <t>4610103352</t>
  </si>
  <si>
    <t>4610103394</t>
  </si>
  <si>
    <t>4610103576</t>
  </si>
  <si>
    <t>4610104574</t>
  </si>
  <si>
    <t>4610300818</t>
  </si>
  <si>
    <t>4610600191</t>
  </si>
  <si>
    <t>4610800510</t>
  </si>
  <si>
    <t>4611500713</t>
  </si>
  <si>
    <t>4612815169</t>
  </si>
  <si>
    <t>4613000027</t>
  </si>
  <si>
    <t>4614000398</t>
  </si>
  <si>
    <t>4614100222</t>
  </si>
  <si>
    <t>4614100248</t>
  </si>
  <si>
    <t>4614500215</t>
  </si>
  <si>
    <t>4610103071</t>
  </si>
  <si>
    <t>4610103378</t>
  </si>
  <si>
    <t>4610103410</t>
  </si>
  <si>
    <t>4610103428</t>
  </si>
  <si>
    <t>4610103436</t>
  </si>
  <si>
    <t>4610103444</t>
  </si>
  <si>
    <t>4610103451</t>
  </si>
  <si>
    <t>4610103485</t>
  </si>
  <si>
    <t>4610103535</t>
  </si>
  <si>
    <t>4610103592</t>
  </si>
  <si>
    <t>4610103634</t>
  </si>
  <si>
    <t>4610103790</t>
  </si>
  <si>
    <t>4610103824</t>
  </si>
  <si>
    <t>4610103303</t>
  </si>
  <si>
    <t>4610103865</t>
  </si>
  <si>
    <t>4610103873</t>
  </si>
  <si>
    <t>4610103956</t>
  </si>
  <si>
    <t>4610104020</t>
  </si>
  <si>
    <t>4610104079</t>
  </si>
  <si>
    <t>4610104103</t>
  </si>
  <si>
    <t>4610104137</t>
  </si>
  <si>
    <t>4610104194</t>
  </si>
  <si>
    <t>4610103998</t>
  </si>
  <si>
    <t>4610104251</t>
  </si>
  <si>
    <t>4610104293</t>
  </si>
  <si>
    <t>4610104319</t>
  </si>
  <si>
    <t>4610104384</t>
  </si>
  <si>
    <t>4610104426</t>
  </si>
  <si>
    <t>4610104459</t>
  </si>
  <si>
    <t>4610104467</t>
  </si>
  <si>
    <t>4610104491</t>
  </si>
  <si>
    <t>4610105548</t>
  </si>
  <si>
    <t>4610104566</t>
  </si>
  <si>
    <t>4610104608</t>
  </si>
  <si>
    <t>4610104632</t>
  </si>
  <si>
    <t>4610300115</t>
  </si>
  <si>
    <t>4610300164</t>
  </si>
  <si>
    <t>4610300214</t>
  </si>
  <si>
    <t>4610300339</t>
  </si>
  <si>
    <t>4610300354</t>
  </si>
  <si>
    <t>4610300412</t>
  </si>
  <si>
    <t>4610300420</t>
  </si>
  <si>
    <t>4610300461</t>
  </si>
  <si>
    <t>4610300479</t>
  </si>
  <si>
    <t>4610300487</t>
  </si>
  <si>
    <t>4610300511</t>
  </si>
  <si>
    <t>4610300529</t>
  </si>
  <si>
    <t>4610300545</t>
  </si>
  <si>
    <t>4610300719</t>
  </si>
  <si>
    <t>4610300727</t>
  </si>
  <si>
    <t>4610300743</t>
  </si>
  <si>
    <t>4610300800</t>
  </si>
  <si>
    <t>4610300875</t>
  </si>
  <si>
    <t>4610300941</t>
  </si>
  <si>
    <t>4610400055</t>
  </si>
  <si>
    <t>4610400097</t>
  </si>
  <si>
    <t>4610600050</t>
  </si>
  <si>
    <t>4610600084</t>
  </si>
  <si>
    <t>4610600092</t>
  </si>
  <si>
    <t>4610600134</t>
  </si>
  <si>
    <t>4610800080</t>
  </si>
  <si>
    <t>4610800189</t>
  </si>
  <si>
    <t>4610800247</t>
  </si>
  <si>
    <t>4610800262</t>
  </si>
  <si>
    <t>4610800288</t>
  </si>
  <si>
    <t>4610800346</t>
  </si>
  <si>
    <t>4610800361</t>
  </si>
  <si>
    <t>4610900039</t>
  </si>
  <si>
    <t>4610900146</t>
  </si>
  <si>
    <t>4614400051</t>
  </si>
  <si>
    <t>4611000011</t>
  </si>
  <si>
    <t>4611000060</t>
  </si>
  <si>
    <t>4611000136</t>
  </si>
  <si>
    <t>4611000250</t>
  </si>
  <si>
    <t>4611000318</t>
  </si>
  <si>
    <t>4611000292</t>
  </si>
  <si>
    <t>4611000326</t>
  </si>
  <si>
    <t>4611300064</t>
  </si>
  <si>
    <t>4611300163</t>
  </si>
  <si>
    <t>4611400161</t>
  </si>
  <si>
    <t>4611400179</t>
  </si>
  <si>
    <t>4611500051</t>
  </si>
  <si>
    <t>4612600041</t>
  </si>
  <si>
    <t>4611500135</t>
  </si>
  <si>
    <t>4611500424</t>
  </si>
  <si>
    <t>4611500440</t>
  </si>
  <si>
    <t>4611500507</t>
  </si>
  <si>
    <t>4611500523</t>
  </si>
  <si>
    <t>4611500564</t>
  </si>
  <si>
    <t>4611500614</t>
  </si>
  <si>
    <t>4611500747</t>
  </si>
  <si>
    <t>4611500788</t>
  </si>
  <si>
    <t>4611500804</t>
  </si>
  <si>
    <t>4611500838</t>
  </si>
  <si>
    <t>4611500861</t>
  </si>
  <si>
    <t>4611500879</t>
  </si>
  <si>
    <t>4611500887</t>
  </si>
  <si>
    <t>4611800055</t>
  </si>
  <si>
    <t>4611600133</t>
  </si>
  <si>
    <t>4611600158</t>
  </si>
  <si>
    <t>4611600174</t>
  </si>
  <si>
    <t>4611600190</t>
  </si>
  <si>
    <t>4611600349</t>
  </si>
  <si>
    <t>4611600372</t>
  </si>
  <si>
    <t>4611600422</t>
  </si>
  <si>
    <t>4611700115</t>
  </si>
  <si>
    <t>4611700131</t>
  </si>
  <si>
    <t>4611700164</t>
  </si>
  <si>
    <t>4611700289</t>
  </si>
  <si>
    <t>4611700404</t>
  </si>
  <si>
    <t>4611700420</t>
  </si>
  <si>
    <t>4611800063</t>
  </si>
  <si>
    <t>4611800139</t>
  </si>
  <si>
    <t>4611800188</t>
  </si>
  <si>
    <t>4611800196</t>
  </si>
  <si>
    <t>4611800212</t>
  </si>
  <si>
    <t>4611900194</t>
  </si>
  <si>
    <t>4611900202</t>
  </si>
  <si>
    <t>4611900442</t>
  </si>
  <si>
    <t>4611900467</t>
  </si>
  <si>
    <t>4611900475</t>
  </si>
  <si>
    <t>4611900509</t>
  </si>
  <si>
    <t>4611900533</t>
  </si>
  <si>
    <t>4611900632</t>
  </si>
  <si>
    <t>4611900681</t>
  </si>
  <si>
    <t>4611900707</t>
  </si>
  <si>
    <t>4611900749</t>
  </si>
  <si>
    <t>4611900756</t>
  </si>
  <si>
    <t>4611900772</t>
  </si>
  <si>
    <t>4611900830</t>
  </si>
  <si>
    <t>4611900855</t>
  </si>
  <si>
    <t>4611900905</t>
  </si>
  <si>
    <t>4612300014</t>
  </si>
  <si>
    <t>4612300063</t>
  </si>
  <si>
    <t>4612300089</t>
  </si>
  <si>
    <t>4612500092</t>
  </si>
  <si>
    <t>4612900029</t>
  </si>
  <si>
    <t>4612900094</t>
  </si>
  <si>
    <t>4612900136</t>
  </si>
  <si>
    <t>4613015223</t>
  </si>
  <si>
    <t>4613010067</t>
  </si>
  <si>
    <t>4613015074</t>
  </si>
  <si>
    <t>4613100058</t>
  </si>
  <si>
    <t>4613100074</t>
  </si>
  <si>
    <t>4613115080</t>
  </si>
  <si>
    <t>4613115049</t>
  </si>
  <si>
    <t>4613115122</t>
  </si>
  <si>
    <t>4613200023</t>
  </si>
  <si>
    <t>4613200031</t>
  </si>
  <si>
    <t>4613205022</t>
  </si>
  <si>
    <t>4613215062</t>
  </si>
  <si>
    <t>4613250192</t>
  </si>
  <si>
    <t>4613250481</t>
  </si>
  <si>
    <t>4613250093</t>
  </si>
  <si>
    <t>4613250184</t>
  </si>
  <si>
    <t>4613225061</t>
  </si>
  <si>
    <t>4613250317</t>
  </si>
  <si>
    <t>4613250408</t>
  </si>
  <si>
    <t>4613250168</t>
  </si>
  <si>
    <t>4614000224</t>
  </si>
  <si>
    <t>4614000232</t>
  </si>
  <si>
    <t>4614000323</t>
  </si>
  <si>
    <t>4614000331</t>
  </si>
  <si>
    <t>4614000349</t>
  </si>
  <si>
    <t>4614000380</t>
  </si>
  <si>
    <t>4614100131</t>
  </si>
  <si>
    <t>4614100156</t>
  </si>
  <si>
    <t>4614100214</t>
  </si>
  <si>
    <t>4614100230</t>
  </si>
  <si>
    <t>4614200105</t>
  </si>
  <si>
    <t>4614200279</t>
  </si>
  <si>
    <t>4614200303</t>
  </si>
  <si>
    <t>4614200311</t>
  </si>
  <si>
    <t>4614200329</t>
  </si>
  <si>
    <t>4614200386</t>
  </si>
  <si>
    <t>4614200675</t>
  </si>
  <si>
    <t>4614200451</t>
  </si>
  <si>
    <t>4614200501</t>
  </si>
  <si>
    <t>4614200535</t>
  </si>
  <si>
    <t>4614200543</t>
  </si>
  <si>
    <t>4614200550</t>
  </si>
  <si>
    <t>4614300087</t>
  </si>
  <si>
    <t>4614300111</t>
  </si>
  <si>
    <t>4614300152</t>
  </si>
  <si>
    <t>4614300186</t>
  </si>
  <si>
    <t>4614500140</t>
  </si>
  <si>
    <t>4614500157</t>
  </si>
  <si>
    <t>4614500165</t>
  </si>
  <si>
    <t>4614500199</t>
  </si>
  <si>
    <t>4614500256</t>
  </si>
  <si>
    <t>4612800047</t>
  </si>
  <si>
    <t>4612805111</t>
  </si>
  <si>
    <t>4612815052</t>
  </si>
  <si>
    <t>4612815086</t>
  </si>
  <si>
    <t>4612815102</t>
  </si>
  <si>
    <t>4612805079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</si>
</sst>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0" xfId="49" applyFill="1" applyAlignment="1">
      <alignment shrinkToFit="1"/>
    </xf>
    <xf numFmtId="38" fontId="0" fillId="0" borderId="12" xfId="49" applyFill="1" applyBorder="1" applyAlignment="1">
      <alignment horizontal="center" vertical="center" shrinkToFit="1"/>
    </xf>
    <xf numFmtId="38" fontId="0" fillId="0" borderId="13" xfId="49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6" fillId="0" borderId="12" xfId="49" applyFont="1" applyFill="1" applyBorder="1" applyAlignment="1">
      <alignment horizontal="center" vertical="center" shrinkToFit="1"/>
    </xf>
    <xf numFmtId="38" fontId="6" fillId="33" borderId="14" xfId="49" applyFont="1" applyFill="1" applyBorder="1" applyAlignment="1">
      <alignment horizontal="center" vertical="center" shrinkToFit="1"/>
    </xf>
    <xf numFmtId="38" fontId="6" fillId="7" borderId="14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0" borderId="12" xfId="49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7" xfId="49" applyNumberFormat="1" applyFont="1" applyFill="1" applyBorder="1" applyAlignment="1">
      <alignment horizontal="right" vertical="center" shrinkToFit="1"/>
    </xf>
    <xf numFmtId="38" fontId="0" fillId="33" borderId="14" xfId="49" applyFont="1" applyFill="1" applyBorder="1" applyAlignment="1">
      <alignment horizontal="center" vertical="center" shrinkToFit="1"/>
    </xf>
    <xf numFmtId="176" fontId="0" fillId="33" borderId="14" xfId="0" applyNumberFormat="1" applyFont="1" applyFill="1" applyBorder="1" applyAlignment="1">
      <alignment vertical="center" shrinkToFit="1"/>
    </xf>
    <xf numFmtId="176" fontId="0" fillId="33" borderId="14" xfId="49" applyNumberFormat="1" applyFont="1" applyFill="1" applyBorder="1" applyAlignment="1">
      <alignment horizontal="right" vertical="center" shrinkToFit="1"/>
    </xf>
    <xf numFmtId="38" fontId="0" fillId="7" borderId="14" xfId="49" applyFont="1" applyFill="1" applyBorder="1" applyAlignment="1">
      <alignment horizontal="center" vertical="center" shrinkToFit="1"/>
    </xf>
    <xf numFmtId="176" fontId="0" fillId="7" borderId="14" xfId="0" applyNumberFormat="1" applyFont="1" applyFill="1" applyBorder="1" applyAlignment="1">
      <alignment vertical="center" shrinkToFit="1"/>
    </xf>
    <xf numFmtId="176" fontId="0" fillId="7" borderId="14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0" fillId="0" borderId="12" xfId="49" applyNumberFormat="1" applyFill="1" applyBorder="1" applyAlignment="1">
      <alignment horizontal="right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176" fontId="0" fillId="0" borderId="13" xfId="49" applyNumberFormat="1" applyFill="1" applyBorder="1" applyAlignment="1">
      <alignment horizontal="right" vertical="center" shrinkToFit="1"/>
    </xf>
    <xf numFmtId="176" fontId="0" fillId="0" borderId="13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7" fillId="0" borderId="0" xfId="0" applyFont="1" applyAlignment="1">
      <alignment/>
    </xf>
    <xf numFmtId="176" fontId="0" fillId="7" borderId="19" xfId="0" applyNumberFormat="1" applyFont="1" applyFill="1" applyBorder="1" applyAlignment="1">
      <alignment vertical="center" shrinkToFit="1"/>
    </xf>
    <xf numFmtId="188" fontId="0" fillId="33" borderId="19" xfId="0" applyNumberFormat="1" applyFont="1" applyFill="1" applyBorder="1" applyAlignment="1">
      <alignment vertical="center" shrinkToFit="1"/>
    </xf>
    <xf numFmtId="0" fontId="0" fillId="33" borderId="19" xfId="0" applyNumberFormat="1" applyFont="1" applyFill="1" applyBorder="1" applyAlignment="1">
      <alignment vertical="center" shrinkToFit="1"/>
    </xf>
    <xf numFmtId="177" fontId="0" fillId="33" borderId="19" xfId="0" applyNumberFormat="1" applyFont="1" applyFill="1" applyBorder="1" applyAlignment="1">
      <alignment vertical="center" shrinkToFit="1"/>
    </xf>
    <xf numFmtId="38" fontId="0" fillId="33" borderId="20" xfId="49" applyFont="1" applyFill="1" applyBorder="1" applyAlignment="1">
      <alignment horizontal="center" vertical="center" shrinkToFit="1"/>
    </xf>
    <xf numFmtId="176" fontId="0" fillId="33" borderId="21" xfId="0" applyNumberFormat="1" applyFont="1" applyFill="1" applyBorder="1" applyAlignment="1">
      <alignment vertical="center" shrinkToFit="1"/>
    </xf>
    <xf numFmtId="38" fontId="6" fillId="33" borderId="22" xfId="49" applyFont="1" applyFill="1" applyBorder="1" applyAlignment="1">
      <alignment horizontal="center" vertical="center" shrinkToFit="1"/>
    </xf>
    <xf numFmtId="176" fontId="0" fillId="33" borderId="22" xfId="0" applyNumberFormat="1" applyFont="1" applyFill="1" applyBorder="1" applyAlignment="1">
      <alignment vertical="center" shrinkToFit="1"/>
    </xf>
    <xf numFmtId="176" fontId="0" fillId="0" borderId="12" xfId="49" applyNumberFormat="1" applyFill="1" applyBorder="1" applyAlignment="1">
      <alignment horizontal="center" vertical="center" shrinkToFit="1"/>
    </xf>
    <xf numFmtId="176" fontId="0" fillId="0" borderId="12" xfId="49" applyNumberFormat="1" applyFont="1" applyFill="1" applyBorder="1" applyAlignment="1">
      <alignment horizontal="center" vertical="center" shrinkToFit="1"/>
    </xf>
    <xf numFmtId="176" fontId="0" fillId="0" borderId="12" xfId="49" applyNumberFormat="1" applyFont="1" applyFill="1" applyBorder="1" applyAlignment="1">
      <alignment horizontal="center" vertical="center" wrapText="1" shrinkToFit="1"/>
    </xf>
    <xf numFmtId="0" fontId="0" fillId="34" borderId="12" xfId="0" applyNumberFormat="1" applyFill="1" applyBorder="1" applyAlignment="1">
      <alignment horizontal="center" vertical="center" shrinkToFit="1"/>
    </xf>
    <xf numFmtId="38" fontId="6" fillId="34" borderId="12" xfId="49" applyFon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 shrinkToFit="1"/>
    </xf>
    <xf numFmtId="176" fontId="0" fillId="34" borderId="12" xfId="0" applyNumberFormat="1" applyFont="1" applyFill="1" applyBorder="1" applyAlignment="1">
      <alignment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38" fontId="6" fillId="34" borderId="17" xfId="49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 shrinkToFit="1"/>
    </xf>
    <xf numFmtId="38" fontId="0" fillId="34" borderId="12" xfId="49" applyFont="1" applyFill="1" applyBorder="1" applyAlignment="1">
      <alignment horizontal="center" vertical="center" shrinkToFit="1"/>
    </xf>
    <xf numFmtId="38" fontId="0" fillId="34" borderId="13" xfId="49" applyFont="1" applyFill="1" applyBorder="1" applyAlignment="1">
      <alignment horizontal="center" vertical="center" shrinkToFit="1"/>
    </xf>
    <xf numFmtId="38" fontId="6" fillId="34" borderId="13" xfId="49" applyFont="1" applyFill="1" applyBorder="1" applyAlignment="1">
      <alignment horizontal="center" vertical="center" shrinkToFit="1"/>
    </xf>
    <xf numFmtId="176" fontId="0" fillId="34" borderId="13" xfId="0" applyNumberFormat="1" applyFont="1" applyFill="1" applyBorder="1" applyAlignment="1">
      <alignment vertical="center" shrinkToFit="1"/>
    </xf>
    <xf numFmtId="38" fontId="0" fillId="34" borderId="12" xfId="49" applyFont="1" applyFill="1" applyBorder="1" applyAlignment="1">
      <alignment horizontal="center" vertical="center" shrinkToFit="1"/>
    </xf>
    <xf numFmtId="0" fontId="0" fillId="34" borderId="12" xfId="0" applyNumberFormat="1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176" fontId="0" fillId="34" borderId="18" xfId="0" applyNumberFormat="1" applyFont="1" applyFill="1" applyBorder="1" applyAlignment="1">
      <alignment horizontal="right" vertical="center" shrinkToFit="1"/>
    </xf>
    <xf numFmtId="176" fontId="0" fillId="34" borderId="12" xfId="0" applyNumberFormat="1" applyFont="1" applyFill="1" applyBorder="1" applyAlignment="1">
      <alignment horizontal="right" vertical="center" shrinkToFit="1"/>
    </xf>
    <xf numFmtId="176" fontId="0" fillId="34" borderId="12" xfId="49" applyNumberFormat="1" applyFont="1" applyFill="1" applyBorder="1" applyAlignment="1">
      <alignment horizontal="right" vertical="center" shrinkToFit="1"/>
    </xf>
    <xf numFmtId="176" fontId="0" fillId="34" borderId="12" xfId="0" applyNumberFormat="1" applyFill="1" applyBorder="1" applyAlignment="1">
      <alignment horizontal="right" vertical="center" shrinkToFit="1"/>
    </xf>
    <xf numFmtId="0" fontId="0" fillId="34" borderId="17" xfId="0" applyNumberFormat="1" applyFont="1" applyFill="1" applyBorder="1" applyAlignment="1">
      <alignment horizontal="center" vertical="center" shrinkToFit="1"/>
    </xf>
    <xf numFmtId="38" fontId="0" fillId="34" borderId="17" xfId="49" applyFont="1" applyFill="1" applyBorder="1" applyAlignment="1">
      <alignment horizontal="center" vertical="center" shrinkToFit="1"/>
    </xf>
    <xf numFmtId="176" fontId="0" fillId="34" borderId="23" xfId="0" applyNumberFormat="1" applyFont="1" applyFill="1" applyBorder="1" applyAlignment="1">
      <alignment horizontal="right" vertical="center" shrinkToFit="1"/>
    </xf>
    <xf numFmtId="176" fontId="0" fillId="34" borderId="17" xfId="0" applyNumberFormat="1" applyFont="1" applyFill="1" applyBorder="1" applyAlignment="1">
      <alignment horizontal="right" vertical="center" shrinkToFit="1"/>
    </xf>
    <xf numFmtId="176" fontId="0" fillId="34" borderId="17" xfId="49" applyNumberFormat="1" applyFont="1" applyFill="1" applyBorder="1" applyAlignment="1">
      <alignment horizontal="right" vertical="center" shrinkToFit="1"/>
    </xf>
    <xf numFmtId="38" fontId="6" fillId="34" borderId="24" xfId="49" applyFont="1" applyFill="1" applyBorder="1" applyAlignment="1">
      <alignment horizontal="center" vertical="center" shrinkToFit="1"/>
    </xf>
    <xf numFmtId="38" fontId="0" fillId="34" borderId="25" xfId="49" applyFont="1" applyFill="1" applyBorder="1" applyAlignment="1">
      <alignment vertical="center"/>
    </xf>
    <xf numFmtId="38" fontId="0" fillId="34" borderId="26" xfId="49" applyFont="1" applyFill="1" applyBorder="1" applyAlignment="1">
      <alignment vertical="center"/>
    </xf>
    <xf numFmtId="188" fontId="0" fillId="34" borderId="27" xfId="49" applyNumberFormat="1" applyFont="1" applyFill="1" applyBorder="1" applyAlignment="1">
      <alignment vertical="center"/>
    </xf>
    <xf numFmtId="38" fontId="0" fillId="34" borderId="27" xfId="49" applyFont="1" applyFill="1" applyBorder="1" applyAlignment="1">
      <alignment vertical="center"/>
    </xf>
    <xf numFmtId="38" fontId="0" fillId="34" borderId="28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0" fillId="34" borderId="29" xfId="49" applyFont="1" applyFill="1" applyBorder="1" applyAlignment="1">
      <alignment vertical="center"/>
    </xf>
    <xf numFmtId="0" fontId="0" fillId="0" borderId="30" xfId="0" applyNumberFormat="1" applyFill="1" applyBorder="1" applyAlignment="1">
      <alignment horizontal="center" vertical="center" shrinkToFit="1"/>
    </xf>
    <xf numFmtId="38" fontId="6" fillId="0" borderId="30" xfId="49" applyFont="1" applyFill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176" fontId="0" fillId="0" borderId="30" xfId="0" applyNumberFormat="1" applyFont="1" applyBorder="1" applyAlignment="1">
      <alignment vertical="center" shrinkToFit="1"/>
    </xf>
    <xf numFmtId="176" fontId="0" fillId="0" borderId="30" xfId="49" applyNumberFormat="1" applyFont="1" applyFill="1" applyBorder="1" applyAlignment="1">
      <alignment horizontal="right" vertical="center" shrinkToFit="1"/>
    </xf>
    <xf numFmtId="38" fontId="0" fillId="0" borderId="32" xfId="49" applyFill="1" applyBorder="1" applyAlignment="1">
      <alignment horizontal="center" vertical="center" shrinkToFit="1"/>
    </xf>
    <xf numFmtId="0" fontId="0" fillId="34" borderId="32" xfId="0" applyFill="1" applyBorder="1" applyAlignment="1">
      <alignment vertical="center" shrinkToFit="1"/>
    </xf>
    <xf numFmtId="0" fontId="0" fillId="34" borderId="32" xfId="0" applyFill="1" applyBorder="1" applyAlignment="1">
      <alignment horizontal="left" vertical="center" shrinkToFit="1"/>
    </xf>
    <xf numFmtId="0" fontId="0" fillId="34" borderId="32" xfId="0" applyFont="1" applyFill="1" applyBorder="1" applyAlignment="1">
      <alignment horizontal="left" vertical="center" shrinkToFit="1"/>
    </xf>
    <xf numFmtId="0" fontId="0" fillId="34" borderId="32" xfId="0" applyFont="1" applyFill="1" applyBorder="1" applyAlignment="1">
      <alignment vertical="center" shrinkToFit="1"/>
    </xf>
    <xf numFmtId="0" fontId="5" fillId="34" borderId="32" xfId="0" applyFont="1" applyFill="1" applyBorder="1" applyAlignment="1">
      <alignment horizontal="left" vertical="center" shrinkToFit="1"/>
    </xf>
    <xf numFmtId="0" fontId="0" fillId="34" borderId="33" xfId="0" applyFill="1" applyBorder="1" applyAlignment="1">
      <alignment horizontal="left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7" borderId="35" xfId="0" applyFont="1" applyFill="1" applyBorder="1" applyAlignment="1">
      <alignment horizontal="center" vertical="center" shrinkToFit="1"/>
    </xf>
    <xf numFmtId="0" fontId="0" fillId="34" borderId="36" xfId="0" applyFill="1" applyBorder="1" applyAlignment="1">
      <alignment shrinkToFit="1"/>
    </xf>
    <xf numFmtId="0" fontId="0" fillId="34" borderId="32" xfId="0" applyFill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0" fillId="34" borderId="37" xfId="0" applyFill="1" applyBorder="1" applyAlignment="1">
      <alignment shrinkToFit="1"/>
    </xf>
    <xf numFmtId="38" fontId="0" fillId="0" borderId="38" xfId="49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shrinkToFit="1"/>
    </xf>
    <xf numFmtId="38" fontId="0" fillId="34" borderId="12" xfId="49" applyFill="1" applyBorder="1" applyAlignment="1">
      <alignment shrinkToFit="1"/>
    </xf>
    <xf numFmtId="38" fontId="0" fillId="0" borderId="12" xfId="49" applyFill="1" applyBorder="1" applyAlignment="1">
      <alignment shrinkToFit="1"/>
    </xf>
    <xf numFmtId="38" fontId="0" fillId="0" borderId="12" xfId="49" applyFill="1" applyBorder="1" applyAlignment="1">
      <alignment vertical="center" shrinkToFit="1"/>
    </xf>
    <xf numFmtId="0" fontId="0" fillId="0" borderId="12" xfId="49" applyNumberFormat="1" applyFill="1" applyBorder="1" applyAlignment="1">
      <alignment horizontal="left" vertical="center" shrinkToFit="1"/>
    </xf>
    <xf numFmtId="38" fontId="0" fillId="34" borderId="39" xfId="49" applyFont="1" applyFill="1" applyBorder="1" applyAlignment="1">
      <alignment vertical="center"/>
    </xf>
    <xf numFmtId="38" fontId="0" fillId="34" borderId="25" xfId="49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42" xfId="49" applyFont="1" applyFill="1" applyBorder="1" applyAlignment="1">
      <alignment vertical="center"/>
    </xf>
    <xf numFmtId="38" fontId="0" fillId="34" borderId="27" xfId="49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38" fontId="0" fillId="34" borderId="43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176" fontId="0" fillId="0" borderId="48" xfId="49" applyNumberFormat="1" applyFont="1" applyFill="1" applyBorder="1" applyAlignment="1">
      <alignment horizontal="right" shrinkToFit="1"/>
    </xf>
    <xf numFmtId="176" fontId="0" fillId="0" borderId="48" xfId="0" applyNumberFormat="1" applyBorder="1" applyAlignment="1">
      <alignment horizontal="right" shrinkToFit="1"/>
    </xf>
    <xf numFmtId="38" fontId="0" fillId="0" borderId="52" xfId="49" applyFont="1" applyFill="1" applyBorder="1" applyAlignment="1">
      <alignment shrinkToFit="1"/>
    </xf>
    <xf numFmtId="0" fontId="0" fillId="0" borderId="52" xfId="0" applyFont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21" t="s">
        <v>111</v>
      </c>
      <c r="C1" s="122"/>
      <c r="D1" s="122"/>
      <c r="E1" s="122"/>
      <c r="F1" s="122"/>
      <c r="G1" s="122"/>
      <c r="H1" s="122"/>
      <c r="I1" s="122"/>
    </row>
    <row r="2" spans="2:9" ht="19.5" customHeight="1">
      <c r="B2" s="122"/>
      <c r="C2" s="122"/>
      <c r="D2" s="122"/>
      <c r="E2" s="122"/>
      <c r="F2" s="122"/>
      <c r="G2" s="122"/>
      <c r="H2" s="122"/>
      <c r="I2" s="122"/>
    </row>
    <row r="3" ht="19.5" customHeight="1" thickBot="1">
      <c r="I3" s="1" t="s">
        <v>2</v>
      </c>
    </row>
    <row r="4" spans="2:9" ht="30" customHeight="1">
      <c r="B4" s="123" t="s">
        <v>7</v>
      </c>
      <c r="C4" s="124"/>
      <c r="D4" s="125"/>
      <c r="E4" s="129" t="s">
        <v>26</v>
      </c>
      <c r="F4" s="129" t="s">
        <v>4</v>
      </c>
      <c r="G4" s="129" t="s">
        <v>6</v>
      </c>
      <c r="H4" s="129" t="s">
        <v>5</v>
      </c>
      <c r="I4" s="131" t="s">
        <v>0</v>
      </c>
    </row>
    <row r="5" spans="2:9" ht="30" customHeight="1" thickBot="1">
      <c r="B5" s="126"/>
      <c r="C5" s="127"/>
      <c r="D5" s="128"/>
      <c r="E5" s="130"/>
      <c r="F5" s="130"/>
      <c r="G5" s="130"/>
      <c r="H5" s="130"/>
      <c r="I5" s="132"/>
    </row>
    <row r="6" spans="2:9" ht="30" customHeight="1">
      <c r="B6" s="107" t="s">
        <v>22</v>
      </c>
      <c r="C6" s="108"/>
      <c r="D6" s="109"/>
      <c r="E6" s="73">
        <f>COUNTA('28実績一覧（種別小計あり）'!E4:E82)</f>
        <v>79</v>
      </c>
      <c r="F6" s="73">
        <f>'28実績一覧（種別小計あり）'!H83</f>
        <v>1468</v>
      </c>
      <c r="G6" s="73">
        <f>'28実績一覧（種別小計あり）'!I83</f>
        <v>14695</v>
      </c>
      <c r="H6" s="73">
        <f>'28実績一覧（種別小計あり）'!J83</f>
        <v>925556292</v>
      </c>
      <c r="I6" s="74">
        <f>H6/G6</f>
        <v>62984.43633889078</v>
      </c>
    </row>
    <row r="7" spans="2:9" ht="30" customHeight="1">
      <c r="B7" s="115" t="s">
        <v>23</v>
      </c>
      <c r="C7" s="116"/>
      <c r="D7" s="117"/>
      <c r="E7" s="75">
        <f>COUNTA('28実績一覧（種別小計あり）'!E84:E97)</f>
        <v>14</v>
      </c>
      <c r="F7" s="75">
        <f>'28実績一覧（種別小計あり）'!H98</f>
        <v>235</v>
      </c>
      <c r="G7" s="76">
        <f>'28実績一覧（種別小計あり）'!I98</f>
        <v>378</v>
      </c>
      <c r="H7" s="76">
        <f>'28実績一覧（種別小計あり）'!J98</f>
        <v>13202468</v>
      </c>
      <c r="I7" s="77">
        <f>H7/G7</f>
        <v>34927.16402116402</v>
      </c>
    </row>
    <row r="8" spans="2:9" ht="30" customHeight="1" thickBot="1">
      <c r="B8" s="118" t="s">
        <v>24</v>
      </c>
      <c r="C8" s="119"/>
      <c r="D8" s="120"/>
      <c r="E8" s="78">
        <f>E6</f>
        <v>79</v>
      </c>
      <c r="F8" s="78">
        <f>F6</f>
        <v>1468</v>
      </c>
      <c r="G8" s="78">
        <f>SUM(G6:G7)</f>
        <v>15073</v>
      </c>
      <c r="H8" s="78">
        <f>SUM(H6:H7)</f>
        <v>938758760</v>
      </c>
      <c r="I8" s="79">
        <f>H8/G8</f>
        <v>62280.81735553639</v>
      </c>
    </row>
    <row r="9" spans="2:9" ht="30" customHeight="1" thickBot="1" thickTop="1">
      <c r="B9" s="110" t="s">
        <v>3</v>
      </c>
      <c r="C9" s="111"/>
      <c r="D9" s="112"/>
      <c r="E9" s="12">
        <f>COUNTA('28実績一覧（種別小計あり）'!C100:C370)</f>
        <v>271</v>
      </c>
      <c r="F9" s="12">
        <f>'28実績一覧（種別小計あり）'!H371</f>
        <v>5582</v>
      </c>
      <c r="G9" s="12">
        <f>'28実績一覧（種別小計あり）'!I371</f>
        <v>61814</v>
      </c>
      <c r="H9" s="12">
        <f>'28実績一覧（種別小計あり）'!J371-1894444</f>
        <v>941983546</v>
      </c>
      <c r="I9" s="13">
        <f>H9/G9</f>
        <v>15239</v>
      </c>
    </row>
    <row r="10" spans="2:9" ht="30" customHeight="1" thickBot="1">
      <c r="B10" s="113" t="s">
        <v>1</v>
      </c>
      <c r="C10" s="114"/>
      <c r="D10" s="114"/>
      <c r="E10" s="2">
        <f>E8+E9</f>
        <v>350</v>
      </c>
      <c r="F10" s="2">
        <f>F8+F9</f>
        <v>7050</v>
      </c>
      <c r="G10" s="2">
        <f>G8+G9</f>
        <v>76887</v>
      </c>
      <c r="H10" s="2">
        <f>H8+H9+1894444</f>
        <v>1882636750</v>
      </c>
      <c r="I10" s="3">
        <f>H10/G10</f>
        <v>24485.76157217735</v>
      </c>
    </row>
    <row r="11" ht="19.5" customHeight="1">
      <c r="B11" s="37" t="s">
        <v>25</v>
      </c>
    </row>
  </sheetData>
  <sheetProtection/>
  <mergeCells count="13">
    <mergeCell ref="G4:G5"/>
    <mergeCell ref="H4:H5"/>
    <mergeCell ref="I4:I5"/>
    <mergeCell ref="B6:D6"/>
    <mergeCell ref="B9:D9"/>
    <mergeCell ref="B10:D10"/>
    <mergeCell ref="B7:D7"/>
    <mergeCell ref="B8:D8"/>
    <mergeCell ref="B1:I1"/>
    <mergeCell ref="B2:I2"/>
    <mergeCell ref="B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7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65" sqref="E365"/>
    </sheetView>
  </sheetViews>
  <sheetFormatPr defaultColWidth="9.00390625" defaultRowHeight="13.5"/>
  <cols>
    <col min="1" max="1" width="1.625" style="4" hidden="1" customWidth="1"/>
    <col min="2" max="2" width="1.625" style="4" customWidth="1"/>
    <col min="3" max="3" width="4.125" style="4" customWidth="1"/>
    <col min="4" max="4" width="11.625" style="4" bestFit="1" customWidth="1"/>
    <col min="5" max="5" width="38.75390625" style="4" customWidth="1"/>
    <col min="6" max="6" width="16.625" style="14" customWidth="1"/>
    <col min="7" max="7" width="16.625" style="4" customWidth="1"/>
    <col min="8" max="9" width="7.125" style="15" customWidth="1"/>
    <col min="10" max="10" width="13.125" style="15" customWidth="1"/>
    <col min="11" max="11" width="11.625" style="15" customWidth="1"/>
    <col min="12" max="16384" width="9.00390625" style="4" customWidth="1"/>
  </cols>
  <sheetData>
    <row r="1" spans="2:11" ht="19.5" customHeight="1">
      <c r="B1" s="137" t="s">
        <v>48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10:11" ht="13.5">
      <c r="J2" s="133" t="s">
        <v>2</v>
      </c>
      <c r="K2" s="134"/>
    </row>
    <row r="3" spans="4:11" ht="34.5" customHeight="1">
      <c r="D3" s="102" t="s">
        <v>420</v>
      </c>
      <c r="E3" s="86" t="s">
        <v>8</v>
      </c>
      <c r="F3" s="16" t="s">
        <v>9</v>
      </c>
      <c r="G3" s="5" t="s">
        <v>10</v>
      </c>
      <c r="H3" s="46" t="s">
        <v>11</v>
      </c>
      <c r="I3" s="48" t="s">
        <v>28</v>
      </c>
      <c r="J3" s="47" t="s">
        <v>12</v>
      </c>
      <c r="K3" s="48" t="s">
        <v>27</v>
      </c>
    </row>
    <row r="4" spans="3:11" ht="18" customHeight="1">
      <c r="C4" s="62">
        <v>1</v>
      </c>
      <c r="D4" s="103" t="s">
        <v>421</v>
      </c>
      <c r="E4" s="87" t="s">
        <v>49</v>
      </c>
      <c r="F4" s="49" t="s">
        <v>16</v>
      </c>
      <c r="G4" s="50" t="s">
        <v>17</v>
      </c>
      <c r="H4" s="63">
        <v>15</v>
      </c>
      <c r="I4" s="64">
        <v>107</v>
      </c>
      <c r="J4" s="64">
        <v>9503721</v>
      </c>
      <c r="K4" s="65">
        <f aca="true" t="shared" si="0" ref="K4:K31">J4/I4</f>
        <v>88819.82242990655</v>
      </c>
    </row>
    <row r="5" spans="3:11" ht="18" customHeight="1">
      <c r="C5" s="62">
        <v>2</v>
      </c>
      <c r="D5" s="103" t="s">
        <v>422</v>
      </c>
      <c r="E5" s="87" t="s">
        <v>50</v>
      </c>
      <c r="F5" s="49" t="s">
        <v>16</v>
      </c>
      <c r="G5" s="50" t="s">
        <v>17</v>
      </c>
      <c r="H5" s="63">
        <v>22</v>
      </c>
      <c r="I5" s="64">
        <v>340</v>
      </c>
      <c r="J5" s="64">
        <v>18742356</v>
      </c>
      <c r="K5" s="65">
        <f t="shared" si="0"/>
        <v>55124.57647058823</v>
      </c>
    </row>
    <row r="6" spans="3:11" ht="18" customHeight="1">
      <c r="C6" s="62">
        <v>3</v>
      </c>
      <c r="D6" s="103" t="s">
        <v>423</v>
      </c>
      <c r="E6" s="87" t="s">
        <v>51</v>
      </c>
      <c r="F6" s="49" t="s">
        <v>16</v>
      </c>
      <c r="G6" s="50" t="s">
        <v>17</v>
      </c>
      <c r="H6" s="63">
        <v>10</v>
      </c>
      <c r="I6" s="64">
        <v>72</v>
      </c>
      <c r="J6" s="66">
        <v>4789009</v>
      </c>
      <c r="K6" s="65">
        <f t="shared" si="0"/>
        <v>66514.01388888889</v>
      </c>
    </row>
    <row r="7" spans="3:11" ht="18" customHeight="1">
      <c r="C7" s="62">
        <v>4</v>
      </c>
      <c r="D7" s="103" t="s">
        <v>424</v>
      </c>
      <c r="E7" s="87" t="s">
        <v>52</v>
      </c>
      <c r="F7" s="49" t="s">
        <v>16</v>
      </c>
      <c r="G7" s="50" t="s">
        <v>17</v>
      </c>
      <c r="H7" s="63">
        <v>20</v>
      </c>
      <c r="I7" s="64">
        <v>236</v>
      </c>
      <c r="J7" s="64">
        <v>15784898</v>
      </c>
      <c r="K7" s="65">
        <f t="shared" si="0"/>
        <v>66885.16101694915</v>
      </c>
    </row>
    <row r="8" spans="3:11" ht="18" customHeight="1">
      <c r="C8" s="62">
        <v>5</v>
      </c>
      <c r="D8" s="103" t="s">
        <v>425</v>
      </c>
      <c r="E8" s="87" t="s">
        <v>296</v>
      </c>
      <c r="F8" s="49" t="s">
        <v>16</v>
      </c>
      <c r="G8" s="50" t="s">
        <v>17</v>
      </c>
      <c r="H8" s="63">
        <v>30</v>
      </c>
      <c r="I8" s="64">
        <v>425</v>
      </c>
      <c r="J8" s="64">
        <v>30374142</v>
      </c>
      <c r="K8" s="65">
        <f t="shared" si="0"/>
        <v>71468.5694117647</v>
      </c>
    </row>
    <row r="9" spans="3:11" ht="18" customHeight="1">
      <c r="C9" s="62">
        <v>6</v>
      </c>
      <c r="D9" s="103" t="s">
        <v>426</v>
      </c>
      <c r="E9" s="88" t="s">
        <v>53</v>
      </c>
      <c r="F9" s="49" t="s">
        <v>16</v>
      </c>
      <c r="G9" s="50" t="s">
        <v>17</v>
      </c>
      <c r="H9" s="63">
        <v>20</v>
      </c>
      <c r="I9" s="64">
        <v>518</v>
      </c>
      <c r="J9" s="64">
        <v>28729317</v>
      </c>
      <c r="K9" s="65">
        <f t="shared" si="0"/>
        <v>55462.00193050193</v>
      </c>
    </row>
    <row r="10" spans="3:11" ht="18" customHeight="1">
      <c r="C10" s="62">
        <v>7</v>
      </c>
      <c r="D10" s="103" t="s">
        <v>427</v>
      </c>
      <c r="E10" s="87" t="s">
        <v>54</v>
      </c>
      <c r="F10" s="49" t="s">
        <v>16</v>
      </c>
      <c r="G10" s="50" t="s">
        <v>17</v>
      </c>
      <c r="H10" s="63">
        <v>10</v>
      </c>
      <c r="I10" s="64">
        <v>117</v>
      </c>
      <c r="J10" s="64">
        <v>6459199</v>
      </c>
      <c r="K10" s="65">
        <f t="shared" si="0"/>
        <v>55206.82905982906</v>
      </c>
    </row>
    <row r="11" spans="1:11" ht="18" customHeight="1">
      <c r="A11" s="11" t="s">
        <v>21</v>
      </c>
      <c r="B11" s="11"/>
      <c r="C11" s="62">
        <v>8</v>
      </c>
      <c r="D11" s="103" t="s">
        <v>529</v>
      </c>
      <c r="E11" s="88" t="s">
        <v>297</v>
      </c>
      <c r="F11" s="56" t="s">
        <v>16</v>
      </c>
      <c r="G11" s="50" t="s">
        <v>17</v>
      </c>
      <c r="H11" s="63">
        <v>10</v>
      </c>
      <c r="I11" s="64">
        <v>70</v>
      </c>
      <c r="J11" s="64">
        <v>5850357</v>
      </c>
      <c r="K11" s="65">
        <f t="shared" si="0"/>
        <v>83576.52857142857</v>
      </c>
    </row>
    <row r="12" spans="3:11" ht="18" customHeight="1">
      <c r="C12" s="62">
        <v>9</v>
      </c>
      <c r="D12" s="103" t="s">
        <v>428</v>
      </c>
      <c r="E12" s="87" t="s">
        <v>55</v>
      </c>
      <c r="F12" s="56" t="s">
        <v>16</v>
      </c>
      <c r="G12" s="50" t="s">
        <v>17</v>
      </c>
      <c r="H12" s="63">
        <v>20</v>
      </c>
      <c r="I12" s="64">
        <v>287</v>
      </c>
      <c r="J12" s="64">
        <v>19176828</v>
      </c>
      <c r="K12" s="65">
        <f t="shared" si="0"/>
        <v>66818.21602787456</v>
      </c>
    </row>
    <row r="13" spans="3:11" ht="18" customHeight="1">
      <c r="C13" s="62">
        <v>10</v>
      </c>
      <c r="D13" s="103" t="s">
        <v>429</v>
      </c>
      <c r="E13" s="88" t="s">
        <v>56</v>
      </c>
      <c r="F13" s="56" t="s">
        <v>16</v>
      </c>
      <c r="G13" s="50" t="s">
        <v>17</v>
      </c>
      <c r="H13" s="63">
        <v>30</v>
      </c>
      <c r="I13" s="64">
        <v>368</v>
      </c>
      <c r="J13" s="64">
        <v>24471130</v>
      </c>
      <c r="K13" s="65">
        <f t="shared" si="0"/>
        <v>66497.63586956522</v>
      </c>
    </row>
    <row r="14" spans="3:11" ht="18" customHeight="1">
      <c r="C14" s="62">
        <v>11</v>
      </c>
      <c r="D14" s="103" t="s">
        <v>430</v>
      </c>
      <c r="E14" s="87" t="s">
        <v>57</v>
      </c>
      <c r="F14" s="56" t="s">
        <v>16</v>
      </c>
      <c r="G14" s="50" t="s">
        <v>17</v>
      </c>
      <c r="H14" s="63">
        <v>20</v>
      </c>
      <c r="I14" s="64">
        <v>164</v>
      </c>
      <c r="J14" s="64">
        <v>8845467</v>
      </c>
      <c r="K14" s="65">
        <f t="shared" si="0"/>
        <v>53935.7743902439</v>
      </c>
    </row>
    <row r="15" spans="3:11" ht="18" customHeight="1">
      <c r="C15" s="62">
        <v>12</v>
      </c>
      <c r="D15" s="103" t="s">
        <v>540</v>
      </c>
      <c r="E15" s="87" t="s">
        <v>58</v>
      </c>
      <c r="F15" s="56" t="s">
        <v>16</v>
      </c>
      <c r="G15" s="50" t="s">
        <v>17</v>
      </c>
      <c r="H15" s="63">
        <v>10</v>
      </c>
      <c r="I15" s="64">
        <v>50</v>
      </c>
      <c r="J15" s="64">
        <v>3177765</v>
      </c>
      <c r="K15" s="65">
        <f t="shared" si="0"/>
        <v>63555.3</v>
      </c>
    </row>
    <row r="16" spans="3:11" ht="18" customHeight="1">
      <c r="C16" s="62">
        <v>13</v>
      </c>
      <c r="D16" s="103" t="s">
        <v>431</v>
      </c>
      <c r="E16" s="88" t="s">
        <v>59</v>
      </c>
      <c r="F16" s="56" t="s">
        <v>16</v>
      </c>
      <c r="G16" s="50" t="s">
        <v>17</v>
      </c>
      <c r="H16" s="63">
        <v>10</v>
      </c>
      <c r="I16" s="64">
        <v>244</v>
      </c>
      <c r="J16" s="64">
        <v>14256877</v>
      </c>
      <c r="K16" s="65">
        <f t="shared" si="0"/>
        <v>58429.82377049181</v>
      </c>
    </row>
    <row r="17" spans="3:11" ht="18" customHeight="1">
      <c r="C17" s="62">
        <v>14</v>
      </c>
      <c r="D17" s="103" t="s">
        <v>432</v>
      </c>
      <c r="E17" s="88" t="s">
        <v>60</v>
      </c>
      <c r="F17" s="67" t="s">
        <v>16</v>
      </c>
      <c r="G17" s="50" t="s">
        <v>17</v>
      </c>
      <c r="H17" s="63">
        <v>30</v>
      </c>
      <c r="I17" s="64">
        <v>295</v>
      </c>
      <c r="J17" s="64">
        <v>25249619</v>
      </c>
      <c r="K17" s="65">
        <f t="shared" si="0"/>
        <v>85591.92881355932</v>
      </c>
    </row>
    <row r="18" spans="3:11" ht="18" customHeight="1">
      <c r="C18" s="62">
        <v>15</v>
      </c>
      <c r="D18" s="103" t="s">
        <v>541</v>
      </c>
      <c r="E18" s="88" t="s">
        <v>61</v>
      </c>
      <c r="F18" s="56" t="s">
        <v>16</v>
      </c>
      <c r="G18" s="50" t="s">
        <v>17</v>
      </c>
      <c r="H18" s="63">
        <v>20</v>
      </c>
      <c r="I18" s="64">
        <v>274</v>
      </c>
      <c r="J18" s="64">
        <v>14483668</v>
      </c>
      <c r="K18" s="65">
        <f t="shared" si="0"/>
        <v>52860.10218978102</v>
      </c>
    </row>
    <row r="19" spans="3:11" ht="18" customHeight="1">
      <c r="C19" s="62">
        <v>16</v>
      </c>
      <c r="D19" s="103" t="s">
        <v>433</v>
      </c>
      <c r="E19" s="88" t="s">
        <v>62</v>
      </c>
      <c r="F19" s="49" t="s">
        <v>16</v>
      </c>
      <c r="G19" s="50" t="s">
        <v>17</v>
      </c>
      <c r="H19" s="63">
        <v>15</v>
      </c>
      <c r="I19" s="64">
        <v>192</v>
      </c>
      <c r="J19" s="64">
        <v>15509580</v>
      </c>
      <c r="K19" s="65">
        <f t="shared" si="0"/>
        <v>80779.0625</v>
      </c>
    </row>
    <row r="20" spans="3:11" ht="18" customHeight="1">
      <c r="C20" s="62">
        <v>17</v>
      </c>
      <c r="D20" s="103" t="s">
        <v>434</v>
      </c>
      <c r="E20" s="88" t="s">
        <v>63</v>
      </c>
      <c r="F20" s="49" t="s">
        <v>16</v>
      </c>
      <c r="G20" s="50" t="s">
        <v>17</v>
      </c>
      <c r="H20" s="63">
        <v>20</v>
      </c>
      <c r="I20" s="64">
        <v>187</v>
      </c>
      <c r="J20" s="64">
        <v>11252912</v>
      </c>
      <c r="K20" s="65">
        <f t="shared" si="0"/>
        <v>60176</v>
      </c>
    </row>
    <row r="21" spans="1:11" ht="18" customHeight="1">
      <c r="A21" s="11" t="s">
        <v>21</v>
      </c>
      <c r="B21" s="11"/>
      <c r="C21" s="62">
        <v>18</v>
      </c>
      <c r="D21" s="103" t="s">
        <v>435</v>
      </c>
      <c r="E21" s="89" t="s">
        <v>298</v>
      </c>
      <c r="F21" s="49" t="s">
        <v>16</v>
      </c>
      <c r="G21" s="50" t="s">
        <v>17</v>
      </c>
      <c r="H21" s="63">
        <v>15</v>
      </c>
      <c r="I21" s="64">
        <v>110</v>
      </c>
      <c r="J21" s="64">
        <v>6821624</v>
      </c>
      <c r="K21" s="65">
        <f t="shared" si="0"/>
        <v>62014.763636363634</v>
      </c>
    </row>
    <row r="22" spans="3:11" ht="18" customHeight="1">
      <c r="C22" s="62">
        <v>19</v>
      </c>
      <c r="D22" s="103" t="s">
        <v>436</v>
      </c>
      <c r="E22" s="87" t="s">
        <v>392</v>
      </c>
      <c r="F22" s="49" t="s">
        <v>16</v>
      </c>
      <c r="G22" s="50" t="s">
        <v>17</v>
      </c>
      <c r="H22" s="63">
        <v>10</v>
      </c>
      <c r="I22" s="64">
        <v>74</v>
      </c>
      <c r="J22" s="64">
        <v>3528715</v>
      </c>
      <c r="K22" s="65">
        <f t="shared" si="0"/>
        <v>47685.33783783784</v>
      </c>
    </row>
    <row r="23" spans="3:11" ht="18" customHeight="1">
      <c r="C23" s="62">
        <v>20</v>
      </c>
      <c r="D23" s="103" t="s">
        <v>437</v>
      </c>
      <c r="E23" s="87" t="s">
        <v>64</v>
      </c>
      <c r="F23" s="56" t="s">
        <v>16</v>
      </c>
      <c r="G23" s="50" t="s">
        <v>17</v>
      </c>
      <c r="H23" s="63">
        <v>20</v>
      </c>
      <c r="I23" s="64">
        <v>349</v>
      </c>
      <c r="J23" s="64">
        <v>19428197</v>
      </c>
      <c r="K23" s="65">
        <f t="shared" si="0"/>
        <v>55668.186246418336</v>
      </c>
    </row>
    <row r="24" spans="3:11" ht="18" customHeight="1">
      <c r="C24" s="62">
        <v>21</v>
      </c>
      <c r="D24" s="103" t="s">
        <v>438</v>
      </c>
      <c r="E24" s="88" t="s">
        <v>391</v>
      </c>
      <c r="F24" s="56" t="s">
        <v>16</v>
      </c>
      <c r="G24" s="50" t="s">
        <v>17</v>
      </c>
      <c r="H24" s="63">
        <v>20</v>
      </c>
      <c r="I24" s="64">
        <v>190</v>
      </c>
      <c r="J24" s="64">
        <v>9815306</v>
      </c>
      <c r="K24" s="65">
        <f t="shared" si="0"/>
        <v>51659.505263157895</v>
      </c>
    </row>
    <row r="25" spans="3:11" ht="18" customHeight="1">
      <c r="C25" s="62">
        <v>22</v>
      </c>
      <c r="D25" s="103" t="s">
        <v>439</v>
      </c>
      <c r="E25" s="88" t="s">
        <v>299</v>
      </c>
      <c r="F25" s="56" t="s">
        <v>16</v>
      </c>
      <c r="G25" s="50" t="s">
        <v>17</v>
      </c>
      <c r="H25" s="63">
        <v>14</v>
      </c>
      <c r="I25" s="64">
        <v>204</v>
      </c>
      <c r="J25" s="64">
        <v>11791324</v>
      </c>
      <c r="K25" s="65">
        <f t="shared" si="0"/>
        <v>57800.60784313725</v>
      </c>
    </row>
    <row r="26" spans="3:11" ht="18" customHeight="1">
      <c r="C26" s="62">
        <v>23</v>
      </c>
      <c r="D26" s="103" t="s">
        <v>440</v>
      </c>
      <c r="E26" s="90" t="s">
        <v>65</v>
      </c>
      <c r="F26" s="56" t="s">
        <v>16</v>
      </c>
      <c r="G26" s="50" t="s">
        <v>17</v>
      </c>
      <c r="H26" s="63">
        <v>10</v>
      </c>
      <c r="I26" s="64">
        <v>69</v>
      </c>
      <c r="J26" s="64">
        <v>4230844</v>
      </c>
      <c r="K26" s="65">
        <f t="shared" si="0"/>
        <v>61316.57971014493</v>
      </c>
    </row>
    <row r="27" spans="1:11" ht="18" customHeight="1">
      <c r="A27" s="11" t="s">
        <v>21</v>
      </c>
      <c r="B27" s="11" t="s">
        <v>110</v>
      </c>
      <c r="C27" s="62">
        <v>24</v>
      </c>
      <c r="D27" s="103" t="s">
        <v>441</v>
      </c>
      <c r="E27" s="88" t="s">
        <v>66</v>
      </c>
      <c r="F27" s="56" t="s">
        <v>16</v>
      </c>
      <c r="G27" s="50" t="s">
        <v>17</v>
      </c>
      <c r="H27" s="63">
        <v>10</v>
      </c>
      <c r="I27" s="64">
        <v>64</v>
      </c>
      <c r="J27" s="64">
        <v>2662056</v>
      </c>
      <c r="K27" s="65">
        <f t="shared" si="0"/>
        <v>41594.625</v>
      </c>
    </row>
    <row r="28" spans="1:11" ht="18" customHeight="1">
      <c r="A28" s="11" t="s">
        <v>21</v>
      </c>
      <c r="B28" s="11" t="s">
        <v>110</v>
      </c>
      <c r="C28" s="62">
        <v>25</v>
      </c>
      <c r="D28" s="103" t="s">
        <v>442</v>
      </c>
      <c r="E28" s="89" t="s">
        <v>67</v>
      </c>
      <c r="F28" s="56" t="s">
        <v>16</v>
      </c>
      <c r="G28" s="50" t="s">
        <v>17</v>
      </c>
      <c r="H28" s="63">
        <v>10</v>
      </c>
      <c r="I28" s="64">
        <v>57</v>
      </c>
      <c r="J28" s="64">
        <v>3461400</v>
      </c>
      <c r="K28" s="65">
        <f t="shared" si="0"/>
        <v>60726.31578947369</v>
      </c>
    </row>
    <row r="29" spans="2:11" ht="18" customHeight="1">
      <c r="B29" s="11" t="s">
        <v>110</v>
      </c>
      <c r="C29" s="62">
        <v>26</v>
      </c>
      <c r="D29" s="103" t="s">
        <v>443</v>
      </c>
      <c r="E29" s="88" t="s">
        <v>393</v>
      </c>
      <c r="F29" s="56" t="s">
        <v>16</v>
      </c>
      <c r="G29" s="50" t="s">
        <v>17</v>
      </c>
      <c r="H29" s="63">
        <v>40</v>
      </c>
      <c r="I29" s="64">
        <v>153</v>
      </c>
      <c r="J29" s="64">
        <v>7246430</v>
      </c>
      <c r="K29" s="65">
        <f t="shared" si="0"/>
        <v>47362.28758169935</v>
      </c>
    </row>
    <row r="30" spans="2:11" ht="18" customHeight="1">
      <c r="B30" s="11" t="s">
        <v>110</v>
      </c>
      <c r="C30" s="62">
        <v>27</v>
      </c>
      <c r="D30" s="103" t="s">
        <v>444</v>
      </c>
      <c r="E30" s="88" t="s">
        <v>68</v>
      </c>
      <c r="F30" s="56" t="s">
        <v>16</v>
      </c>
      <c r="G30" s="50" t="s">
        <v>17</v>
      </c>
      <c r="H30" s="63">
        <v>20</v>
      </c>
      <c r="I30" s="64">
        <v>41</v>
      </c>
      <c r="J30" s="64">
        <v>2346286</v>
      </c>
      <c r="K30" s="65">
        <f t="shared" si="0"/>
        <v>57226.48780487805</v>
      </c>
    </row>
    <row r="31" spans="2:11" ht="18" customHeight="1">
      <c r="B31" s="11" t="s">
        <v>110</v>
      </c>
      <c r="C31" s="62">
        <v>28</v>
      </c>
      <c r="D31" s="103" t="s">
        <v>445</v>
      </c>
      <c r="E31" s="88" t="s">
        <v>69</v>
      </c>
      <c r="F31" s="68" t="s">
        <v>16</v>
      </c>
      <c r="G31" s="50" t="s">
        <v>17</v>
      </c>
      <c r="H31" s="69">
        <v>13</v>
      </c>
      <c r="I31" s="70">
        <v>51</v>
      </c>
      <c r="J31" s="70">
        <v>2760988</v>
      </c>
      <c r="K31" s="71">
        <f t="shared" si="0"/>
        <v>54137.01960784314</v>
      </c>
    </row>
    <row r="32" spans="1:11" ht="18" customHeight="1">
      <c r="A32" s="11"/>
      <c r="B32" s="11" t="s">
        <v>110</v>
      </c>
      <c r="C32" s="62">
        <v>29</v>
      </c>
      <c r="D32" s="103" t="s">
        <v>542</v>
      </c>
      <c r="E32" s="88" t="s">
        <v>70</v>
      </c>
      <c r="F32" s="68" t="s">
        <v>16</v>
      </c>
      <c r="G32" s="50" t="s">
        <v>17</v>
      </c>
      <c r="H32" s="69">
        <v>20</v>
      </c>
      <c r="I32" s="70">
        <v>40</v>
      </c>
      <c r="J32" s="70">
        <v>1708850</v>
      </c>
      <c r="K32" s="71">
        <f aca="true" t="shared" si="1" ref="K32:K82">J32/I32</f>
        <v>42721.25</v>
      </c>
    </row>
    <row r="33" spans="1:11" ht="18" customHeight="1">
      <c r="A33" s="34" t="s">
        <v>21</v>
      </c>
      <c r="B33" s="34"/>
      <c r="C33" s="62">
        <v>30</v>
      </c>
      <c r="D33" s="103" t="s">
        <v>446</v>
      </c>
      <c r="E33" s="88" t="s">
        <v>300</v>
      </c>
      <c r="F33" s="68" t="s">
        <v>29</v>
      </c>
      <c r="G33" s="50" t="s">
        <v>17</v>
      </c>
      <c r="H33" s="69">
        <v>20</v>
      </c>
      <c r="I33" s="70">
        <v>236</v>
      </c>
      <c r="J33" s="70">
        <v>17580504</v>
      </c>
      <c r="K33" s="71">
        <f t="shared" si="1"/>
        <v>74493.66101694915</v>
      </c>
    </row>
    <row r="34" spans="1:11" ht="18" customHeight="1">
      <c r="A34" s="11"/>
      <c r="B34" s="11" t="s">
        <v>110</v>
      </c>
      <c r="C34" s="62">
        <v>31</v>
      </c>
      <c r="D34" s="103" t="s">
        <v>447</v>
      </c>
      <c r="E34" s="91" t="s">
        <v>71</v>
      </c>
      <c r="F34" s="68" t="s">
        <v>29</v>
      </c>
      <c r="G34" s="50" t="s">
        <v>17</v>
      </c>
      <c r="H34" s="69">
        <v>10</v>
      </c>
      <c r="I34" s="70">
        <v>103</v>
      </c>
      <c r="J34" s="70">
        <v>7613265</v>
      </c>
      <c r="K34" s="71">
        <f t="shared" si="1"/>
        <v>73915.19417475729</v>
      </c>
    </row>
    <row r="35" spans="1:11" ht="18" customHeight="1">
      <c r="A35" s="11"/>
      <c r="B35" s="11"/>
      <c r="C35" s="62">
        <v>32</v>
      </c>
      <c r="D35" s="103" t="s">
        <v>543</v>
      </c>
      <c r="E35" s="88" t="s">
        <v>72</v>
      </c>
      <c r="F35" s="68" t="s">
        <v>29</v>
      </c>
      <c r="G35" s="50" t="s">
        <v>17</v>
      </c>
      <c r="H35" s="69">
        <v>20</v>
      </c>
      <c r="I35" s="70">
        <v>167</v>
      </c>
      <c r="J35" s="70">
        <v>9030441</v>
      </c>
      <c r="K35" s="71">
        <f t="shared" si="1"/>
        <v>54074.49700598802</v>
      </c>
    </row>
    <row r="36" spans="1:11" ht="18" customHeight="1">
      <c r="A36" s="11"/>
      <c r="B36" s="11" t="s">
        <v>110</v>
      </c>
      <c r="C36" s="62">
        <v>33</v>
      </c>
      <c r="D36" s="103" t="s">
        <v>448</v>
      </c>
      <c r="E36" s="88" t="s">
        <v>73</v>
      </c>
      <c r="F36" s="68" t="s">
        <v>29</v>
      </c>
      <c r="G36" s="50" t="s">
        <v>17</v>
      </c>
      <c r="H36" s="69">
        <v>20</v>
      </c>
      <c r="I36" s="70">
        <v>240</v>
      </c>
      <c r="J36" s="70">
        <v>15353910</v>
      </c>
      <c r="K36" s="71">
        <f t="shared" si="1"/>
        <v>63974.625</v>
      </c>
    </row>
    <row r="37" spans="1:11" ht="18" customHeight="1">
      <c r="A37" s="11"/>
      <c r="B37" s="11"/>
      <c r="C37" s="62">
        <v>34</v>
      </c>
      <c r="D37" s="103" t="s">
        <v>449</v>
      </c>
      <c r="E37" s="88" t="s">
        <v>74</v>
      </c>
      <c r="F37" s="68" t="s">
        <v>29</v>
      </c>
      <c r="G37" s="50" t="s">
        <v>17</v>
      </c>
      <c r="H37" s="69">
        <v>20</v>
      </c>
      <c r="I37" s="70">
        <v>178</v>
      </c>
      <c r="J37" s="70">
        <v>9494343</v>
      </c>
      <c r="K37" s="71">
        <f t="shared" si="1"/>
        <v>53339.00561797753</v>
      </c>
    </row>
    <row r="38" spans="1:11" ht="18" customHeight="1">
      <c r="A38" s="11"/>
      <c r="B38" s="11"/>
      <c r="C38" s="62">
        <v>35</v>
      </c>
      <c r="D38" s="103" t="s">
        <v>544</v>
      </c>
      <c r="E38" s="88" t="s">
        <v>75</v>
      </c>
      <c r="F38" s="68" t="s">
        <v>30</v>
      </c>
      <c r="G38" s="50" t="s">
        <v>17</v>
      </c>
      <c r="H38" s="69">
        <v>20</v>
      </c>
      <c r="I38" s="70">
        <v>279</v>
      </c>
      <c r="J38" s="70">
        <v>16226941</v>
      </c>
      <c r="K38" s="71">
        <f t="shared" si="1"/>
        <v>58161.078853046594</v>
      </c>
    </row>
    <row r="39" spans="1:11" ht="18" customHeight="1">
      <c r="A39" s="11"/>
      <c r="B39" s="11"/>
      <c r="C39" s="62">
        <v>36</v>
      </c>
      <c r="D39" s="103" t="s">
        <v>450</v>
      </c>
      <c r="E39" s="88" t="s">
        <v>76</v>
      </c>
      <c r="F39" s="68" t="s">
        <v>30</v>
      </c>
      <c r="G39" s="50" t="s">
        <v>17</v>
      </c>
      <c r="H39" s="69">
        <v>20</v>
      </c>
      <c r="I39" s="70">
        <v>218</v>
      </c>
      <c r="J39" s="70">
        <v>12130273</v>
      </c>
      <c r="K39" s="71">
        <f t="shared" si="1"/>
        <v>55643.45412844037</v>
      </c>
    </row>
    <row r="40" spans="1:11" ht="18" customHeight="1">
      <c r="A40" s="11" t="s">
        <v>21</v>
      </c>
      <c r="B40" s="11"/>
      <c r="C40" s="62">
        <v>37</v>
      </c>
      <c r="D40" s="103" t="s">
        <v>451</v>
      </c>
      <c r="E40" s="89" t="s">
        <v>77</v>
      </c>
      <c r="F40" s="68" t="s">
        <v>31</v>
      </c>
      <c r="G40" s="50" t="s">
        <v>17</v>
      </c>
      <c r="H40" s="69">
        <v>20</v>
      </c>
      <c r="I40" s="70">
        <v>300</v>
      </c>
      <c r="J40" s="70">
        <v>22258032</v>
      </c>
      <c r="K40" s="71">
        <f t="shared" si="1"/>
        <v>74193.44</v>
      </c>
    </row>
    <row r="41" spans="1:11" ht="18" customHeight="1">
      <c r="A41" s="11"/>
      <c r="B41" s="11"/>
      <c r="C41" s="62">
        <v>38</v>
      </c>
      <c r="D41" s="103" t="s">
        <v>452</v>
      </c>
      <c r="E41" s="88" t="s">
        <v>78</v>
      </c>
      <c r="F41" s="68" t="s">
        <v>31</v>
      </c>
      <c r="G41" s="50" t="s">
        <v>17</v>
      </c>
      <c r="H41" s="69">
        <v>25</v>
      </c>
      <c r="I41" s="70">
        <v>328</v>
      </c>
      <c r="J41" s="70">
        <v>23179620</v>
      </c>
      <c r="K41" s="71">
        <f t="shared" si="1"/>
        <v>70669.5731707317</v>
      </c>
    </row>
    <row r="42" spans="1:11" ht="18" customHeight="1">
      <c r="A42" s="11"/>
      <c r="B42" s="11"/>
      <c r="C42" s="62">
        <v>39</v>
      </c>
      <c r="D42" s="103" t="s">
        <v>453</v>
      </c>
      <c r="E42" s="88" t="s">
        <v>301</v>
      </c>
      <c r="F42" s="68" t="s">
        <v>31</v>
      </c>
      <c r="G42" s="50" t="s">
        <v>17</v>
      </c>
      <c r="H42" s="69">
        <v>18</v>
      </c>
      <c r="I42" s="70">
        <v>219</v>
      </c>
      <c r="J42" s="70">
        <v>19683282</v>
      </c>
      <c r="K42" s="71">
        <f t="shared" si="1"/>
        <v>89878</v>
      </c>
    </row>
    <row r="43" spans="1:11" ht="18" customHeight="1">
      <c r="A43" s="11"/>
      <c r="B43" s="11"/>
      <c r="C43" s="62">
        <v>40</v>
      </c>
      <c r="D43" s="103" t="s">
        <v>454</v>
      </c>
      <c r="E43" s="88" t="s">
        <v>79</v>
      </c>
      <c r="F43" s="68" t="s">
        <v>31</v>
      </c>
      <c r="G43" s="50" t="s">
        <v>17</v>
      </c>
      <c r="H43" s="69">
        <v>20</v>
      </c>
      <c r="I43" s="70">
        <v>231</v>
      </c>
      <c r="J43" s="70">
        <v>14710976</v>
      </c>
      <c r="K43" s="71">
        <f t="shared" si="1"/>
        <v>63683.878787878784</v>
      </c>
    </row>
    <row r="44" spans="1:11" ht="18" customHeight="1">
      <c r="A44" s="11"/>
      <c r="B44" s="11" t="s">
        <v>110</v>
      </c>
      <c r="C44" s="62">
        <v>41</v>
      </c>
      <c r="D44" s="103" t="s">
        <v>545</v>
      </c>
      <c r="E44" s="88" t="s">
        <v>80</v>
      </c>
      <c r="F44" s="68" t="s">
        <v>31</v>
      </c>
      <c r="G44" s="50" t="s">
        <v>17</v>
      </c>
      <c r="H44" s="69">
        <v>10</v>
      </c>
      <c r="I44" s="70">
        <v>5</v>
      </c>
      <c r="J44" s="70">
        <v>258968</v>
      </c>
      <c r="K44" s="71">
        <f t="shared" si="1"/>
        <v>51793.6</v>
      </c>
    </row>
    <row r="45" spans="1:11" ht="18" customHeight="1">
      <c r="A45" s="11"/>
      <c r="B45" s="11"/>
      <c r="C45" s="62">
        <v>42</v>
      </c>
      <c r="D45" s="103" t="s">
        <v>455</v>
      </c>
      <c r="E45" s="88" t="s">
        <v>81</v>
      </c>
      <c r="F45" s="68" t="s">
        <v>32</v>
      </c>
      <c r="G45" s="50" t="s">
        <v>17</v>
      </c>
      <c r="H45" s="69">
        <v>20</v>
      </c>
      <c r="I45" s="70">
        <v>282</v>
      </c>
      <c r="J45" s="70">
        <v>16069685</v>
      </c>
      <c r="K45" s="71">
        <f t="shared" si="1"/>
        <v>56984.69858156028</v>
      </c>
    </row>
    <row r="46" spans="1:11" ht="18" customHeight="1">
      <c r="A46" s="11"/>
      <c r="B46" s="11"/>
      <c r="C46" s="62">
        <v>43</v>
      </c>
      <c r="D46" s="103" t="s">
        <v>456</v>
      </c>
      <c r="E46" s="88" t="s">
        <v>302</v>
      </c>
      <c r="F46" s="68" t="s">
        <v>33</v>
      </c>
      <c r="G46" s="50" t="s">
        <v>17</v>
      </c>
      <c r="H46" s="69">
        <v>10</v>
      </c>
      <c r="I46" s="70">
        <v>106</v>
      </c>
      <c r="J46" s="70">
        <v>9183360</v>
      </c>
      <c r="K46" s="71">
        <f t="shared" si="1"/>
        <v>86635.47169811321</v>
      </c>
    </row>
    <row r="47" spans="1:11" ht="18" customHeight="1">
      <c r="A47" s="11"/>
      <c r="B47" s="11"/>
      <c r="C47" s="62">
        <v>44</v>
      </c>
      <c r="D47" s="103" t="s">
        <v>457</v>
      </c>
      <c r="E47" s="88" t="s">
        <v>82</v>
      </c>
      <c r="F47" s="68" t="s">
        <v>34</v>
      </c>
      <c r="G47" s="50" t="s">
        <v>17</v>
      </c>
      <c r="H47" s="69">
        <v>40</v>
      </c>
      <c r="I47" s="70">
        <v>571</v>
      </c>
      <c r="J47" s="70">
        <v>32986188</v>
      </c>
      <c r="K47" s="71">
        <f t="shared" si="1"/>
        <v>57769.155866900175</v>
      </c>
    </row>
    <row r="48" spans="1:11" ht="18" customHeight="1">
      <c r="A48" s="11"/>
      <c r="B48" s="11"/>
      <c r="C48" s="62">
        <v>45</v>
      </c>
      <c r="D48" s="103" t="s">
        <v>458</v>
      </c>
      <c r="E48" s="92" t="s">
        <v>83</v>
      </c>
      <c r="F48" s="68" t="s">
        <v>34</v>
      </c>
      <c r="G48" s="54" t="s">
        <v>17</v>
      </c>
      <c r="H48" s="69">
        <v>13</v>
      </c>
      <c r="I48" s="70">
        <v>229</v>
      </c>
      <c r="J48" s="70">
        <v>15221875</v>
      </c>
      <c r="K48" s="71">
        <f t="shared" si="1"/>
        <v>66471.06986899563</v>
      </c>
    </row>
    <row r="49" spans="1:11" ht="18" customHeight="1">
      <c r="A49" s="11"/>
      <c r="B49" s="11"/>
      <c r="C49" s="62">
        <v>46</v>
      </c>
      <c r="D49" s="103" t="s">
        <v>546</v>
      </c>
      <c r="E49" s="88" t="s">
        <v>303</v>
      </c>
      <c r="F49" s="68" t="s">
        <v>34</v>
      </c>
      <c r="G49" s="54" t="s">
        <v>17</v>
      </c>
      <c r="H49" s="69">
        <v>15</v>
      </c>
      <c r="I49" s="70">
        <v>148</v>
      </c>
      <c r="J49" s="70">
        <v>7607024</v>
      </c>
      <c r="K49" s="71">
        <f t="shared" si="1"/>
        <v>51398.81081081081</v>
      </c>
    </row>
    <row r="50" spans="1:11" ht="18" customHeight="1">
      <c r="A50" s="11"/>
      <c r="B50" s="11" t="s">
        <v>110</v>
      </c>
      <c r="C50" s="62">
        <v>47</v>
      </c>
      <c r="D50" s="103" t="s">
        <v>459</v>
      </c>
      <c r="E50" s="88" t="s">
        <v>84</v>
      </c>
      <c r="F50" s="56" t="s">
        <v>34</v>
      </c>
      <c r="G50" s="54" t="s">
        <v>17</v>
      </c>
      <c r="H50" s="64">
        <v>20</v>
      </c>
      <c r="I50" s="64">
        <v>87</v>
      </c>
      <c r="J50" s="64">
        <v>4842666</v>
      </c>
      <c r="K50" s="71">
        <f t="shared" si="1"/>
        <v>55662.8275862069</v>
      </c>
    </row>
    <row r="51" spans="1:11" ht="18" customHeight="1">
      <c r="A51" s="11"/>
      <c r="B51" s="11" t="s">
        <v>110</v>
      </c>
      <c r="C51" s="62">
        <v>48</v>
      </c>
      <c r="D51" s="103" t="s">
        <v>460</v>
      </c>
      <c r="E51" s="88" t="s">
        <v>394</v>
      </c>
      <c r="F51" s="56" t="s">
        <v>34</v>
      </c>
      <c r="G51" s="54" t="s">
        <v>17</v>
      </c>
      <c r="H51" s="64">
        <v>16</v>
      </c>
      <c r="I51" s="64">
        <v>75</v>
      </c>
      <c r="J51" s="64">
        <v>3653585</v>
      </c>
      <c r="K51" s="71">
        <f t="shared" si="1"/>
        <v>48714.46666666667</v>
      </c>
    </row>
    <row r="52" spans="1:11" ht="18" customHeight="1">
      <c r="A52" s="11"/>
      <c r="B52" s="11" t="s">
        <v>110</v>
      </c>
      <c r="C52" s="62">
        <v>49</v>
      </c>
      <c r="D52" s="103" t="s">
        <v>461</v>
      </c>
      <c r="E52" s="88" t="s">
        <v>85</v>
      </c>
      <c r="F52" s="56" t="s">
        <v>34</v>
      </c>
      <c r="G52" s="54" t="s">
        <v>17</v>
      </c>
      <c r="H52" s="64">
        <v>20</v>
      </c>
      <c r="I52" s="64">
        <v>61</v>
      </c>
      <c r="J52" s="64">
        <v>3512473</v>
      </c>
      <c r="K52" s="71">
        <f t="shared" si="1"/>
        <v>57581.524590163935</v>
      </c>
    </row>
    <row r="53" spans="1:11" ht="18" customHeight="1">
      <c r="A53" s="11"/>
      <c r="B53" s="11" t="s">
        <v>110</v>
      </c>
      <c r="C53" s="62">
        <v>50</v>
      </c>
      <c r="D53" s="103" t="s">
        <v>462</v>
      </c>
      <c r="E53" s="88" t="s">
        <v>86</v>
      </c>
      <c r="F53" s="56" t="s">
        <v>34</v>
      </c>
      <c r="G53" s="54" t="s">
        <v>17</v>
      </c>
      <c r="H53" s="64">
        <v>20</v>
      </c>
      <c r="I53" s="64">
        <v>10</v>
      </c>
      <c r="J53" s="64">
        <v>745967</v>
      </c>
      <c r="K53" s="71">
        <f>J53/I53</f>
        <v>74596.7</v>
      </c>
    </row>
    <row r="54" spans="1:11" ht="18" customHeight="1">
      <c r="A54" s="11"/>
      <c r="B54" s="11"/>
      <c r="C54" s="62">
        <v>51</v>
      </c>
      <c r="D54" s="103" t="s">
        <v>463</v>
      </c>
      <c r="E54" s="88" t="s">
        <v>87</v>
      </c>
      <c r="F54" s="56" t="s">
        <v>35</v>
      </c>
      <c r="G54" s="54" t="s">
        <v>17</v>
      </c>
      <c r="H54" s="64">
        <v>20</v>
      </c>
      <c r="I54" s="64">
        <v>231</v>
      </c>
      <c r="J54" s="64">
        <v>14283352</v>
      </c>
      <c r="K54" s="71">
        <f t="shared" si="1"/>
        <v>61832.69264069264</v>
      </c>
    </row>
    <row r="55" spans="1:11" ht="18" customHeight="1">
      <c r="A55" s="11"/>
      <c r="B55" s="11"/>
      <c r="C55" s="62">
        <v>52</v>
      </c>
      <c r="D55" s="103" t="s">
        <v>464</v>
      </c>
      <c r="E55" s="88" t="s">
        <v>395</v>
      </c>
      <c r="F55" s="56" t="s">
        <v>35</v>
      </c>
      <c r="G55" s="54" t="s">
        <v>17</v>
      </c>
      <c r="H55" s="64">
        <v>20</v>
      </c>
      <c r="I55" s="64">
        <v>156</v>
      </c>
      <c r="J55" s="64">
        <v>7847119</v>
      </c>
      <c r="K55" s="71">
        <f t="shared" si="1"/>
        <v>50302.044871794875</v>
      </c>
    </row>
    <row r="56" spans="1:11" ht="18" customHeight="1">
      <c r="A56" s="11"/>
      <c r="B56" s="11"/>
      <c r="C56" s="62">
        <v>53</v>
      </c>
      <c r="D56" s="103" t="s">
        <v>465</v>
      </c>
      <c r="E56" s="88" t="s">
        <v>88</v>
      </c>
      <c r="F56" s="56" t="s">
        <v>36</v>
      </c>
      <c r="G56" s="54" t="s">
        <v>17</v>
      </c>
      <c r="H56" s="64">
        <v>10</v>
      </c>
      <c r="I56" s="64">
        <v>204</v>
      </c>
      <c r="J56" s="64">
        <v>10119892</v>
      </c>
      <c r="K56" s="71">
        <f aca="true" t="shared" si="2" ref="K56:K66">J56/I56</f>
        <v>49607.313725490196</v>
      </c>
    </row>
    <row r="57" spans="1:11" ht="18" customHeight="1">
      <c r="A57" s="11"/>
      <c r="B57" s="11"/>
      <c r="C57" s="62">
        <v>54</v>
      </c>
      <c r="D57" s="103" t="s">
        <v>466</v>
      </c>
      <c r="E57" s="88" t="s">
        <v>89</v>
      </c>
      <c r="F57" s="56" t="s">
        <v>37</v>
      </c>
      <c r="G57" s="54" t="s">
        <v>17</v>
      </c>
      <c r="H57" s="64">
        <v>10</v>
      </c>
      <c r="I57" s="64">
        <v>60</v>
      </c>
      <c r="J57" s="64">
        <v>3729426</v>
      </c>
      <c r="K57" s="71">
        <f t="shared" si="2"/>
        <v>62157.1</v>
      </c>
    </row>
    <row r="58" spans="1:11" ht="18" customHeight="1">
      <c r="A58" s="11"/>
      <c r="B58" s="11"/>
      <c r="C58" s="62">
        <v>55</v>
      </c>
      <c r="D58" s="103" t="s">
        <v>467</v>
      </c>
      <c r="E58" s="88" t="s">
        <v>90</v>
      </c>
      <c r="F58" s="56" t="s">
        <v>37</v>
      </c>
      <c r="G58" s="54" t="s">
        <v>17</v>
      </c>
      <c r="H58" s="64">
        <v>20</v>
      </c>
      <c r="I58" s="64">
        <v>436</v>
      </c>
      <c r="J58" s="64">
        <v>19879663</v>
      </c>
      <c r="K58" s="71">
        <f t="shared" si="2"/>
        <v>45595.557339449544</v>
      </c>
    </row>
    <row r="59" spans="1:11" ht="18" customHeight="1">
      <c r="A59" s="11"/>
      <c r="B59" s="11" t="s">
        <v>110</v>
      </c>
      <c r="C59" s="62">
        <v>56</v>
      </c>
      <c r="D59" s="103" t="s">
        <v>468</v>
      </c>
      <c r="E59" s="88" t="s">
        <v>304</v>
      </c>
      <c r="F59" s="56" t="s">
        <v>37</v>
      </c>
      <c r="G59" s="54" t="s">
        <v>17</v>
      </c>
      <c r="H59" s="64">
        <v>10</v>
      </c>
      <c r="I59" s="64">
        <v>3</v>
      </c>
      <c r="J59" s="64">
        <v>181048</v>
      </c>
      <c r="K59" s="71">
        <f t="shared" si="2"/>
        <v>60349.333333333336</v>
      </c>
    </row>
    <row r="60" spans="1:11" ht="18" customHeight="1">
      <c r="A60" s="11"/>
      <c r="B60" s="11"/>
      <c r="C60" s="62">
        <v>57</v>
      </c>
      <c r="D60" s="103" t="s">
        <v>469</v>
      </c>
      <c r="E60" s="88" t="s">
        <v>91</v>
      </c>
      <c r="F60" s="56" t="s">
        <v>38</v>
      </c>
      <c r="G60" s="54" t="s">
        <v>17</v>
      </c>
      <c r="H60" s="64">
        <v>20</v>
      </c>
      <c r="I60" s="64">
        <v>195</v>
      </c>
      <c r="J60" s="64">
        <v>11980594</v>
      </c>
      <c r="K60" s="71">
        <f t="shared" si="2"/>
        <v>61438.94358974359</v>
      </c>
    </row>
    <row r="61" spans="1:11" ht="18" customHeight="1">
      <c r="A61" s="11"/>
      <c r="B61" s="11"/>
      <c r="C61" s="62">
        <v>58</v>
      </c>
      <c r="D61" s="103" t="s">
        <v>470</v>
      </c>
      <c r="E61" s="88" t="s">
        <v>92</v>
      </c>
      <c r="F61" s="56" t="s">
        <v>38</v>
      </c>
      <c r="G61" s="54" t="s">
        <v>17</v>
      </c>
      <c r="H61" s="64">
        <v>20</v>
      </c>
      <c r="I61" s="64">
        <v>121</v>
      </c>
      <c r="J61" s="64">
        <v>7461133</v>
      </c>
      <c r="K61" s="71">
        <f t="shared" si="2"/>
        <v>61662.25619834711</v>
      </c>
    </row>
    <row r="62" spans="1:11" ht="18" customHeight="1">
      <c r="A62" s="11"/>
      <c r="B62" s="11"/>
      <c r="C62" s="62">
        <v>59</v>
      </c>
      <c r="D62" s="103" t="s">
        <v>471</v>
      </c>
      <c r="E62" s="88" t="s">
        <v>93</v>
      </c>
      <c r="F62" s="56" t="s">
        <v>39</v>
      </c>
      <c r="G62" s="54" t="s">
        <v>17</v>
      </c>
      <c r="H62" s="64">
        <v>36</v>
      </c>
      <c r="I62" s="64">
        <v>163</v>
      </c>
      <c r="J62" s="64">
        <v>11497272</v>
      </c>
      <c r="K62" s="71">
        <f t="shared" si="2"/>
        <v>70535.41104294479</v>
      </c>
    </row>
    <row r="63" spans="1:11" ht="18" customHeight="1">
      <c r="A63" s="11"/>
      <c r="B63" s="11"/>
      <c r="C63" s="62">
        <v>60</v>
      </c>
      <c r="D63" s="103" t="s">
        <v>472</v>
      </c>
      <c r="E63" s="88" t="s">
        <v>305</v>
      </c>
      <c r="F63" s="56" t="s">
        <v>39</v>
      </c>
      <c r="G63" s="54" t="s">
        <v>17</v>
      </c>
      <c r="H63" s="64">
        <v>13</v>
      </c>
      <c r="I63" s="64">
        <v>120</v>
      </c>
      <c r="J63" s="64">
        <v>4418518</v>
      </c>
      <c r="K63" s="71">
        <f t="shared" si="2"/>
        <v>36820.98333333333</v>
      </c>
    </row>
    <row r="64" spans="1:11" ht="18" customHeight="1">
      <c r="A64" s="11"/>
      <c r="B64" s="11" t="s">
        <v>110</v>
      </c>
      <c r="C64" s="62">
        <v>61</v>
      </c>
      <c r="D64" s="103" t="s">
        <v>547</v>
      </c>
      <c r="E64" s="88" t="s">
        <v>94</v>
      </c>
      <c r="F64" s="56" t="s">
        <v>39</v>
      </c>
      <c r="G64" s="50" t="s">
        <v>17</v>
      </c>
      <c r="H64" s="64">
        <v>12</v>
      </c>
      <c r="I64" s="64">
        <v>49</v>
      </c>
      <c r="J64" s="64">
        <v>2952000</v>
      </c>
      <c r="K64" s="65">
        <f t="shared" si="2"/>
        <v>60244.897959183676</v>
      </c>
    </row>
    <row r="65" spans="1:11" ht="18" customHeight="1">
      <c r="A65" s="11"/>
      <c r="B65" s="11"/>
      <c r="C65" s="62">
        <v>62</v>
      </c>
      <c r="D65" s="103" t="s">
        <v>473</v>
      </c>
      <c r="E65" s="88" t="s">
        <v>95</v>
      </c>
      <c r="F65" s="56" t="s">
        <v>40</v>
      </c>
      <c r="G65" s="54" t="s">
        <v>17</v>
      </c>
      <c r="H65" s="64">
        <v>30</v>
      </c>
      <c r="I65" s="64">
        <v>289</v>
      </c>
      <c r="J65" s="64">
        <v>31071037</v>
      </c>
      <c r="K65" s="71">
        <f t="shared" si="2"/>
        <v>107512.23875432526</v>
      </c>
    </row>
    <row r="66" spans="1:11" ht="18" customHeight="1">
      <c r="A66" s="11"/>
      <c r="B66" s="11"/>
      <c r="C66" s="62">
        <v>63</v>
      </c>
      <c r="D66" s="103" t="s">
        <v>548</v>
      </c>
      <c r="E66" s="88" t="s">
        <v>96</v>
      </c>
      <c r="F66" s="56" t="s">
        <v>41</v>
      </c>
      <c r="G66" s="54" t="s">
        <v>17</v>
      </c>
      <c r="H66" s="64">
        <v>30</v>
      </c>
      <c r="I66" s="64">
        <v>456</v>
      </c>
      <c r="J66" s="64">
        <v>11144798</v>
      </c>
      <c r="K66" s="71">
        <f t="shared" si="2"/>
        <v>24440.34649122807</v>
      </c>
    </row>
    <row r="67" spans="1:11" ht="18" customHeight="1">
      <c r="A67" s="11"/>
      <c r="B67" s="11"/>
      <c r="C67" s="62">
        <v>64</v>
      </c>
      <c r="D67" s="103" t="s">
        <v>474</v>
      </c>
      <c r="E67" s="92" t="s">
        <v>97</v>
      </c>
      <c r="F67" s="68" t="s">
        <v>42</v>
      </c>
      <c r="G67" s="54" t="s">
        <v>17</v>
      </c>
      <c r="H67" s="70">
        <v>10</v>
      </c>
      <c r="I67" s="70">
        <v>99</v>
      </c>
      <c r="J67" s="70">
        <v>8182162</v>
      </c>
      <c r="K67" s="71">
        <f t="shared" si="1"/>
        <v>82648.101010101</v>
      </c>
    </row>
    <row r="68" spans="1:11" ht="18" customHeight="1">
      <c r="A68" s="11"/>
      <c r="B68" s="11"/>
      <c r="C68" s="62">
        <v>65</v>
      </c>
      <c r="D68" s="103" t="s">
        <v>475</v>
      </c>
      <c r="E68" s="92" t="s">
        <v>98</v>
      </c>
      <c r="F68" s="68" t="s">
        <v>43</v>
      </c>
      <c r="G68" s="54" t="s">
        <v>17</v>
      </c>
      <c r="H68" s="70">
        <v>10</v>
      </c>
      <c r="I68" s="70">
        <v>76</v>
      </c>
      <c r="J68" s="70">
        <v>3403156</v>
      </c>
      <c r="K68" s="71">
        <f t="shared" si="1"/>
        <v>44778.36842105263</v>
      </c>
    </row>
    <row r="69" spans="1:11" ht="18" customHeight="1">
      <c r="A69" s="11"/>
      <c r="B69" s="11"/>
      <c r="C69" s="62">
        <v>66</v>
      </c>
      <c r="D69" s="103" t="s">
        <v>476</v>
      </c>
      <c r="E69" s="92" t="s">
        <v>99</v>
      </c>
      <c r="F69" s="68" t="s">
        <v>44</v>
      </c>
      <c r="G69" s="54" t="s">
        <v>17</v>
      </c>
      <c r="H69" s="70">
        <v>55</v>
      </c>
      <c r="I69" s="70">
        <v>428</v>
      </c>
      <c r="J69" s="70">
        <v>43084371</v>
      </c>
      <c r="K69" s="71">
        <f t="shared" si="1"/>
        <v>100664.41822429906</v>
      </c>
    </row>
    <row r="70" spans="1:11" ht="18" customHeight="1">
      <c r="A70" s="11"/>
      <c r="B70" s="11"/>
      <c r="C70" s="62">
        <v>67</v>
      </c>
      <c r="D70" s="103" t="s">
        <v>477</v>
      </c>
      <c r="E70" s="92" t="s">
        <v>100</v>
      </c>
      <c r="F70" s="68" t="s">
        <v>44</v>
      </c>
      <c r="G70" s="54" t="s">
        <v>17</v>
      </c>
      <c r="H70" s="70">
        <v>30</v>
      </c>
      <c r="I70" s="70">
        <v>278</v>
      </c>
      <c r="J70" s="70">
        <v>16252638</v>
      </c>
      <c r="K70" s="71">
        <f t="shared" si="1"/>
        <v>58462.72661870503</v>
      </c>
    </row>
    <row r="71" spans="1:11" ht="18" customHeight="1">
      <c r="A71" s="11"/>
      <c r="B71" s="11"/>
      <c r="C71" s="62">
        <v>68</v>
      </c>
      <c r="D71" s="103" t="s">
        <v>549</v>
      </c>
      <c r="E71" s="92" t="s">
        <v>396</v>
      </c>
      <c r="F71" s="68" t="s">
        <v>44</v>
      </c>
      <c r="G71" s="54" t="s">
        <v>17</v>
      </c>
      <c r="H71" s="70">
        <v>20</v>
      </c>
      <c r="I71" s="70">
        <v>147</v>
      </c>
      <c r="J71" s="70">
        <v>6596733</v>
      </c>
      <c r="K71" s="71">
        <f t="shared" si="1"/>
        <v>44875.73469387755</v>
      </c>
    </row>
    <row r="72" spans="1:11" ht="18" customHeight="1">
      <c r="A72" s="11"/>
      <c r="B72" s="11"/>
      <c r="C72" s="62">
        <v>69</v>
      </c>
      <c r="D72" s="103" t="s">
        <v>550</v>
      </c>
      <c r="E72" s="92" t="s">
        <v>101</v>
      </c>
      <c r="F72" s="68" t="s">
        <v>45</v>
      </c>
      <c r="G72" s="54" t="s">
        <v>17</v>
      </c>
      <c r="H72" s="70">
        <v>10</v>
      </c>
      <c r="I72" s="70">
        <v>29</v>
      </c>
      <c r="J72" s="70">
        <v>1871982</v>
      </c>
      <c r="K72" s="71">
        <f t="shared" si="1"/>
        <v>64551.10344827586</v>
      </c>
    </row>
    <row r="73" spans="1:11" ht="18" customHeight="1">
      <c r="A73" s="11"/>
      <c r="B73" s="11" t="s">
        <v>110</v>
      </c>
      <c r="C73" s="62">
        <v>70</v>
      </c>
      <c r="D73" s="103" t="s">
        <v>551</v>
      </c>
      <c r="E73" s="92" t="s">
        <v>306</v>
      </c>
      <c r="F73" s="68" t="s">
        <v>45</v>
      </c>
      <c r="G73" s="54" t="s">
        <v>17</v>
      </c>
      <c r="H73" s="70">
        <v>15</v>
      </c>
      <c r="I73" s="70">
        <v>43</v>
      </c>
      <c r="J73" s="70">
        <v>2981361</v>
      </c>
      <c r="K73" s="71">
        <f t="shared" si="1"/>
        <v>69333.97674418605</v>
      </c>
    </row>
    <row r="74" spans="1:11" ht="18" customHeight="1">
      <c r="A74" s="11"/>
      <c r="B74" s="11"/>
      <c r="C74" s="62">
        <v>71</v>
      </c>
      <c r="D74" s="103" t="s">
        <v>478</v>
      </c>
      <c r="E74" s="92" t="s">
        <v>102</v>
      </c>
      <c r="F74" s="68" t="s">
        <v>46</v>
      </c>
      <c r="G74" s="54" t="s">
        <v>17</v>
      </c>
      <c r="H74" s="70">
        <v>16</v>
      </c>
      <c r="I74" s="70">
        <v>218</v>
      </c>
      <c r="J74" s="70">
        <v>15693320</v>
      </c>
      <c r="K74" s="71">
        <f t="shared" si="1"/>
        <v>71987.70642201835</v>
      </c>
    </row>
    <row r="75" spans="1:11" ht="18" customHeight="1">
      <c r="A75" s="11"/>
      <c r="B75" s="11"/>
      <c r="C75" s="62">
        <v>72</v>
      </c>
      <c r="D75" s="103" t="s">
        <v>479</v>
      </c>
      <c r="E75" s="92" t="s">
        <v>103</v>
      </c>
      <c r="F75" s="68" t="s">
        <v>46</v>
      </c>
      <c r="G75" s="54" t="s">
        <v>17</v>
      </c>
      <c r="H75" s="70">
        <v>15</v>
      </c>
      <c r="I75" s="70">
        <v>191</v>
      </c>
      <c r="J75" s="70">
        <v>19412577</v>
      </c>
      <c r="K75" s="71">
        <f t="shared" si="1"/>
        <v>101636.52879581152</v>
      </c>
    </row>
    <row r="76" spans="1:11" ht="18" customHeight="1">
      <c r="A76" s="11"/>
      <c r="B76" s="11"/>
      <c r="C76" s="62">
        <v>73</v>
      </c>
      <c r="D76" s="103" t="s">
        <v>480</v>
      </c>
      <c r="E76" s="88" t="s">
        <v>104</v>
      </c>
      <c r="F76" s="56" t="s">
        <v>47</v>
      </c>
      <c r="G76" s="54" t="s">
        <v>17</v>
      </c>
      <c r="H76" s="64">
        <v>20</v>
      </c>
      <c r="I76" s="64">
        <v>251</v>
      </c>
      <c r="J76" s="64">
        <v>17483820</v>
      </c>
      <c r="K76" s="71">
        <f t="shared" si="1"/>
        <v>69656.65338645419</v>
      </c>
    </row>
    <row r="77" spans="1:11" ht="18" customHeight="1">
      <c r="A77" s="11"/>
      <c r="B77" s="11"/>
      <c r="C77" s="62">
        <v>74</v>
      </c>
      <c r="D77" s="103" t="s">
        <v>552</v>
      </c>
      <c r="E77" s="88" t="s">
        <v>105</v>
      </c>
      <c r="F77" s="56" t="s">
        <v>47</v>
      </c>
      <c r="G77" s="54" t="s">
        <v>17</v>
      </c>
      <c r="H77" s="64">
        <v>20</v>
      </c>
      <c r="I77" s="64">
        <v>380</v>
      </c>
      <c r="J77" s="64">
        <v>22627365</v>
      </c>
      <c r="K77" s="71">
        <f t="shared" si="1"/>
        <v>59545.69736842105</v>
      </c>
    </row>
    <row r="78" spans="1:11" ht="18" customHeight="1">
      <c r="A78" s="11"/>
      <c r="B78" s="11"/>
      <c r="C78" s="62">
        <v>75</v>
      </c>
      <c r="D78" s="103" t="s">
        <v>481</v>
      </c>
      <c r="E78" s="88" t="s">
        <v>397</v>
      </c>
      <c r="F78" s="56" t="s">
        <v>47</v>
      </c>
      <c r="G78" s="54" t="s">
        <v>17</v>
      </c>
      <c r="H78" s="64">
        <v>20</v>
      </c>
      <c r="I78" s="64">
        <v>175</v>
      </c>
      <c r="J78" s="64">
        <v>10037626</v>
      </c>
      <c r="K78" s="71">
        <f t="shared" si="1"/>
        <v>57357.862857142856</v>
      </c>
    </row>
    <row r="79" spans="1:11" ht="18" customHeight="1">
      <c r="A79" s="11"/>
      <c r="B79" s="11"/>
      <c r="C79" s="62">
        <v>76</v>
      </c>
      <c r="D79" s="103" t="s">
        <v>482</v>
      </c>
      <c r="E79" s="88" t="s">
        <v>106</v>
      </c>
      <c r="F79" s="56" t="s">
        <v>47</v>
      </c>
      <c r="G79" s="54" t="s">
        <v>17</v>
      </c>
      <c r="H79" s="64">
        <v>15</v>
      </c>
      <c r="I79" s="64">
        <v>89</v>
      </c>
      <c r="J79" s="64">
        <v>3993913</v>
      </c>
      <c r="K79" s="71">
        <f t="shared" si="1"/>
        <v>44875.426966292136</v>
      </c>
    </row>
    <row r="80" spans="1:11" ht="18" customHeight="1">
      <c r="A80" s="11"/>
      <c r="B80" s="11"/>
      <c r="C80" s="62">
        <v>77</v>
      </c>
      <c r="D80" s="103" t="s">
        <v>483</v>
      </c>
      <c r="E80" s="88" t="s">
        <v>107</v>
      </c>
      <c r="F80" s="56" t="s">
        <v>47</v>
      </c>
      <c r="G80" s="54" t="s">
        <v>17</v>
      </c>
      <c r="H80" s="64">
        <v>20</v>
      </c>
      <c r="I80" s="64">
        <v>228</v>
      </c>
      <c r="J80" s="64">
        <v>13614264</v>
      </c>
      <c r="K80" s="71">
        <f t="shared" si="1"/>
        <v>59711.68421052631</v>
      </c>
    </row>
    <row r="81" spans="1:11" ht="18" customHeight="1">
      <c r="A81" s="11"/>
      <c r="B81" s="11"/>
      <c r="C81" s="62">
        <v>78</v>
      </c>
      <c r="D81" s="103" t="s">
        <v>484</v>
      </c>
      <c r="E81" s="88" t="s">
        <v>108</v>
      </c>
      <c r="F81" s="56" t="s">
        <v>47</v>
      </c>
      <c r="G81" s="54" t="s">
        <v>17</v>
      </c>
      <c r="H81" s="64">
        <v>20</v>
      </c>
      <c r="I81" s="64">
        <v>106</v>
      </c>
      <c r="J81" s="64">
        <v>7333324</v>
      </c>
      <c r="K81" s="71">
        <f t="shared" si="1"/>
        <v>69182.30188679245</v>
      </c>
    </row>
    <row r="82" spans="1:11" ht="18" customHeight="1">
      <c r="A82" s="11"/>
      <c r="B82" s="11" t="s">
        <v>110</v>
      </c>
      <c r="C82" s="62">
        <v>79</v>
      </c>
      <c r="D82" s="103" t="s">
        <v>485</v>
      </c>
      <c r="E82" s="88" t="s">
        <v>109</v>
      </c>
      <c r="F82" s="56" t="s">
        <v>47</v>
      </c>
      <c r="G82" s="54" t="s">
        <v>17</v>
      </c>
      <c r="H82" s="64">
        <v>10</v>
      </c>
      <c r="I82" s="64">
        <v>53</v>
      </c>
      <c r="J82" s="64">
        <v>2619585</v>
      </c>
      <c r="K82" s="71">
        <f t="shared" si="1"/>
        <v>49426.1320754717</v>
      </c>
    </row>
    <row r="83" spans="4:11" ht="18" customHeight="1" thickBot="1">
      <c r="D83" s="104"/>
      <c r="E83" s="93" t="s">
        <v>19</v>
      </c>
      <c r="F83" s="42"/>
      <c r="G83" s="44"/>
      <c r="H83" s="43">
        <f>SUM(H4:H82)</f>
        <v>1468</v>
      </c>
      <c r="I83" s="43">
        <f>SUM(I4:I82)</f>
        <v>14695</v>
      </c>
      <c r="J83" s="43">
        <f>SUM(J4:J82)</f>
        <v>925556292</v>
      </c>
      <c r="K83" s="45">
        <f>J83/I83</f>
        <v>62984.43633889078</v>
      </c>
    </row>
    <row r="84" spans="1:11" ht="18" customHeight="1" thickTop="1">
      <c r="A84" s="11"/>
      <c r="B84" s="11"/>
      <c r="C84" s="62">
        <v>1</v>
      </c>
      <c r="D84" s="103" t="s">
        <v>428</v>
      </c>
      <c r="E84" s="88" t="s">
        <v>55</v>
      </c>
      <c r="F84" s="68" t="s">
        <v>16</v>
      </c>
      <c r="G84" s="72" t="s">
        <v>18</v>
      </c>
      <c r="H84" s="69">
        <v>20</v>
      </c>
      <c r="I84" s="70">
        <v>105</v>
      </c>
      <c r="J84" s="70">
        <v>3485879</v>
      </c>
      <c r="K84" s="71">
        <f aca="true" t="shared" si="3" ref="K84:K97">J84/I84</f>
        <v>33198.84761904762</v>
      </c>
    </row>
    <row r="85" spans="1:11" ht="18" customHeight="1">
      <c r="A85" s="11"/>
      <c r="B85" s="11"/>
      <c r="C85" s="62">
        <v>2</v>
      </c>
      <c r="D85" s="103" t="s">
        <v>430</v>
      </c>
      <c r="E85" s="94" t="s">
        <v>57</v>
      </c>
      <c r="F85" s="68" t="s">
        <v>16</v>
      </c>
      <c r="G85" s="54" t="s">
        <v>18</v>
      </c>
      <c r="H85" s="69">
        <v>20</v>
      </c>
      <c r="I85" s="70">
        <v>10</v>
      </c>
      <c r="J85" s="70">
        <v>316525</v>
      </c>
      <c r="K85" s="71">
        <f>J85/I85</f>
        <v>31652.5</v>
      </c>
    </row>
    <row r="86" spans="3:11" ht="18" customHeight="1">
      <c r="C86" s="62">
        <v>3</v>
      </c>
      <c r="D86" s="103" t="s">
        <v>440</v>
      </c>
      <c r="E86" s="88" t="s">
        <v>65</v>
      </c>
      <c r="F86" s="68" t="s">
        <v>16</v>
      </c>
      <c r="G86" s="54" t="s">
        <v>18</v>
      </c>
      <c r="H86" s="69">
        <v>10</v>
      </c>
      <c r="I86" s="70">
        <v>50</v>
      </c>
      <c r="J86" s="70">
        <v>2255908</v>
      </c>
      <c r="K86" s="71">
        <f t="shared" si="3"/>
        <v>45118.16</v>
      </c>
    </row>
    <row r="87" spans="2:11" ht="18" customHeight="1">
      <c r="B87" s="11" t="s">
        <v>110</v>
      </c>
      <c r="C87" s="62">
        <v>4</v>
      </c>
      <c r="D87" s="103" t="s">
        <v>442</v>
      </c>
      <c r="E87" s="89" t="s">
        <v>67</v>
      </c>
      <c r="F87" s="68" t="s">
        <v>16</v>
      </c>
      <c r="G87" s="54" t="s">
        <v>18</v>
      </c>
      <c r="H87" s="69">
        <v>10</v>
      </c>
      <c r="I87" s="70">
        <v>63</v>
      </c>
      <c r="J87" s="70">
        <v>3529000</v>
      </c>
      <c r="K87" s="71">
        <f t="shared" si="3"/>
        <v>56015.87301587302</v>
      </c>
    </row>
    <row r="88" spans="2:11" ht="18" customHeight="1">
      <c r="B88" s="11"/>
      <c r="C88" s="62">
        <v>5</v>
      </c>
      <c r="D88" s="103" t="s">
        <v>444</v>
      </c>
      <c r="E88" s="88" t="s">
        <v>68</v>
      </c>
      <c r="F88" s="68" t="s">
        <v>16</v>
      </c>
      <c r="G88" s="54" t="s">
        <v>18</v>
      </c>
      <c r="H88" s="69">
        <v>20</v>
      </c>
      <c r="I88" s="70">
        <v>1</v>
      </c>
      <c r="J88" s="70">
        <v>11250</v>
      </c>
      <c r="K88" s="71">
        <f t="shared" si="3"/>
        <v>11250</v>
      </c>
    </row>
    <row r="89" spans="2:11" ht="18" customHeight="1">
      <c r="B89" s="11"/>
      <c r="C89" s="62">
        <v>6</v>
      </c>
      <c r="D89" s="103" t="s">
        <v>446</v>
      </c>
      <c r="E89" s="91" t="s">
        <v>300</v>
      </c>
      <c r="F89" s="68" t="s">
        <v>29</v>
      </c>
      <c r="G89" s="54" t="s">
        <v>18</v>
      </c>
      <c r="H89" s="69">
        <v>20</v>
      </c>
      <c r="I89" s="70">
        <v>26</v>
      </c>
      <c r="J89" s="70">
        <v>716450</v>
      </c>
      <c r="K89" s="71">
        <f t="shared" si="3"/>
        <v>27555.76923076923</v>
      </c>
    </row>
    <row r="90" spans="2:11" ht="18" customHeight="1">
      <c r="B90" s="11" t="s">
        <v>110</v>
      </c>
      <c r="C90" s="62">
        <v>7</v>
      </c>
      <c r="D90" s="103" t="s">
        <v>449</v>
      </c>
      <c r="E90" s="89" t="s">
        <v>74</v>
      </c>
      <c r="F90" s="68" t="s">
        <v>29</v>
      </c>
      <c r="G90" s="54" t="s">
        <v>18</v>
      </c>
      <c r="H90" s="69">
        <v>20</v>
      </c>
      <c r="I90" s="70">
        <v>7</v>
      </c>
      <c r="J90" s="70">
        <v>191000</v>
      </c>
      <c r="K90" s="71">
        <f t="shared" si="3"/>
        <v>27285.714285714286</v>
      </c>
    </row>
    <row r="91" spans="2:11" ht="18" customHeight="1">
      <c r="B91" s="11"/>
      <c r="C91" s="62">
        <v>8</v>
      </c>
      <c r="D91" s="103" t="s">
        <v>451</v>
      </c>
      <c r="E91" s="88" t="s">
        <v>77</v>
      </c>
      <c r="F91" s="68" t="s">
        <v>31</v>
      </c>
      <c r="G91" s="54" t="s">
        <v>18</v>
      </c>
      <c r="H91" s="69">
        <v>20</v>
      </c>
      <c r="I91" s="70">
        <v>19</v>
      </c>
      <c r="J91" s="70">
        <v>317640</v>
      </c>
      <c r="K91" s="71">
        <f t="shared" si="3"/>
        <v>16717.894736842107</v>
      </c>
    </row>
    <row r="92" spans="2:11" ht="18" customHeight="1">
      <c r="B92" s="11"/>
      <c r="C92" s="62">
        <v>9</v>
      </c>
      <c r="D92" s="103" t="s">
        <v>456</v>
      </c>
      <c r="E92" s="88" t="s">
        <v>302</v>
      </c>
      <c r="F92" s="68" t="s">
        <v>33</v>
      </c>
      <c r="G92" s="54" t="s">
        <v>18</v>
      </c>
      <c r="H92" s="69">
        <v>10</v>
      </c>
      <c r="I92" s="70">
        <v>12</v>
      </c>
      <c r="J92" s="70">
        <v>341550</v>
      </c>
      <c r="K92" s="71">
        <f t="shared" si="3"/>
        <v>28462.5</v>
      </c>
    </row>
    <row r="93" spans="2:11" ht="18" customHeight="1">
      <c r="B93" s="11"/>
      <c r="C93" s="62">
        <v>10</v>
      </c>
      <c r="D93" s="103" t="s">
        <v>466</v>
      </c>
      <c r="E93" s="88" t="s">
        <v>89</v>
      </c>
      <c r="F93" s="68" t="s">
        <v>37</v>
      </c>
      <c r="G93" s="54" t="s">
        <v>18</v>
      </c>
      <c r="H93" s="69">
        <v>10</v>
      </c>
      <c r="I93" s="70">
        <v>13</v>
      </c>
      <c r="J93" s="70">
        <v>495240</v>
      </c>
      <c r="K93" s="71">
        <f t="shared" si="3"/>
        <v>38095.38461538462</v>
      </c>
    </row>
    <row r="94" spans="2:11" ht="18" customHeight="1">
      <c r="B94" s="11"/>
      <c r="C94" s="62">
        <v>11</v>
      </c>
      <c r="D94" s="103" t="s">
        <v>467</v>
      </c>
      <c r="E94" s="88" t="s">
        <v>90</v>
      </c>
      <c r="F94" s="68" t="s">
        <v>37</v>
      </c>
      <c r="G94" s="54" t="s">
        <v>18</v>
      </c>
      <c r="H94" s="69">
        <v>20</v>
      </c>
      <c r="I94" s="70">
        <v>2</v>
      </c>
      <c r="J94" s="70">
        <v>44740</v>
      </c>
      <c r="K94" s="71">
        <f t="shared" si="3"/>
        <v>22370</v>
      </c>
    </row>
    <row r="95" spans="2:11" ht="18" customHeight="1">
      <c r="B95" s="11" t="s">
        <v>110</v>
      </c>
      <c r="C95" s="62">
        <v>12</v>
      </c>
      <c r="D95" s="103" t="s">
        <v>551</v>
      </c>
      <c r="E95" s="88" t="s">
        <v>306</v>
      </c>
      <c r="F95" s="68" t="s">
        <v>45</v>
      </c>
      <c r="G95" s="54" t="s">
        <v>18</v>
      </c>
      <c r="H95" s="69">
        <v>15</v>
      </c>
      <c r="I95" s="70">
        <v>3</v>
      </c>
      <c r="J95" s="70">
        <v>20100</v>
      </c>
      <c r="K95" s="71">
        <f t="shared" si="3"/>
        <v>6700</v>
      </c>
    </row>
    <row r="96" spans="2:11" ht="18" customHeight="1">
      <c r="B96" s="11"/>
      <c r="C96" s="62">
        <v>13</v>
      </c>
      <c r="D96" s="103" t="s">
        <v>552</v>
      </c>
      <c r="E96" s="88" t="s">
        <v>105</v>
      </c>
      <c r="F96" s="68" t="s">
        <v>47</v>
      </c>
      <c r="G96" s="54" t="s">
        <v>18</v>
      </c>
      <c r="H96" s="69">
        <v>20</v>
      </c>
      <c r="I96" s="70">
        <v>36</v>
      </c>
      <c r="J96" s="70">
        <v>1157311</v>
      </c>
      <c r="K96" s="71">
        <f t="shared" si="3"/>
        <v>32147.527777777777</v>
      </c>
    </row>
    <row r="97" spans="2:11" ht="18" customHeight="1" thickBot="1">
      <c r="B97" s="11"/>
      <c r="C97" s="62">
        <v>14</v>
      </c>
      <c r="D97" s="103" t="s">
        <v>481</v>
      </c>
      <c r="E97" s="88" t="s">
        <v>397</v>
      </c>
      <c r="F97" s="68" t="s">
        <v>47</v>
      </c>
      <c r="G97" s="54" t="s">
        <v>18</v>
      </c>
      <c r="H97" s="69">
        <v>20</v>
      </c>
      <c r="I97" s="70">
        <v>31</v>
      </c>
      <c r="J97" s="70">
        <v>319875</v>
      </c>
      <c r="K97" s="71">
        <f t="shared" si="3"/>
        <v>10318.548387096775</v>
      </c>
    </row>
    <row r="98" spans="4:11" ht="18" customHeight="1" thickBot="1" thickTop="1">
      <c r="D98" s="104"/>
      <c r="E98" s="95" t="s">
        <v>20</v>
      </c>
      <c r="F98" s="20"/>
      <c r="G98" s="9"/>
      <c r="H98" s="39">
        <f>SUM(H84:H97)</f>
        <v>235</v>
      </c>
      <c r="I98" s="40">
        <f>SUM(I84:I97)</f>
        <v>378</v>
      </c>
      <c r="J98" s="41">
        <f>SUM(J84:J97)</f>
        <v>13202468</v>
      </c>
      <c r="K98" s="22">
        <f>J98/I98</f>
        <v>34927.16402116402</v>
      </c>
    </row>
    <row r="99" spans="4:11" ht="18" customHeight="1" thickBot="1" thickTop="1">
      <c r="D99" s="104"/>
      <c r="E99" s="96" t="s">
        <v>14</v>
      </c>
      <c r="F99" s="23"/>
      <c r="G99" s="10"/>
      <c r="H99" s="38">
        <f>H83</f>
        <v>1468</v>
      </c>
      <c r="I99" s="24">
        <f>I83+I98</f>
        <v>15073</v>
      </c>
      <c r="J99" s="24">
        <f>J83+J98</f>
        <v>938758760</v>
      </c>
      <c r="K99" s="25">
        <f>J99/I99</f>
        <v>62280.81735553639</v>
      </c>
    </row>
    <row r="100" spans="1:11" s="35" customFormat="1" ht="18" customHeight="1" thickTop="1">
      <c r="A100" s="4"/>
      <c r="B100" s="4"/>
      <c r="C100" s="35">
        <v>1</v>
      </c>
      <c r="D100" s="105" t="s">
        <v>486</v>
      </c>
      <c r="E100" s="97" t="s">
        <v>127</v>
      </c>
      <c r="F100" s="80" t="s">
        <v>16</v>
      </c>
      <c r="G100" s="81" t="s">
        <v>13</v>
      </c>
      <c r="H100" s="82">
        <v>20</v>
      </c>
      <c r="I100" s="83">
        <v>159</v>
      </c>
      <c r="J100" s="84">
        <v>2006100</v>
      </c>
      <c r="K100" s="85">
        <f>J100/I100</f>
        <v>12616.981132075472</v>
      </c>
    </row>
    <row r="101" spans="1:11" s="35" customFormat="1" ht="18" customHeight="1">
      <c r="A101" s="4"/>
      <c r="B101" s="4"/>
      <c r="C101" s="35">
        <v>2</v>
      </c>
      <c r="D101" s="105" t="s">
        <v>487</v>
      </c>
      <c r="E101" s="98" t="s">
        <v>128</v>
      </c>
      <c r="F101" s="17" t="s">
        <v>16</v>
      </c>
      <c r="G101" s="8" t="s">
        <v>13</v>
      </c>
      <c r="H101" s="27">
        <v>20</v>
      </c>
      <c r="I101" s="28">
        <v>268</v>
      </c>
      <c r="J101" s="29">
        <v>2586242</v>
      </c>
      <c r="K101" s="18">
        <f aca="true" t="shared" si="4" ref="K101:K161">J101/I101</f>
        <v>9650.15671641791</v>
      </c>
    </row>
    <row r="102" spans="1:11" s="35" customFormat="1" ht="18" customHeight="1">
      <c r="A102" s="4"/>
      <c r="B102" s="4"/>
      <c r="C102" s="35">
        <v>3</v>
      </c>
      <c r="D102" s="105" t="s">
        <v>488</v>
      </c>
      <c r="E102" s="98" t="s">
        <v>129</v>
      </c>
      <c r="F102" s="17" t="s">
        <v>16</v>
      </c>
      <c r="G102" s="8" t="s">
        <v>13</v>
      </c>
      <c r="H102" s="27">
        <v>12</v>
      </c>
      <c r="I102" s="28">
        <v>144</v>
      </c>
      <c r="J102" s="29">
        <v>1129130</v>
      </c>
      <c r="K102" s="18">
        <f t="shared" si="4"/>
        <v>7841.180555555556</v>
      </c>
    </row>
    <row r="103" spans="1:11" s="35" customFormat="1" ht="18" customHeight="1">
      <c r="A103" s="4"/>
      <c r="B103" s="4"/>
      <c r="C103" s="35">
        <v>4</v>
      </c>
      <c r="D103" s="105" t="s">
        <v>489</v>
      </c>
      <c r="E103" s="98" t="s">
        <v>130</v>
      </c>
      <c r="F103" s="17" t="s">
        <v>16</v>
      </c>
      <c r="G103" s="8" t="s">
        <v>13</v>
      </c>
      <c r="H103" s="27">
        <v>20</v>
      </c>
      <c r="I103" s="28">
        <v>252</v>
      </c>
      <c r="J103" s="29">
        <v>5199240</v>
      </c>
      <c r="K103" s="18">
        <f t="shared" si="4"/>
        <v>20631.904761904763</v>
      </c>
    </row>
    <row r="104" spans="1:11" s="35" customFormat="1" ht="18" customHeight="1">
      <c r="A104" s="4"/>
      <c r="B104" s="4"/>
      <c r="C104" s="35">
        <v>5</v>
      </c>
      <c r="D104" s="105" t="s">
        <v>490</v>
      </c>
      <c r="E104" s="98" t="s">
        <v>131</v>
      </c>
      <c r="F104" s="17" t="s">
        <v>16</v>
      </c>
      <c r="G104" s="8" t="s">
        <v>13</v>
      </c>
      <c r="H104" s="27">
        <v>10</v>
      </c>
      <c r="I104" s="28">
        <v>182</v>
      </c>
      <c r="J104" s="29">
        <v>2709755</v>
      </c>
      <c r="K104" s="18">
        <f t="shared" si="4"/>
        <v>14888.763736263736</v>
      </c>
    </row>
    <row r="105" spans="1:11" s="35" customFormat="1" ht="18" customHeight="1">
      <c r="A105" s="4"/>
      <c r="B105" s="4"/>
      <c r="C105" s="35">
        <v>6</v>
      </c>
      <c r="D105" s="105" t="s">
        <v>491</v>
      </c>
      <c r="E105" s="98" t="s">
        <v>132</v>
      </c>
      <c r="F105" s="17" t="s">
        <v>16</v>
      </c>
      <c r="G105" s="8" t="s">
        <v>13</v>
      </c>
      <c r="H105" s="27">
        <v>30</v>
      </c>
      <c r="I105" s="28">
        <v>403</v>
      </c>
      <c r="J105" s="29">
        <v>3095160</v>
      </c>
      <c r="K105" s="18">
        <f t="shared" si="4"/>
        <v>7680.29776674938</v>
      </c>
    </row>
    <row r="106" spans="1:11" s="35" customFormat="1" ht="18" customHeight="1">
      <c r="A106" s="4"/>
      <c r="B106" s="4"/>
      <c r="C106" s="35">
        <v>7</v>
      </c>
      <c r="D106" s="105" t="s">
        <v>492</v>
      </c>
      <c r="E106" s="98" t="s">
        <v>133</v>
      </c>
      <c r="F106" s="17" t="s">
        <v>16</v>
      </c>
      <c r="G106" s="8" t="s">
        <v>13</v>
      </c>
      <c r="H106" s="27">
        <v>10</v>
      </c>
      <c r="I106" s="28">
        <v>84</v>
      </c>
      <c r="J106" s="29">
        <v>598655</v>
      </c>
      <c r="K106" s="18">
        <f t="shared" si="4"/>
        <v>7126.8452380952385</v>
      </c>
    </row>
    <row r="107" spans="1:11" s="35" customFormat="1" ht="18" customHeight="1">
      <c r="A107" s="4"/>
      <c r="B107" s="4"/>
      <c r="C107" s="35">
        <v>8</v>
      </c>
      <c r="D107" s="105" t="s">
        <v>493</v>
      </c>
      <c r="E107" s="98" t="s">
        <v>134</v>
      </c>
      <c r="F107" s="17" t="s">
        <v>16</v>
      </c>
      <c r="G107" s="8" t="s">
        <v>13</v>
      </c>
      <c r="H107" s="27">
        <v>20</v>
      </c>
      <c r="I107" s="28">
        <v>290</v>
      </c>
      <c r="J107" s="29">
        <v>5774140</v>
      </c>
      <c r="K107" s="18">
        <f t="shared" si="4"/>
        <v>19910.827586206895</v>
      </c>
    </row>
    <row r="108" spans="1:11" s="35" customFormat="1" ht="18" customHeight="1">
      <c r="A108" s="4"/>
      <c r="B108" s="4"/>
      <c r="C108" s="35">
        <v>9</v>
      </c>
      <c r="D108" s="105" t="s">
        <v>494</v>
      </c>
      <c r="E108" s="98" t="s">
        <v>135</v>
      </c>
      <c r="F108" s="17" t="s">
        <v>16</v>
      </c>
      <c r="G108" s="8" t="s">
        <v>13</v>
      </c>
      <c r="H108" s="27">
        <v>20</v>
      </c>
      <c r="I108" s="28">
        <v>487</v>
      </c>
      <c r="J108" s="29">
        <v>5947575</v>
      </c>
      <c r="K108" s="18">
        <f t="shared" si="4"/>
        <v>12212.679671457905</v>
      </c>
    </row>
    <row r="109" spans="1:11" s="35" customFormat="1" ht="18" customHeight="1">
      <c r="A109" s="4"/>
      <c r="B109" s="4"/>
      <c r="C109" s="35">
        <v>10</v>
      </c>
      <c r="D109" s="105" t="s">
        <v>495</v>
      </c>
      <c r="E109" s="98" t="s">
        <v>136</v>
      </c>
      <c r="F109" s="17" t="s">
        <v>16</v>
      </c>
      <c r="G109" s="8" t="s">
        <v>13</v>
      </c>
      <c r="H109" s="27">
        <v>10</v>
      </c>
      <c r="I109" s="28">
        <v>225</v>
      </c>
      <c r="J109" s="29">
        <v>1643800</v>
      </c>
      <c r="K109" s="18">
        <f t="shared" si="4"/>
        <v>7305.777777777777</v>
      </c>
    </row>
    <row r="110" spans="1:11" s="35" customFormat="1" ht="18" customHeight="1">
      <c r="A110" s="4"/>
      <c r="B110" s="4"/>
      <c r="C110" s="35">
        <v>11</v>
      </c>
      <c r="D110" s="105" t="s">
        <v>496</v>
      </c>
      <c r="E110" s="98" t="s">
        <v>307</v>
      </c>
      <c r="F110" s="17" t="s">
        <v>16</v>
      </c>
      <c r="G110" s="8" t="s">
        <v>13</v>
      </c>
      <c r="H110" s="27">
        <v>20</v>
      </c>
      <c r="I110" s="28">
        <v>208</v>
      </c>
      <c r="J110" s="29">
        <v>4455840</v>
      </c>
      <c r="K110" s="18">
        <f t="shared" si="4"/>
        <v>21422.30769230769</v>
      </c>
    </row>
    <row r="111" spans="1:11" s="35" customFormat="1" ht="18" customHeight="1">
      <c r="A111" s="4"/>
      <c r="B111" s="4"/>
      <c r="C111" s="35">
        <v>12</v>
      </c>
      <c r="D111" s="105" t="s">
        <v>497</v>
      </c>
      <c r="E111" s="98" t="s">
        <v>137</v>
      </c>
      <c r="F111" s="17" t="s">
        <v>16</v>
      </c>
      <c r="G111" s="8" t="s">
        <v>13</v>
      </c>
      <c r="H111" s="27">
        <v>20</v>
      </c>
      <c r="I111" s="28">
        <v>497</v>
      </c>
      <c r="J111" s="29">
        <v>2589700</v>
      </c>
      <c r="K111" s="18">
        <f t="shared" si="4"/>
        <v>5210.663983903421</v>
      </c>
    </row>
    <row r="112" spans="1:11" s="35" customFormat="1" ht="18" customHeight="1">
      <c r="A112" s="4"/>
      <c r="B112" s="4"/>
      <c r="C112" s="35">
        <v>13</v>
      </c>
      <c r="D112" s="105" t="s">
        <v>498</v>
      </c>
      <c r="E112" s="98" t="s">
        <v>138</v>
      </c>
      <c r="F112" s="17" t="s">
        <v>16</v>
      </c>
      <c r="G112" s="8" t="s">
        <v>13</v>
      </c>
      <c r="H112" s="27">
        <v>25</v>
      </c>
      <c r="I112" s="28">
        <v>276</v>
      </c>
      <c r="J112" s="29">
        <v>2282500</v>
      </c>
      <c r="K112" s="18">
        <f t="shared" si="4"/>
        <v>8269.927536231884</v>
      </c>
    </row>
    <row r="113" spans="1:11" s="35" customFormat="1" ht="18" customHeight="1">
      <c r="A113" s="4"/>
      <c r="B113" s="4"/>
      <c r="C113" s="35">
        <v>14</v>
      </c>
      <c r="D113" s="105" t="s">
        <v>499</v>
      </c>
      <c r="E113" s="98" t="s">
        <v>139</v>
      </c>
      <c r="F113" s="17" t="s">
        <v>16</v>
      </c>
      <c r="G113" s="8" t="s">
        <v>13</v>
      </c>
      <c r="H113" s="27">
        <v>10</v>
      </c>
      <c r="I113" s="28">
        <v>243</v>
      </c>
      <c r="J113" s="29">
        <v>724520</v>
      </c>
      <c r="K113" s="18">
        <f t="shared" si="4"/>
        <v>2981.5637860082306</v>
      </c>
    </row>
    <row r="114" spans="1:11" s="35" customFormat="1" ht="18" customHeight="1">
      <c r="A114" s="4"/>
      <c r="B114" s="4"/>
      <c r="C114" s="35">
        <v>15</v>
      </c>
      <c r="D114" s="105" t="s">
        <v>500</v>
      </c>
      <c r="E114" s="98" t="s">
        <v>140</v>
      </c>
      <c r="F114" s="17" t="s">
        <v>16</v>
      </c>
      <c r="G114" s="8" t="s">
        <v>13</v>
      </c>
      <c r="H114" s="27">
        <v>10</v>
      </c>
      <c r="I114" s="28">
        <v>115</v>
      </c>
      <c r="J114" s="29">
        <v>745930</v>
      </c>
      <c r="K114" s="18">
        <f t="shared" si="4"/>
        <v>6486.347826086957</v>
      </c>
    </row>
    <row r="115" spans="1:11" s="35" customFormat="1" ht="18" customHeight="1">
      <c r="A115" s="4"/>
      <c r="B115" s="4"/>
      <c r="C115" s="35">
        <v>16</v>
      </c>
      <c r="D115" s="105" t="s">
        <v>501</v>
      </c>
      <c r="E115" s="98" t="s">
        <v>141</v>
      </c>
      <c r="F115" s="17" t="s">
        <v>16</v>
      </c>
      <c r="G115" s="8" t="s">
        <v>13</v>
      </c>
      <c r="H115" s="27">
        <v>10</v>
      </c>
      <c r="I115" s="28">
        <v>18</v>
      </c>
      <c r="J115" s="29">
        <v>156900</v>
      </c>
      <c r="K115" s="18">
        <f t="shared" si="4"/>
        <v>8716.666666666666</v>
      </c>
    </row>
    <row r="116" spans="1:11" s="35" customFormat="1" ht="18" customHeight="1">
      <c r="A116" s="4"/>
      <c r="B116" s="4"/>
      <c r="C116" s="35">
        <v>17</v>
      </c>
      <c r="D116" s="105" t="s">
        <v>502</v>
      </c>
      <c r="E116" s="98" t="s">
        <v>142</v>
      </c>
      <c r="F116" s="17" t="s">
        <v>16</v>
      </c>
      <c r="G116" s="8" t="s">
        <v>13</v>
      </c>
      <c r="H116" s="27">
        <v>46</v>
      </c>
      <c r="I116" s="28">
        <v>661</v>
      </c>
      <c r="J116" s="29">
        <v>10226665</v>
      </c>
      <c r="K116" s="18">
        <f t="shared" si="4"/>
        <v>15471.505295007564</v>
      </c>
    </row>
    <row r="117" spans="1:11" s="35" customFormat="1" ht="18" customHeight="1">
      <c r="A117" s="4"/>
      <c r="B117" s="4"/>
      <c r="C117" s="35">
        <v>18</v>
      </c>
      <c r="D117" s="105" t="s">
        <v>503</v>
      </c>
      <c r="E117" s="98" t="s">
        <v>143</v>
      </c>
      <c r="F117" s="17" t="s">
        <v>16</v>
      </c>
      <c r="G117" s="8" t="s">
        <v>13</v>
      </c>
      <c r="H117" s="27">
        <v>20</v>
      </c>
      <c r="I117" s="28">
        <v>158</v>
      </c>
      <c r="J117" s="29">
        <v>4436019</v>
      </c>
      <c r="K117" s="18">
        <f t="shared" si="4"/>
        <v>28076.069620253165</v>
      </c>
    </row>
    <row r="118" spans="1:11" s="35" customFormat="1" ht="18" customHeight="1">
      <c r="A118" s="4"/>
      <c r="B118" s="4"/>
      <c r="C118" s="35">
        <v>19</v>
      </c>
      <c r="D118" s="105" t="s">
        <v>421</v>
      </c>
      <c r="E118" s="98" t="s">
        <v>144</v>
      </c>
      <c r="F118" s="17" t="s">
        <v>16</v>
      </c>
      <c r="G118" s="8" t="s">
        <v>13</v>
      </c>
      <c r="H118" s="27">
        <v>30</v>
      </c>
      <c r="I118" s="28">
        <v>451</v>
      </c>
      <c r="J118" s="29">
        <v>15982760</v>
      </c>
      <c r="K118" s="18">
        <f t="shared" si="4"/>
        <v>35438.49223946785</v>
      </c>
    </row>
    <row r="119" spans="1:11" s="35" customFormat="1" ht="18" customHeight="1">
      <c r="A119" s="4"/>
      <c r="B119" s="4"/>
      <c r="C119" s="35">
        <v>20</v>
      </c>
      <c r="D119" s="105" t="s">
        <v>504</v>
      </c>
      <c r="E119" s="98" t="s">
        <v>145</v>
      </c>
      <c r="F119" s="17" t="s">
        <v>16</v>
      </c>
      <c r="G119" s="8" t="s">
        <v>13</v>
      </c>
      <c r="H119" s="27">
        <v>15</v>
      </c>
      <c r="I119" s="28">
        <v>161</v>
      </c>
      <c r="J119" s="29">
        <v>1688740</v>
      </c>
      <c r="K119" s="18">
        <f t="shared" si="4"/>
        <v>10489.068322981366</v>
      </c>
    </row>
    <row r="120" spans="1:11" s="35" customFormat="1" ht="18" customHeight="1">
      <c r="A120" s="4"/>
      <c r="B120" s="4"/>
      <c r="C120" s="35">
        <v>21</v>
      </c>
      <c r="D120" s="105" t="s">
        <v>423</v>
      </c>
      <c r="E120" s="98" t="s">
        <v>146</v>
      </c>
      <c r="F120" s="49" t="s">
        <v>16</v>
      </c>
      <c r="G120" s="50" t="s">
        <v>13</v>
      </c>
      <c r="H120" s="51">
        <v>45</v>
      </c>
      <c r="I120" s="52">
        <v>448</v>
      </c>
      <c r="J120" s="52">
        <v>2443945</v>
      </c>
      <c r="K120" s="18">
        <f t="shared" si="4"/>
        <v>5455.234375</v>
      </c>
    </row>
    <row r="121" spans="1:11" s="35" customFormat="1" ht="18" customHeight="1">
      <c r="A121" s="4"/>
      <c r="B121" s="4"/>
      <c r="C121" s="35">
        <v>22</v>
      </c>
      <c r="D121" s="105" t="s">
        <v>505</v>
      </c>
      <c r="E121" s="98" t="s">
        <v>308</v>
      </c>
      <c r="F121" s="49" t="s">
        <v>16</v>
      </c>
      <c r="G121" s="50" t="s">
        <v>13</v>
      </c>
      <c r="H121" s="51">
        <v>20</v>
      </c>
      <c r="I121" s="52">
        <v>12</v>
      </c>
      <c r="J121" s="52">
        <v>144000</v>
      </c>
      <c r="K121" s="18">
        <f t="shared" si="4"/>
        <v>12000</v>
      </c>
    </row>
    <row r="122" spans="1:11" s="35" customFormat="1" ht="18" customHeight="1">
      <c r="A122" s="4"/>
      <c r="B122" s="4"/>
      <c r="C122" s="35">
        <v>23</v>
      </c>
      <c r="D122" s="105" t="s">
        <v>506</v>
      </c>
      <c r="E122" s="98" t="s">
        <v>309</v>
      </c>
      <c r="F122" s="49" t="s">
        <v>16</v>
      </c>
      <c r="G122" s="50" t="s">
        <v>13</v>
      </c>
      <c r="H122" s="51">
        <v>20</v>
      </c>
      <c r="I122" s="52">
        <v>92</v>
      </c>
      <c r="J122" s="52">
        <v>1092450</v>
      </c>
      <c r="K122" s="18">
        <f t="shared" si="4"/>
        <v>11874.45652173913</v>
      </c>
    </row>
    <row r="123" spans="1:11" s="35" customFormat="1" ht="18" customHeight="1">
      <c r="A123" s="4"/>
      <c r="B123" s="4"/>
      <c r="C123" s="35">
        <v>24</v>
      </c>
      <c r="D123" s="105" t="s">
        <v>507</v>
      </c>
      <c r="E123" s="98" t="s">
        <v>147</v>
      </c>
      <c r="F123" s="49" t="s">
        <v>16</v>
      </c>
      <c r="G123" s="50" t="s">
        <v>13</v>
      </c>
      <c r="H123" s="51">
        <v>40</v>
      </c>
      <c r="I123" s="52">
        <v>493</v>
      </c>
      <c r="J123" s="52">
        <v>7925075</v>
      </c>
      <c r="K123" s="18">
        <f t="shared" si="4"/>
        <v>16075.202839756592</v>
      </c>
    </row>
    <row r="124" spans="1:11" s="35" customFormat="1" ht="18" customHeight="1">
      <c r="A124" s="4"/>
      <c r="B124" s="4"/>
      <c r="C124" s="35">
        <v>25</v>
      </c>
      <c r="D124" s="105" t="s">
        <v>508</v>
      </c>
      <c r="E124" s="98" t="s">
        <v>148</v>
      </c>
      <c r="F124" s="49" t="s">
        <v>16</v>
      </c>
      <c r="G124" s="50" t="s">
        <v>13</v>
      </c>
      <c r="H124" s="51">
        <v>10</v>
      </c>
      <c r="I124" s="52">
        <v>249</v>
      </c>
      <c r="J124" s="52">
        <v>5440350</v>
      </c>
      <c r="K124" s="18">
        <f t="shared" si="4"/>
        <v>21848.795180722893</v>
      </c>
    </row>
    <row r="125" spans="1:11" s="35" customFormat="1" ht="18" customHeight="1">
      <c r="A125" s="4"/>
      <c r="B125" s="4"/>
      <c r="C125" s="35">
        <v>26</v>
      </c>
      <c r="D125" s="105" t="s">
        <v>509</v>
      </c>
      <c r="E125" s="98" t="s">
        <v>408</v>
      </c>
      <c r="F125" s="49" t="s">
        <v>16</v>
      </c>
      <c r="G125" s="50" t="s">
        <v>13</v>
      </c>
      <c r="H125" s="51">
        <v>30</v>
      </c>
      <c r="I125" s="52">
        <v>863</v>
      </c>
      <c r="J125" s="52">
        <v>12205748</v>
      </c>
      <c r="K125" s="18">
        <f t="shared" si="4"/>
        <v>14143.39281575898</v>
      </c>
    </row>
    <row r="126" spans="1:11" s="35" customFormat="1" ht="18" customHeight="1">
      <c r="A126" s="4"/>
      <c r="B126" s="4"/>
      <c r="C126" s="35">
        <v>27</v>
      </c>
      <c r="D126" s="105" t="s">
        <v>510</v>
      </c>
      <c r="E126" s="98" t="s">
        <v>398</v>
      </c>
      <c r="F126" s="49" t="s">
        <v>16</v>
      </c>
      <c r="G126" s="50" t="s">
        <v>13</v>
      </c>
      <c r="H126" s="51">
        <v>20</v>
      </c>
      <c r="I126" s="52">
        <v>304</v>
      </c>
      <c r="J126" s="52">
        <v>3853910</v>
      </c>
      <c r="K126" s="18">
        <f t="shared" si="4"/>
        <v>12677.33552631579</v>
      </c>
    </row>
    <row r="127" spans="1:11" s="35" customFormat="1" ht="18" customHeight="1">
      <c r="A127" s="4"/>
      <c r="B127" s="4"/>
      <c r="C127" s="35">
        <v>28</v>
      </c>
      <c r="D127" s="105" t="s">
        <v>511</v>
      </c>
      <c r="E127" s="98" t="s">
        <v>310</v>
      </c>
      <c r="F127" s="49" t="s">
        <v>16</v>
      </c>
      <c r="G127" s="50" t="s">
        <v>13</v>
      </c>
      <c r="H127" s="52">
        <v>20</v>
      </c>
      <c r="I127" s="52">
        <v>182</v>
      </c>
      <c r="J127" s="52">
        <v>2540280</v>
      </c>
      <c r="K127" s="18">
        <f t="shared" si="4"/>
        <v>13957.582417582418</v>
      </c>
    </row>
    <row r="128" spans="1:11" s="35" customFormat="1" ht="18" customHeight="1">
      <c r="A128" s="4"/>
      <c r="B128" s="4"/>
      <c r="C128" s="35">
        <v>29</v>
      </c>
      <c r="D128" s="105" t="s">
        <v>512</v>
      </c>
      <c r="E128" s="98" t="s">
        <v>149</v>
      </c>
      <c r="F128" s="49" t="s">
        <v>16</v>
      </c>
      <c r="G128" s="50" t="s">
        <v>13</v>
      </c>
      <c r="H128" s="52">
        <v>20</v>
      </c>
      <c r="I128" s="52">
        <v>147</v>
      </c>
      <c r="J128" s="52">
        <v>2641640</v>
      </c>
      <c r="K128" s="18">
        <f t="shared" si="4"/>
        <v>17970.340136054423</v>
      </c>
    </row>
    <row r="129" spans="1:11" s="35" customFormat="1" ht="18" customHeight="1">
      <c r="A129" s="4"/>
      <c r="B129" s="4"/>
      <c r="C129" s="35">
        <v>30</v>
      </c>
      <c r="D129" s="105" t="s">
        <v>513</v>
      </c>
      <c r="E129" s="98" t="s">
        <v>150</v>
      </c>
      <c r="F129" s="49" t="s">
        <v>16</v>
      </c>
      <c r="G129" s="50" t="s">
        <v>13</v>
      </c>
      <c r="H129" s="52">
        <v>15</v>
      </c>
      <c r="I129" s="52">
        <v>287</v>
      </c>
      <c r="J129" s="52">
        <v>4196420</v>
      </c>
      <c r="K129" s="18">
        <f t="shared" si="4"/>
        <v>14621.672473867597</v>
      </c>
    </row>
    <row r="130" spans="1:11" s="35" customFormat="1" ht="18" customHeight="1">
      <c r="A130" s="4"/>
      <c r="B130" s="4"/>
      <c r="C130" s="35">
        <v>31</v>
      </c>
      <c r="D130" s="105" t="s">
        <v>514</v>
      </c>
      <c r="E130" s="98" t="s">
        <v>311</v>
      </c>
      <c r="F130" s="49" t="s">
        <v>16</v>
      </c>
      <c r="G130" s="50" t="s">
        <v>13</v>
      </c>
      <c r="H130" s="52">
        <v>20</v>
      </c>
      <c r="I130" s="52">
        <v>127</v>
      </c>
      <c r="J130" s="52">
        <v>1688100</v>
      </c>
      <c r="K130" s="18">
        <f t="shared" si="4"/>
        <v>13292.125984251968</v>
      </c>
    </row>
    <row r="131" spans="1:11" s="35" customFormat="1" ht="18" customHeight="1">
      <c r="A131" s="4"/>
      <c r="B131" s="4"/>
      <c r="C131" s="35">
        <v>32</v>
      </c>
      <c r="D131" s="105" t="s">
        <v>515</v>
      </c>
      <c r="E131" s="98" t="s">
        <v>312</v>
      </c>
      <c r="F131" s="49" t="s">
        <v>16</v>
      </c>
      <c r="G131" s="50" t="s">
        <v>13</v>
      </c>
      <c r="H131" s="52">
        <v>20</v>
      </c>
      <c r="I131" s="52">
        <v>144</v>
      </c>
      <c r="J131" s="52">
        <v>1391500</v>
      </c>
      <c r="K131" s="18">
        <v>9663.194444444445</v>
      </c>
    </row>
    <row r="132" spans="1:11" s="35" customFormat="1" ht="18" customHeight="1">
      <c r="A132" s="4"/>
      <c r="B132" s="4"/>
      <c r="C132" s="35">
        <v>33</v>
      </c>
      <c r="D132" s="105" t="s">
        <v>516</v>
      </c>
      <c r="E132" s="98" t="s">
        <v>151</v>
      </c>
      <c r="F132" s="49" t="s">
        <v>16</v>
      </c>
      <c r="G132" s="50" t="s">
        <v>13</v>
      </c>
      <c r="H132" s="52">
        <v>20</v>
      </c>
      <c r="I132" s="52">
        <v>466</v>
      </c>
      <c r="J132" s="52">
        <v>7266980</v>
      </c>
      <c r="K132" s="18">
        <f t="shared" si="4"/>
        <v>15594.377682403434</v>
      </c>
    </row>
    <row r="133" spans="1:11" s="35" customFormat="1" ht="18" customHeight="1">
      <c r="A133" s="4"/>
      <c r="B133" s="4"/>
      <c r="C133" s="35">
        <v>34</v>
      </c>
      <c r="D133" s="105" t="s">
        <v>517</v>
      </c>
      <c r="E133" s="98" t="s">
        <v>314</v>
      </c>
      <c r="F133" s="49" t="s">
        <v>16</v>
      </c>
      <c r="G133" s="50" t="s">
        <v>13</v>
      </c>
      <c r="H133" s="52">
        <v>20</v>
      </c>
      <c r="I133" s="52">
        <v>281</v>
      </c>
      <c r="J133" s="52">
        <v>7698700</v>
      </c>
      <c r="K133" s="18">
        <f t="shared" si="4"/>
        <v>27397.508896797153</v>
      </c>
    </row>
    <row r="134" spans="1:11" s="35" customFormat="1" ht="18" customHeight="1">
      <c r="A134" s="4"/>
      <c r="B134" s="4"/>
      <c r="C134" s="35">
        <v>35</v>
      </c>
      <c r="D134" s="105" t="s">
        <v>518</v>
      </c>
      <c r="E134" s="98" t="s">
        <v>313</v>
      </c>
      <c r="F134" s="49" t="s">
        <v>16</v>
      </c>
      <c r="G134" s="50" t="s">
        <v>13</v>
      </c>
      <c r="H134" s="52">
        <v>40</v>
      </c>
      <c r="I134" s="52">
        <v>269</v>
      </c>
      <c r="J134" s="52">
        <v>2241829</v>
      </c>
      <c r="K134" s="18">
        <f t="shared" si="4"/>
        <v>8333.936802973978</v>
      </c>
    </row>
    <row r="135" spans="1:11" s="35" customFormat="1" ht="18" customHeight="1">
      <c r="A135" s="4"/>
      <c r="B135" s="4"/>
      <c r="C135" s="35">
        <v>36</v>
      </c>
      <c r="D135" s="105" t="s">
        <v>519</v>
      </c>
      <c r="E135" s="98" t="s">
        <v>315</v>
      </c>
      <c r="F135" s="49" t="s">
        <v>16</v>
      </c>
      <c r="G135" s="50" t="s">
        <v>13</v>
      </c>
      <c r="H135" s="52">
        <v>20</v>
      </c>
      <c r="I135" s="52">
        <v>200</v>
      </c>
      <c r="J135" s="52">
        <v>1200100</v>
      </c>
      <c r="K135" s="18">
        <f t="shared" si="4"/>
        <v>6000.5</v>
      </c>
    </row>
    <row r="136" spans="1:11" s="35" customFormat="1" ht="18" customHeight="1">
      <c r="A136" s="4"/>
      <c r="B136" s="4"/>
      <c r="C136" s="35">
        <v>37</v>
      </c>
      <c r="D136" s="105" t="s">
        <v>520</v>
      </c>
      <c r="E136" s="98" t="s">
        <v>316</v>
      </c>
      <c r="F136" s="49" t="s">
        <v>16</v>
      </c>
      <c r="G136" s="50" t="s">
        <v>13</v>
      </c>
      <c r="H136" s="52">
        <v>20</v>
      </c>
      <c r="I136" s="52">
        <v>128</v>
      </c>
      <c r="J136" s="52">
        <v>1253640</v>
      </c>
      <c r="K136" s="18">
        <f t="shared" si="4"/>
        <v>9794.0625</v>
      </c>
    </row>
    <row r="137" spans="1:11" s="35" customFormat="1" ht="18" customHeight="1">
      <c r="A137" s="4"/>
      <c r="B137" s="4"/>
      <c r="C137" s="35">
        <v>38</v>
      </c>
      <c r="D137" s="105" t="s">
        <v>521</v>
      </c>
      <c r="E137" s="98" t="s">
        <v>317</v>
      </c>
      <c r="F137" s="49" t="s">
        <v>16</v>
      </c>
      <c r="G137" s="50" t="s">
        <v>13</v>
      </c>
      <c r="H137" s="52">
        <v>20</v>
      </c>
      <c r="I137" s="52">
        <v>134</v>
      </c>
      <c r="J137" s="52">
        <v>1139000</v>
      </c>
      <c r="K137" s="18">
        <f t="shared" si="4"/>
        <v>8500</v>
      </c>
    </row>
    <row r="138" spans="1:11" s="35" customFormat="1" ht="18" customHeight="1">
      <c r="A138" s="4"/>
      <c r="B138" s="4"/>
      <c r="C138" s="35">
        <v>39</v>
      </c>
      <c r="D138" s="105" t="s">
        <v>522</v>
      </c>
      <c r="E138" s="98" t="s">
        <v>318</v>
      </c>
      <c r="F138" s="49" t="s">
        <v>16</v>
      </c>
      <c r="G138" s="50" t="s">
        <v>13</v>
      </c>
      <c r="H138" s="52">
        <v>20</v>
      </c>
      <c r="I138" s="52">
        <v>421</v>
      </c>
      <c r="J138" s="52">
        <v>3066500</v>
      </c>
      <c r="K138" s="18">
        <f t="shared" si="4"/>
        <v>7283.847980997624</v>
      </c>
    </row>
    <row r="139" spans="1:11" s="35" customFormat="1" ht="18" customHeight="1">
      <c r="A139" s="4"/>
      <c r="B139" s="4"/>
      <c r="C139" s="35">
        <v>40</v>
      </c>
      <c r="D139" s="105" t="s">
        <v>523</v>
      </c>
      <c r="E139" s="98" t="s">
        <v>319</v>
      </c>
      <c r="F139" s="49" t="s">
        <v>16</v>
      </c>
      <c r="G139" s="50" t="s">
        <v>13</v>
      </c>
      <c r="H139" s="52">
        <v>20</v>
      </c>
      <c r="I139" s="52">
        <v>199</v>
      </c>
      <c r="J139" s="52">
        <v>2074125</v>
      </c>
      <c r="K139" s="18">
        <f t="shared" si="4"/>
        <v>10422.738693467336</v>
      </c>
    </row>
    <row r="140" spans="1:11" s="35" customFormat="1" ht="18" customHeight="1">
      <c r="A140" s="4"/>
      <c r="B140" s="4"/>
      <c r="C140" s="35">
        <v>41</v>
      </c>
      <c r="D140" s="105" t="s">
        <v>524</v>
      </c>
      <c r="E140" s="98" t="s">
        <v>320</v>
      </c>
      <c r="F140" s="49" t="s">
        <v>16</v>
      </c>
      <c r="G140" s="50" t="s">
        <v>13</v>
      </c>
      <c r="H140" s="52">
        <v>11</v>
      </c>
      <c r="I140" s="52">
        <v>141</v>
      </c>
      <c r="J140" s="52">
        <v>1250365</v>
      </c>
      <c r="K140" s="18">
        <f t="shared" si="4"/>
        <v>8867.836879432623</v>
      </c>
    </row>
    <row r="141" spans="1:11" s="35" customFormat="1" ht="18" customHeight="1">
      <c r="A141" s="4"/>
      <c r="B141" s="4"/>
      <c r="C141" s="35">
        <v>42</v>
      </c>
      <c r="D141" s="105" t="s">
        <v>525</v>
      </c>
      <c r="E141" s="98" t="s">
        <v>152</v>
      </c>
      <c r="F141" s="49" t="s">
        <v>16</v>
      </c>
      <c r="G141" s="50" t="s">
        <v>13</v>
      </c>
      <c r="H141" s="52">
        <v>14</v>
      </c>
      <c r="I141" s="52">
        <v>359</v>
      </c>
      <c r="J141" s="52">
        <v>2816500</v>
      </c>
      <c r="K141" s="18">
        <f t="shared" si="4"/>
        <v>7845.403899721448</v>
      </c>
    </row>
    <row r="142" spans="1:11" s="35" customFormat="1" ht="18" customHeight="1">
      <c r="A142" s="4"/>
      <c r="B142" s="4"/>
      <c r="C142" s="35">
        <v>43</v>
      </c>
      <c r="D142" s="105" t="s">
        <v>526</v>
      </c>
      <c r="E142" s="98" t="s">
        <v>153</v>
      </c>
      <c r="F142" s="49" t="s">
        <v>16</v>
      </c>
      <c r="G142" s="50" t="s">
        <v>13</v>
      </c>
      <c r="H142" s="52">
        <v>20</v>
      </c>
      <c r="I142" s="52">
        <v>235</v>
      </c>
      <c r="J142" s="52">
        <v>3909230</v>
      </c>
      <c r="K142" s="18">
        <f t="shared" si="4"/>
        <v>16635.021276595744</v>
      </c>
    </row>
    <row r="143" spans="1:11" s="35" customFormat="1" ht="18" customHeight="1">
      <c r="A143" s="4"/>
      <c r="B143" s="4"/>
      <c r="C143" s="35">
        <v>44</v>
      </c>
      <c r="D143" s="105" t="s">
        <v>527</v>
      </c>
      <c r="E143" s="98" t="s">
        <v>154</v>
      </c>
      <c r="F143" s="49" t="s">
        <v>16</v>
      </c>
      <c r="G143" s="50" t="s">
        <v>13</v>
      </c>
      <c r="H143" s="52">
        <v>11</v>
      </c>
      <c r="I143" s="52">
        <v>68</v>
      </c>
      <c r="J143" s="52">
        <v>636804</v>
      </c>
      <c r="K143" s="18">
        <f t="shared" si="4"/>
        <v>9364.764705882353</v>
      </c>
    </row>
    <row r="144" spans="1:11" s="35" customFormat="1" ht="18" customHeight="1">
      <c r="A144" s="4"/>
      <c r="B144" s="4"/>
      <c r="C144" s="35">
        <v>45</v>
      </c>
      <c r="D144" s="105" t="s">
        <v>427</v>
      </c>
      <c r="E144" s="98" t="s">
        <v>155</v>
      </c>
      <c r="F144" s="49" t="s">
        <v>16</v>
      </c>
      <c r="G144" s="50" t="s">
        <v>13</v>
      </c>
      <c r="H144" s="52">
        <v>100</v>
      </c>
      <c r="I144" s="52">
        <v>432</v>
      </c>
      <c r="J144" s="52">
        <v>3693963</v>
      </c>
      <c r="K144" s="18">
        <f t="shared" si="4"/>
        <v>8550.840277777777</v>
      </c>
    </row>
    <row r="145" spans="1:11" s="35" customFormat="1" ht="18" customHeight="1">
      <c r="A145" s="4"/>
      <c r="B145" s="4"/>
      <c r="C145" s="35">
        <v>46</v>
      </c>
      <c r="D145" s="105" t="s">
        <v>528</v>
      </c>
      <c r="E145" s="98" t="s">
        <v>321</v>
      </c>
      <c r="F145" s="49" t="s">
        <v>16</v>
      </c>
      <c r="G145" s="50" t="s">
        <v>13</v>
      </c>
      <c r="H145" s="52">
        <v>20</v>
      </c>
      <c r="I145" s="52">
        <v>266</v>
      </c>
      <c r="J145" s="52">
        <v>3203570</v>
      </c>
      <c r="K145" s="18">
        <f t="shared" si="4"/>
        <v>12043.496240601504</v>
      </c>
    </row>
    <row r="146" spans="1:11" s="35" customFormat="1" ht="18" customHeight="1">
      <c r="A146" s="4"/>
      <c r="B146" s="4"/>
      <c r="C146" s="35">
        <v>47</v>
      </c>
      <c r="D146" s="105" t="s">
        <v>529</v>
      </c>
      <c r="E146" s="98" t="s">
        <v>297</v>
      </c>
      <c r="F146" s="49" t="s">
        <v>16</v>
      </c>
      <c r="G146" s="50" t="s">
        <v>13</v>
      </c>
      <c r="H146" s="52">
        <v>20</v>
      </c>
      <c r="I146" s="52">
        <v>304</v>
      </c>
      <c r="J146" s="52">
        <v>4243410</v>
      </c>
      <c r="K146" s="18">
        <f t="shared" si="4"/>
        <v>13958.58552631579</v>
      </c>
    </row>
    <row r="147" spans="1:11" s="35" customFormat="1" ht="18" customHeight="1">
      <c r="A147" s="4"/>
      <c r="B147" s="4"/>
      <c r="C147" s="35">
        <v>48</v>
      </c>
      <c r="D147" s="105" t="s">
        <v>530</v>
      </c>
      <c r="E147" s="98" t="s">
        <v>322</v>
      </c>
      <c r="F147" s="49" t="s">
        <v>16</v>
      </c>
      <c r="G147" s="50" t="s">
        <v>13</v>
      </c>
      <c r="H147" s="52">
        <v>20</v>
      </c>
      <c r="I147" s="52">
        <v>440</v>
      </c>
      <c r="J147" s="52">
        <v>4891200</v>
      </c>
      <c r="K147" s="18">
        <f t="shared" si="4"/>
        <v>11116.363636363636</v>
      </c>
    </row>
    <row r="148" spans="1:11" s="35" customFormat="1" ht="18" customHeight="1">
      <c r="A148" s="4"/>
      <c r="B148" s="4"/>
      <c r="C148" s="35">
        <v>49</v>
      </c>
      <c r="D148" s="105" t="s">
        <v>531</v>
      </c>
      <c r="E148" s="98" t="s">
        <v>323</v>
      </c>
      <c r="F148" s="53" t="s">
        <v>16</v>
      </c>
      <c r="G148" s="54" t="s">
        <v>13</v>
      </c>
      <c r="H148" s="55">
        <v>20</v>
      </c>
      <c r="I148" s="55">
        <v>211</v>
      </c>
      <c r="J148" s="55">
        <v>3190500</v>
      </c>
      <c r="K148" s="19">
        <f t="shared" si="4"/>
        <v>15120.85308056872</v>
      </c>
    </row>
    <row r="149" spans="1:11" s="35" customFormat="1" ht="18" customHeight="1">
      <c r="A149" s="4"/>
      <c r="B149" s="4"/>
      <c r="C149" s="35">
        <v>50</v>
      </c>
      <c r="D149" s="105" t="s">
        <v>532</v>
      </c>
      <c r="E149" s="98" t="s">
        <v>156</v>
      </c>
      <c r="F149" s="49" t="s">
        <v>16</v>
      </c>
      <c r="G149" s="50" t="s">
        <v>13</v>
      </c>
      <c r="H149" s="52">
        <v>20</v>
      </c>
      <c r="I149" s="52">
        <v>309</v>
      </c>
      <c r="J149" s="52">
        <v>5006500</v>
      </c>
      <c r="K149" s="18">
        <f t="shared" si="4"/>
        <v>16202.265372168285</v>
      </c>
    </row>
    <row r="150" spans="1:11" s="35" customFormat="1" ht="18" customHeight="1">
      <c r="A150" s="4"/>
      <c r="B150" s="4"/>
      <c r="C150" s="35">
        <v>51</v>
      </c>
      <c r="D150" s="105" t="s">
        <v>533</v>
      </c>
      <c r="E150" s="98" t="s">
        <v>324</v>
      </c>
      <c r="F150" s="49" t="s">
        <v>16</v>
      </c>
      <c r="G150" s="50" t="s">
        <v>13</v>
      </c>
      <c r="H150" s="52">
        <v>10</v>
      </c>
      <c r="I150" s="52">
        <v>101</v>
      </c>
      <c r="J150" s="52">
        <v>771207</v>
      </c>
      <c r="K150" s="18">
        <f t="shared" si="4"/>
        <v>7635.712871287129</v>
      </c>
    </row>
    <row r="151" spans="1:11" s="35" customFormat="1" ht="18" customHeight="1">
      <c r="A151" s="4"/>
      <c r="B151" s="4"/>
      <c r="C151" s="35">
        <v>52</v>
      </c>
      <c r="D151" s="105" t="s">
        <v>553</v>
      </c>
      <c r="E151" s="98" t="s">
        <v>157</v>
      </c>
      <c r="F151" s="49" t="s">
        <v>16</v>
      </c>
      <c r="G151" s="50" t="s">
        <v>13</v>
      </c>
      <c r="H151" s="52">
        <v>10</v>
      </c>
      <c r="I151" s="52">
        <v>122</v>
      </c>
      <c r="J151" s="52">
        <v>1130000</v>
      </c>
      <c r="K151" s="18">
        <f t="shared" si="4"/>
        <v>9262.295081967213</v>
      </c>
    </row>
    <row r="152" spans="1:11" s="35" customFormat="1" ht="18" customHeight="1">
      <c r="A152" s="4"/>
      <c r="B152" s="4"/>
      <c r="C152" s="35">
        <v>53</v>
      </c>
      <c r="D152" s="105" t="s">
        <v>534</v>
      </c>
      <c r="E152" s="98" t="s">
        <v>158</v>
      </c>
      <c r="F152" s="49" t="s">
        <v>16</v>
      </c>
      <c r="G152" s="50" t="s">
        <v>13</v>
      </c>
      <c r="H152" s="52">
        <v>11</v>
      </c>
      <c r="I152" s="52">
        <v>125</v>
      </c>
      <c r="J152" s="52">
        <v>1433350</v>
      </c>
      <c r="K152" s="18">
        <f t="shared" si="4"/>
        <v>11466.8</v>
      </c>
    </row>
    <row r="153" spans="1:11" s="35" customFormat="1" ht="18" customHeight="1">
      <c r="A153" s="4"/>
      <c r="B153" s="4"/>
      <c r="C153" s="35">
        <v>54</v>
      </c>
      <c r="D153" s="105" t="s">
        <v>535</v>
      </c>
      <c r="E153" s="98" t="s">
        <v>325</v>
      </c>
      <c r="F153" s="49" t="s">
        <v>16</v>
      </c>
      <c r="G153" s="50" t="s">
        <v>13</v>
      </c>
      <c r="H153" s="52">
        <v>20</v>
      </c>
      <c r="I153" s="52">
        <v>168</v>
      </c>
      <c r="J153" s="52">
        <v>3783358</v>
      </c>
      <c r="K153" s="18">
        <f t="shared" si="4"/>
        <v>22519.988095238095</v>
      </c>
    </row>
    <row r="154" spans="1:11" s="35" customFormat="1" ht="18" customHeight="1">
      <c r="A154" s="4"/>
      <c r="B154" s="4"/>
      <c r="C154" s="35">
        <v>55</v>
      </c>
      <c r="D154" s="105" t="s">
        <v>429</v>
      </c>
      <c r="E154" s="98" t="s">
        <v>159</v>
      </c>
      <c r="F154" s="49" t="s">
        <v>16</v>
      </c>
      <c r="G154" s="50" t="s">
        <v>13</v>
      </c>
      <c r="H154" s="52">
        <v>10</v>
      </c>
      <c r="I154" s="52">
        <v>46</v>
      </c>
      <c r="J154" s="52">
        <v>887800</v>
      </c>
      <c r="K154" s="18">
        <f t="shared" si="4"/>
        <v>19300</v>
      </c>
    </row>
    <row r="155" spans="1:11" s="35" customFormat="1" ht="18" customHeight="1">
      <c r="A155" s="4"/>
      <c r="B155" s="4"/>
      <c r="C155" s="35">
        <v>56</v>
      </c>
      <c r="D155" s="105" t="s">
        <v>536</v>
      </c>
      <c r="E155" s="99" t="s">
        <v>326</v>
      </c>
      <c r="F155" s="49" t="s">
        <v>16</v>
      </c>
      <c r="G155" s="50" t="s">
        <v>13</v>
      </c>
      <c r="H155" s="52">
        <v>20</v>
      </c>
      <c r="I155" s="52">
        <v>332</v>
      </c>
      <c r="J155" s="52">
        <v>4799300</v>
      </c>
      <c r="K155" s="18">
        <f t="shared" si="4"/>
        <v>14455.722891566265</v>
      </c>
    </row>
    <row r="156" spans="1:11" s="35" customFormat="1" ht="18" customHeight="1">
      <c r="A156" s="4"/>
      <c r="B156" s="4"/>
      <c r="C156" s="35">
        <v>57</v>
      </c>
      <c r="D156" s="105" t="s">
        <v>537</v>
      </c>
      <c r="E156" s="98" t="s">
        <v>160</v>
      </c>
      <c r="F156" s="56" t="s">
        <v>16</v>
      </c>
      <c r="G156" s="50" t="s">
        <v>13</v>
      </c>
      <c r="H156" s="52">
        <v>20</v>
      </c>
      <c r="I156" s="52">
        <v>295</v>
      </c>
      <c r="J156" s="52">
        <v>2271203</v>
      </c>
      <c r="K156" s="18">
        <f t="shared" si="4"/>
        <v>7698.993220338983</v>
      </c>
    </row>
    <row r="157" spans="1:11" s="35" customFormat="1" ht="18" customHeight="1">
      <c r="A157" s="4"/>
      <c r="B157" s="4"/>
      <c r="C157" s="35">
        <v>58</v>
      </c>
      <c r="D157" s="105" t="s">
        <v>538</v>
      </c>
      <c r="E157" s="98" t="s">
        <v>327</v>
      </c>
      <c r="F157" s="56" t="s">
        <v>16</v>
      </c>
      <c r="G157" s="50" t="s">
        <v>13</v>
      </c>
      <c r="H157" s="52">
        <v>20</v>
      </c>
      <c r="I157" s="52">
        <v>457</v>
      </c>
      <c r="J157" s="52">
        <v>4993450</v>
      </c>
      <c r="K157" s="18">
        <f t="shared" si="4"/>
        <v>10926.586433260394</v>
      </c>
    </row>
    <row r="158" spans="1:11" s="35" customFormat="1" ht="18" customHeight="1">
      <c r="A158" s="4"/>
      <c r="B158" s="4"/>
      <c r="C158" s="35">
        <v>59</v>
      </c>
      <c r="D158" s="105" t="s">
        <v>430</v>
      </c>
      <c r="E158" s="98" t="s">
        <v>161</v>
      </c>
      <c r="F158" s="56" t="s">
        <v>16</v>
      </c>
      <c r="G158" s="50" t="s">
        <v>13</v>
      </c>
      <c r="H158" s="52">
        <v>20</v>
      </c>
      <c r="I158" s="52">
        <v>160</v>
      </c>
      <c r="J158" s="52">
        <v>2245876</v>
      </c>
      <c r="K158" s="18">
        <f t="shared" si="4"/>
        <v>14036.725</v>
      </c>
    </row>
    <row r="159" spans="1:11" s="35" customFormat="1" ht="18" customHeight="1">
      <c r="A159" s="4"/>
      <c r="B159" s="4"/>
      <c r="C159" s="35">
        <v>60</v>
      </c>
      <c r="D159" s="105" t="s">
        <v>539</v>
      </c>
      <c r="E159" s="98" t="s">
        <v>399</v>
      </c>
      <c r="F159" s="56" t="s">
        <v>16</v>
      </c>
      <c r="G159" s="50" t="s">
        <v>13</v>
      </c>
      <c r="H159" s="52">
        <v>20</v>
      </c>
      <c r="I159" s="52">
        <v>97</v>
      </c>
      <c r="J159" s="52">
        <v>917591</v>
      </c>
      <c r="K159" s="18">
        <f t="shared" si="4"/>
        <v>9459.701030927836</v>
      </c>
    </row>
    <row r="160" spans="1:11" s="35" customFormat="1" ht="18" customHeight="1">
      <c r="A160" s="4"/>
      <c r="B160" s="4"/>
      <c r="C160" s="35">
        <v>61</v>
      </c>
      <c r="D160" s="105" t="s">
        <v>554</v>
      </c>
      <c r="E160" s="98" t="s">
        <v>162</v>
      </c>
      <c r="F160" s="56" t="s">
        <v>16</v>
      </c>
      <c r="G160" s="50" t="s">
        <v>13</v>
      </c>
      <c r="H160" s="52">
        <v>20</v>
      </c>
      <c r="I160" s="52">
        <v>111</v>
      </c>
      <c r="J160" s="52">
        <v>1008314</v>
      </c>
      <c r="K160" s="18">
        <f t="shared" si="4"/>
        <v>9083.90990990991</v>
      </c>
    </row>
    <row r="161" spans="1:11" s="35" customFormat="1" ht="18" customHeight="1">
      <c r="A161" s="4"/>
      <c r="B161" s="4"/>
      <c r="C161" s="35">
        <v>62</v>
      </c>
      <c r="D161" s="105" t="s">
        <v>555</v>
      </c>
      <c r="E161" s="98" t="s">
        <v>328</v>
      </c>
      <c r="F161" s="56" t="s">
        <v>16</v>
      </c>
      <c r="G161" s="50" t="s">
        <v>13</v>
      </c>
      <c r="H161" s="52">
        <v>20</v>
      </c>
      <c r="I161" s="52">
        <v>38</v>
      </c>
      <c r="J161" s="52">
        <v>1012650</v>
      </c>
      <c r="K161" s="18">
        <f t="shared" si="4"/>
        <v>26648.684210526317</v>
      </c>
    </row>
    <row r="162" spans="1:11" s="35" customFormat="1" ht="18" customHeight="1">
      <c r="A162" s="4"/>
      <c r="B162" s="4"/>
      <c r="C162" s="35">
        <v>63</v>
      </c>
      <c r="D162" s="105" t="s">
        <v>556</v>
      </c>
      <c r="E162" s="98" t="s">
        <v>163</v>
      </c>
      <c r="F162" s="56" t="s">
        <v>16</v>
      </c>
      <c r="G162" s="50" t="s">
        <v>13</v>
      </c>
      <c r="H162" s="52">
        <v>20</v>
      </c>
      <c r="I162" s="52">
        <v>184</v>
      </c>
      <c r="J162" s="52">
        <v>4454010</v>
      </c>
      <c r="K162" s="18">
        <f aca="true" t="shared" si="5" ref="K162:K222">J162/I162</f>
        <v>24206.57608695652</v>
      </c>
    </row>
    <row r="163" spans="1:11" s="35" customFormat="1" ht="18" customHeight="1">
      <c r="A163" s="4"/>
      <c r="B163" s="4"/>
      <c r="C163" s="35">
        <v>64</v>
      </c>
      <c r="D163" s="105" t="s">
        <v>557</v>
      </c>
      <c r="E163" s="98" t="s">
        <v>164</v>
      </c>
      <c r="F163" s="56" t="s">
        <v>16</v>
      </c>
      <c r="G163" s="50" t="s">
        <v>13</v>
      </c>
      <c r="H163" s="52">
        <v>10</v>
      </c>
      <c r="I163" s="52">
        <v>216</v>
      </c>
      <c r="J163" s="52">
        <v>1260710</v>
      </c>
      <c r="K163" s="18">
        <f t="shared" si="5"/>
        <v>5836.62037037037</v>
      </c>
    </row>
    <row r="164" spans="1:11" s="35" customFormat="1" ht="18" customHeight="1">
      <c r="A164" s="4"/>
      <c r="B164" s="4"/>
      <c r="C164" s="35">
        <v>65</v>
      </c>
      <c r="D164" s="105" t="s">
        <v>558</v>
      </c>
      <c r="E164" s="98" t="s">
        <v>410</v>
      </c>
      <c r="F164" s="57" t="s">
        <v>16</v>
      </c>
      <c r="G164" s="58" t="s">
        <v>13</v>
      </c>
      <c r="H164" s="59">
        <v>10</v>
      </c>
      <c r="I164" s="59">
        <v>90</v>
      </c>
      <c r="J164" s="59">
        <v>1079875</v>
      </c>
      <c r="K164" s="26">
        <f t="shared" si="5"/>
        <v>11998.611111111111</v>
      </c>
    </row>
    <row r="165" spans="1:11" s="35" customFormat="1" ht="18" customHeight="1">
      <c r="A165" s="4"/>
      <c r="B165" s="4"/>
      <c r="C165" s="35">
        <v>66</v>
      </c>
      <c r="D165" s="105" t="s">
        <v>559</v>
      </c>
      <c r="E165" s="98" t="s">
        <v>165</v>
      </c>
      <c r="F165" s="56" t="s">
        <v>16</v>
      </c>
      <c r="G165" s="50" t="s">
        <v>13</v>
      </c>
      <c r="H165" s="52">
        <v>20</v>
      </c>
      <c r="I165" s="52">
        <v>209</v>
      </c>
      <c r="J165" s="52">
        <v>1548040</v>
      </c>
      <c r="K165" s="18">
        <f t="shared" si="5"/>
        <v>7406.88995215311</v>
      </c>
    </row>
    <row r="166" spans="1:11" s="35" customFormat="1" ht="18" customHeight="1">
      <c r="A166" s="4"/>
      <c r="B166" s="4"/>
      <c r="C166" s="35">
        <v>67</v>
      </c>
      <c r="D166" s="105" t="s">
        <v>560</v>
      </c>
      <c r="E166" s="98" t="s">
        <v>166</v>
      </c>
      <c r="F166" s="56" t="s">
        <v>16</v>
      </c>
      <c r="G166" s="50" t="s">
        <v>13</v>
      </c>
      <c r="H166" s="52">
        <v>20</v>
      </c>
      <c r="I166" s="52">
        <v>363</v>
      </c>
      <c r="J166" s="52">
        <v>9136039</v>
      </c>
      <c r="K166" s="18">
        <f t="shared" si="5"/>
        <v>25168.151515151516</v>
      </c>
    </row>
    <row r="167" spans="1:11" s="35" customFormat="1" ht="18" customHeight="1">
      <c r="A167" s="4"/>
      <c r="B167" s="4"/>
      <c r="C167" s="35">
        <v>68</v>
      </c>
      <c r="D167" s="105" t="s">
        <v>561</v>
      </c>
      <c r="E167" s="98" t="s">
        <v>329</v>
      </c>
      <c r="F167" s="56" t="s">
        <v>16</v>
      </c>
      <c r="G167" s="50" t="s">
        <v>13</v>
      </c>
      <c r="H167" s="52">
        <v>20</v>
      </c>
      <c r="I167" s="52">
        <v>237</v>
      </c>
      <c r="J167" s="52">
        <v>2821500</v>
      </c>
      <c r="K167" s="18">
        <f t="shared" si="5"/>
        <v>11905.06329113924</v>
      </c>
    </row>
    <row r="168" spans="1:11" s="35" customFormat="1" ht="18" customHeight="1">
      <c r="A168" s="4"/>
      <c r="B168" s="4"/>
      <c r="C168" s="35">
        <v>69</v>
      </c>
      <c r="D168" s="105" t="s">
        <v>562</v>
      </c>
      <c r="E168" s="98" t="s">
        <v>167</v>
      </c>
      <c r="F168" s="56" t="s">
        <v>16</v>
      </c>
      <c r="G168" s="50" t="s">
        <v>13</v>
      </c>
      <c r="H168" s="52">
        <v>10</v>
      </c>
      <c r="I168" s="52">
        <v>100</v>
      </c>
      <c r="J168" s="52">
        <v>375400</v>
      </c>
      <c r="K168" s="18">
        <f t="shared" si="5"/>
        <v>3754</v>
      </c>
    </row>
    <row r="169" spans="1:11" s="35" customFormat="1" ht="18" customHeight="1">
      <c r="A169" s="4"/>
      <c r="B169" s="4"/>
      <c r="C169" s="35">
        <v>70</v>
      </c>
      <c r="D169" s="105" t="s">
        <v>563</v>
      </c>
      <c r="E169" s="98" t="s">
        <v>400</v>
      </c>
      <c r="F169" s="56" t="s">
        <v>16</v>
      </c>
      <c r="G169" s="50" t="s">
        <v>13</v>
      </c>
      <c r="H169" s="52">
        <v>15</v>
      </c>
      <c r="I169" s="52">
        <v>196</v>
      </c>
      <c r="J169" s="52">
        <v>1982340</v>
      </c>
      <c r="K169" s="18">
        <f t="shared" si="5"/>
        <v>10113.979591836734</v>
      </c>
    </row>
    <row r="170" spans="1:11" s="35" customFormat="1" ht="18" customHeight="1">
      <c r="A170" s="4"/>
      <c r="B170" s="4"/>
      <c r="C170" s="35">
        <v>71</v>
      </c>
      <c r="D170" s="105" t="s">
        <v>564</v>
      </c>
      <c r="E170" s="98" t="s">
        <v>401</v>
      </c>
      <c r="F170" s="56" t="s">
        <v>16</v>
      </c>
      <c r="G170" s="50" t="s">
        <v>13</v>
      </c>
      <c r="H170" s="52">
        <v>20</v>
      </c>
      <c r="I170" s="52">
        <v>148</v>
      </c>
      <c r="J170" s="52">
        <v>2305500</v>
      </c>
      <c r="K170" s="18">
        <f t="shared" si="5"/>
        <v>15577.702702702703</v>
      </c>
    </row>
    <row r="171" spans="1:11" s="35" customFormat="1" ht="18" customHeight="1">
      <c r="A171" s="4"/>
      <c r="B171" s="4"/>
      <c r="C171" s="35">
        <v>72</v>
      </c>
      <c r="D171" s="105" t="s">
        <v>565</v>
      </c>
      <c r="E171" s="98" t="s">
        <v>402</v>
      </c>
      <c r="F171" s="60" t="s">
        <v>16</v>
      </c>
      <c r="G171" s="50" t="s">
        <v>13</v>
      </c>
      <c r="H171" s="52">
        <v>20</v>
      </c>
      <c r="I171" s="52">
        <v>212</v>
      </c>
      <c r="J171" s="52">
        <v>1848665</v>
      </c>
      <c r="K171" s="18">
        <f t="shared" si="5"/>
        <v>8720.117924528302</v>
      </c>
    </row>
    <row r="172" spans="1:11" s="35" customFormat="1" ht="18" customHeight="1">
      <c r="A172" s="4"/>
      <c r="B172" s="4"/>
      <c r="C172" s="35">
        <v>73</v>
      </c>
      <c r="D172" s="105" t="s">
        <v>566</v>
      </c>
      <c r="E172" s="98" t="s">
        <v>168</v>
      </c>
      <c r="F172" s="56" t="s">
        <v>16</v>
      </c>
      <c r="G172" s="50" t="s">
        <v>13</v>
      </c>
      <c r="H172" s="52">
        <v>20</v>
      </c>
      <c r="I172" s="52">
        <v>171</v>
      </c>
      <c r="J172" s="52">
        <v>3301410</v>
      </c>
      <c r="K172" s="18">
        <f t="shared" si="5"/>
        <v>19306.491228070176</v>
      </c>
    </row>
    <row r="173" spans="1:11" s="35" customFormat="1" ht="18" customHeight="1">
      <c r="A173" s="4"/>
      <c r="B173" s="4"/>
      <c r="C173" s="35">
        <v>74</v>
      </c>
      <c r="D173" s="105" t="s">
        <v>567</v>
      </c>
      <c r="E173" s="98" t="s">
        <v>169</v>
      </c>
      <c r="F173" s="56" t="s">
        <v>16</v>
      </c>
      <c r="G173" s="50" t="s">
        <v>13</v>
      </c>
      <c r="H173" s="52">
        <v>20</v>
      </c>
      <c r="I173" s="52">
        <v>197</v>
      </c>
      <c r="J173" s="52">
        <v>1980100</v>
      </c>
      <c r="K173" s="18">
        <f t="shared" si="5"/>
        <v>10051.269035532994</v>
      </c>
    </row>
    <row r="174" spans="1:11" s="35" customFormat="1" ht="18" customHeight="1">
      <c r="A174" s="4"/>
      <c r="B174" s="4"/>
      <c r="C174" s="35">
        <v>75</v>
      </c>
      <c r="D174" s="105" t="s">
        <v>568</v>
      </c>
      <c r="E174" s="98" t="s">
        <v>330</v>
      </c>
      <c r="F174" s="56" t="s">
        <v>16</v>
      </c>
      <c r="G174" s="50" t="s">
        <v>13</v>
      </c>
      <c r="H174" s="52">
        <v>20</v>
      </c>
      <c r="I174" s="52">
        <v>191</v>
      </c>
      <c r="J174" s="52">
        <v>4653508</v>
      </c>
      <c r="K174" s="18">
        <f t="shared" si="5"/>
        <v>24363.916230366493</v>
      </c>
    </row>
    <row r="175" spans="1:11" s="35" customFormat="1" ht="18" customHeight="1">
      <c r="A175" s="4"/>
      <c r="B175" s="4"/>
      <c r="C175" s="35">
        <v>76</v>
      </c>
      <c r="D175" s="105" t="s">
        <v>435</v>
      </c>
      <c r="E175" s="98" t="s">
        <v>331</v>
      </c>
      <c r="F175" s="56" t="s">
        <v>16</v>
      </c>
      <c r="G175" s="50" t="s">
        <v>13</v>
      </c>
      <c r="H175" s="52">
        <v>25</v>
      </c>
      <c r="I175" s="52">
        <v>522</v>
      </c>
      <c r="J175" s="52">
        <v>5796299</v>
      </c>
      <c r="K175" s="18">
        <f t="shared" si="5"/>
        <v>11104.021072796935</v>
      </c>
    </row>
    <row r="176" spans="1:11" s="35" customFormat="1" ht="18" customHeight="1">
      <c r="A176" s="4"/>
      <c r="B176" s="4"/>
      <c r="C176" s="35">
        <v>77</v>
      </c>
      <c r="D176" s="105" t="s">
        <v>569</v>
      </c>
      <c r="E176" s="98" t="s">
        <v>333</v>
      </c>
      <c r="F176" s="56" t="s">
        <v>16</v>
      </c>
      <c r="G176" s="50" t="s">
        <v>13</v>
      </c>
      <c r="H176" s="52">
        <v>20</v>
      </c>
      <c r="I176" s="52">
        <v>217</v>
      </c>
      <c r="J176" s="52">
        <v>1578257</v>
      </c>
      <c r="K176" s="18">
        <f t="shared" si="5"/>
        <v>7273.0737327188945</v>
      </c>
    </row>
    <row r="177" spans="1:11" s="35" customFormat="1" ht="18" customHeight="1">
      <c r="A177" s="4"/>
      <c r="B177" s="4"/>
      <c r="C177" s="35">
        <v>78</v>
      </c>
      <c r="D177" s="105" t="s">
        <v>570</v>
      </c>
      <c r="E177" s="98" t="s">
        <v>332</v>
      </c>
      <c r="F177" s="56" t="s">
        <v>16</v>
      </c>
      <c r="G177" s="50" t="s">
        <v>13</v>
      </c>
      <c r="H177" s="52">
        <v>20</v>
      </c>
      <c r="I177" s="52">
        <v>272</v>
      </c>
      <c r="J177" s="52">
        <v>1786647</v>
      </c>
      <c r="K177" s="18">
        <f t="shared" si="5"/>
        <v>6568.555147058823</v>
      </c>
    </row>
    <row r="178" spans="1:11" s="35" customFormat="1" ht="18" customHeight="1">
      <c r="A178" s="4"/>
      <c r="B178" s="4"/>
      <c r="C178" s="35">
        <v>79</v>
      </c>
      <c r="D178" s="105" t="s">
        <v>571</v>
      </c>
      <c r="E178" s="98" t="s">
        <v>170</v>
      </c>
      <c r="F178" s="56" t="s">
        <v>16</v>
      </c>
      <c r="G178" s="50" t="s">
        <v>13</v>
      </c>
      <c r="H178" s="52">
        <v>12</v>
      </c>
      <c r="I178" s="52">
        <v>132</v>
      </c>
      <c r="J178" s="52">
        <v>1308507</v>
      </c>
      <c r="K178" s="18">
        <f t="shared" si="5"/>
        <v>9912.931818181818</v>
      </c>
    </row>
    <row r="179" spans="1:11" s="35" customFormat="1" ht="18" customHeight="1">
      <c r="A179" s="4"/>
      <c r="B179" s="4"/>
      <c r="C179" s="35">
        <v>80</v>
      </c>
      <c r="D179" s="105" t="s">
        <v>572</v>
      </c>
      <c r="E179" s="98" t="s">
        <v>334</v>
      </c>
      <c r="F179" s="56" t="s">
        <v>16</v>
      </c>
      <c r="G179" s="50" t="s">
        <v>13</v>
      </c>
      <c r="H179" s="52">
        <v>20</v>
      </c>
      <c r="I179" s="52">
        <v>102</v>
      </c>
      <c r="J179" s="52">
        <v>1174340</v>
      </c>
      <c r="K179" s="18">
        <f t="shared" si="5"/>
        <v>11513.137254901962</v>
      </c>
    </row>
    <row r="180" spans="1:11" s="35" customFormat="1" ht="18" customHeight="1">
      <c r="A180" s="4"/>
      <c r="B180" s="4"/>
      <c r="C180" s="35">
        <v>81</v>
      </c>
      <c r="D180" s="105" t="s">
        <v>573</v>
      </c>
      <c r="E180" s="98" t="s">
        <v>403</v>
      </c>
      <c r="F180" s="56" t="s">
        <v>16</v>
      </c>
      <c r="G180" s="50" t="s">
        <v>13</v>
      </c>
      <c r="H180" s="52">
        <v>20</v>
      </c>
      <c r="I180" s="52">
        <v>339</v>
      </c>
      <c r="J180" s="52">
        <v>4857102</v>
      </c>
      <c r="K180" s="18">
        <f t="shared" si="5"/>
        <v>14327.734513274336</v>
      </c>
    </row>
    <row r="181" spans="1:11" s="35" customFormat="1" ht="18" customHeight="1">
      <c r="A181" s="4"/>
      <c r="B181" s="4"/>
      <c r="C181" s="35">
        <v>82</v>
      </c>
      <c r="D181" s="105" t="s">
        <v>574</v>
      </c>
      <c r="E181" s="98" t="s">
        <v>171</v>
      </c>
      <c r="F181" s="56" t="s">
        <v>16</v>
      </c>
      <c r="G181" s="50" t="s">
        <v>13</v>
      </c>
      <c r="H181" s="52">
        <v>24</v>
      </c>
      <c r="I181" s="52">
        <v>166</v>
      </c>
      <c r="J181" s="52">
        <v>1062500</v>
      </c>
      <c r="K181" s="18">
        <f t="shared" si="5"/>
        <v>6400.6024096385545</v>
      </c>
    </row>
    <row r="182" spans="1:11" s="35" customFormat="1" ht="18" customHeight="1">
      <c r="A182" s="4"/>
      <c r="B182" s="4"/>
      <c r="C182" s="35">
        <v>83</v>
      </c>
      <c r="D182" s="105" t="s">
        <v>575</v>
      </c>
      <c r="E182" s="98" t="s">
        <v>335</v>
      </c>
      <c r="F182" s="56" t="s">
        <v>16</v>
      </c>
      <c r="G182" s="50" t="s">
        <v>13</v>
      </c>
      <c r="H182" s="52">
        <v>20</v>
      </c>
      <c r="I182" s="52">
        <v>465</v>
      </c>
      <c r="J182" s="52">
        <v>2592995</v>
      </c>
      <c r="K182" s="18">
        <f t="shared" si="5"/>
        <v>5576.333333333333</v>
      </c>
    </row>
    <row r="183" spans="1:11" s="35" customFormat="1" ht="18" customHeight="1">
      <c r="A183" s="4"/>
      <c r="B183" s="4"/>
      <c r="C183" s="35">
        <v>84</v>
      </c>
      <c r="D183" s="105" t="s">
        <v>576</v>
      </c>
      <c r="E183" s="98" t="s">
        <v>172</v>
      </c>
      <c r="F183" s="56" t="s">
        <v>16</v>
      </c>
      <c r="G183" s="50" t="s">
        <v>13</v>
      </c>
      <c r="H183" s="52">
        <v>32</v>
      </c>
      <c r="I183" s="52">
        <v>236</v>
      </c>
      <c r="J183" s="52">
        <v>2000520</v>
      </c>
      <c r="K183" s="18">
        <f t="shared" si="5"/>
        <v>8476.77966101695</v>
      </c>
    </row>
    <row r="184" spans="1:11" s="35" customFormat="1" ht="18" customHeight="1">
      <c r="A184" s="4"/>
      <c r="B184" s="4"/>
      <c r="C184" s="35">
        <v>85</v>
      </c>
      <c r="D184" s="105" t="s">
        <v>440</v>
      </c>
      <c r="E184" s="98" t="s">
        <v>173</v>
      </c>
      <c r="F184" s="56" t="s">
        <v>16</v>
      </c>
      <c r="G184" s="50" t="s">
        <v>13</v>
      </c>
      <c r="H184" s="52">
        <v>10</v>
      </c>
      <c r="I184" s="52">
        <v>101</v>
      </c>
      <c r="J184" s="52">
        <v>1899600</v>
      </c>
      <c r="K184" s="18">
        <f t="shared" si="5"/>
        <v>18807.920792079207</v>
      </c>
    </row>
    <row r="185" spans="1:11" s="35" customFormat="1" ht="18" customHeight="1">
      <c r="A185" s="4"/>
      <c r="B185" s="4"/>
      <c r="C185" s="35">
        <v>86</v>
      </c>
      <c r="D185" s="105" t="s">
        <v>577</v>
      </c>
      <c r="E185" s="98" t="s">
        <v>174</v>
      </c>
      <c r="F185" s="56" t="s">
        <v>16</v>
      </c>
      <c r="G185" s="50" t="s">
        <v>13</v>
      </c>
      <c r="H185" s="52">
        <v>20</v>
      </c>
      <c r="I185" s="52">
        <v>172</v>
      </c>
      <c r="J185" s="52">
        <v>1854450</v>
      </c>
      <c r="K185" s="18">
        <f t="shared" si="5"/>
        <v>10781.686046511628</v>
      </c>
    </row>
    <row r="186" spans="1:11" s="35" customFormat="1" ht="18" customHeight="1">
      <c r="A186" s="4"/>
      <c r="B186" s="4" t="s">
        <v>291</v>
      </c>
      <c r="C186" s="35">
        <v>87</v>
      </c>
      <c r="D186" s="105" t="s">
        <v>578</v>
      </c>
      <c r="E186" s="98" t="s">
        <v>175</v>
      </c>
      <c r="F186" s="49" t="s">
        <v>16</v>
      </c>
      <c r="G186" s="50" t="s">
        <v>13</v>
      </c>
      <c r="H186" s="52">
        <v>20</v>
      </c>
      <c r="I186" s="52">
        <v>153</v>
      </c>
      <c r="J186" s="52">
        <v>1465400</v>
      </c>
      <c r="K186" s="18">
        <f t="shared" si="5"/>
        <v>9577.777777777777</v>
      </c>
    </row>
    <row r="187" spans="1:11" s="35" customFormat="1" ht="18" customHeight="1">
      <c r="A187" s="4"/>
      <c r="B187" s="4" t="s">
        <v>291</v>
      </c>
      <c r="C187" s="35">
        <v>88</v>
      </c>
      <c r="D187" s="105" t="s">
        <v>441</v>
      </c>
      <c r="E187" s="98" t="s">
        <v>176</v>
      </c>
      <c r="F187" s="61" t="s">
        <v>16</v>
      </c>
      <c r="G187" s="50" t="s">
        <v>13</v>
      </c>
      <c r="H187" s="52">
        <v>10</v>
      </c>
      <c r="I187" s="52">
        <v>94</v>
      </c>
      <c r="J187" s="52">
        <v>755700</v>
      </c>
      <c r="K187" s="18">
        <f t="shared" si="5"/>
        <v>8039.36170212766</v>
      </c>
    </row>
    <row r="188" spans="1:11" s="35" customFormat="1" ht="18" customHeight="1">
      <c r="A188" s="4"/>
      <c r="B188" s="4" t="s">
        <v>291</v>
      </c>
      <c r="C188" s="35">
        <v>89</v>
      </c>
      <c r="D188" s="105" t="s">
        <v>579</v>
      </c>
      <c r="E188" s="98" t="s">
        <v>411</v>
      </c>
      <c r="F188" s="61" t="s">
        <v>16</v>
      </c>
      <c r="G188" s="50" t="s">
        <v>13</v>
      </c>
      <c r="H188" s="52">
        <v>20</v>
      </c>
      <c r="I188" s="52">
        <v>83</v>
      </c>
      <c r="J188" s="52">
        <v>666050</v>
      </c>
      <c r="K188" s="18">
        <f t="shared" si="5"/>
        <v>8024.698795180723</v>
      </c>
    </row>
    <row r="189" spans="1:11" s="35" customFormat="1" ht="18" customHeight="1">
      <c r="A189" s="4"/>
      <c r="B189" s="4" t="s">
        <v>291</v>
      </c>
      <c r="C189" s="35">
        <v>90</v>
      </c>
      <c r="D189" s="105" t="s">
        <v>580</v>
      </c>
      <c r="E189" s="98" t="s">
        <v>336</v>
      </c>
      <c r="F189" s="49" t="s">
        <v>16</v>
      </c>
      <c r="G189" s="50" t="s">
        <v>13</v>
      </c>
      <c r="H189" s="52">
        <v>20</v>
      </c>
      <c r="I189" s="52">
        <v>58</v>
      </c>
      <c r="J189" s="52">
        <v>735170</v>
      </c>
      <c r="K189" s="18">
        <f t="shared" si="5"/>
        <v>12675.344827586207</v>
      </c>
    </row>
    <row r="190" spans="1:11" s="35" customFormat="1" ht="18" customHeight="1">
      <c r="A190" s="4"/>
      <c r="B190" s="4" t="s">
        <v>291</v>
      </c>
      <c r="C190" s="35">
        <v>91</v>
      </c>
      <c r="D190" s="105" t="s">
        <v>581</v>
      </c>
      <c r="E190" s="98" t="s">
        <v>404</v>
      </c>
      <c r="F190" s="49" t="s">
        <v>16</v>
      </c>
      <c r="G190" s="50" t="s">
        <v>13</v>
      </c>
      <c r="H190" s="52">
        <v>20</v>
      </c>
      <c r="I190" s="52">
        <v>17</v>
      </c>
      <c r="J190" s="52">
        <v>303750</v>
      </c>
      <c r="K190" s="18">
        <f t="shared" si="5"/>
        <v>17867.647058823528</v>
      </c>
    </row>
    <row r="191" spans="1:11" s="35" customFormat="1" ht="18" customHeight="1">
      <c r="A191" s="4"/>
      <c r="B191" s="4" t="s">
        <v>291</v>
      </c>
      <c r="C191" s="35">
        <v>92</v>
      </c>
      <c r="D191" s="105" t="s">
        <v>582</v>
      </c>
      <c r="E191" s="98" t="s">
        <v>412</v>
      </c>
      <c r="F191" s="61" t="s">
        <v>16</v>
      </c>
      <c r="G191" s="50" t="s">
        <v>13</v>
      </c>
      <c r="H191" s="52">
        <v>20</v>
      </c>
      <c r="I191" s="52">
        <v>41</v>
      </c>
      <c r="J191" s="52">
        <v>511410</v>
      </c>
      <c r="K191" s="18">
        <f t="shared" si="5"/>
        <v>12473.414634146342</v>
      </c>
    </row>
    <row r="192" spans="1:11" s="35" customFormat="1" ht="18" customHeight="1">
      <c r="A192" s="4"/>
      <c r="B192" s="4" t="s">
        <v>291</v>
      </c>
      <c r="C192" s="35">
        <v>93</v>
      </c>
      <c r="D192" s="105" t="s">
        <v>583</v>
      </c>
      <c r="E192" s="98" t="s">
        <v>177</v>
      </c>
      <c r="F192" s="49" t="s">
        <v>16</v>
      </c>
      <c r="G192" s="50" t="s">
        <v>13</v>
      </c>
      <c r="H192" s="52">
        <v>10</v>
      </c>
      <c r="I192" s="52">
        <v>13</v>
      </c>
      <c r="J192" s="52">
        <v>49700</v>
      </c>
      <c r="K192" s="18">
        <f t="shared" si="5"/>
        <v>3823.076923076923</v>
      </c>
    </row>
    <row r="193" spans="1:11" s="35" customFormat="1" ht="18" customHeight="1">
      <c r="A193" s="4"/>
      <c r="B193" s="4" t="s">
        <v>291</v>
      </c>
      <c r="C193" s="35">
        <v>94</v>
      </c>
      <c r="D193" s="105" t="s">
        <v>584</v>
      </c>
      <c r="E193" s="98" t="s">
        <v>337</v>
      </c>
      <c r="F193" s="49" t="s">
        <v>16</v>
      </c>
      <c r="G193" s="50" t="s">
        <v>13</v>
      </c>
      <c r="H193" s="52">
        <v>20</v>
      </c>
      <c r="I193" s="52">
        <v>30</v>
      </c>
      <c r="J193" s="52">
        <v>209750</v>
      </c>
      <c r="K193" s="18">
        <f t="shared" si="5"/>
        <v>6991.666666666667</v>
      </c>
    </row>
    <row r="194" spans="1:11" s="35" customFormat="1" ht="18" customHeight="1">
      <c r="A194" s="4"/>
      <c r="B194" s="4"/>
      <c r="C194" s="35">
        <v>95</v>
      </c>
      <c r="D194" s="105" t="s">
        <v>585</v>
      </c>
      <c r="E194" s="98" t="s">
        <v>178</v>
      </c>
      <c r="F194" s="49" t="s">
        <v>16</v>
      </c>
      <c r="G194" s="50" t="s">
        <v>13</v>
      </c>
      <c r="H194" s="52">
        <v>20</v>
      </c>
      <c r="I194" s="52">
        <v>60</v>
      </c>
      <c r="J194" s="52">
        <v>258200</v>
      </c>
      <c r="K194" s="18">
        <f t="shared" si="5"/>
        <v>4303.333333333333</v>
      </c>
    </row>
    <row r="195" spans="1:11" s="35" customFormat="1" ht="18" customHeight="1">
      <c r="A195" s="4"/>
      <c r="B195" s="4" t="s">
        <v>291</v>
      </c>
      <c r="C195" s="35">
        <v>96</v>
      </c>
      <c r="D195" s="105" t="s">
        <v>586</v>
      </c>
      <c r="E195" s="98" t="s">
        <v>179</v>
      </c>
      <c r="F195" s="49" t="s">
        <v>16</v>
      </c>
      <c r="G195" s="50" t="s">
        <v>13</v>
      </c>
      <c r="H195" s="52">
        <v>18</v>
      </c>
      <c r="I195" s="52">
        <v>43</v>
      </c>
      <c r="J195" s="52">
        <v>273600</v>
      </c>
      <c r="K195" s="18">
        <f t="shared" si="5"/>
        <v>6362.790697674419</v>
      </c>
    </row>
    <row r="196" spans="1:11" s="35" customFormat="1" ht="18" customHeight="1">
      <c r="A196" s="4"/>
      <c r="B196" s="4" t="s">
        <v>291</v>
      </c>
      <c r="C196" s="35">
        <v>97</v>
      </c>
      <c r="D196" s="105" t="s">
        <v>587</v>
      </c>
      <c r="E196" s="98" t="s">
        <v>338</v>
      </c>
      <c r="F196" s="49" t="s">
        <v>16</v>
      </c>
      <c r="G196" s="50" t="s">
        <v>13</v>
      </c>
      <c r="H196" s="52">
        <v>20</v>
      </c>
      <c r="I196" s="52">
        <v>17</v>
      </c>
      <c r="J196" s="52">
        <v>201700</v>
      </c>
      <c r="K196" s="18">
        <f t="shared" si="5"/>
        <v>11864.70588235294</v>
      </c>
    </row>
    <row r="197" spans="1:11" s="35" customFormat="1" ht="18" customHeight="1">
      <c r="A197" s="4"/>
      <c r="B197" s="4"/>
      <c r="C197" s="35">
        <v>98</v>
      </c>
      <c r="D197" s="105" t="s">
        <v>588</v>
      </c>
      <c r="E197" s="98" t="s">
        <v>180</v>
      </c>
      <c r="F197" s="49" t="s">
        <v>29</v>
      </c>
      <c r="G197" s="50" t="s">
        <v>13</v>
      </c>
      <c r="H197" s="52">
        <v>20</v>
      </c>
      <c r="I197" s="52">
        <v>207</v>
      </c>
      <c r="J197" s="52">
        <v>3296865</v>
      </c>
      <c r="K197" s="18">
        <f t="shared" si="5"/>
        <v>15926.884057971014</v>
      </c>
    </row>
    <row r="198" spans="1:11" s="35" customFormat="1" ht="18" customHeight="1">
      <c r="A198" s="4"/>
      <c r="B198" s="4"/>
      <c r="C198" s="35">
        <v>99</v>
      </c>
      <c r="D198" s="105" t="s">
        <v>589</v>
      </c>
      <c r="E198" s="98" t="s">
        <v>339</v>
      </c>
      <c r="F198" s="49" t="s">
        <v>29</v>
      </c>
      <c r="G198" s="50" t="s">
        <v>13</v>
      </c>
      <c r="H198" s="52">
        <v>12</v>
      </c>
      <c r="I198" s="52">
        <v>134</v>
      </c>
      <c r="J198" s="52">
        <v>1866780</v>
      </c>
      <c r="K198" s="18">
        <f t="shared" si="5"/>
        <v>13931.194029850747</v>
      </c>
    </row>
    <row r="199" spans="1:11" s="35" customFormat="1" ht="18" customHeight="1">
      <c r="A199" s="4"/>
      <c r="B199" s="4"/>
      <c r="C199" s="35">
        <v>100</v>
      </c>
      <c r="D199" s="105" t="s">
        <v>590</v>
      </c>
      <c r="E199" s="98" t="s">
        <v>181</v>
      </c>
      <c r="F199" s="49" t="s">
        <v>29</v>
      </c>
      <c r="G199" s="50" t="s">
        <v>13</v>
      </c>
      <c r="H199" s="52">
        <v>20</v>
      </c>
      <c r="I199" s="52">
        <v>310</v>
      </c>
      <c r="J199" s="52">
        <v>4905720</v>
      </c>
      <c r="K199" s="18">
        <f t="shared" si="5"/>
        <v>15824.90322580645</v>
      </c>
    </row>
    <row r="200" spans="1:11" s="35" customFormat="1" ht="18" customHeight="1">
      <c r="A200" s="4"/>
      <c r="B200" s="4"/>
      <c r="C200" s="35">
        <v>101</v>
      </c>
      <c r="D200" s="105" t="s">
        <v>591</v>
      </c>
      <c r="E200" s="98" t="s">
        <v>182</v>
      </c>
      <c r="F200" s="49" t="s">
        <v>29</v>
      </c>
      <c r="G200" s="50" t="s">
        <v>13</v>
      </c>
      <c r="H200" s="52">
        <v>15</v>
      </c>
      <c r="I200" s="52">
        <v>202</v>
      </c>
      <c r="J200" s="52">
        <v>1994650</v>
      </c>
      <c r="K200" s="18">
        <f t="shared" si="5"/>
        <v>9874.50495049505</v>
      </c>
    </row>
    <row r="201" spans="1:11" s="35" customFormat="1" ht="18" customHeight="1">
      <c r="A201" s="4"/>
      <c r="B201" s="4"/>
      <c r="C201" s="35">
        <v>102</v>
      </c>
      <c r="D201" s="105" t="s">
        <v>592</v>
      </c>
      <c r="E201" s="98" t="s">
        <v>340</v>
      </c>
      <c r="F201" s="49" t="s">
        <v>29</v>
      </c>
      <c r="G201" s="50" t="s">
        <v>13</v>
      </c>
      <c r="H201" s="52">
        <v>10</v>
      </c>
      <c r="I201" s="52">
        <v>150</v>
      </c>
      <c r="J201" s="52">
        <v>879500</v>
      </c>
      <c r="K201" s="18">
        <f t="shared" si="5"/>
        <v>5863.333333333333</v>
      </c>
    </row>
    <row r="202" spans="1:11" s="35" customFormat="1" ht="18" customHeight="1">
      <c r="A202" s="4"/>
      <c r="B202" s="4"/>
      <c r="C202" s="35">
        <v>103</v>
      </c>
      <c r="D202" s="105" t="s">
        <v>593</v>
      </c>
      <c r="E202" s="98" t="s">
        <v>341</v>
      </c>
      <c r="F202" s="61" t="s">
        <v>29</v>
      </c>
      <c r="G202" s="50" t="s">
        <v>13</v>
      </c>
      <c r="H202" s="52">
        <v>36</v>
      </c>
      <c r="I202" s="52">
        <v>511</v>
      </c>
      <c r="J202" s="52">
        <v>7227102</v>
      </c>
      <c r="K202" s="18">
        <f t="shared" si="5"/>
        <v>14143.05675146771</v>
      </c>
    </row>
    <row r="203" spans="1:11" s="35" customFormat="1" ht="18" customHeight="1">
      <c r="A203" s="4"/>
      <c r="B203" s="4"/>
      <c r="C203" s="35">
        <v>104</v>
      </c>
      <c r="D203" s="105" t="s">
        <v>594</v>
      </c>
      <c r="E203" s="98" t="s">
        <v>183</v>
      </c>
      <c r="F203" s="61" t="s">
        <v>29</v>
      </c>
      <c r="G203" s="50" t="s">
        <v>13</v>
      </c>
      <c r="H203" s="52">
        <v>20</v>
      </c>
      <c r="I203" s="52">
        <v>332</v>
      </c>
      <c r="J203" s="52">
        <v>4369253</v>
      </c>
      <c r="K203" s="18">
        <f t="shared" si="5"/>
        <v>13160.400602409638</v>
      </c>
    </row>
    <row r="204" spans="1:11" s="35" customFormat="1" ht="18" customHeight="1">
      <c r="A204" s="4"/>
      <c r="B204" s="4"/>
      <c r="C204" s="35">
        <v>105</v>
      </c>
      <c r="D204" s="105" t="s">
        <v>595</v>
      </c>
      <c r="E204" s="98" t="s">
        <v>342</v>
      </c>
      <c r="F204" s="49" t="s">
        <v>29</v>
      </c>
      <c r="G204" s="50" t="s">
        <v>13</v>
      </c>
      <c r="H204" s="52">
        <v>20</v>
      </c>
      <c r="I204" s="52">
        <v>248</v>
      </c>
      <c r="J204" s="52">
        <v>6853450</v>
      </c>
      <c r="K204" s="18">
        <f t="shared" si="5"/>
        <v>27634.879032258064</v>
      </c>
    </row>
    <row r="205" spans="1:11" s="35" customFormat="1" ht="18" customHeight="1">
      <c r="A205" s="4"/>
      <c r="B205" s="4"/>
      <c r="C205" s="35">
        <v>106</v>
      </c>
      <c r="D205" s="105" t="s">
        <v>596</v>
      </c>
      <c r="E205" s="98" t="s">
        <v>184</v>
      </c>
      <c r="F205" s="49" t="s">
        <v>29</v>
      </c>
      <c r="G205" s="50" t="s">
        <v>13</v>
      </c>
      <c r="H205" s="52">
        <v>14</v>
      </c>
      <c r="I205" s="52">
        <v>220</v>
      </c>
      <c r="J205" s="52">
        <v>2930488</v>
      </c>
      <c r="K205" s="18">
        <f t="shared" si="5"/>
        <v>13320.4</v>
      </c>
    </row>
    <row r="206" spans="1:11" s="35" customFormat="1" ht="18" customHeight="1">
      <c r="A206" s="4"/>
      <c r="B206" s="4"/>
      <c r="C206" s="35">
        <v>107</v>
      </c>
      <c r="D206" s="105" t="s">
        <v>597</v>
      </c>
      <c r="E206" s="98" t="s">
        <v>343</v>
      </c>
      <c r="F206" s="61" t="s">
        <v>29</v>
      </c>
      <c r="G206" s="50" t="s">
        <v>13</v>
      </c>
      <c r="H206" s="52">
        <v>20</v>
      </c>
      <c r="I206" s="52">
        <v>207</v>
      </c>
      <c r="J206" s="52">
        <v>3438489</v>
      </c>
      <c r="K206" s="18">
        <f t="shared" si="5"/>
        <v>16611.057971014492</v>
      </c>
    </row>
    <row r="207" spans="1:11" s="35" customFormat="1" ht="18" customHeight="1">
      <c r="A207" s="4"/>
      <c r="B207" s="4"/>
      <c r="C207" s="35">
        <v>108</v>
      </c>
      <c r="D207" s="105" t="s">
        <v>598</v>
      </c>
      <c r="E207" s="98" t="s">
        <v>185</v>
      </c>
      <c r="F207" s="49" t="s">
        <v>29</v>
      </c>
      <c r="G207" s="50" t="s">
        <v>13</v>
      </c>
      <c r="H207" s="52">
        <v>20</v>
      </c>
      <c r="I207" s="52">
        <v>182</v>
      </c>
      <c r="J207" s="52">
        <v>4341678</v>
      </c>
      <c r="K207" s="18">
        <f t="shared" si="5"/>
        <v>23855.373626373625</v>
      </c>
    </row>
    <row r="208" spans="1:11" s="35" customFormat="1" ht="18" customHeight="1">
      <c r="A208" s="4"/>
      <c r="B208" s="4"/>
      <c r="C208" s="35">
        <v>109</v>
      </c>
      <c r="D208" s="105" t="s">
        <v>599</v>
      </c>
      <c r="E208" s="98" t="s">
        <v>344</v>
      </c>
      <c r="F208" s="61" t="s">
        <v>29</v>
      </c>
      <c r="G208" s="50" t="s">
        <v>13</v>
      </c>
      <c r="H208" s="52">
        <v>21</v>
      </c>
      <c r="I208" s="52">
        <v>225</v>
      </c>
      <c r="J208" s="52">
        <v>2615289</v>
      </c>
      <c r="K208" s="18">
        <f t="shared" si="5"/>
        <v>11623.506666666666</v>
      </c>
    </row>
    <row r="209" spans="1:11" s="35" customFormat="1" ht="18" customHeight="1">
      <c r="A209" s="4"/>
      <c r="B209" s="4"/>
      <c r="C209" s="35">
        <v>110</v>
      </c>
      <c r="D209" s="105" t="s">
        <v>600</v>
      </c>
      <c r="E209" s="98" t="s">
        <v>345</v>
      </c>
      <c r="F209" s="49" t="s">
        <v>29</v>
      </c>
      <c r="G209" s="50" t="s">
        <v>13</v>
      </c>
      <c r="H209" s="52">
        <v>20</v>
      </c>
      <c r="I209" s="52">
        <v>298</v>
      </c>
      <c r="J209" s="52">
        <v>4073190</v>
      </c>
      <c r="K209" s="18">
        <f t="shared" si="5"/>
        <v>13668.422818791947</v>
      </c>
    </row>
    <row r="210" spans="1:11" s="35" customFormat="1" ht="18" customHeight="1">
      <c r="A210" s="4"/>
      <c r="B210" s="4"/>
      <c r="C210" s="35">
        <v>111</v>
      </c>
      <c r="D210" s="105" t="s">
        <v>601</v>
      </c>
      <c r="E210" s="98" t="s">
        <v>186</v>
      </c>
      <c r="F210" s="49" t="s">
        <v>29</v>
      </c>
      <c r="G210" s="50" t="s">
        <v>13</v>
      </c>
      <c r="H210" s="52">
        <v>20</v>
      </c>
      <c r="I210" s="52">
        <v>219</v>
      </c>
      <c r="J210" s="52">
        <v>5471880</v>
      </c>
      <c r="K210" s="18">
        <v>24985</v>
      </c>
    </row>
    <row r="211" spans="1:11" s="35" customFormat="1" ht="18" customHeight="1">
      <c r="A211" s="4"/>
      <c r="B211" s="4"/>
      <c r="C211" s="35">
        <v>112</v>
      </c>
      <c r="D211" s="105" t="s">
        <v>602</v>
      </c>
      <c r="E211" s="98" t="s">
        <v>187</v>
      </c>
      <c r="F211" s="49" t="s">
        <v>293</v>
      </c>
      <c r="G211" s="50" t="s">
        <v>13</v>
      </c>
      <c r="H211" s="52">
        <v>20</v>
      </c>
      <c r="I211" s="52">
        <v>244</v>
      </c>
      <c r="J211" s="52">
        <v>5491800</v>
      </c>
      <c r="K211" s="18">
        <f t="shared" si="5"/>
        <v>22507.377049180326</v>
      </c>
    </row>
    <row r="212" spans="1:11" s="35" customFormat="1" ht="18" customHeight="1">
      <c r="A212" s="4"/>
      <c r="B212" s="4"/>
      <c r="C212" s="35">
        <v>113</v>
      </c>
      <c r="D212" s="105" t="s">
        <v>603</v>
      </c>
      <c r="E212" s="98" t="s">
        <v>188</v>
      </c>
      <c r="F212" s="49" t="s">
        <v>29</v>
      </c>
      <c r="G212" s="50" t="s">
        <v>13</v>
      </c>
      <c r="H212" s="52">
        <v>20</v>
      </c>
      <c r="I212" s="52">
        <v>254</v>
      </c>
      <c r="J212" s="52">
        <v>3635242</v>
      </c>
      <c r="K212" s="18">
        <f t="shared" si="5"/>
        <v>14311.976377952757</v>
      </c>
    </row>
    <row r="213" spans="1:11" s="35" customFormat="1" ht="18" customHeight="1">
      <c r="A213" s="4"/>
      <c r="B213" s="4"/>
      <c r="C213" s="35">
        <v>114</v>
      </c>
      <c r="D213" s="105" t="s">
        <v>447</v>
      </c>
      <c r="E213" s="98" t="s">
        <v>189</v>
      </c>
      <c r="F213" s="49" t="s">
        <v>29</v>
      </c>
      <c r="G213" s="50" t="s">
        <v>13</v>
      </c>
      <c r="H213" s="52">
        <v>10</v>
      </c>
      <c r="I213" s="52">
        <v>45</v>
      </c>
      <c r="J213" s="52">
        <v>556000</v>
      </c>
      <c r="K213" s="18">
        <f t="shared" si="5"/>
        <v>12355.555555555555</v>
      </c>
    </row>
    <row r="214" spans="3:11" ht="18" customHeight="1">
      <c r="C214" s="35">
        <v>115</v>
      </c>
      <c r="D214" s="105" t="s">
        <v>604</v>
      </c>
      <c r="E214" s="98" t="s">
        <v>190</v>
      </c>
      <c r="F214" s="49" t="s">
        <v>29</v>
      </c>
      <c r="G214" s="50" t="s">
        <v>13</v>
      </c>
      <c r="H214" s="52">
        <v>20</v>
      </c>
      <c r="I214" s="52">
        <v>106</v>
      </c>
      <c r="J214" s="52">
        <v>2525500</v>
      </c>
      <c r="K214" s="18">
        <f t="shared" si="5"/>
        <v>23825.471698113208</v>
      </c>
    </row>
    <row r="215" spans="3:11" ht="18" customHeight="1">
      <c r="C215" s="35">
        <v>116</v>
      </c>
      <c r="D215" s="105" t="s">
        <v>605</v>
      </c>
      <c r="E215" s="98" t="s">
        <v>389</v>
      </c>
      <c r="F215" s="56" t="s">
        <v>29</v>
      </c>
      <c r="G215" s="50" t="s">
        <v>13</v>
      </c>
      <c r="H215" s="52">
        <v>20</v>
      </c>
      <c r="I215" s="52">
        <v>135</v>
      </c>
      <c r="J215" s="52">
        <v>2022469</v>
      </c>
      <c r="K215" s="18">
        <f t="shared" si="5"/>
        <v>14981.251851851852</v>
      </c>
    </row>
    <row r="216" spans="2:11" ht="18" customHeight="1">
      <c r="B216" s="4" t="s">
        <v>291</v>
      </c>
      <c r="C216" s="35">
        <v>117</v>
      </c>
      <c r="D216" s="105" t="s">
        <v>606</v>
      </c>
      <c r="E216" s="98" t="s">
        <v>191</v>
      </c>
      <c r="F216" s="56" t="s">
        <v>29</v>
      </c>
      <c r="G216" s="50" t="s">
        <v>13</v>
      </c>
      <c r="H216" s="52">
        <v>20</v>
      </c>
      <c r="I216" s="52">
        <v>5</v>
      </c>
      <c r="J216" s="52">
        <v>86334</v>
      </c>
      <c r="K216" s="18">
        <f t="shared" si="5"/>
        <v>17266.8</v>
      </c>
    </row>
    <row r="217" spans="3:11" ht="18" customHeight="1">
      <c r="C217" s="35">
        <v>118</v>
      </c>
      <c r="D217" s="105" t="s">
        <v>607</v>
      </c>
      <c r="E217" s="98" t="s">
        <v>192</v>
      </c>
      <c r="F217" s="49" t="s">
        <v>113</v>
      </c>
      <c r="G217" s="50" t="s">
        <v>13</v>
      </c>
      <c r="H217" s="52">
        <v>10</v>
      </c>
      <c r="I217" s="52">
        <v>107</v>
      </c>
      <c r="J217" s="52">
        <v>1495800</v>
      </c>
      <c r="K217" s="18">
        <f t="shared" si="5"/>
        <v>13979.43925233645</v>
      </c>
    </row>
    <row r="218" spans="3:11" ht="18" customHeight="1">
      <c r="C218" s="35">
        <v>119</v>
      </c>
      <c r="D218" s="105" t="s">
        <v>608</v>
      </c>
      <c r="E218" s="98" t="s">
        <v>346</v>
      </c>
      <c r="F218" s="49" t="s">
        <v>113</v>
      </c>
      <c r="G218" s="50" t="s">
        <v>13</v>
      </c>
      <c r="H218" s="52">
        <v>20</v>
      </c>
      <c r="I218" s="52">
        <v>178</v>
      </c>
      <c r="J218" s="52">
        <v>2253335</v>
      </c>
      <c r="K218" s="18">
        <f t="shared" si="5"/>
        <v>12659.185393258427</v>
      </c>
    </row>
    <row r="219" spans="3:11" ht="18" customHeight="1">
      <c r="C219" s="35">
        <v>120</v>
      </c>
      <c r="D219" s="105" t="s">
        <v>609</v>
      </c>
      <c r="E219" s="98" t="s">
        <v>193</v>
      </c>
      <c r="F219" s="49" t="s">
        <v>30</v>
      </c>
      <c r="G219" s="50" t="s">
        <v>13</v>
      </c>
      <c r="H219" s="52">
        <v>14</v>
      </c>
      <c r="I219" s="52">
        <v>322</v>
      </c>
      <c r="J219" s="52">
        <v>3716482</v>
      </c>
      <c r="K219" s="18">
        <f t="shared" si="5"/>
        <v>11541.869565217392</v>
      </c>
    </row>
    <row r="220" spans="3:11" ht="18" customHeight="1">
      <c r="C220" s="35">
        <v>121</v>
      </c>
      <c r="D220" s="105" t="s">
        <v>610</v>
      </c>
      <c r="E220" s="98" t="s">
        <v>194</v>
      </c>
      <c r="F220" s="49" t="s">
        <v>30</v>
      </c>
      <c r="G220" s="50" t="s">
        <v>13</v>
      </c>
      <c r="H220" s="52">
        <v>32</v>
      </c>
      <c r="I220" s="52">
        <v>402</v>
      </c>
      <c r="J220" s="52">
        <v>4103290</v>
      </c>
      <c r="K220" s="18">
        <f t="shared" si="5"/>
        <v>10207.189054726368</v>
      </c>
    </row>
    <row r="221" spans="3:11" ht="18" customHeight="1">
      <c r="C221" s="35">
        <v>122</v>
      </c>
      <c r="D221" s="105" t="s">
        <v>611</v>
      </c>
      <c r="E221" s="98" t="s">
        <v>195</v>
      </c>
      <c r="F221" s="49" t="s">
        <v>30</v>
      </c>
      <c r="G221" s="50" t="s">
        <v>13</v>
      </c>
      <c r="H221" s="52">
        <v>14</v>
      </c>
      <c r="I221" s="52">
        <v>172</v>
      </c>
      <c r="J221" s="52">
        <v>1177716</v>
      </c>
      <c r="K221" s="18">
        <f t="shared" si="5"/>
        <v>6847.186046511628</v>
      </c>
    </row>
    <row r="222" spans="3:11" ht="18" customHeight="1">
      <c r="C222" s="35">
        <v>123</v>
      </c>
      <c r="D222" s="105" t="s">
        <v>612</v>
      </c>
      <c r="E222" s="98" t="s">
        <v>347</v>
      </c>
      <c r="F222" s="49" t="s">
        <v>30</v>
      </c>
      <c r="G222" s="50" t="s">
        <v>13</v>
      </c>
      <c r="H222" s="52">
        <v>20</v>
      </c>
      <c r="I222" s="52">
        <v>192</v>
      </c>
      <c r="J222" s="52">
        <v>3254580</v>
      </c>
      <c r="K222" s="18">
        <f t="shared" si="5"/>
        <v>16950.9375</v>
      </c>
    </row>
    <row r="223" spans="3:11" ht="18" customHeight="1">
      <c r="C223" s="35">
        <v>124</v>
      </c>
      <c r="D223" s="105" t="s">
        <v>613</v>
      </c>
      <c r="E223" s="98" t="s">
        <v>196</v>
      </c>
      <c r="F223" s="49" t="s">
        <v>31</v>
      </c>
      <c r="G223" s="50" t="s">
        <v>13</v>
      </c>
      <c r="H223" s="52">
        <v>21</v>
      </c>
      <c r="I223" s="52">
        <v>337</v>
      </c>
      <c r="J223" s="52">
        <v>4226085</v>
      </c>
      <c r="K223" s="18">
        <f aca="true" t="shared" si="6" ref="K223:K278">J223/I223</f>
        <v>12540.311572700297</v>
      </c>
    </row>
    <row r="224" spans="3:11" ht="18" customHeight="1">
      <c r="C224" s="35">
        <v>125</v>
      </c>
      <c r="D224" s="105" t="s">
        <v>614</v>
      </c>
      <c r="E224" s="98" t="s">
        <v>197</v>
      </c>
      <c r="F224" s="49" t="s">
        <v>31</v>
      </c>
      <c r="G224" s="50" t="s">
        <v>13</v>
      </c>
      <c r="H224" s="52">
        <v>20</v>
      </c>
      <c r="I224" s="52">
        <v>192</v>
      </c>
      <c r="J224" s="52">
        <v>1675762</v>
      </c>
      <c r="K224" s="18">
        <f t="shared" si="6"/>
        <v>8727.927083333334</v>
      </c>
    </row>
    <row r="225" spans="3:11" ht="18" customHeight="1">
      <c r="C225" s="35">
        <v>126</v>
      </c>
      <c r="D225" s="105" t="s">
        <v>615</v>
      </c>
      <c r="E225" s="98" t="s">
        <v>198</v>
      </c>
      <c r="F225" s="49" t="s">
        <v>31</v>
      </c>
      <c r="G225" s="50" t="s">
        <v>13</v>
      </c>
      <c r="H225" s="52">
        <v>40</v>
      </c>
      <c r="I225" s="52">
        <v>497</v>
      </c>
      <c r="J225" s="52">
        <v>9410400</v>
      </c>
      <c r="K225" s="18">
        <f t="shared" si="6"/>
        <v>18934.40643863179</v>
      </c>
    </row>
    <row r="226" spans="3:11" ht="18" customHeight="1">
      <c r="C226" s="35">
        <v>127</v>
      </c>
      <c r="D226" s="105" t="s">
        <v>616</v>
      </c>
      <c r="E226" s="98" t="s">
        <v>199</v>
      </c>
      <c r="F226" s="49" t="s">
        <v>31</v>
      </c>
      <c r="G226" s="50" t="s">
        <v>13</v>
      </c>
      <c r="H226" s="52">
        <v>14</v>
      </c>
      <c r="I226" s="52">
        <v>282</v>
      </c>
      <c r="J226" s="52">
        <v>2532980</v>
      </c>
      <c r="K226" s="18">
        <f t="shared" si="6"/>
        <v>8982.198581560284</v>
      </c>
    </row>
    <row r="227" spans="3:11" ht="18" customHeight="1">
      <c r="C227" s="35">
        <v>128</v>
      </c>
      <c r="D227" s="105" t="s">
        <v>617</v>
      </c>
      <c r="E227" s="98" t="s">
        <v>200</v>
      </c>
      <c r="F227" s="61" t="s">
        <v>31</v>
      </c>
      <c r="G227" s="50" t="s">
        <v>13</v>
      </c>
      <c r="H227" s="52">
        <v>10</v>
      </c>
      <c r="I227" s="52">
        <v>85</v>
      </c>
      <c r="J227" s="52">
        <v>1000761</v>
      </c>
      <c r="K227" s="18">
        <f t="shared" si="6"/>
        <v>11773.658823529411</v>
      </c>
    </row>
    <row r="228" spans="3:11" ht="18" customHeight="1">
      <c r="C228" s="35">
        <v>129</v>
      </c>
      <c r="D228" s="105" t="s">
        <v>618</v>
      </c>
      <c r="E228" s="98" t="s">
        <v>201</v>
      </c>
      <c r="F228" s="61" t="s">
        <v>31</v>
      </c>
      <c r="G228" s="50" t="s">
        <v>13</v>
      </c>
      <c r="H228" s="52">
        <v>12</v>
      </c>
      <c r="I228" s="52">
        <v>141</v>
      </c>
      <c r="J228" s="52">
        <v>834300</v>
      </c>
      <c r="K228" s="18">
        <f t="shared" si="6"/>
        <v>5917.021276595745</v>
      </c>
    </row>
    <row r="229" spans="3:11" ht="18" customHeight="1">
      <c r="C229" s="35">
        <v>130</v>
      </c>
      <c r="D229" s="105" t="s">
        <v>619</v>
      </c>
      <c r="E229" s="98" t="s">
        <v>348</v>
      </c>
      <c r="F229" s="49" t="s">
        <v>31</v>
      </c>
      <c r="G229" s="50" t="s">
        <v>13</v>
      </c>
      <c r="H229" s="52">
        <v>20</v>
      </c>
      <c r="I229" s="52">
        <v>170</v>
      </c>
      <c r="J229" s="52">
        <v>3502525</v>
      </c>
      <c r="K229" s="18">
        <f t="shared" si="6"/>
        <v>20603.08823529412</v>
      </c>
    </row>
    <row r="230" spans="3:11" ht="18" customHeight="1">
      <c r="C230" s="35">
        <v>131</v>
      </c>
      <c r="D230" s="105" t="s">
        <v>620</v>
      </c>
      <c r="E230" s="98" t="s">
        <v>202</v>
      </c>
      <c r="F230" s="49" t="s">
        <v>114</v>
      </c>
      <c r="G230" s="50" t="s">
        <v>13</v>
      </c>
      <c r="H230" s="52">
        <v>25</v>
      </c>
      <c r="I230" s="52">
        <v>264</v>
      </c>
      <c r="J230" s="52">
        <v>3721410</v>
      </c>
      <c r="K230" s="18">
        <f t="shared" si="6"/>
        <v>14096.25</v>
      </c>
    </row>
    <row r="231" spans="3:11" ht="18" customHeight="1">
      <c r="C231" s="35">
        <v>132</v>
      </c>
      <c r="D231" s="105" t="s">
        <v>621</v>
      </c>
      <c r="E231" s="98" t="s">
        <v>203</v>
      </c>
      <c r="F231" s="61" t="s">
        <v>114</v>
      </c>
      <c r="G231" s="50" t="s">
        <v>13</v>
      </c>
      <c r="H231" s="52">
        <v>30</v>
      </c>
      <c r="I231" s="52">
        <v>345</v>
      </c>
      <c r="J231" s="52">
        <v>5745086</v>
      </c>
      <c r="K231" s="18">
        <f t="shared" si="6"/>
        <v>16652.423188405795</v>
      </c>
    </row>
    <row r="232" spans="3:11" ht="18" customHeight="1">
      <c r="C232" s="35">
        <v>133</v>
      </c>
      <c r="D232" s="105" t="s">
        <v>622</v>
      </c>
      <c r="E232" s="98" t="s">
        <v>204</v>
      </c>
      <c r="F232" s="49" t="s">
        <v>114</v>
      </c>
      <c r="G232" s="50" t="s">
        <v>13</v>
      </c>
      <c r="H232" s="52">
        <v>30</v>
      </c>
      <c r="I232" s="52">
        <v>305</v>
      </c>
      <c r="J232" s="52">
        <v>4017125</v>
      </c>
      <c r="K232" s="18">
        <f t="shared" si="6"/>
        <v>13170.901639344262</v>
      </c>
    </row>
    <row r="233" spans="3:11" ht="18" customHeight="1">
      <c r="C233" s="35">
        <v>134</v>
      </c>
      <c r="D233" s="105" t="s">
        <v>623</v>
      </c>
      <c r="E233" s="98" t="s">
        <v>205</v>
      </c>
      <c r="F233" s="49" t="s">
        <v>32</v>
      </c>
      <c r="G233" s="50" t="s">
        <v>13</v>
      </c>
      <c r="H233" s="52">
        <v>24</v>
      </c>
      <c r="I233" s="52">
        <v>271</v>
      </c>
      <c r="J233" s="52">
        <v>1251697</v>
      </c>
      <c r="K233" s="18">
        <f t="shared" si="6"/>
        <v>4618.8081180811805</v>
      </c>
    </row>
    <row r="234" spans="3:11" ht="18" customHeight="1">
      <c r="C234" s="35">
        <v>135</v>
      </c>
      <c r="D234" s="105" t="s">
        <v>624</v>
      </c>
      <c r="E234" s="98" t="s">
        <v>206</v>
      </c>
      <c r="F234" s="61" t="s">
        <v>32</v>
      </c>
      <c r="G234" s="50" t="s">
        <v>13</v>
      </c>
      <c r="H234" s="52">
        <v>10</v>
      </c>
      <c r="I234" s="52">
        <v>144</v>
      </c>
      <c r="J234" s="52">
        <v>823950</v>
      </c>
      <c r="K234" s="18">
        <f t="shared" si="6"/>
        <v>5721.875</v>
      </c>
    </row>
    <row r="235" spans="3:11" ht="18" customHeight="1">
      <c r="C235" s="35">
        <v>136</v>
      </c>
      <c r="D235" s="105" t="s">
        <v>625</v>
      </c>
      <c r="E235" s="98" t="s">
        <v>207</v>
      </c>
      <c r="F235" s="49" t="s">
        <v>32</v>
      </c>
      <c r="G235" s="50" t="s">
        <v>13</v>
      </c>
      <c r="H235" s="52">
        <v>20</v>
      </c>
      <c r="I235" s="52">
        <v>243</v>
      </c>
      <c r="J235" s="52">
        <v>4158540</v>
      </c>
      <c r="K235" s="18">
        <f t="shared" si="6"/>
        <v>17113.333333333332</v>
      </c>
    </row>
    <row r="236" spans="3:11" ht="18" customHeight="1">
      <c r="C236" s="35">
        <v>137</v>
      </c>
      <c r="D236" s="105" t="s">
        <v>626</v>
      </c>
      <c r="E236" s="98" t="s">
        <v>208</v>
      </c>
      <c r="F236" s="49" t="s">
        <v>32</v>
      </c>
      <c r="G236" s="50" t="s">
        <v>13</v>
      </c>
      <c r="H236" s="52">
        <v>20</v>
      </c>
      <c r="I236" s="52">
        <v>328</v>
      </c>
      <c r="J236" s="52">
        <v>4409040</v>
      </c>
      <c r="K236" s="18">
        <f t="shared" si="6"/>
        <v>13442.19512195122</v>
      </c>
    </row>
    <row r="237" spans="3:11" ht="18" customHeight="1">
      <c r="C237" s="35">
        <v>138</v>
      </c>
      <c r="D237" s="105" t="s">
        <v>627</v>
      </c>
      <c r="E237" s="98" t="s">
        <v>349</v>
      </c>
      <c r="F237" s="49" t="s">
        <v>294</v>
      </c>
      <c r="G237" s="50" t="s">
        <v>295</v>
      </c>
      <c r="H237" s="52">
        <v>20</v>
      </c>
      <c r="I237" s="52">
        <v>105</v>
      </c>
      <c r="J237" s="52">
        <v>1316000</v>
      </c>
      <c r="K237" s="18">
        <v>12533.333333333334</v>
      </c>
    </row>
    <row r="238" spans="3:11" ht="18" customHeight="1">
      <c r="C238" s="35">
        <v>139</v>
      </c>
      <c r="D238" s="105" t="s">
        <v>628</v>
      </c>
      <c r="E238" s="98" t="s">
        <v>209</v>
      </c>
      <c r="F238" s="49" t="s">
        <v>32</v>
      </c>
      <c r="G238" s="50" t="s">
        <v>13</v>
      </c>
      <c r="H238" s="52">
        <v>20</v>
      </c>
      <c r="I238" s="52">
        <v>256</v>
      </c>
      <c r="J238" s="52">
        <v>2423400</v>
      </c>
      <c r="K238" s="18">
        <f t="shared" si="6"/>
        <v>9466.40625</v>
      </c>
    </row>
    <row r="239" spans="3:11" ht="18" customHeight="1">
      <c r="C239" s="35">
        <v>140</v>
      </c>
      <c r="D239" s="105" t="s">
        <v>629</v>
      </c>
      <c r="E239" s="98" t="s">
        <v>413</v>
      </c>
      <c r="F239" s="49" t="s">
        <v>32</v>
      </c>
      <c r="G239" s="50" t="s">
        <v>13</v>
      </c>
      <c r="H239" s="52">
        <v>20</v>
      </c>
      <c r="I239" s="52">
        <v>84</v>
      </c>
      <c r="J239" s="52">
        <v>788000</v>
      </c>
      <c r="K239" s="18">
        <f t="shared" si="6"/>
        <v>9380.952380952382</v>
      </c>
    </row>
    <row r="240" spans="3:11" ht="18" customHeight="1">
      <c r="C240" s="35">
        <v>141</v>
      </c>
      <c r="D240" s="105" t="s">
        <v>630</v>
      </c>
      <c r="E240" s="98" t="s">
        <v>210</v>
      </c>
      <c r="F240" s="49" t="s">
        <v>33</v>
      </c>
      <c r="G240" s="50" t="s">
        <v>13</v>
      </c>
      <c r="H240" s="52">
        <v>14</v>
      </c>
      <c r="I240" s="52">
        <v>204</v>
      </c>
      <c r="J240" s="52">
        <v>4799900</v>
      </c>
      <c r="K240" s="18">
        <f t="shared" si="6"/>
        <v>23528.92156862745</v>
      </c>
    </row>
    <row r="241" spans="3:11" ht="18" customHeight="1">
      <c r="C241" s="35">
        <v>142</v>
      </c>
      <c r="D241" s="105" t="s">
        <v>456</v>
      </c>
      <c r="E241" s="98" t="s">
        <v>350</v>
      </c>
      <c r="F241" s="49" t="s">
        <v>33</v>
      </c>
      <c r="G241" s="50" t="s">
        <v>13</v>
      </c>
      <c r="H241" s="52">
        <v>10</v>
      </c>
      <c r="I241" s="52">
        <v>113</v>
      </c>
      <c r="J241" s="52">
        <v>1890200</v>
      </c>
      <c r="K241" s="18">
        <f t="shared" si="6"/>
        <v>16727.433628318584</v>
      </c>
    </row>
    <row r="242" spans="1:11" s="35" customFormat="1" ht="18" customHeight="1">
      <c r="A242" s="4"/>
      <c r="B242" s="4"/>
      <c r="C242" s="35">
        <v>143</v>
      </c>
      <c r="D242" s="105" t="s">
        <v>631</v>
      </c>
      <c r="E242" s="98" t="s">
        <v>351</v>
      </c>
      <c r="F242" s="56" t="s">
        <v>33</v>
      </c>
      <c r="G242" s="50" t="s">
        <v>13</v>
      </c>
      <c r="H242" s="52">
        <v>20</v>
      </c>
      <c r="I242" s="52">
        <v>113</v>
      </c>
      <c r="J242" s="52">
        <v>2098350</v>
      </c>
      <c r="K242" s="30">
        <f t="shared" si="6"/>
        <v>18569.46902654867</v>
      </c>
    </row>
    <row r="243" spans="3:11" ht="18" customHeight="1">
      <c r="C243" s="35">
        <v>144</v>
      </c>
      <c r="D243" s="105" t="s">
        <v>632</v>
      </c>
      <c r="E243" s="98" t="s">
        <v>211</v>
      </c>
      <c r="F243" s="56" t="s">
        <v>115</v>
      </c>
      <c r="G243" s="50" t="s">
        <v>13</v>
      </c>
      <c r="H243" s="52">
        <v>20</v>
      </c>
      <c r="I243" s="52">
        <v>260</v>
      </c>
      <c r="J243" s="52">
        <v>6777360</v>
      </c>
      <c r="K243" s="18">
        <f t="shared" si="6"/>
        <v>26066.76923076923</v>
      </c>
    </row>
    <row r="244" spans="3:11" ht="18" customHeight="1">
      <c r="C244" s="35">
        <v>145</v>
      </c>
      <c r="D244" s="105" t="s">
        <v>633</v>
      </c>
      <c r="E244" s="98" t="s">
        <v>212</v>
      </c>
      <c r="F244" s="49" t="s">
        <v>115</v>
      </c>
      <c r="G244" s="50" t="s">
        <v>13</v>
      </c>
      <c r="H244" s="52">
        <v>14</v>
      </c>
      <c r="I244" s="52">
        <v>245</v>
      </c>
      <c r="J244" s="52">
        <v>2026409</v>
      </c>
      <c r="K244" s="18">
        <f t="shared" si="6"/>
        <v>8271.057142857142</v>
      </c>
    </row>
    <row r="245" spans="2:11" ht="18" customHeight="1">
      <c r="B245" s="4" t="s">
        <v>291</v>
      </c>
      <c r="C245" s="35">
        <v>146</v>
      </c>
      <c r="D245" s="106">
        <v>4611400187</v>
      </c>
      <c r="E245" s="98" t="s">
        <v>213</v>
      </c>
      <c r="F245" s="49" t="s">
        <v>115</v>
      </c>
      <c r="G245" s="50" t="s">
        <v>13</v>
      </c>
      <c r="H245" s="52">
        <v>20</v>
      </c>
      <c r="I245" s="52">
        <v>2</v>
      </c>
      <c r="J245" s="52">
        <v>10000</v>
      </c>
      <c r="K245" s="18">
        <f t="shared" si="6"/>
        <v>5000</v>
      </c>
    </row>
    <row r="246" spans="3:11" ht="18" customHeight="1">
      <c r="C246" s="35">
        <v>147</v>
      </c>
      <c r="D246" s="105" t="s">
        <v>634</v>
      </c>
      <c r="E246" s="98" t="s">
        <v>352</v>
      </c>
      <c r="F246" s="49" t="s">
        <v>31</v>
      </c>
      <c r="G246" s="50" t="s">
        <v>13</v>
      </c>
      <c r="H246" s="52">
        <v>40</v>
      </c>
      <c r="I246" s="52">
        <v>460</v>
      </c>
      <c r="J246" s="52">
        <v>10419570</v>
      </c>
      <c r="K246" s="18">
        <f t="shared" si="6"/>
        <v>22651.239130434784</v>
      </c>
    </row>
    <row r="247" spans="3:11" ht="18" customHeight="1">
      <c r="C247" s="35">
        <v>148</v>
      </c>
      <c r="D247" s="105" t="s">
        <v>635</v>
      </c>
      <c r="E247" s="98" t="s">
        <v>353</v>
      </c>
      <c r="F247" s="49" t="s">
        <v>116</v>
      </c>
      <c r="G247" s="50" t="s">
        <v>13</v>
      </c>
      <c r="H247" s="52">
        <v>23</v>
      </c>
      <c r="I247" s="52">
        <v>285</v>
      </c>
      <c r="J247" s="52">
        <v>6792835</v>
      </c>
      <c r="K247" s="18">
        <f t="shared" si="6"/>
        <v>23834.508771929824</v>
      </c>
    </row>
    <row r="248" spans="3:11" ht="18" customHeight="1">
      <c r="C248" s="35">
        <v>149</v>
      </c>
      <c r="D248" s="105" t="s">
        <v>636</v>
      </c>
      <c r="E248" s="98" t="s">
        <v>214</v>
      </c>
      <c r="F248" s="49" t="s">
        <v>34</v>
      </c>
      <c r="G248" s="50" t="s">
        <v>13</v>
      </c>
      <c r="H248" s="52">
        <v>20</v>
      </c>
      <c r="I248" s="52">
        <v>434</v>
      </c>
      <c r="J248" s="52">
        <v>6357190</v>
      </c>
      <c r="K248" s="18">
        <f t="shared" si="6"/>
        <v>14647.90322580645</v>
      </c>
    </row>
    <row r="249" spans="3:11" ht="18" customHeight="1">
      <c r="C249" s="35">
        <v>150</v>
      </c>
      <c r="D249" s="105" t="s">
        <v>637</v>
      </c>
      <c r="E249" s="98" t="s">
        <v>215</v>
      </c>
      <c r="F249" s="49" t="s">
        <v>34</v>
      </c>
      <c r="G249" s="50" t="s">
        <v>13</v>
      </c>
      <c r="H249" s="52">
        <v>10</v>
      </c>
      <c r="I249" s="52">
        <v>82</v>
      </c>
      <c r="J249" s="52">
        <v>878696</v>
      </c>
      <c r="K249" s="18">
        <f t="shared" si="6"/>
        <v>10715.80487804878</v>
      </c>
    </row>
    <row r="250" spans="3:11" ht="18" customHeight="1">
      <c r="C250" s="35">
        <v>151</v>
      </c>
      <c r="D250" s="105" t="s">
        <v>638</v>
      </c>
      <c r="E250" s="98" t="s">
        <v>354</v>
      </c>
      <c r="F250" s="49" t="s">
        <v>34</v>
      </c>
      <c r="G250" s="50" t="s">
        <v>13</v>
      </c>
      <c r="H250" s="52">
        <v>20</v>
      </c>
      <c r="I250" s="52">
        <v>303</v>
      </c>
      <c r="J250" s="52">
        <v>10842765</v>
      </c>
      <c r="K250" s="18">
        <f t="shared" si="6"/>
        <v>35784.70297029703</v>
      </c>
    </row>
    <row r="251" spans="3:11" ht="18" customHeight="1">
      <c r="C251" s="35">
        <v>152</v>
      </c>
      <c r="D251" s="105" t="s">
        <v>639</v>
      </c>
      <c r="E251" s="98" t="s">
        <v>355</v>
      </c>
      <c r="F251" s="49" t="s">
        <v>34</v>
      </c>
      <c r="G251" s="50" t="s">
        <v>13</v>
      </c>
      <c r="H251" s="52">
        <v>20</v>
      </c>
      <c r="I251" s="52">
        <v>172</v>
      </c>
      <c r="J251" s="52">
        <v>2008768</v>
      </c>
      <c r="K251" s="18">
        <f t="shared" si="6"/>
        <v>11678.883720930233</v>
      </c>
    </row>
    <row r="252" spans="3:11" ht="18" customHeight="1">
      <c r="C252" s="35">
        <v>153</v>
      </c>
      <c r="D252" s="105" t="s">
        <v>640</v>
      </c>
      <c r="E252" s="98" t="s">
        <v>216</v>
      </c>
      <c r="F252" s="49" t="s">
        <v>34</v>
      </c>
      <c r="G252" s="50" t="s">
        <v>13</v>
      </c>
      <c r="H252" s="52">
        <v>20</v>
      </c>
      <c r="I252" s="52">
        <v>357</v>
      </c>
      <c r="J252" s="52">
        <v>5831750</v>
      </c>
      <c r="K252" s="18">
        <f t="shared" si="6"/>
        <v>16335.434173669468</v>
      </c>
    </row>
    <row r="253" spans="3:11" ht="18" customHeight="1">
      <c r="C253" s="35">
        <v>154</v>
      </c>
      <c r="D253" s="105" t="s">
        <v>641</v>
      </c>
      <c r="E253" s="98" t="s">
        <v>217</v>
      </c>
      <c r="F253" s="49" t="s">
        <v>34</v>
      </c>
      <c r="G253" s="50" t="s">
        <v>13</v>
      </c>
      <c r="H253" s="52">
        <v>50</v>
      </c>
      <c r="I253" s="52">
        <v>598</v>
      </c>
      <c r="J253" s="52">
        <v>20871042</v>
      </c>
      <c r="K253" s="18">
        <f t="shared" si="6"/>
        <v>34901.40802675585</v>
      </c>
    </row>
    <row r="254" spans="3:11" ht="18" customHeight="1">
      <c r="C254" s="35">
        <v>155</v>
      </c>
      <c r="D254" s="105" t="s">
        <v>642</v>
      </c>
      <c r="E254" s="98" t="s">
        <v>218</v>
      </c>
      <c r="F254" s="49" t="s">
        <v>34</v>
      </c>
      <c r="G254" s="50" t="s">
        <v>13</v>
      </c>
      <c r="H254" s="52">
        <v>24</v>
      </c>
      <c r="I254" s="52">
        <v>273</v>
      </c>
      <c r="J254" s="52">
        <v>4161660</v>
      </c>
      <c r="K254" s="18">
        <f t="shared" si="6"/>
        <v>15244.175824175823</v>
      </c>
    </row>
    <row r="255" spans="3:11" ht="18" customHeight="1">
      <c r="C255" s="35">
        <v>156</v>
      </c>
      <c r="D255" s="105" t="s">
        <v>457</v>
      </c>
      <c r="E255" s="98" t="s">
        <v>219</v>
      </c>
      <c r="F255" s="49" t="s">
        <v>34</v>
      </c>
      <c r="G255" s="50" t="s">
        <v>13</v>
      </c>
      <c r="H255" s="52">
        <v>29</v>
      </c>
      <c r="I255" s="52">
        <v>348</v>
      </c>
      <c r="J255" s="52">
        <v>11740366</v>
      </c>
      <c r="K255" s="18">
        <f t="shared" si="6"/>
        <v>33736.683908045976</v>
      </c>
    </row>
    <row r="256" spans="3:11" ht="18" customHeight="1">
      <c r="C256" s="35">
        <v>157</v>
      </c>
      <c r="D256" s="105" t="s">
        <v>643</v>
      </c>
      <c r="E256" s="98" t="s">
        <v>220</v>
      </c>
      <c r="F256" s="49" t="s">
        <v>34</v>
      </c>
      <c r="G256" s="50" t="s">
        <v>13</v>
      </c>
      <c r="H256" s="52">
        <v>17</v>
      </c>
      <c r="I256" s="52">
        <v>173</v>
      </c>
      <c r="J256" s="52">
        <v>5393930</v>
      </c>
      <c r="K256" s="18">
        <f t="shared" si="6"/>
        <v>31178.78612716763</v>
      </c>
    </row>
    <row r="257" spans="3:11" ht="18" customHeight="1">
      <c r="C257" s="35">
        <v>158</v>
      </c>
      <c r="D257" s="105" t="s">
        <v>644</v>
      </c>
      <c r="E257" s="98" t="s">
        <v>356</v>
      </c>
      <c r="F257" s="49" t="s">
        <v>34</v>
      </c>
      <c r="G257" s="50" t="s">
        <v>13</v>
      </c>
      <c r="H257" s="52">
        <v>20</v>
      </c>
      <c r="I257" s="52">
        <v>51</v>
      </c>
      <c r="J257" s="52">
        <v>686160</v>
      </c>
      <c r="K257" s="18">
        <f t="shared" si="6"/>
        <v>13454.117647058823</v>
      </c>
    </row>
    <row r="258" spans="3:11" ht="18" customHeight="1">
      <c r="C258" s="35">
        <v>159</v>
      </c>
      <c r="D258" s="105" t="s">
        <v>645</v>
      </c>
      <c r="E258" s="98" t="s">
        <v>221</v>
      </c>
      <c r="F258" s="49" t="s">
        <v>34</v>
      </c>
      <c r="G258" s="50" t="s">
        <v>13</v>
      </c>
      <c r="H258" s="52">
        <v>13</v>
      </c>
      <c r="I258" s="52">
        <v>201</v>
      </c>
      <c r="J258" s="52">
        <v>4199300</v>
      </c>
      <c r="K258" s="18">
        <f t="shared" si="6"/>
        <v>20892.039800995026</v>
      </c>
    </row>
    <row r="259" spans="2:11" ht="18" customHeight="1">
      <c r="B259" s="4" t="s">
        <v>291</v>
      </c>
      <c r="C259" s="35">
        <v>160</v>
      </c>
      <c r="D259" s="105" t="s">
        <v>646</v>
      </c>
      <c r="E259" s="98" t="s">
        <v>222</v>
      </c>
      <c r="F259" s="49" t="s">
        <v>34</v>
      </c>
      <c r="G259" s="50" t="s">
        <v>13</v>
      </c>
      <c r="H259" s="52">
        <v>20</v>
      </c>
      <c r="I259" s="52">
        <v>78</v>
      </c>
      <c r="J259" s="52">
        <v>833160</v>
      </c>
      <c r="K259" s="18">
        <f t="shared" si="6"/>
        <v>10681.538461538461</v>
      </c>
    </row>
    <row r="260" spans="2:11" ht="18" customHeight="1">
      <c r="B260" s="4" t="s">
        <v>291</v>
      </c>
      <c r="C260" s="35">
        <v>161</v>
      </c>
      <c r="D260" s="105" t="s">
        <v>647</v>
      </c>
      <c r="E260" s="98" t="s">
        <v>357</v>
      </c>
      <c r="F260" s="49" t="s">
        <v>34</v>
      </c>
      <c r="G260" s="50" t="s">
        <v>13</v>
      </c>
      <c r="H260" s="52">
        <v>20</v>
      </c>
      <c r="I260" s="52">
        <v>10</v>
      </c>
      <c r="J260" s="52">
        <v>117330</v>
      </c>
      <c r="K260" s="18">
        <f t="shared" si="6"/>
        <v>11733</v>
      </c>
    </row>
    <row r="261" spans="2:11" ht="18" customHeight="1">
      <c r="B261" s="4" t="s">
        <v>291</v>
      </c>
      <c r="C261" s="35">
        <v>162</v>
      </c>
      <c r="D261" s="105" t="s">
        <v>648</v>
      </c>
      <c r="E261" s="98" t="s">
        <v>223</v>
      </c>
      <c r="F261" s="49" t="s">
        <v>34</v>
      </c>
      <c r="G261" s="50" t="s">
        <v>13</v>
      </c>
      <c r="H261" s="52">
        <v>20</v>
      </c>
      <c r="I261" s="52">
        <v>38</v>
      </c>
      <c r="J261" s="52">
        <v>578350</v>
      </c>
      <c r="K261" s="18">
        <f t="shared" si="6"/>
        <v>15219.736842105263</v>
      </c>
    </row>
    <row r="262" spans="3:11" ht="18" customHeight="1">
      <c r="C262" s="35">
        <v>163</v>
      </c>
      <c r="D262" s="105" t="s">
        <v>649</v>
      </c>
      <c r="E262" s="98" t="s">
        <v>224</v>
      </c>
      <c r="F262" s="49" t="s">
        <v>34</v>
      </c>
      <c r="G262" s="50" t="s">
        <v>13</v>
      </c>
      <c r="H262" s="52">
        <v>20</v>
      </c>
      <c r="I262" s="52">
        <v>4</v>
      </c>
      <c r="J262" s="52">
        <v>39736</v>
      </c>
      <c r="K262" s="18">
        <f t="shared" si="6"/>
        <v>9934</v>
      </c>
    </row>
    <row r="263" spans="3:11" ht="18" customHeight="1">
      <c r="C263" s="35">
        <v>164</v>
      </c>
      <c r="D263" s="105" t="s">
        <v>650</v>
      </c>
      <c r="E263" s="98" t="s">
        <v>225</v>
      </c>
      <c r="F263" s="49" t="s">
        <v>34</v>
      </c>
      <c r="G263" s="50" t="s">
        <v>13</v>
      </c>
      <c r="H263" s="52">
        <v>20</v>
      </c>
      <c r="I263" s="52">
        <v>370</v>
      </c>
      <c r="J263" s="52">
        <v>9356550</v>
      </c>
      <c r="K263" s="18">
        <f t="shared" si="6"/>
        <v>25287.972972972973</v>
      </c>
    </row>
    <row r="264" spans="3:11" ht="18" customHeight="1">
      <c r="C264" s="35">
        <v>165</v>
      </c>
      <c r="D264" s="105" t="s">
        <v>651</v>
      </c>
      <c r="E264" s="98" t="s">
        <v>226</v>
      </c>
      <c r="F264" s="49" t="s">
        <v>35</v>
      </c>
      <c r="G264" s="50" t="s">
        <v>13</v>
      </c>
      <c r="H264" s="52">
        <v>30</v>
      </c>
      <c r="I264" s="52">
        <v>463</v>
      </c>
      <c r="J264" s="52">
        <v>6007200</v>
      </c>
      <c r="K264" s="18">
        <f t="shared" si="6"/>
        <v>12974.51403887689</v>
      </c>
    </row>
    <row r="265" spans="3:11" ht="18" customHeight="1">
      <c r="C265" s="35">
        <v>166</v>
      </c>
      <c r="D265" s="105" t="s">
        <v>652</v>
      </c>
      <c r="E265" s="98" t="s">
        <v>227</v>
      </c>
      <c r="F265" s="49" t="s">
        <v>35</v>
      </c>
      <c r="G265" s="50" t="s">
        <v>13</v>
      </c>
      <c r="H265" s="52">
        <v>10</v>
      </c>
      <c r="I265" s="52">
        <v>120</v>
      </c>
      <c r="J265" s="52">
        <v>2174600</v>
      </c>
      <c r="K265" s="18">
        <f t="shared" si="6"/>
        <v>18121.666666666668</v>
      </c>
    </row>
    <row r="266" spans="3:11" ht="18" customHeight="1">
      <c r="C266" s="35">
        <v>167</v>
      </c>
      <c r="D266" s="105" t="s">
        <v>653</v>
      </c>
      <c r="E266" s="98" t="s">
        <v>228</v>
      </c>
      <c r="F266" s="49" t="s">
        <v>35</v>
      </c>
      <c r="G266" s="50" t="s">
        <v>13</v>
      </c>
      <c r="H266" s="52">
        <v>40</v>
      </c>
      <c r="I266" s="52">
        <v>303</v>
      </c>
      <c r="J266" s="52">
        <v>9600435</v>
      </c>
      <c r="K266" s="18">
        <f t="shared" si="6"/>
        <v>31684.603960396038</v>
      </c>
    </row>
    <row r="267" spans="3:11" ht="18" customHeight="1">
      <c r="C267" s="35">
        <v>168</v>
      </c>
      <c r="D267" s="105" t="s">
        <v>654</v>
      </c>
      <c r="E267" s="98" t="s">
        <v>229</v>
      </c>
      <c r="F267" s="49" t="s">
        <v>35</v>
      </c>
      <c r="G267" s="50" t="s">
        <v>13</v>
      </c>
      <c r="H267" s="52">
        <v>20</v>
      </c>
      <c r="I267" s="52">
        <v>218</v>
      </c>
      <c r="J267" s="52">
        <v>6634065</v>
      </c>
      <c r="K267" s="18">
        <f t="shared" si="6"/>
        <v>30431.490825688074</v>
      </c>
    </row>
    <row r="268" spans="3:11" ht="18" customHeight="1">
      <c r="C268" s="35">
        <v>169</v>
      </c>
      <c r="D268" s="105" t="s">
        <v>655</v>
      </c>
      <c r="E268" s="98" t="s">
        <v>358</v>
      </c>
      <c r="F268" s="49" t="s">
        <v>35</v>
      </c>
      <c r="G268" s="50" t="s">
        <v>13</v>
      </c>
      <c r="H268" s="52">
        <v>20</v>
      </c>
      <c r="I268" s="52">
        <v>260</v>
      </c>
      <c r="J268" s="52">
        <v>5214220</v>
      </c>
      <c r="K268" s="18">
        <f t="shared" si="6"/>
        <v>20054.69230769231</v>
      </c>
    </row>
    <row r="269" spans="3:11" ht="18" customHeight="1">
      <c r="C269" s="35">
        <v>170</v>
      </c>
      <c r="D269" s="105" t="s">
        <v>656</v>
      </c>
      <c r="E269" s="98" t="s">
        <v>359</v>
      </c>
      <c r="F269" s="49" t="s">
        <v>35</v>
      </c>
      <c r="G269" s="50" t="s">
        <v>13</v>
      </c>
      <c r="H269" s="52">
        <v>20</v>
      </c>
      <c r="I269" s="52">
        <v>71</v>
      </c>
      <c r="J269" s="52">
        <v>519450</v>
      </c>
      <c r="K269" s="18">
        <f t="shared" si="6"/>
        <v>7316.197183098591</v>
      </c>
    </row>
    <row r="270" spans="3:11" ht="18" customHeight="1">
      <c r="C270" s="35">
        <v>171</v>
      </c>
      <c r="D270" s="105" t="s">
        <v>464</v>
      </c>
      <c r="E270" s="98" t="s">
        <v>405</v>
      </c>
      <c r="F270" s="49" t="s">
        <v>35</v>
      </c>
      <c r="G270" s="50" t="s">
        <v>13</v>
      </c>
      <c r="H270" s="52">
        <v>10</v>
      </c>
      <c r="I270" s="52">
        <v>4</v>
      </c>
      <c r="J270" s="52">
        <v>30000</v>
      </c>
      <c r="K270" s="18">
        <f t="shared" si="6"/>
        <v>7500</v>
      </c>
    </row>
    <row r="271" spans="3:11" ht="18" customHeight="1">
      <c r="C271" s="35">
        <v>172</v>
      </c>
      <c r="D271" s="105" t="s">
        <v>657</v>
      </c>
      <c r="E271" s="98" t="s">
        <v>360</v>
      </c>
      <c r="F271" s="49" t="s">
        <v>35</v>
      </c>
      <c r="G271" s="50" t="s">
        <v>13</v>
      </c>
      <c r="H271" s="52">
        <v>20</v>
      </c>
      <c r="I271" s="52">
        <v>75</v>
      </c>
      <c r="J271" s="52">
        <v>654200</v>
      </c>
      <c r="K271" s="18">
        <f t="shared" si="6"/>
        <v>8722.666666666666</v>
      </c>
    </row>
    <row r="272" spans="3:11" ht="18" customHeight="1">
      <c r="C272" s="35">
        <v>173</v>
      </c>
      <c r="D272" s="105" t="s">
        <v>658</v>
      </c>
      <c r="E272" s="98" t="s">
        <v>230</v>
      </c>
      <c r="F272" s="49" t="s">
        <v>117</v>
      </c>
      <c r="G272" s="50" t="s">
        <v>13</v>
      </c>
      <c r="H272" s="52">
        <v>14</v>
      </c>
      <c r="I272" s="52">
        <v>54</v>
      </c>
      <c r="J272" s="52">
        <v>1256260</v>
      </c>
      <c r="K272" s="18">
        <f t="shared" si="6"/>
        <v>23264.074074074073</v>
      </c>
    </row>
    <row r="273" spans="3:11" ht="18" customHeight="1">
      <c r="C273" s="35">
        <v>174</v>
      </c>
      <c r="D273" s="105" t="s">
        <v>659</v>
      </c>
      <c r="E273" s="98" t="s">
        <v>231</v>
      </c>
      <c r="F273" s="49" t="s">
        <v>117</v>
      </c>
      <c r="G273" s="50" t="s">
        <v>13</v>
      </c>
      <c r="H273" s="52">
        <v>30</v>
      </c>
      <c r="I273" s="52">
        <v>445</v>
      </c>
      <c r="J273" s="52">
        <v>2207970</v>
      </c>
      <c r="K273" s="18">
        <f t="shared" si="6"/>
        <v>4961.730337078651</v>
      </c>
    </row>
    <row r="274" spans="3:11" ht="18" customHeight="1">
      <c r="C274" s="35">
        <v>175</v>
      </c>
      <c r="D274" s="105" t="s">
        <v>660</v>
      </c>
      <c r="E274" s="98" t="s">
        <v>361</v>
      </c>
      <c r="F274" s="49" t="s">
        <v>117</v>
      </c>
      <c r="G274" s="50" t="s">
        <v>13</v>
      </c>
      <c r="H274" s="52">
        <v>17</v>
      </c>
      <c r="I274" s="52">
        <v>209</v>
      </c>
      <c r="J274" s="52">
        <v>3107129</v>
      </c>
      <c r="K274" s="18">
        <f t="shared" si="6"/>
        <v>14866.645933014353</v>
      </c>
    </row>
    <row r="275" spans="3:11" ht="18" customHeight="1">
      <c r="C275" s="35">
        <v>176</v>
      </c>
      <c r="D275" s="105" t="s">
        <v>661</v>
      </c>
      <c r="E275" s="98" t="s">
        <v>362</v>
      </c>
      <c r="F275" s="49" t="s">
        <v>117</v>
      </c>
      <c r="G275" s="50" t="s">
        <v>13</v>
      </c>
      <c r="H275" s="52">
        <v>14</v>
      </c>
      <c r="I275" s="52">
        <v>211</v>
      </c>
      <c r="J275" s="52">
        <v>5068940</v>
      </c>
      <c r="K275" s="18">
        <f t="shared" si="6"/>
        <v>24023.412322274882</v>
      </c>
    </row>
    <row r="276" spans="3:11" ht="18" customHeight="1">
      <c r="C276" s="35">
        <v>177</v>
      </c>
      <c r="D276" s="105" t="s">
        <v>662</v>
      </c>
      <c r="E276" s="98" t="s">
        <v>232</v>
      </c>
      <c r="F276" s="49" t="s">
        <v>117</v>
      </c>
      <c r="G276" s="50" t="s">
        <v>13</v>
      </c>
      <c r="H276" s="52">
        <v>20</v>
      </c>
      <c r="I276" s="52">
        <v>230</v>
      </c>
      <c r="J276" s="52">
        <v>2895400</v>
      </c>
      <c r="K276" s="18">
        <f t="shared" si="6"/>
        <v>12588.695652173914</v>
      </c>
    </row>
    <row r="277" spans="2:11" ht="18" customHeight="1">
      <c r="B277" s="4" t="s">
        <v>291</v>
      </c>
      <c r="C277" s="35">
        <v>178</v>
      </c>
      <c r="D277" s="105" t="s">
        <v>663</v>
      </c>
      <c r="E277" s="98" t="s">
        <v>233</v>
      </c>
      <c r="F277" s="49" t="s">
        <v>117</v>
      </c>
      <c r="G277" s="50" t="s">
        <v>13</v>
      </c>
      <c r="H277" s="52">
        <v>20</v>
      </c>
      <c r="I277" s="52">
        <v>44</v>
      </c>
      <c r="J277" s="52">
        <v>822000</v>
      </c>
      <c r="K277" s="18">
        <f t="shared" si="6"/>
        <v>18681.81818181818</v>
      </c>
    </row>
    <row r="278" spans="3:11" ht="18" customHeight="1">
      <c r="C278" s="35">
        <v>179</v>
      </c>
      <c r="D278" s="105" t="s">
        <v>664</v>
      </c>
      <c r="E278" s="98" t="s">
        <v>234</v>
      </c>
      <c r="F278" s="53" t="s">
        <v>36</v>
      </c>
      <c r="G278" s="54" t="s">
        <v>13</v>
      </c>
      <c r="H278" s="55">
        <v>20</v>
      </c>
      <c r="I278" s="55">
        <v>385</v>
      </c>
      <c r="J278" s="55">
        <v>7383922</v>
      </c>
      <c r="K278" s="19">
        <f t="shared" si="6"/>
        <v>19179.01818181818</v>
      </c>
    </row>
    <row r="279" spans="1:11" ht="18" customHeight="1">
      <c r="A279" s="11"/>
      <c r="C279" s="35">
        <v>180</v>
      </c>
      <c r="D279" s="105" t="s">
        <v>665</v>
      </c>
      <c r="E279" s="98" t="s">
        <v>363</v>
      </c>
      <c r="F279" s="53" t="s">
        <v>36</v>
      </c>
      <c r="G279" s="54" t="s">
        <v>13</v>
      </c>
      <c r="H279" s="55">
        <v>20</v>
      </c>
      <c r="I279" s="55">
        <v>142</v>
      </c>
      <c r="J279" s="55">
        <v>1643247</v>
      </c>
      <c r="K279" s="19">
        <f aca="true" t="shared" si="7" ref="K279:K370">J279/I279</f>
        <v>11572.161971830987</v>
      </c>
    </row>
    <row r="280" spans="1:11" ht="18" customHeight="1">
      <c r="A280" s="11"/>
      <c r="C280" s="35">
        <v>181</v>
      </c>
      <c r="D280" s="105" t="s">
        <v>666</v>
      </c>
      <c r="E280" s="98" t="s">
        <v>364</v>
      </c>
      <c r="F280" s="53" t="s">
        <v>36</v>
      </c>
      <c r="G280" s="54" t="s">
        <v>13</v>
      </c>
      <c r="H280" s="55">
        <v>20</v>
      </c>
      <c r="I280" s="55">
        <v>223</v>
      </c>
      <c r="J280" s="55">
        <v>3575600</v>
      </c>
      <c r="K280" s="19">
        <f t="shared" si="7"/>
        <v>16034.080717488789</v>
      </c>
    </row>
    <row r="281" spans="1:11" ht="18" customHeight="1">
      <c r="A281" s="11"/>
      <c r="B281" s="4" t="s">
        <v>291</v>
      </c>
      <c r="C281" s="35">
        <v>182</v>
      </c>
      <c r="D281" s="105" t="s">
        <v>667</v>
      </c>
      <c r="E281" s="98" t="s">
        <v>235</v>
      </c>
      <c r="F281" s="53" t="s">
        <v>36</v>
      </c>
      <c r="G281" s="54" t="s">
        <v>13</v>
      </c>
      <c r="H281" s="55">
        <v>20</v>
      </c>
      <c r="I281" s="55">
        <v>32</v>
      </c>
      <c r="J281" s="55">
        <v>151324</v>
      </c>
      <c r="K281" s="19">
        <f t="shared" si="7"/>
        <v>4728.875</v>
      </c>
    </row>
    <row r="282" spans="1:11" ht="18" customHeight="1">
      <c r="A282" s="36"/>
      <c r="B282" s="4" t="s">
        <v>291</v>
      </c>
      <c r="C282" s="35">
        <v>183</v>
      </c>
      <c r="D282" s="105" t="s">
        <v>668</v>
      </c>
      <c r="E282" s="98" t="s">
        <v>236</v>
      </c>
      <c r="F282" s="53" t="s">
        <v>36</v>
      </c>
      <c r="G282" s="54" t="s">
        <v>13</v>
      </c>
      <c r="H282" s="55">
        <v>14</v>
      </c>
      <c r="I282" s="55">
        <v>196</v>
      </c>
      <c r="J282" s="55">
        <v>2762595</v>
      </c>
      <c r="K282" s="19">
        <f t="shared" si="7"/>
        <v>14094.872448979591</v>
      </c>
    </row>
    <row r="283" spans="1:11" ht="18" customHeight="1">
      <c r="A283" s="11"/>
      <c r="C283" s="35">
        <v>184</v>
      </c>
      <c r="D283" s="105" t="s">
        <v>669</v>
      </c>
      <c r="E283" s="98" t="s">
        <v>237</v>
      </c>
      <c r="F283" s="53" t="s">
        <v>37</v>
      </c>
      <c r="G283" s="54" t="s">
        <v>13</v>
      </c>
      <c r="H283" s="55">
        <v>30</v>
      </c>
      <c r="I283" s="55">
        <v>389</v>
      </c>
      <c r="J283" s="55">
        <v>16023311</v>
      </c>
      <c r="K283" s="19">
        <f t="shared" si="7"/>
        <v>41191.03084832905</v>
      </c>
    </row>
    <row r="284" spans="1:11" ht="18" customHeight="1">
      <c r="A284" s="11"/>
      <c r="C284" s="35">
        <v>185</v>
      </c>
      <c r="D284" s="105" t="s">
        <v>670</v>
      </c>
      <c r="E284" s="98" t="s">
        <v>238</v>
      </c>
      <c r="F284" s="53" t="s">
        <v>37</v>
      </c>
      <c r="G284" s="54" t="s">
        <v>13</v>
      </c>
      <c r="H284" s="55">
        <v>60</v>
      </c>
      <c r="I284" s="55">
        <v>480</v>
      </c>
      <c r="J284" s="55">
        <v>6464240</v>
      </c>
      <c r="K284" s="19">
        <f t="shared" si="7"/>
        <v>13467.166666666666</v>
      </c>
    </row>
    <row r="285" spans="1:11" ht="18" customHeight="1">
      <c r="A285" s="11"/>
      <c r="C285" s="35">
        <v>186</v>
      </c>
      <c r="D285" s="105" t="s">
        <v>671</v>
      </c>
      <c r="E285" s="98" t="s">
        <v>365</v>
      </c>
      <c r="F285" s="49" t="s">
        <v>37</v>
      </c>
      <c r="G285" s="50" t="s">
        <v>13</v>
      </c>
      <c r="H285" s="52">
        <v>20</v>
      </c>
      <c r="I285" s="52">
        <v>178</v>
      </c>
      <c r="J285" s="52">
        <v>2845600</v>
      </c>
      <c r="K285" s="18">
        <f t="shared" si="7"/>
        <v>15986.516853932584</v>
      </c>
    </row>
    <row r="286" spans="1:11" ht="18" customHeight="1">
      <c r="A286" s="11"/>
      <c r="C286" s="35">
        <v>187</v>
      </c>
      <c r="D286" s="105" t="s">
        <v>672</v>
      </c>
      <c r="E286" s="98" t="s">
        <v>366</v>
      </c>
      <c r="F286" s="53" t="s">
        <v>37</v>
      </c>
      <c r="G286" s="54" t="s">
        <v>13</v>
      </c>
      <c r="H286" s="55">
        <v>10</v>
      </c>
      <c r="I286" s="55">
        <v>70</v>
      </c>
      <c r="J286" s="55">
        <v>1046690</v>
      </c>
      <c r="K286" s="19">
        <f t="shared" si="7"/>
        <v>14952.714285714286</v>
      </c>
    </row>
    <row r="287" spans="1:11" ht="18" customHeight="1">
      <c r="A287" s="11"/>
      <c r="C287" s="35">
        <v>188</v>
      </c>
      <c r="D287" s="105" t="s">
        <v>673</v>
      </c>
      <c r="E287" s="98" t="s">
        <v>368</v>
      </c>
      <c r="F287" s="53" t="s">
        <v>37</v>
      </c>
      <c r="G287" s="54" t="s">
        <v>13</v>
      </c>
      <c r="H287" s="55">
        <v>40</v>
      </c>
      <c r="I287" s="55">
        <v>385</v>
      </c>
      <c r="J287" s="55">
        <v>7383922</v>
      </c>
      <c r="K287" s="19">
        <f t="shared" si="7"/>
        <v>19179.01818181818</v>
      </c>
    </row>
    <row r="288" spans="1:11" ht="18" customHeight="1">
      <c r="A288" s="11"/>
      <c r="C288" s="35">
        <v>189</v>
      </c>
      <c r="D288" s="105" t="s">
        <v>674</v>
      </c>
      <c r="E288" s="98" t="s">
        <v>367</v>
      </c>
      <c r="F288" s="53" t="s">
        <v>37</v>
      </c>
      <c r="G288" s="54" t="s">
        <v>13</v>
      </c>
      <c r="H288" s="55">
        <v>20</v>
      </c>
      <c r="I288" s="55">
        <v>217</v>
      </c>
      <c r="J288" s="55">
        <v>4519800</v>
      </c>
      <c r="K288" s="19">
        <f t="shared" si="7"/>
        <v>20828.571428571428</v>
      </c>
    </row>
    <row r="289" spans="1:11" ht="18" customHeight="1">
      <c r="A289" s="11"/>
      <c r="C289" s="35">
        <v>190</v>
      </c>
      <c r="D289" s="105" t="s">
        <v>675</v>
      </c>
      <c r="E289" s="98" t="s">
        <v>239</v>
      </c>
      <c r="F289" s="53" t="s">
        <v>37</v>
      </c>
      <c r="G289" s="54" t="s">
        <v>13</v>
      </c>
      <c r="H289" s="55">
        <v>20</v>
      </c>
      <c r="I289" s="55">
        <v>157</v>
      </c>
      <c r="J289" s="55">
        <v>2180236</v>
      </c>
      <c r="K289" s="19">
        <f t="shared" si="7"/>
        <v>13886.853503184713</v>
      </c>
    </row>
    <row r="290" spans="1:11" ht="18" customHeight="1">
      <c r="A290" s="11"/>
      <c r="C290" s="35">
        <v>191</v>
      </c>
      <c r="D290" s="105" t="s">
        <v>676</v>
      </c>
      <c r="E290" s="98" t="s">
        <v>369</v>
      </c>
      <c r="F290" s="53" t="s">
        <v>37</v>
      </c>
      <c r="G290" s="54" t="s">
        <v>13</v>
      </c>
      <c r="H290" s="55">
        <v>20</v>
      </c>
      <c r="I290" s="55">
        <v>230</v>
      </c>
      <c r="J290" s="55">
        <v>8858976</v>
      </c>
      <c r="K290" s="19">
        <f t="shared" si="7"/>
        <v>38517.28695652174</v>
      </c>
    </row>
    <row r="291" spans="1:11" ht="18" customHeight="1">
      <c r="A291" s="11"/>
      <c r="C291" s="35">
        <v>192</v>
      </c>
      <c r="D291" s="105" t="s">
        <v>677</v>
      </c>
      <c r="E291" s="98" t="s">
        <v>240</v>
      </c>
      <c r="F291" s="53" t="s">
        <v>37</v>
      </c>
      <c r="G291" s="54" t="s">
        <v>13</v>
      </c>
      <c r="H291" s="55">
        <v>10</v>
      </c>
      <c r="I291" s="55">
        <v>131</v>
      </c>
      <c r="J291" s="55">
        <v>1102150</v>
      </c>
      <c r="K291" s="19">
        <f t="shared" si="7"/>
        <v>8413.358778625954</v>
      </c>
    </row>
    <row r="292" spans="1:11" ht="18" customHeight="1">
      <c r="A292" s="11"/>
      <c r="C292" s="35">
        <v>193</v>
      </c>
      <c r="D292" s="105" t="s">
        <v>678</v>
      </c>
      <c r="E292" s="98" t="s">
        <v>370</v>
      </c>
      <c r="F292" s="53" t="s">
        <v>37</v>
      </c>
      <c r="G292" s="54" t="s">
        <v>13</v>
      </c>
      <c r="H292" s="55">
        <v>10</v>
      </c>
      <c r="I292" s="55">
        <v>138</v>
      </c>
      <c r="J292" s="55">
        <v>1704805</v>
      </c>
      <c r="K292" s="19">
        <f t="shared" si="7"/>
        <v>12353.659420289856</v>
      </c>
    </row>
    <row r="293" spans="1:11" ht="18" customHeight="1">
      <c r="A293" s="11"/>
      <c r="C293" s="35">
        <v>194</v>
      </c>
      <c r="D293" s="105" t="s">
        <v>466</v>
      </c>
      <c r="E293" s="98" t="s">
        <v>414</v>
      </c>
      <c r="F293" s="53" t="s">
        <v>37</v>
      </c>
      <c r="G293" s="54" t="s">
        <v>13</v>
      </c>
      <c r="H293" s="55">
        <v>10</v>
      </c>
      <c r="I293" s="55">
        <v>50</v>
      </c>
      <c r="J293" s="55">
        <v>711200</v>
      </c>
      <c r="K293" s="19">
        <f t="shared" si="7"/>
        <v>14224</v>
      </c>
    </row>
    <row r="294" spans="1:11" ht="18" customHeight="1">
      <c r="A294" s="11"/>
      <c r="C294" s="35">
        <v>195</v>
      </c>
      <c r="D294" s="105" t="s">
        <v>679</v>
      </c>
      <c r="E294" s="98" t="s">
        <v>371</v>
      </c>
      <c r="F294" s="53" t="s">
        <v>37</v>
      </c>
      <c r="G294" s="54" t="s">
        <v>13</v>
      </c>
      <c r="H294" s="55">
        <v>20</v>
      </c>
      <c r="I294" s="55">
        <v>357</v>
      </c>
      <c r="J294" s="55">
        <v>4276915</v>
      </c>
      <c r="K294" s="19">
        <f t="shared" si="7"/>
        <v>11980.15406162465</v>
      </c>
    </row>
    <row r="295" spans="1:11" ht="18" customHeight="1">
      <c r="A295" s="11"/>
      <c r="C295" s="35">
        <v>196</v>
      </c>
      <c r="D295" s="105" t="s">
        <v>680</v>
      </c>
      <c r="E295" s="98" t="s">
        <v>241</v>
      </c>
      <c r="F295" s="53" t="s">
        <v>37</v>
      </c>
      <c r="G295" s="54" t="s">
        <v>13</v>
      </c>
      <c r="H295" s="55">
        <v>20</v>
      </c>
      <c r="I295" s="55">
        <v>214</v>
      </c>
      <c r="J295" s="55">
        <v>2346260</v>
      </c>
      <c r="K295" s="19">
        <f t="shared" si="7"/>
        <v>10963.831775700935</v>
      </c>
    </row>
    <row r="296" spans="1:11" ht="18" customHeight="1">
      <c r="A296" s="11"/>
      <c r="C296" s="35">
        <v>197</v>
      </c>
      <c r="D296" s="105" t="s">
        <v>681</v>
      </c>
      <c r="E296" s="98" t="s">
        <v>242</v>
      </c>
      <c r="F296" s="53" t="s">
        <v>37</v>
      </c>
      <c r="G296" s="54" t="s">
        <v>13</v>
      </c>
      <c r="H296" s="55">
        <v>20</v>
      </c>
      <c r="I296" s="55">
        <v>240</v>
      </c>
      <c r="J296" s="55">
        <v>4254800</v>
      </c>
      <c r="K296" s="19">
        <f t="shared" si="7"/>
        <v>17728.333333333332</v>
      </c>
    </row>
    <row r="297" spans="1:11" ht="18" customHeight="1">
      <c r="A297" s="36"/>
      <c r="C297" s="35">
        <v>198</v>
      </c>
      <c r="D297" s="105" t="s">
        <v>682</v>
      </c>
      <c r="E297" s="98" t="s">
        <v>243</v>
      </c>
      <c r="F297" s="53" t="s">
        <v>37</v>
      </c>
      <c r="G297" s="54" t="s">
        <v>13</v>
      </c>
      <c r="H297" s="55">
        <v>14</v>
      </c>
      <c r="I297" s="55">
        <v>72</v>
      </c>
      <c r="J297" s="55">
        <v>1010670</v>
      </c>
      <c r="K297" s="19">
        <f t="shared" si="7"/>
        <v>14037.083333333334</v>
      </c>
    </row>
    <row r="298" spans="1:11" ht="18" customHeight="1">
      <c r="A298" s="11"/>
      <c r="C298" s="35">
        <v>199</v>
      </c>
      <c r="D298" s="105" t="s">
        <v>683</v>
      </c>
      <c r="E298" s="98" t="s">
        <v>390</v>
      </c>
      <c r="F298" s="53" t="s">
        <v>37</v>
      </c>
      <c r="G298" s="54" t="s">
        <v>13</v>
      </c>
      <c r="H298" s="55">
        <v>20</v>
      </c>
      <c r="I298" s="55">
        <v>204</v>
      </c>
      <c r="J298" s="55">
        <v>1519877</v>
      </c>
      <c r="K298" s="19">
        <f t="shared" si="7"/>
        <v>7450.3774509803925</v>
      </c>
    </row>
    <row r="299" spans="1:11" ht="18" customHeight="1">
      <c r="A299" s="36"/>
      <c r="C299" s="35">
        <v>200</v>
      </c>
      <c r="D299" s="105" t="s">
        <v>684</v>
      </c>
      <c r="E299" s="98" t="s">
        <v>244</v>
      </c>
      <c r="F299" s="53" t="s">
        <v>37</v>
      </c>
      <c r="G299" s="54" t="s">
        <v>13</v>
      </c>
      <c r="H299" s="55">
        <v>4</v>
      </c>
      <c r="I299" s="55">
        <v>25</v>
      </c>
      <c r="J299" s="55">
        <v>174300</v>
      </c>
      <c r="K299" s="19">
        <f t="shared" si="7"/>
        <v>6972</v>
      </c>
    </row>
    <row r="300" spans="1:11" ht="18" customHeight="1">
      <c r="A300" s="11"/>
      <c r="C300" s="35">
        <v>201</v>
      </c>
      <c r="D300" s="105" t="s">
        <v>685</v>
      </c>
      <c r="E300" s="98" t="s">
        <v>245</v>
      </c>
      <c r="F300" s="53" t="s">
        <v>46</v>
      </c>
      <c r="G300" s="54" t="s">
        <v>13</v>
      </c>
      <c r="H300" s="55">
        <v>27</v>
      </c>
      <c r="I300" s="55">
        <v>345</v>
      </c>
      <c r="J300" s="55">
        <v>7175736</v>
      </c>
      <c r="K300" s="19">
        <f t="shared" si="7"/>
        <v>20799.234782608695</v>
      </c>
    </row>
    <row r="301" spans="1:11" ht="18" customHeight="1">
      <c r="A301" s="11"/>
      <c r="C301" s="35">
        <v>202</v>
      </c>
      <c r="D301" s="105" t="s">
        <v>686</v>
      </c>
      <c r="E301" s="98" t="s">
        <v>246</v>
      </c>
      <c r="F301" s="53" t="s">
        <v>46</v>
      </c>
      <c r="G301" s="54" t="s">
        <v>13</v>
      </c>
      <c r="H301" s="55">
        <v>25</v>
      </c>
      <c r="I301" s="55">
        <v>372</v>
      </c>
      <c r="J301" s="55">
        <v>6234200</v>
      </c>
      <c r="K301" s="19">
        <f t="shared" si="7"/>
        <v>16758.602150537634</v>
      </c>
    </row>
    <row r="302" spans="1:11" ht="18" customHeight="1">
      <c r="A302" s="11"/>
      <c r="C302" s="35">
        <v>203</v>
      </c>
      <c r="D302" s="105" t="s">
        <v>687</v>
      </c>
      <c r="E302" s="98" t="s">
        <v>247</v>
      </c>
      <c r="F302" s="53" t="s">
        <v>46</v>
      </c>
      <c r="G302" s="54" t="s">
        <v>13</v>
      </c>
      <c r="H302" s="55">
        <v>25</v>
      </c>
      <c r="I302" s="55">
        <v>300</v>
      </c>
      <c r="J302" s="55">
        <v>7526910</v>
      </c>
      <c r="K302" s="19">
        <f t="shared" si="7"/>
        <v>25089.7</v>
      </c>
    </row>
    <row r="303" spans="1:11" ht="18" customHeight="1">
      <c r="A303" s="11"/>
      <c r="C303" s="35">
        <v>204</v>
      </c>
      <c r="D303" s="105" t="s">
        <v>688</v>
      </c>
      <c r="E303" s="98" t="s">
        <v>248</v>
      </c>
      <c r="F303" s="53" t="s">
        <v>38</v>
      </c>
      <c r="G303" s="54" t="s">
        <v>13</v>
      </c>
      <c r="H303" s="55">
        <v>24</v>
      </c>
      <c r="I303" s="55">
        <v>300</v>
      </c>
      <c r="J303" s="55">
        <v>3818600</v>
      </c>
      <c r="K303" s="19">
        <f t="shared" si="7"/>
        <v>12728.666666666666</v>
      </c>
    </row>
    <row r="304" spans="1:11" ht="18" customHeight="1">
      <c r="A304" s="11"/>
      <c r="C304" s="35">
        <v>205</v>
      </c>
      <c r="D304" s="105" t="s">
        <v>689</v>
      </c>
      <c r="E304" s="98" t="s">
        <v>249</v>
      </c>
      <c r="F304" s="53" t="s">
        <v>40</v>
      </c>
      <c r="G304" s="54" t="s">
        <v>13</v>
      </c>
      <c r="H304" s="55">
        <v>30</v>
      </c>
      <c r="I304" s="55">
        <v>283</v>
      </c>
      <c r="J304" s="55">
        <v>5576370</v>
      </c>
      <c r="K304" s="19">
        <f t="shared" si="7"/>
        <v>19704.487632508833</v>
      </c>
    </row>
    <row r="305" spans="1:11" ht="18" customHeight="1">
      <c r="A305" s="36"/>
      <c r="C305" s="35">
        <v>206</v>
      </c>
      <c r="D305" s="105" t="s">
        <v>690</v>
      </c>
      <c r="E305" s="98" t="s">
        <v>250</v>
      </c>
      <c r="F305" s="53" t="s">
        <v>40</v>
      </c>
      <c r="G305" s="54" t="s">
        <v>13</v>
      </c>
      <c r="H305" s="55">
        <v>28</v>
      </c>
      <c r="I305" s="55">
        <v>386</v>
      </c>
      <c r="J305" s="55">
        <v>5904185</v>
      </c>
      <c r="K305" s="19">
        <f t="shared" si="7"/>
        <v>15295.816062176165</v>
      </c>
    </row>
    <row r="306" spans="1:11" ht="18" customHeight="1">
      <c r="A306" s="11"/>
      <c r="C306" s="35">
        <v>207</v>
      </c>
      <c r="D306" s="105" t="s">
        <v>691</v>
      </c>
      <c r="E306" s="98" t="s">
        <v>372</v>
      </c>
      <c r="F306" s="53" t="s">
        <v>40</v>
      </c>
      <c r="G306" s="54" t="s">
        <v>13</v>
      </c>
      <c r="H306" s="55">
        <v>20</v>
      </c>
      <c r="I306" s="55">
        <v>253</v>
      </c>
      <c r="J306" s="55">
        <v>2326670</v>
      </c>
      <c r="K306" s="19">
        <f aca="true" t="shared" si="8" ref="K306:K312">J306/I306</f>
        <v>9196.324110671936</v>
      </c>
    </row>
    <row r="307" spans="1:11" ht="18" customHeight="1">
      <c r="A307" s="11"/>
      <c r="C307" s="35">
        <v>208</v>
      </c>
      <c r="D307" s="105" t="s">
        <v>548</v>
      </c>
      <c r="E307" s="98" t="s">
        <v>251</v>
      </c>
      <c r="F307" s="53" t="s">
        <v>41</v>
      </c>
      <c r="G307" s="54" t="s">
        <v>13</v>
      </c>
      <c r="H307" s="55">
        <v>10</v>
      </c>
      <c r="I307" s="55">
        <v>175</v>
      </c>
      <c r="J307" s="55">
        <v>4449275</v>
      </c>
      <c r="K307" s="19">
        <f t="shared" si="8"/>
        <v>25424.428571428572</v>
      </c>
    </row>
    <row r="308" spans="1:11" ht="18" customHeight="1">
      <c r="A308" s="11"/>
      <c r="B308" s="4" t="s">
        <v>291</v>
      </c>
      <c r="C308" s="35">
        <v>209</v>
      </c>
      <c r="D308" s="105" t="s">
        <v>692</v>
      </c>
      <c r="E308" s="98" t="s">
        <v>373</v>
      </c>
      <c r="F308" s="53" t="s">
        <v>41</v>
      </c>
      <c r="G308" s="54" t="s">
        <v>13</v>
      </c>
      <c r="H308" s="55">
        <v>20</v>
      </c>
      <c r="I308" s="55">
        <v>45</v>
      </c>
      <c r="J308" s="55">
        <v>775760</v>
      </c>
      <c r="K308" s="19">
        <f t="shared" si="8"/>
        <v>17239.11111111111</v>
      </c>
    </row>
    <row r="309" spans="1:11" ht="18" customHeight="1">
      <c r="A309" s="11"/>
      <c r="C309" s="35">
        <v>210</v>
      </c>
      <c r="D309" s="105" t="s">
        <v>474</v>
      </c>
      <c r="E309" s="98" t="s">
        <v>252</v>
      </c>
      <c r="F309" s="53" t="s">
        <v>42</v>
      </c>
      <c r="G309" s="54" t="s">
        <v>13</v>
      </c>
      <c r="H309" s="55">
        <v>50</v>
      </c>
      <c r="I309" s="55">
        <v>587</v>
      </c>
      <c r="J309" s="55">
        <v>12137850</v>
      </c>
      <c r="K309" s="19">
        <f t="shared" si="8"/>
        <v>20677.768313458262</v>
      </c>
    </row>
    <row r="310" spans="1:11" ht="18" customHeight="1">
      <c r="A310" s="11"/>
      <c r="C310" s="35">
        <v>211</v>
      </c>
      <c r="D310" s="105" t="s">
        <v>693</v>
      </c>
      <c r="E310" s="98" t="s">
        <v>253</v>
      </c>
      <c r="F310" s="53" t="s">
        <v>42</v>
      </c>
      <c r="G310" s="54" t="s">
        <v>13</v>
      </c>
      <c r="H310" s="55">
        <v>40</v>
      </c>
      <c r="I310" s="55">
        <v>398</v>
      </c>
      <c r="J310" s="55">
        <v>9354680</v>
      </c>
      <c r="K310" s="19">
        <f t="shared" si="8"/>
        <v>23504.22110552764</v>
      </c>
    </row>
    <row r="311" spans="1:11" ht="18" customHeight="1">
      <c r="A311" s="11"/>
      <c r="C311" s="35">
        <v>212</v>
      </c>
      <c r="D311" s="105" t="s">
        <v>694</v>
      </c>
      <c r="E311" s="98" t="s">
        <v>254</v>
      </c>
      <c r="F311" s="53" t="s">
        <v>118</v>
      </c>
      <c r="G311" s="54" t="s">
        <v>13</v>
      </c>
      <c r="H311" s="55">
        <v>48</v>
      </c>
      <c r="I311" s="55">
        <v>672</v>
      </c>
      <c r="J311" s="55">
        <v>5262270</v>
      </c>
      <c r="K311" s="19">
        <f t="shared" si="8"/>
        <v>7830.758928571428</v>
      </c>
    </row>
    <row r="312" spans="1:11" ht="18" customHeight="1">
      <c r="A312" s="11"/>
      <c r="C312" s="35">
        <v>213</v>
      </c>
      <c r="D312" s="105" t="s">
        <v>695</v>
      </c>
      <c r="E312" s="98" t="s">
        <v>374</v>
      </c>
      <c r="F312" s="53" t="s">
        <v>33</v>
      </c>
      <c r="G312" s="54" t="s">
        <v>13</v>
      </c>
      <c r="H312" s="55">
        <v>34</v>
      </c>
      <c r="I312" s="55">
        <v>516</v>
      </c>
      <c r="J312" s="55">
        <v>8882505</v>
      </c>
      <c r="K312" s="19">
        <f t="shared" si="8"/>
        <v>17214.156976744187</v>
      </c>
    </row>
    <row r="313" spans="1:11" ht="18" customHeight="1">
      <c r="A313" s="11"/>
      <c r="C313" s="35">
        <v>214</v>
      </c>
      <c r="D313" s="105" t="s">
        <v>696</v>
      </c>
      <c r="E313" s="98" t="s">
        <v>255</v>
      </c>
      <c r="F313" s="53" t="s">
        <v>119</v>
      </c>
      <c r="G313" s="54" t="s">
        <v>13</v>
      </c>
      <c r="H313" s="55">
        <v>20</v>
      </c>
      <c r="I313" s="55">
        <v>324</v>
      </c>
      <c r="J313" s="55">
        <v>13880925</v>
      </c>
      <c r="K313" s="19">
        <f t="shared" si="7"/>
        <v>42842.36111111111</v>
      </c>
    </row>
    <row r="314" spans="1:11" ht="18" customHeight="1">
      <c r="A314" s="11"/>
      <c r="B314" s="11"/>
      <c r="C314" s="35">
        <v>215</v>
      </c>
      <c r="D314" s="105" t="s">
        <v>697</v>
      </c>
      <c r="E314" s="98" t="s">
        <v>256</v>
      </c>
      <c r="F314" s="49" t="s">
        <v>119</v>
      </c>
      <c r="G314" s="54" t="s">
        <v>13</v>
      </c>
      <c r="H314" s="52">
        <v>15</v>
      </c>
      <c r="I314" s="52">
        <v>166</v>
      </c>
      <c r="J314" s="52">
        <v>3288380</v>
      </c>
      <c r="K314" s="19">
        <f t="shared" si="7"/>
        <v>19809.518072289156</v>
      </c>
    </row>
    <row r="315" spans="1:11" ht="18" customHeight="1">
      <c r="A315" s="11"/>
      <c r="B315" s="11"/>
      <c r="C315" s="35">
        <v>216</v>
      </c>
      <c r="D315" s="105" t="s">
        <v>698</v>
      </c>
      <c r="E315" s="98" t="s">
        <v>257</v>
      </c>
      <c r="F315" s="49" t="s">
        <v>120</v>
      </c>
      <c r="G315" s="54" t="s">
        <v>13</v>
      </c>
      <c r="H315" s="52">
        <v>30</v>
      </c>
      <c r="I315" s="52">
        <v>320</v>
      </c>
      <c r="J315" s="52">
        <v>4843220</v>
      </c>
      <c r="K315" s="19">
        <f t="shared" si="7"/>
        <v>15135.0625</v>
      </c>
    </row>
    <row r="316" spans="1:11" ht="18" customHeight="1">
      <c r="A316" s="11"/>
      <c r="B316" s="11" t="s">
        <v>291</v>
      </c>
      <c r="C316" s="35">
        <v>217</v>
      </c>
      <c r="D316" s="105" t="s">
        <v>699</v>
      </c>
      <c r="E316" s="98" t="s">
        <v>375</v>
      </c>
      <c r="F316" s="49" t="s">
        <v>120</v>
      </c>
      <c r="G316" s="54" t="s">
        <v>13</v>
      </c>
      <c r="H316" s="52">
        <v>20</v>
      </c>
      <c r="I316" s="52">
        <v>81</v>
      </c>
      <c r="J316" s="52">
        <v>1133708</v>
      </c>
      <c r="K316" s="19">
        <f t="shared" si="7"/>
        <v>13996.395061728395</v>
      </c>
    </row>
    <row r="317" spans="1:11" ht="18" customHeight="1">
      <c r="A317" s="11"/>
      <c r="B317" s="11"/>
      <c r="C317" s="35">
        <v>218</v>
      </c>
      <c r="D317" s="105" t="s">
        <v>700</v>
      </c>
      <c r="E317" s="98" t="s">
        <v>258</v>
      </c>
      <c r="F317" s="49" t="s">
        <v>121</v>
      </c>
      <c r="G317" s="54" t="s">
        <v>13</v>
      </c>
      <c r="H317" s="52">
        <v>25</v>
      </c>
      <c r="I317" s="52">
        <v>374</v>
      </c>
      <c r="J317" s="52">
        <v>7025800</v>
      </c>
      <c r="K317" s="19">
        <f t="shared" si="7"/>
        <v>18785.5614973262</v>
      </c>
    </row>
    <row r="318" spans="1:11" ht="18" customHeight="1">
      <c r="A318" s="11"/>
      <c r="B318" s="11"/>
      <c r="C318" s="35">
        <v>219</v>
      </c>
      <c r="D318" s="105" t="s">
        <v>701</v>
      </c>
      <c r="E318" s="98" t="s">
        <v>259</v>
      </c>
      <c r="F318" s="49" t="s">
        <v>122</v>
      </c>
      <c r="G318" s="54" t="s">
        <v>13</v>
      </c>
      <c r="H318" s="52">
        <v>20</v>
      </c>
      <c r="I318" s="52">
        <v>311</v>
      </c>
      <c r="J318" s="52">
        <v>5696909</v>
      </c>
      <c r="K318" s="19">
        <f t="shared" si="7"/>
        <v>18318.03536977492</v>
      </c>
    </row>
    <row r="319" spans="1:11" ht="18" customHeight="1">
      <c r="A319" s="11"/>
      <c r="B319" s="11"/>
      <c r="C319" s="35">
        <v>220</v>
      </c>
      <c r="D319" s="105" t="s">
        <v>702</v>
      </c>
      <c r="E319" s="98" t="s">
        <v>260</v>
      </c>
      <c r="F319" s="49" t="s">
        <v>123</v>
      </c>
      <c r="G319" s="54" t="s">
        <v>13</v>
      </c>
      <c r="H319" s="52">
        <v>15</v>
      </c>
      <c r="I319" s="52">
        <v>180</v>
      </c>
      <c r="J319" s="52">
        <v>3620200</v>
      </c>
      <c r="K319" s="19">
        <f t="shared" si="7"/>
        <v>20112.222222222223</v>
      </c>
    </row>
    <row r="320" spans="1:11" ht="18" customHeight="1">
      <c r="A320" s="11"/>
      <c r="B320" s="11"/>
      <c r="C320" s="35">
        <v>221</v>
      </c>
      <c r="D320" s="105" t="s">
        <v>703</v>
      </c>
      <c r="E320" s="98" t="s">
        <v>261</v>
      </c>
      <c r="F320" s="49" t="s">
        <v>124</v>
      </c>
      <c r="G320" s="54" t="s">
        <v>13</v>
      </c>
      <c r="H320" s="52">
        <v>20</v>
      </c>
      <c r="I320" s="52">
        <v>216</v>
      </c>
      <c r="J320" s="52">
        <v>3611342</v>
      </c>
      <c r="K320" s="19">
        <f t="shared" si="7"/>
        <v>16719.175925925927</v>
      </c>
    </row>
    <row r="321" spans="1:11" ht="18" customHeight="1">
      <c r="A321" s="11"/>
      <c r="B321" s="11"/>
      <c r="C321" s="35">
        <v>222</v>
      </c>
      <c r="D321" s="105" t="s">
        <v>704</v>
      </c>
      <c r="E321" s="98" t="s">
        <v>262</v>
      </c>
      <c r="F321" s="49" t="s">
        <v>124</v>
      </c>
      <c r="G321" s="54" t="s">
        <v>13</v>
      </c>
      <c r="H321" s="52">
        <v>10</v>
      </c>
      <c r="I321" s="52">
        <v>48</v>
      </c>
      <c r="J321" s="52">
        <v>119700</v>
      </c>
      <c r="K321" s="19">
        <f t="shared" si="7"/>
        <v>2493.75</v>
      </c>
    </row>
    <row r="322" spans="1:11" ht="18" customHeight="1">
      <c r="A322" s="11"/>
      <c r="B322" s="11" t="s">
        <v>291</v>
      </c>
      <c r="C322" s="35">
        <v>223</v>
      </c>
      <c r="D322" s="105" t="s">
        <v>705</v>
      </c>
      <c r="E322" s="98" t="s">
        <v>263</v>
      </c>
      <c r="F322" s="49" t="s">
        <v>124</v>
      </c>
      <c r="G322" s="54" t="s">
        <v>13</v>
      </c>
      <c r="H322" s="52">
        <v>14</v>
      </c>
      <c r="I322" s="52">
        <v>23</v>
      </c>
      <c r="J322" s="52">
        <v>283250</v>
      </c>
      <c r="K322" s="19">
        <f t="shared" si="7"/>
        <v>12315.217391304348</v>
      </c>
    </row>
    <row r="323" spans="1:11" ht="18" customHeight="1">
      <c r="A323" s="11"/>
      <c r="B323" s="11"/>
      <c r="C323" s="35">
        <v>224</v>
      </c>
      <c r="D323" s="105" t="s">
        <v>706</v>
      </c>
      <c r="E323" s="98" t="s">
        <v>264</v>
      </c>
      <c r="F323" s="49" t="s">
        <v>43</v>
      </c>
      <c r="G323" s="54" t="s">
        <v>13</v>
      </c>
      <c r="H323" s="52">
        <v>20</v>
      </c>
      <c r="I323" s="52">
        <v>230</v>
      </c>
      <c r="J323" s="52">
        <v>2134990</v>
      </c>
      <c r="K323" s="19">
        <f t="shared" si="7"/>
        <v>9282.565217391304</v>
      </c>
    </row>
    <row r="324" spans="1:11" ht="18" customHeight="1">
      <c r="A324" s="11"/>
      <c r="B324" s="11"/>
      <c r="C324" s="35">
        <v>225</v>
      </c>
      <c r="D324" s="105" t="s">
        <v>707</v>
      </c>
      <c r="E324" s="98" t="s">
        <v>406</v>
      </c>
      <c r="F324" s="49" t="s">
        <v>43</v>
      </c>
      <c r="G324" s="54" t="s">
        <v>13</v>
      </c>
      <c r="H324" s="52">
        <v>20</v>
      </c>
      <c r="I324" s="52">
        <v>195</v>
      </c>
      <c r="J324" s="52">
        <v>4293775</v>
      </c>
      <c r="K324" s="19">
        <f t="shared" si="7"/>
        <v>22019.358974358973</v>
      </c>
    </row>
    <row r="325" spans="1:11" ht="18" customHeight="1">
      <c r="A325" s="11"/>
      <c r="B325" s="11"/>
      <c r="C325" s="35">
        <v>226</v>
      </c>
      <c r="D325" s="105" t="s">
        <v>708</v>
      </c>
      <c r="E325" s="98" t="s">
        <v>265</v>
      </c>
      <c r="F325" s="49" t="s">
        <v>43</v>
      </c>
      <c r="G325" s="54" t="s">
        <v>13</v>
      </c>
      <c r="H325" s="52">
        <v>20</v>
      </c>
      <c r="I325" s="52">
        <v>278</v>
      </c>
      <c r="J325" s="52">
        <v>886705</v>
      </c>
      <c r="K325" s="19">
        <f t="shared" si="7"/>
        <v>3189.5863309352517</v>
      </c>
    </row>
    <row r="326" spans="1:11" ht="18" customHeight="1">
      <c r="A326" s="11"/>
      <c r="B326" s="11"/>
      <c r="C326" s="35">
        <v>227</v>
      </c>
      <c r="D326" s="105" t="s">
        <v>709</v>
      </c>
      <c r="E326" s="98" t="s">
        <v>376</v>
      </c>
      <c r="F326" s="49" t="s">
        <v>43</v>
      </c>
      <c r="G326" s="54" t="s">
        <v>13</v>
      </c>
      <c r="H326" s="52">
        <v>20</v>
      </c>
      <c r="I326" s="52">
        <v>317</v>
      </c>
      <c r="J326" s="52">
        <v>1052260</v>
      </c>
      <c r="K326" s="19">
        <f t="shared" si="7"/>
        <v>3319.4321766561516</v>
      </c>
    </row>
    <row r="327" spans="1:11" ht="18" customHeight="1">
      <c r="A327" s="11"/>
      <c r="B327" s="11"/>
      <c r="C327" s="35">
        <v>228</v>
      </c>
      <c r="D327" s="105" t="s">
        <v>710</v>
      </c>
      <c r="E327" s="98" t="s">
        <v>415</v>
      </c>
      <c r="F327" s="49" t="s">
        <v>43</v>
      </c>
      <c r="G327" s="54" t="s">
        <v>13</v>
      </c>
      <c r="H327" s="52">
        <v>20</v>
      </c>
      <c r="I327" s="52">
        <v>132</v>
      </c>
      <c r="J327" s="52">
        <v>1217320</v>
      </c>
      <c r="K327" s="19">
        <f t="shared" si="7"/>
        <v>9222.121212121212</v>
      </c>
    </row>
    <row r="328" spans="1:11" ht="18" customHeight="1">
      <c r="A328" s="11"/>
      <c r="B328" s="11"/>
      <c r="C328" s="35">
        <v>229</v>
      </c>
      <c r="D328" s="105" t="s">
        <v>711</v>
      </c>
      <c r="E328" s="98" t="s">
        <v>416</v>
      </c>
      <c r="F328" s="49" t="s">
        <v>125</v>
      </c>
      <c r="G328" s="54" t="s">
        <v>13</v>
      </c>
      <c r="H328" s="52">
        <v>20</v>
      </c>
      <c r="I328" s="52">
        <v>311</v>
      </c>
      <c r="J328" s="52">
        <v>4757600</v>
      </c>
      <c r="K328" s="19">
        <f t="shared" si="7"/>
        <v>15297.74919614148</v>
      </c>
    </row>
    <row r="329" spans="1:11" ht="18" customHeight="1">
      <c r="A329" s="11"/>
      <c r="B329" s="11"/>
      <c r="C329" s="35">
        <v>230</v>
      </c>
      <c r="D329" s="105" t="s">
        <v>712</v>
      </c>
      <c r="E329" s="98" t="s">
        <v>266</v>
      </c>
      <c r="F329" s="49" t="s">
        <v>44</v>
      </c>
      <c r="G329" s="54" t="s">
        <v>13</v>
      </c>
      <c r="H329" s="52">
        <v>19</v>
      </c>
      <c r="I329" s="52">
        <v>207</v>
      </c>
      <c r="J329" s="52">
        <v>2674833</v>
      </c>
      <c r="K329" s="19">
        <f t="shared" si="7"/>
        <v>12921.898550724638</v>
      </c>
    </row>
    <row r="330" spans="1:11" ht="18" customHeight="1">
      <c r="A330" s="11"/>
      <c r="B330" s="11"/>
      <c r="C330" s="35">
        <v>231</v>
      </c>
      <c r="D330" s="105" t="s">
        <v>713</v>
      </c>
      <c r="E330" s="98" t="s">
        <v>377</v>
      </c>
      <c r="F330" s="49" t="s">
        <v>44</v>
      </c>
      <c r="G330" s="54" t="s">
        <v>13</v>
      </c>
      <c r="H330" s="52">
        <v>20</v>
      </c>
      <c r="I330" s="52">
        <v>457</v>
      </c>
      <c r="J330" s="52">
        <v>9291400</v>
      </c>
      <c r="K330" s="19">
        <f t="shared" si="7"/>
        <v>20331.29102844639</v>
      </c>
    </row>
    <row r="331" spans="1:11" ht="18" customHeight="1">
      <c r="A331" s="11"/>
      <c r="B331" s="11"/>
      <c r="C331" s="35">
        <v>232</v>
      </c>
      <c r="D331" s="105" t="s">
        <v>714</v>
      </c>
      <c r="E331" s="98" t="s">
        <v>267</v>
      </c>
      <c r="F331" s="49" t="s">
        <v>44</v>
      </c>
      <c r="G331" s="54" t="s">
        <v>13</v>
      </c>
      <c r="H331" s="52">
        <v>20</v>
      </c>
      <c r="I331" s="52">
        <v>186</v>
      </c>
      <c r="J331" s="52">
        <v>5696481</v>
      </c>
      <c r="K331" s="19">
        <f t="shared" si="7"/>
        <v>30626.24193548387</v>
      </c>
    </row>
    <row r="332" spans="1:11" ht="18" customHeight="1">
      <c r="A332" s="11"/>
      <c r="B332" s="11"/>
      <c r="C332" s="35">
        <v>233</v>
      </c>
      <c r="D332" s="105" t="s">
        <v>715</v>
      </c>
      <c r="E332" s="98" t="s">
        <v>378</v>
      </c>
      <c r="F332" s="49" t="s">
        <v>44</v>
      </c>
      <c r="G332" s="54" t="s">
        <v>13</v>
      </c>
      <c r="H332" s="52">
        <v>20</v>
      </c>
      <c r="I332" s="52">
        <v>370</v>
      </c>
      <c r="J332" s="52">
        <v>4651435</v>
      </c>
      <c r="K332" s="19">
        <f t="shared" si="7"/>
        <v>12571.445945945947</v>
      </c>
    </row>
    <row r="333" spans="1:11" ht="18" customHeight="1">
      <c r="A333" s="11"/>
      <c r="B333" s="11"/>
      <c r="C333" s="35">
        <v>234</v>
      </c>
      <c r="D333" s="105" t="s">
        <v>716</v>
      </c>
      <c r="E333" s="98" t="s">
        <v>379</v>
      </c>
      <c r="F333" s="49" t="s">
        <v>44</v>
      </c>
      <c r="G333" s="54" t="s">
        <v>13</v>
      </c>
      <c r="H333" s="52">
        <v>20</v>
      </c>
      <c r="I333" s="52">
        <v>33</v>
      </c>
      <c r="J333" s="52">
        <v>248120</v>
      </c>
      <c r="K333" s="19">
        <f t="shared" si="7"/>
        <v>7518.787878787879</v>
      </c>
    </row>
    <row r="334" spans="1:11" ht="18" customHeight="1">
      <c r="A334" s="11"/>
      <c r="B334" s="11"/>
      <c r="C334" s="35">
        <v>235</v>
      </c>
      <c r="D334" s="105" t="s">
        <v>477</v>
      </c>
      <c r="E334" s="98" t="s">
        <v>268</v>
      </c>
      <c r="F334" s="49" t="s">
        <v>44</v>
      </c>
      <c r="G334" s="54" t="s">
        <v>13</v>
      </c>
      <c r="H334" s="52">
        <v>10</v>
      </c>
      <c r="I334" s="52">
        <v>75</v>
      </c>
      <c r="J334" s="52">
        <v>936798</v>
      </c>
      <c r="K334" s="19">
        <f t="shared" si="7"/>
        <v>12490.64</v>
      </c>
    </row>
    <row r="335" spans="1:11" ht="18" customHeight="1">
      <c r="A335" s="11"/>
      <c r="B335" s="11"/>
      <c r="C335" s="35">
        <v>236</v>
      </c>
      <c r="D335" s="105" t="s">
        <v>717</v>
      </c>
      <c r="E335" s="98" t="s">
        <v>269</v>
      </c>
      <c r="F335" s="49" t="s">
        <v>44</v>
      </c>
      <c r="G335" s="50" t="s">
        <v>13</v>
      </c>
      <c r="H335" s="52">
        <v>10</v>
      </c>
      <c r="I335" s="52">
        <v>53</v>
      </c>
      <c r="J335" s="52">
        <v>723953</v>
      </c>
      <c r="K335" s="19">
        <f t="shared" si="7"/>
        <v>13659.490566037735</v>
      </c>
    </row>
    <row r="336" spans="1:11" ht="18" customHeight="1">
      <c r="A336" s="11"/>
      <c r="B336" s="11"/>
      <c r="C336" s="35">
        <v>237</v>
      </c>
      <c r="D336" s="105" t="s">
        <v>718</v>
      </c>
      <c r="E336" s="98" t="s">
        <v>407</v>
      </c>
      <c r="F336" s="49" t="s">
        <v>45</v>
      </c>
      <c r="G336" s="50" t="s">
        <v>13</v>
      </c>
      <c r="H336" s="52">
        <v>20</v>
      </c>
      <c r="I336" s="52">
        <v>191</v>
      </c>
      <c r="J336" s="52">
        <v>3411153</v>
      </c>
      <c r="K336" s="19">
        <f t="shared" si="7"/>
        <v>17859.439790575918</v>
      </c>
    </row>
    <row r="337" spans="1:11" ht="18" customHeight="1">
      <c r="A337" s="11"/>
      <c r="B337" s="11"/>
      <c r="C337" s="35">
        <v>238</v>
      </c>
      <c r="D337" s="106">
        <v>4614100149</v>
      </c>
      <c r="E337" s="98" t="s">
        <v>270</v>
      </c>
      <c r="F337" s="49" t="s">
        <v>45</v>
      </c>
      <c r="G337" s="50" t="s">
        <v>13</v>
      </c>
      <c r="H337" s="52">
        <v>28</v>
      </c>
      <c r="I337" s="52">
        <v>376</v>
      </c>
      <c r="J337" s="52">
        <v>5869205</v>
      </c>
      <c r="K337" s="19">
        <f t="shared" si="7"/>
        <v>15609.587765957447</v>
      </c>
    </row>
    <row r="338" spans="1:11" ht="18" customHeight="1">
      <c r="A338" s="11"/>
      <c r="B338" s="11"/>
      <c r="C338" s="35">
        <v>239</v>
      </c>
      <c r="D338" s="105" t="s">
        <v>719</v>
      </c>
      <c r="E338" s="98" t="s">
        <v>380</v>
      </c>
      <c r="F338" s="49" t="s">
        <v>45</v>
      </c>
      <c r="G338" s="50" t="s">
        <v>13</v>
      </c>
      <c r="H338" s="52">
        <v>14</v>
      </c>
      <c r="I338" s="52">
        <v>153</v>
      </c>
      <c r="J338" s="52">
        <v>2716410</v>
      </c>
      <c r="K338" s="19">
        <f t="shared" si="7"/>
        <v>17754.313725490196</v>
      </c>
    </row>
    <row r="339" spans="1:11" ht="18" customHeight="1">
      <c r="A339" s="11"/>
      <c r="B339" s="11"/>
      <c r="C339" s="35">
        <v>240</v>
      </c>
      <c r="D339" s="105" t="s">
        <v>720</v>
      </c>
      <c r="E339" s="98" t="s">
        <v>271</v>
      </c>
      <c r="F339" s="49" t="s">
        <v>45</v>
      </c>
      <c r="G339" s="50" t="s">
        <v>13</v>
      </c>
      <c r="H339" s="52">
        <v>20</v>
      </c>
      <c r="I339" s="52">
        <v>255</v>
      </c>
      <c r="J339" s="52">
        <v>5107000</v>
      </c>
      <c r="K339" s="19">
        <f t="shared" si="7"/>
        <v>20027.450980392157</v>
      </c>
    </row>
    <row r="340" spans="1:11" ht="18" customHeight="1">
      <c r="A340" s="11"/>
      <c r="B340" s="11"/>
      <c r="C340" s="35">
        <v>241</v>
      </c>
      <c r="D340" s="105" t="s">
        <v>721</v>
      </c>
      <c r="E340" s="98" t="s">
        <v>272</v>
      </c>
      <c r="F340" s="49" t="s">
        <v>45</v>
      </c>
      <c r="G340" s="50" t="s">
        <v>13</v>
      </c>
      <c r="H340" s="52">
        <v>20</v>
      </c>
      <c r="I340" s="52">
        <v>438</v>
      </c>
      <c r="J340" s="52">
        <v>4816510</v>
      </c>
      <c r="K340" s="19">
        <f t="shared" si="7"/>
        <v>10996.598173515982</v>
      </c>
    </row>
    <row r="341" spans="1:11" ht="18" customHeight="1">
      <c r="A341" s="11"/>
      <c r="B341" s="11"/>
      <c r="C341" s="35">
        <v>242</v>
      </c>
      <c r="D341" s="105" t="s">
        <v>722</v>
      </c>
      <c r="E341" s="98" t="s">
        <v>273</v>
      </c>
      <c r="F341" s="49" t="s">
        <v>126</v>
      </c>
      <c r="G341" s="50" t="s">
        <v>13</v>
      </c>
      <c r="H341" s="52">
        <v>15</v>
      </c>
      <c r="I341" s="52">
        <v>180</v>
      </c>
      <c r="J341" s="52">
        <v>4131660</v>
      </c>
      <c r="K341" s="19">
        <f t="shared" si="7"/>
        <v>22953.666666666668</v>
      </c>
    </row>
    <row r="342" spans="1:11" ht="18" customHeight="1">
      <c r="A342" s="11"/>
      <c r="B342" s="11"/>
      <c r="C342" s="35">
        <v>243</v>
      </c>
      <c r="D342" s="105" t="s">
        <v>723</v>
      </c>
      <c r="E342" s="98" t="s">
        <v>274</v>
      </c>
      <c r="F342" s="49" t="s">
        <v>126</v>
      </c>
      <c r="G342" s="50" t="s">
        <v>13</v>
      </c>
      <c r="H342" s="52">
        <v>13</v>
      </c>
      <c r="I342" s="52">
        <v>143</v>
      </c>
      <c r="J342" s="52">
        <v>2809064</v>
      </c>
      <c r="K342" s="19">
        <f t="shared" si="7"/>
        <v>19643.804195804194</v>
      </c>
    </row>
    <row r="343" spans="1:11" ht="18" customHeight="1">
      <c r="A343" s="11"/>
      <c r="B343" s="11"/>
      <c r="C343" s="35">
        <v>244</v>
      </c>
      <c r="D343" s="105" t="s">
        <v>724</v>
      </c>
      <c r="E343" s="98" t="s">
        <v>381</v>
      </c>
      <c r="F343" s="49" t="s">
        <v>126</v>
      </c>
      <c r="G343" s="50" t="s">
        <v>13</v>
      </c>
      <c r="H343" s="52">
        <v>20</v>
      </c>
      <c r="I343" s="52">
        <v>126</v>
      </c>
      <c r="J343" s="52">
        <v>2953600</v>
      </c>
      <c r="K343" s="19">
        <f t="shared" si="7"/>
        <v>23441.26984126984</v>
      </c>
    </row>
    <row r="344" spans="1:11" ht="18" customHeight="1">
      <c r="A344" s="11"/>
      <c r="B344" s="11"/>
      <c r="C344" s="35">
        <v>245</v>
      </c>
      <c r="D344" s="105" t="s">
        <v>725</v>
      </c>
      <c r="E344" s="98" t="s">
        <v>382</v>
      </c>
      <c r="F344" s="49" t="s">
        <v>126</v>
      </c>
      <c r="G344" s="50" t="s">
        <v>13</v>
      </c>
      <c r="H344" s="52">
        <v>52</v>
      </c>
      <c r="I344" s="52">
        <v>692</v>
      </c>
      <c r="J344" s="52">
        <v>8927663</v>
      </c>
      <c r="K344" s="19">
        <f t="shared" si="7"/>
        <v>12901.247109826589</v>
      </c>
    </row>
    <row r="345" spans="1:11" ht="18" customHeight="1">
      <c r="A345" s="11"/>
      <c r="B345" s="11"/>
      <c r="C345" s="35">
        <v>246</v>
      </c>
      <c r="D345" s="105" t="s">
        <v>726</v>
      </c>
      <c r="E345" s="98" t="s">
        <v>409</v>
      </c>
      <c r="F345" s="49" t="s">
        <v>126</v>
      </c>
      <c r="G345" s="50" t="s">
        <v>13</v>
      </c>
      <c r="H345" s="52">
        <v>40</v>
      </c>
      <c r="I345" s="52">
        <v>838</v>
      </c>
      <c r="J345" s="52">
        <v>15653539</v>
      </c>
      <c r="K345" s="19">
        <f t="shared" si="7"/>
        <v>18679.640811455847</v>
      </c>
    </row>
    <row r="346" spans="1:11" ht="18" customHeight="1">
      <c r="A346" s="11"/>
      <c r="B346" s="11"/>
      <c r="C346" s="35">
        <v>247</v>
      </c>
      <c r="D346" s="105" t="s">
        <v>727</v>
      </c>
      <c r="E346" s="98" t="s">
        <v>383</v>
      </c>
      <c r="F346" s="49" t="s">
        <v>126</v>
      </c>
      <c r="G346" s="50" t="s">
        <v>13</v>
      </c>
      <c r="H346" s="52">
        <v>7</v>
      </c>
      <c r="I346" s="52">
        <v>90</v>
      </c>
      <c r="J346" s="52">
        <v>444420</v>
      </c>
      <c r="K346" s="19">
        <f t="shared" si="7"/>
        <v>4938</v>
      </c>
    </row>
    <row r="347" spans="1:11" ht="18" customHeight="1">
      <c r="A347" s="11"/>
      <c r="B347" s="11"/>
      <c r="C347" s="35">
        <v>248</v>
      </c>
      <c r="D347" s="105" t="s">
        <v>728</v>
      </c>
      <c r="E347" s="98" t="s">
        <v>384</v>
      </c>
      <c r="F347" s="49" t="s">
        <v>126</v>
      </c>
      <c r="G347" s="50" t="s">
        <v>13</v>
      </c>
      <c r="H347" s="52">
        <v>10</v>
      </c>
      <c r="I347" s="52">
        <v>142</v>
      </c>
      <c r="J347" s="52">
        <v>1848800</v>
      </c>
      <c r="K347" s="19">
        <f t="shared" si="7"/>
        <v>13019.718309859154</v>
      </c>
    </row>
    <row r="348" spans="1:11" ht="18" customHeight="1">
      <c r="A348" s="11"/>
      <c r="B348" s="11"/>
      <c r="C348" s="35">
        <v>249</v>
      </c>
      <c r="D348" s="105" t="s">
        <v>729</v>
      </c>
      <c r="E348" s="98" t="s">
        <v>417</v>
      </c>
      <c r="F348" s="49" t="s">
        <v>126</v>
      </c>
      <c r="G348" s="50" t="s">
        <v>13</v>
      </c>
      <c r="H348" s="52">
        <v>20</v>
      </c>
      <c r="I348" s="52">
        <v>322</v>
      </c>
      <c r="J348" s="52">
        <v>7091970</v>
      </c>
      <c r="K348" s="19">
        <f t="shared" si="7"/>
        <v>22024.75155279503</v>
      </c>
    </row>
    <row r="349" spans="1:11" ht="18" customHeight="1">
      <c r="A349" s="11"/>
      <c r="B349" s="11"/>
      <c r="C349" s="35">
        <v>250</v>
      </c>
      <c r="D349" s="105" t="s">
        <v>730</v>
      </c>
      <c r="E349" s="98" t="s">
        <v>275</v>
      </c>
      <c r="F349" s="49" t="s">
        <v>126</v>
      </c>
      <c r="G349" s="50" t="s">
        <v>13</v>
      </c>
      <c r="H349" s="52">
        <v>20</v>
      </c>
      <c r="I349" s="52">
        <v>212</v>
      </c>
      <c r="J349" s="52">
        <v>5012094</v>
      </c>
      <c r="K349" s="19">
        <f t="shared" si="7"/>
        <v>23641.95283018868</v>
      </c>
    </row>
    <row r="350" spans="1:11" ht="18" customHeight="1">
      <c r="A350" s="11"/>
      <c r="B350" s="11"/>
      <c r="C350" s="35">
        <v>251</v>
      </c>
      <c r="D350" s="105" t="s">
        <v>731</v>
      </c>
      <c r="E350" s="98" t="s">
        <v>385</v>
      </c>
      <c r="F350" s="49" t="s">
        <v>126</v>
      </c>
      <c r="G350" s="50" t="s">
        <v>13</v>
      </c>
      <c r="H350" s="52">
        <v>20</v>
      </c>
      <c r="I350" s="52">
        <v>215</v>
      </c>
      <c r="J350" s="52">
        <v>2966000</v>
      </c>
      <c r="K350" s="19">
        <f t="shared" si="7"/>
        <v>13795.348837209302</v>
      </c>
    </row>
    <row r="351" spans="1:11" ht="18" customHeight="1">
      <c r="A351" s="11"/>
      <c r="B351" s="11"/>
      <c r="C351" s="35">
        <v>252</v>
      </c>
      <c r="D351" s="105" t="s">
        <v>732</v>
      </c>
      <c r="E351" s="98" t="s">
        <v>419</v>
      </c>
      <c r="F351" s="49" t="s">
        <v>126</v>
      </c>
      <c r="G351" s="50" t="s">
        <v>13</v>
      </c>
      <c r="H351" s="52">
        <v>20</v>
      </c>
      <c r="I351" s="52">
        <v>99</v>
      </c>
      <c r="J351" s="52">
        <v>1362200</v>
      </c>
      <c r="K351" s="19">
        <f t="shared" si="7"/>
        <v>13759.59595959596</v>
      </c>
    </row>
    <row r="352" spans="1:11" ht="18" customHeight="1">
      <c r="A352" s="11"/>
      <c r="B352" s="11" t="s">
        <v>291</v>
      </c>
      <c r="C352" s="35">
        <v>253</v>
      </c>
      <c r="D352" s="105" t="s">
        <v>733</v>
      </c>
      <c r="E352" s="98" t="s">
        <v>418</v>
      </c>
      <c r="F352" s="49" t="s">
        <v>126</v>
      </c>
      <c r="G352" s="50" t="s">
        <v>13</v>
      </c>
      <c r="H352" s="52">
        <v>20</v>
      </c>
      <c r="I352" s="52">
        <v>123</v>
      </c>
      <c r="J352" s="52">
        <v>1972600</v>
      </c>
      <c r="K352" s="19">
        <f t="shared" si="7"/>
        <v>16037.39837398374</v>
      </c>
    </row>
    <row r="353" spans="1:11" ht="18" customHeight="1">
      <c r="A353" s="11"/>
      <c r="B353" s="11"/>
      <c r="C353" s="35">
        <v>254</v>
      </c>
      <c r="D353" s="105" t="s">
        <v>478</v>
      </c>
      <c r="E353" s="98" t="s">
        <v>276</v>
      </c>
      <c r="F353" s="49" t="s">
        <v>46</v>
      </c>
      <c r="G353" s="50" t="s">
        <v>13</v>
      </c>
      <c r="H353" s="52">
        <v>24</v>
      </c>
      <c r="I353" s="52">
        <v>323</v>
      </c>
      <c r="J353" s="52">
        <v>6221800</v>
      </c>
      <c r="K353" s="19">
        <f t="shared" si="7"/>
        <v>19262.5386996904</v>
      </c>
    </row>
    <row r="354" spans="1:11" ht="18" customHeight="1">
      <c r="A354" s="11"/>
      <c r="B354" s="11"/>
      <c r="C354" s="35">
        <v>255</v>
      </c>
      <c r="D354" s="105" t="s">
        <v>734</v>
      </c>
      <c r="E354" s="98" t="s">
        <v>277</v>
      </c>
      <c r="F354" s="49" t="s">
        <v>46</v>
      </c>
      <c r="G354" s="50" t="s">
        <v>13</v>
      </c>
      <c r="H354" s="52">
        <v>39</v>
      </c>
      <c r="I354" s="52">
        <v>517</v>
      </c>
      <c r="J354" s="52">
        <v>7963590</v>
      </c>
      <c r="K354" s="19">
        <v>15403.462282398452</v>
      </c>
    </row>
    <row r="355" spans="1:11" ht="18" customHeight="1">
      <c r="A355" s="11"/>
      <c r="B355" s="11"/>
      <c r="C355" s="35">
        <v>256</v>
      </c>
      <c r="D355" s="105" t="s">
        <v>735</v>
      </c>
      <c r="E355" s="98" t="s">
        <v>278</v>
      </c>
      <c r="F355" s="49" t="s">
        <v>46</v>
      </c>
      <c r="G355" s="50" t="s">
        <v>13</v>
      </c>
      <c r="H355" s="52">
        <v>20</v>
      </c>
      <c r="I355" s="52">
        <v>100</v>
      </c>
      <c r="J355" s="52">
        <v>1831994</v>
      </c>
      <c r="K355" s="19">
        <f t="shared" si="7"/>
        <v>18319.94</v>
      </c>
    </row>
    <row r="356" spans="1:11" ht="18" customHeight="1">
      <c r="A356" s="11"/>
      <c r="B356" s="11"/>
      <c r="C356" s="35">
        <v>257</v>
      </c>
      <c r="D356" s="105" t="s">
        <v>736</v>
      </c>
      <c r="E356" s="98" t="s">
        <v>279</v>
      </c>
      <c r="F356" s="49" t="s">
        <v>46</v>
      </c>
      <c r="G356" s="50" t="s">
        <v>13</v>
      </c>
      <c r="H356" s="52">
        <v>20</v>
      </c>
      <c r="I356" s="52">
        <v>263</v>
      </c>
      <c r="J356" s="52">
        <v>6046872</v>
      </c>
      <c r="K356" s="19">
        <f t="shared" si="7"/>
        <v>22991.908745247147</v>
      </c>
    </row>
    <row r="357" spans="1:11" ht="18" customHeight="1">
      <c r="A357" s="11"/>
      <c r="B357" s="11"/>
      <c r="C357" s="35">
        <v>258</v>
      </c>
      <c r="D357" s="105" t="s">
        <v>737</v>
      </c>
      <c r="E357" s="98" t="s">
        <v>280</v>
      </c>
      <c r="F357" s="49" t="s">
        <v>46</v>
      </c>
      <c r="G357" s="50" t="s">
        <v>13</v>
      </c>
      <c r="H357" s="52">
        <v>20</v>
      </c>
      <c r="I357" s="52">
        <v>480</v>
      </c>
      <c r="J357" s="52">
        <v>3282420</v>
      </c>
      <c r="K357" s="19">
        <f t="shared" si="7"/>
        <v>6838.375</v>
      </c>
    </row>
    <row r="358" spans="1:11" ht="18" customHeight="1">
      <c r="A358" s="11"/>
      <c r="B358" s="11"/>
      <c r="C358" s="35">
        <v>259</v>
      </c>
      <c r="D358" s="105" t="s">
        <v>738</v>
      </c>
      <c r="E358" s="98" t="s">
        <v>281</v>
      </c>
      <c r="F358" s="49" t="s">
        <v>47</v>
      </c>
      <c r="G358" s="50" t="s">
        <v>13</v>
      </c>
      <c r="H358" s="52">
        <v>23</v>
      </c>
      <c r="I358" s="52">
        <v>199</v>
      </c>
      <c r="J358" s="52">
        <v>2140105</v>
      </c>
      <c r="K358" s="19">
        <f t="shared" si="7"/>
        <v>10754.29648241206</v>
      </c>
    </row>
    <row r="359" spans="1:11" ht="18" customHeight="1">
      <c r="A359" s="11"/>
      <c r="B359" s="11"/>
      <c r="C359" s="35">
        <v>260</v>
      </c>
      <c r="D359" s="105" t="s">
        <v>739</v>
      </c>
      <c r="E359" s="98" t="s">
        <v>282</v>
      </c>
      <c r="F359" s="49" t="s">
        <v>47</v>
      </c>
      <c r="G359" s="50" t="s">
        <v>13</v>
      </c>
      <c r="H359" s="52">
        <v>20</v>
      </c>
      <c r="I359" s="52">
        <v>293</v>
      </c>
      <c r="J359" s="52">
        <v>2217600</v>
      </c>
      <c r="K359" s="19">
        <f t="shared" si="7"/>
        <v>7568.600682593857</v>
      </c>
    </row>
    <row r="360" spans="1:11" ht="18" customHeight="1">
      <c r="A360" s="11"/>
      <c r="B360" s="11"/>
      <c r="C360" s="35">
        <v>261</v>
      </c>
      <c r="D360" s="105" t="s">
        <v>740</v>
      </c>
      <c r="E360" s="98" t="s">
        <v>283</v>
      </c>
      <c r="F360" s="49" t="s">
        <v>47</v>
      </c>
      <c r="G360" s="50" t="s">
        <v>13</v>
      </c>
      <c r="H360" s="52">
        <v>28</v>
      </c>
      <c r="I360" s="52">
        <v>155</v>
      </c>
      <c r="J360" s="52">
        <v>1717890</v>
      </c>
      <c r="K360" s="19">
        <f t="shared" si="7"/>
        <v>11083.161290322581</v>
      </c>
    </row>
    <row r="361" spans="1:11" ht="18" customHeight="1">
      <c r="A361" s="11"/>
      <c r="B361" s="11"/>
      <c r="C361" s="35">
        <v>262</v>
      </c>
      <c r="D361" s="105" t="s">
        <v>741</v>
      </c>
      <c r="E361" s="98" t="s">
        <v>386</v>
      </c>
      <c r="F361" s="49" t="s">
        <v>47</v>
      </c>
      <c r="G361" s="50" t="s">
        <v>13</v>
      </c>
      <c r="H361" s="52">
        <v>19</v>
      </c>
      <c r="I361" s="52">
        <v>204</v>
      </c>
      <c r="J361" s="52">
        <v>1530870</v>
      </c>
      <c r="K361" s="19">
        <f t="shared" si="7"/>
        <v>7504.264705882353</v>
      </c>
    </row>
    <row r="362" spans="1:11" ht="18" customHeight="1">
      <c r="A362" s="11"/>
      <c r="B362" s="11"/>
      <c r="C362" s="35">
        <v>263</v>
      </c>
      <c r="D362" s="105" t="s">
        <v>742</v>
      </c>
      <c r="E362" s="98" t="s">
        <v>387</v>
      </c>
      <c r="F362" s="49" t="s">
        <v>47</v>
      </c>
      <c r="G362" s="50" t="s">
        <v>13</v>
      </c>
      <c r="H362" s="52">
        <v>20</v>
      </c>
      <c r="I362" s="52">
        <v>178</v>
      </c>
      <c r="J362" s="52">
        <v>1937550</v>
      </c>
      <c r="K362" s="19">
        <f t="shared" si="7"/>
        <v>10885.112359550561</v>
      </c>
    </row>
    <row r="363" spans="1:11" ht="18" customHeight="1">
      <c r="A363" s="11"/>
      <c r="B363" s="11"/>
      <c r="C363" s="35">
        <v>264</v>
      </c>
      <c r="D363" s="105" t="s">
        <v>485</v>
      </c>
      <c r="E363" s="98" t="s">
        <v>284</v>
      </c>
      <c r="F363" s="49" t="s">
        <v>47</v>
      </c>
      <c r="G363" s="50" t="s">
        <v>13</v>
      </c>
      <c r="H363" s="52">
        <v>10</v>
      </c>
      <c r="I363" s="52">
        <v>33</v>
      </c>
      <c r="J363" s="52">
        <v>622185</v>
      </c>
      <c r="K363" s="19">
        <f t="shared" si="7"/>
        <v>18854.090909090908</v>
      </c>
    </row>
    <row r="364" spans="1:11" ht="18" customHeight="1">
      <c r="A364" s="11"/>
      <c r="B364" s="11"/>
      <c r="C364" s="35">
        <v>265</v>
      </c>
      <c r="D364" s="105" t="s">
        <v>743</v>
      </c>
      <c r="E364" s="98" t="s">
        <v>285</v>
      </c>
      <c r="F364" s="49" t="s">
        <v>47</v>
      </c>
      <c r="G364" s="50" t="s">
        <v>13</v>
      </c>
      <c r="H364" s="52">
        <v>20</v>
      </c>
      <c r="I364" s="52">
        <v>187</v>
      </c>
      <c r="J364" s="52">
        <v>2727122</v>
      </c>
      <c r="K364" s="19">
        <f t="shared" si="7"/>
        <v>14583.540106951872</v>
      </c>
    </row>
    <row r="365" spans="1:11" ht="18" customHeight="1">
      <c r="A365" s="11"/>
      <c r="B365" s="11"/>
      <c r="C365" s="35">
        <v>266</v>
      </c>
      <c r="D365" s="105" t="s">
        <v>744</v>
      </c>
      <c r="E365" s="98" t="s">
        <v>286</v>
      </c>
      <c r="F365" s="49" t="s">
        <v>47</v>
      </c>
      <c r="G365" s="50" t="s">
        <v>13</v>
      </c>
      <c r="H365" s="52">
        <v>20</v>
      </c>
      <c r="I365" s="52">
        <v>154</v>
      </c>
      <c r="J365" s="52">
        <v>1454390</v>
      </c>
      <c r="K365" s="19">
        <f t="shared" si="7"/>
        <v>9444.09090909091</v>
      </c>
    </row>
    <row r="366" spans="1:11" ht="18" customHeight="1">
      <c r="A366" s="11"/>
      <c r="B366" s="11"/>
      <c r="C366" s="35">
        <v>267</v>
      </c>
      <c r="D366" s="105" t="s">
        <v>745</v>
      </c>
      <c r="E366" s="98" t="s">
        <v>287</v>
      </c>
      <c r="F366" s="49" t="s">
        <v>47</v>
      </c>
      <c r="G366" s="50" t="s">
        <v>13</v>
      </c>
      <c r="H366" s="52">
        <v>15</v>
      </c>
      <c r="I366" s="52">
        <v>171</v>
      </c>
      <c r="J366" s="52">
        <v>585720</v>
      </c>
      <c r="K366" s="19">
        <f t="shared" si="7"/>
        <v>3425.2631578947367</v>
      </c>
    </row>
    <row r="367" spans="1:11" ht="18" customHeight="1">
      <c r="A367" s="11"/>
      <c r="B367" s="11"/>
      <c r="C367" s="35">
        <v>268</v>
      </c>
      <c r="D367" s="105" t="s">
        <v>746</v>
      </c>
      <c r="E367" s="98" t="s">
        <v>288</v>
      </c>
      <c r="F367" s="49" t="s">
        <v>47</v>
      </c>
      <c r="G367" s="50" t="s">
        <v>13</v>
      </c>
      <c r="H367" s="52">
        <v>14</v>
      </c>
      <c r="I367" s="52">
        <v>226</v>
      </c>
      <c r="J367" s="52">
        <v>2434020</v>
      </c>
      <c r="K367" s="19">
        <f t="shared" si="7"/>
        <v>10770</v>
      </c>
    </row>
    <row r="368" spans="1:11" ht="18" customHeight="1">
      <c r="A368" s="11"/>
      <c r="B368" s="11"/>
      <c r="C368" s="35">
        <v>269</v>
      </c>
      <c r="D368" s="105" t="s">
        <v>747</v>
      </c>
      <c r="E368" s="98" t="s">
        <v>388</v>
      </c>
      <c r="F368" s="49" t="s">
        <v>47</v>
      </c>
      <c r="G368" s="50" t="s">
        <v>13</v>
      </c>
      <c r="H368" s="52">
        <v>20</v>
      </c>
      <c r="I368" s="52">
        <v>225</v>
      </c>
      <c r="J368" s="52">
        <v>1468025</v>
      </c>
      <c r="K368" s="19">
        <f t="shared" si="7"/>
        <v>6524.555555555556</v>
      </c>
    </row>
    <row r="369" spans="1:11" ht="18" customHeight="1">
      <c r="A369" s="11"/>
      <c r="B369" s="11"/>
      <c r="C369" s="35">
        <v>270</v>
      </c>
      <c r="D369" s="105" t="s">
        <v>748</v>
      </c>
      <c r="E369" s="98" t="s">
        <v>289</v>
      </c>
      <c r="F369" s="49" t="s">
        <v>292</v>
      </c>
      <c r="G369" s="50" t="s">
        <v>13</v>
      </c>
      <c r="H369" s="52">
        <v>30</v>
      </c>
      <c r="I369" s="52">
        <v>379</v>
      </c>
      <c r="J369" s="52">
        <v>4784100</v>
      </c>
      <c r="K369" s="19">
        <f t="shared" si="7"/>
        <v>12622.955145118733</v>
      </c>
    </row>
    <row r="370" spans="1:11" ht="18" customHeight="1" thickBot="1">
      <c r="A370" s="11"/>
      <c r="B370" s="36"/>
      <c r="C370" s="35">
        <v>271</v>
      </c>
      <c r="D370" s="105" t="s">
        <v>471</v>
      </c>
      <c r="E370" s="100" t="s">
        <v>290</v>
      </c>
      <c r="F370" s="17" t="s">
        <v>39</v>
      </c>
      <c r="G370" s="8" t="s">
        <v>13</v>
      </c>
      <c r="H370" s="29">
        <v>36</v>
      </c>
      <c r="I370" s="29">
        <v>169</v>
      </c>
      <c r="J370" s="29">
        <v>1391557</v>
      </c>
      <c r="K370" s="19">
        <f t="shared" si="7"/>
        <v>8234.065088757396</v>
      </c>
    </row>
    <row r="371" spans="2:11" ht="18" customHeight="1" thickBot="1" thickTop="1">
      <c r="B371" s="11"/>
      <c r="C371" s="35"/>
      <c r="D371" s="105"/>
      <c r="E371" s="95" t="s">
        <v>15</v>
      </c>
      <c r="F371" s="31"/>
      <c r="G371" s="9"/>
      <c r="H371" s="21">
        <f>SUM(H100:H370)</f>
        <v>5582</v>
      </c>
      <c r="I371" s="21">
        <f>SUM(I100:I370)</f>
        <v>61814</v>
      </c>
      <c r="J371" s="21">
        <f>SUM(J100:J370)</f>
        <v>943877990</v>
      </c>
      <c r="K371" s="22">
        <f>J371/I371-31</f>
        <v>15238.647490859676</v>
      </c>
    </row>
    <row r="372" spans="2:11" ht="33" customHeight="1" thickTop="1">
      <c r="B372" s="11"/>
      <c r="D372" s="104"/>
      <c r="E372" s="101" t="s">
        <v>1</v>
      </c>
      <c r="F372" s="7"/>
      <c r="G372" s="6"/>
      <c r="H372" s="32">
        <f>H99+H371</f>
        <v>7050</v>
      </c>
      <c r="I372" s="32">
        <f>I99+I371</f>
        <v>76887</v>
      </c>
      <c r="J372" s="33">
        <f>J99+J371</f>
        <v>1882636750</v>
      </c>
      <c r="K372" s="32">
        <f>J372/I372</f>
        <v>24485.76157217735</v>
      </c>
    </row>
    <row r="373" spans="2:11" ht="18" customHeight="1">
      <c r="B373" s="11"/>
      <c r="D373" s="104"/>
      <c r="E373" s="135" t="s">
        <v>112</v>
      </c>
      <c r="F373" s="136"/>
      <c r="G373" s="136"/>
      <c r="H373" s="136"/>
      <c r="I373" s="136"/>
      <c r="J373" s="136"/>
      <c r="K373" s="136"/>
    </row>
    <row r="374" spans="2:5" ht="18" customHeight="1">
      <c r="B374" s="11"/>
      <c r="E374" s="11"/>
    </row>
    <row r="375" ht="13.5">
      <c r="B375" s="11"/>
    </row>
    <row r="376" ht="13.5">
      <c r="B376" s="11"/>
    </row>
    <row r="377" ht="13.5">
      <c r="B377" s="11"/>
    </row>
  </sheetData>
  <sheetProtection/>
  <mergeCells count="3">
    <mergeCell ref="J2:K2"/>
    <mergeCell ref="E373:K373"/>
    <mergeCell ref="B1:K1"/>
  </mergeCells>
  <dataValidations count="1">
    <dataValidation allowBlank="1" showInputMessage="1" showErrorMessage="1" imeMode="on" sqref="E17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5" manualBreakCount="5">
    <brk id="64" min="1" max="9" man="1"/>
    <brk id="99" min="1" max="9" man="1"/>
    <brk id="160" min="1" max="9" man="1"/>
    <brk id="222" min="1" max="9" man="1"/>
    <brk id="28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2018-02-22T00:12:14Z</cp:lastPrinted>
  <dcterms:created xsi:type="dcterms:W3CDTF">2008-02-28T01:10:45Z</dcterms:created>
  <dcterms:modified xsi:type="dcterms:W3CDTF">2019-03-28T09:16:35Z</dcterms:modified>
  <cp:category/>
  <cp:version/>
  <cp:contentType/>
  <cp:contentStatus/>
</cp:coreProperties>
</file>