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4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6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drawings/drawing8.xml" ContentType="application/vnd.openxmlformats-officedocument.drawing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02 新型コロナウイルス事業関係\04 R4年事業\01 サービス継続支援事業\●事業執行\01 執行伺い\"/>
    </mc:Choice>
  </mc:AlternateContent>
  <xr:revisionPtr revIDLastSave="0" documentId="13_ncr:1_{EB0DE71E-552E-4915-9DA3-B2F0A11D3D7A}" xr6:coauthVersionLast="36" xr6:coauthVersionMax="36" xr10:uidLastSave="{00000000-0000-0000-0000-000000000000}"/>
  <bookViews>
    <workbookView xWindow="0" yWindow="0" windowWidth="28800" windowHeight="12600" tabRatio="939" activeTab="9" xr2:uid="{00000000-000D-0000-FFFF-FFFF00000000}"/>
  </bookViews>
  <sheets>
    <sheet name="総括表" sheetId="20" r:id="rId1"/>
    <sheet name="申請額一覧 " sheetId="24" r:id="rId2"/>
    <sheet name="個票1" sheetId="19" r:id="rId3"/>
    <sheet name="個票2" sheetId="50" r:id="rId4"/>
    <sheet name="個票3" sheetId="51" r:id="rId5"/>
    <sheet name="個票4" sheetId="52" r:id="rId6"/>
    <sheet name="個票5" sheetId="53" r:id="rId7"/>
    <sheet name="個票6" sheetId="54" r:id="rId8"/>
    <sheet name="個票7" sheetId="55" r:id="rId9"/>
    <sheet name="個票8" sheetId="56" r:id="rId10"/>
    <sheet name="自費検査に係る要件（要確認）" sheetId="48" r:id="rId11"/>
    <sheet name="基準単価" sheetId="26" r:id="rId12"/>
    <sheet name="基準単価（1）" sheetId="49" state="hidden" r:id="rId13"/>
    <sheet name="本申請書の使い方" sheetId="25" r:id="rId14"/>
  </sheets>
  <definedNames>
    <definedName name="_xlnm.Print_Area" localSheetId="11">基準単価!$A$1:$G$35</definedName>
    <definedName name="_xlnm.Print_Area" localSheetId="2">個票1!$A$1:$AM$101</definedName>
    <definedName name="_xlnm.Print_Area" localSheetId="3">個票2!$A$1:$AM$101</definedName>
    <definedName name="_xlnm.Print_Area" localSheetId="4">個票3!$A$1:$AM$101</definedName>
    <definedName name="_xlnm.Print_Area" localSheetId="5">個票4!$A$1:$AM$101</definedName>
    <definedName name="_xlnm.Print_Area" localSheetId="6">個票5!$A$1:$AM$101</definedName>
    <definedName name="_xlnm.Print_Area" localSheetId="7">個票6!$A$1:$AM$101</definedName>
    <definedName name="_xlnm.Print_Area" localSheetId="8">個票7!$A$1:$AM$101</definedName>
    <definedName name="_xlnm.Print_Area" localSheetId="9">個票8!$A$1:$AM$101</definedName>
    <definedName name="_xlnm.Print_Area" localSheetId="10">'自費検査に係る要件（要確認）'!$A$1:$I$60</definedName>
    <definedName name="_xlnm.Print_Area" localSheetId="1">'申請額一覧 '!$A$1:$M$28</definedName>
  </definedNames>
  <calcPr calcId="191029"/>
</workbook>
</file>

<file path=xl/calcChain.xml><?xml version="1.0" encoding="utf-8"?>
<calcChain xmlns="http://schemas.openxmlformats.org/spreadsheetml/2006/main">
  <c r="J70" i="56" l="1"/>
  <c r="AI31" i="56" s="1"/>
  <c r="J57" i="56"/>
  <c r="AA31" i="56"/>
  <c r="AI13" i="56"/>
  <c r="AA13" i="56"/>
  <c r="J70" i="55"/>
  <c r="AI31" i="55" s="1"/>
  <c r="J57" i="55"/>
  <c r="AI13" i="55" s="1"/>
  <c r="AA31" i="55"/>
  <c r="AA13" i="55"/>
  <c r="J70" i="54"/>
  <c r="AI31" i="54" s="1"/>
  <c r="J57" i="54"/>
  <c r="AA31" i="54"/>
  <c r="AI13" i="54"/>
  <c r="AA13" i="54"/>
  <c r="J70" i="53"/>
  <c r="AI31" i="53" s="1"/>
  <c r="J57" i="53"/>
  <c r="AA31" i="53"/>
  <c r="AI13" i="53"/>
  <c r="AA13" i="53"/>
  <c r="J70" i="52"/>
  <c r="AI31" i="52" s="1"/>
  <c r="J57" i="52"/>
  <c r="AA31" i="52"/>
  <c r="AI13" i="52"/>
  <c r="AA13" i="52"/>
  <c r="J70" i="51"/>
  <c r="AI31" i="51" s="1"/>
  <c r="J57" i="51"/>
  <c r="AI13" i="51" s="1"/>
  <c r="AA31" i="51"/>
  <c r="AA13" i="51"/>
  <c r="J70" i="50"/>
  <c r="AI31" i="50" s="1"/>
  <c r="J57" i="50"/>
  <c r="AA31" i="50"/>
  <c r="AI13" i="50"/>
  <c r="AA13" i="50"/>
  <c r="AA13" i="19"/>
  <c r="AA31" i="19"/>
  <c r="J8" i="24"/>
  <c r="J17" i="24"/>
  <c r="J7" i="24"/>
  <c r="J16" i="24"/>
  <c r="J19" i="24"/>
  <c r="J10" i="24"/>
  <c r="J13" i="24"/>
  <c r="J12" i="24"/>
  <c r="J15" i="24"/>
  <c r="J20" i="24"/>
  <c r="J14" i="24"/>
  <c r="J11" i="24"/>
  <c r="J9" i="24"/>
  <c r="J18" i="24"/>
  <c r="J70" i="19" l="1"/>
  <c r="AI31" i="19" s="1"/>
  <c r="J57" i="19"/>
  <c r="AI13" i="19" s="1"/>
  <c r="I14" i="24"/>
  <c r="I15" i="24"/>
  <c r="I12" i="24"/>
  <c r="I13" i="24"/>
  <c r="I11" i="24"/>
  <c r="I9" i="24"/>
  <c r="I7" i="24"/>
  <c r="I10" i="24"/>
  <c r="I8" i="24"/>
  <c r="E20" i="24"/>
  <c r="G19" i="24"/>
  <c r="C10" i="24"/>
  <c r="D12" i="24"/>
  <c r="D18" i="24"/>
  <c r="E11" i="24"/>
  <c r="D7" i="24"/>
  <c r="C13" i="24"/>
  <c r="G20" i="24"/>
  <c r="G6" i="24"/>
  <c r="G9" i="24"/>
  <c r="C9" i="24"/>
  <c r="C8" i="24"/>
  <c r="I17" i="24"/>
  <c r="G11" i="24"/>
  <c r="C17" i="24"/>
  <c r="E8" i="24"/>
  <c r="E14" i="24"/>
  <c r="C19" i="24"/>
  <c r="E7" i="24"/>
  <c r="C7" i="24"/>
  <c r="D15" i="24"/>
  <c r="G7" i="24"/>
  <c r="D20" i="24"/>
  <c r="G14" i="24"/>
  <c r="G13" i="24"/>
  <c r="E10" i="24"/>
  <c r="C18" i="24"/>
  <c r="E9" i="24"/>
  <c r="C12" i="24"/>
  <c r="C20" i="24"/>
  <c r="E18" i="24"/>
  <c r="G15" i="24"/>
  <c r="D9" i="24"/>
  <c r="G12" i="24"/>
  <c r="D13" i="24"/>
  <c r="G17" i="24"/>
  <c r="C15" i="24"/>
  <c r="J6" i="24"/>
  <c r="C11" i="24"/>
  <c r="E12" i="24"/>
  <c r="G18" i="24"/>
  <c r="G10" i="24"/>
  <c r="E16" i="24"/>
  <c r="I19" i="24"/>
  <c r="G16" i="24"/>
  <c r="E15" i="24"/>
  <c r="I18" i="24"/>
  <c r="C14" i="24"/>
  <c r="D17" i="24"/>
  <c r="D10" i="24"/>
  <c r="E19" i="24"/>
  <c r="D11" i="24"/>
  <c r="C16" i="24"/>
  <c r="E13" i="24"/>
  <c r="D16" i="24"/>
  <c r="D14" i="24"/>
  <c r="E17" i="24"/>
  <c r="D19" i="24"/>
  <c r="G8" i="24"/>
  <c r="D8" i="24"/>
  <c r="I16" i="24"/>
  <c r="K8" i="24" l="1"/>
  <c r="K7" i="24"/>
  <c r="K13" i="24"/>
  <c r="K9" i="24"/>
  <c r="K12" i="24"/>
  <c r="K11" i="24"/>
  <c r="K10" i="24"/>
  <c r="K16" i="24"/>
  <c r="K15" i="24"/>
  <c r="K14" i="24"/>
  <c r="K17" i="24"/>
  <c r="K19" i="24"/>
  <c r="K18" i="24"/>
  <c r="F6" i="24"/>
  <c r="I6" i="24"/>
  <c r="F7" i="24"/>
  <c r="F8" i="24"/>
  <c r="F15" i="24"/>
  <c r="F11" i="24"/>
  <c r="F14" i="24"/>
  <c r="F9" i="24"/>
  <c r="F10" i="24"/>
  <c r="F12" i="24"/>
  <c r="F13" i="24"/>
  <c r="F17" i="24"/>
  <c r="F18" i="24"/>
  <c r="I20" i="24"/>
  <c r="F16" i="24"/>
  <c r="F19" i="24"/>
  <c r="F20" i="24"/>
  <c r="H12" i="24" l="1"/>
  <c r="H7" i="24"/>
  <c r="H11" i="24"/>
  <c r="H8" i="24"/>
  <c r="H13" i="24"/>
  <c r="H20" i="24"/>
  <c r="H18" i="24"/>
  <c r="H14" i="24"/>
  <c r="L14" i="24" s="1"/>
  <c r="H17" i="24"/>
  <c r="H9" i="24"/>
  <c r="H15" i="24"/>
  <c r="H16" i="24"/>
  <c r="H10" i="24"/>
  <c r="H19" i="24"/>
  <c r="K20" i="24"/>
  <c r="C6" i="24"/>
  <c r="D6" i="24"/>
  <c r="E6" i="24"/>
  <c r="X50" i="20" l="1"/>
  <c r="X49" i="20"/>
  <c r="X47" i="20"/>
  <c r="X48" i="20"/>
  <c r="X45" i="20"/>
  <c r="X46" i="20"/>
  <c r="X44" i="20"/>
  <c r="X43" i="20"/>
  <c r="X41" i="20"/>
  <c r="X42" i="20"/>
  <c r="X40" i="20"/>
  <c r="X38" i="20"/>
  <c r="X39" i="20"/>
  <c r="X36" i="20"/>
  <c r="X37" i="20"/>
  <c r="X35" i="20"/>
  <c r="X33" i="20"/>
  <c r="X34" i="20"/>
  <c r="X31" i="20"/>
  <c r="X32" i="20"/>
  <c r="X30" i="20"/>
  <c r="X29" i="20"/>
  <c r="X28" i="20"/>
  <c r="X27" i="20"/>
  <c r="X26" i="20"/>
  <c r="X24" i="20"/>
  <c r="L19" i="24"/>
  <c r="L12" i="24"/>
  <c r="L17" i="24"/>
  <c r="L7" i="24"/>
  <c r="L15" i="24"/>
  <c r="L9" i="24"/>
  <c r="L8" i="24"/>
  <c r="L10" i="24"/>
  <c r="L18" i="24"/>
  <c r="L11" i="24"/>
  <c r="L16" i="24"/>
  <c r="L20" i="24"/>
  <c r="L13" i="24"/>
  <c r="K6" i="24" l="1"/>
  <c r="AH22" i="20" s="1"/>
  <c r="H6" i="24"/>
  <c r="X25" i="20" s="1"/>
  <c r="T49" i="20"/>
  <c r="T45" i="20"/>
  <c r="T47" i="20"/>
  <c r="T48" i="20"/>
  <c r="T50" i="20"/>
  <c r="T46" i="20"/>
  <c r="AD47" i="20"/>
  <c r="AD49" i="20"/>
  <c r="AD45" i="20"/>
  <c r="AD48" i="20"/>
  <c r="AD50" i="20"/>
  <c r="AD46" i="20"/>
  <c r="AH47" i="20"/>
  <c r="AH46" i="20"/>
  <c r="AH49" i="20"/>
  <c r="AH45" i="20"/>
  <c r="AH50" i="20"/>
  <c r="AH48" i="20"/>
  <c r="T44" i="20"/>
  <c r="T41" i="20"/>
  <c r="T43" i="20"/>
  <c r="T42" i="20"/>
  <c r="AH43" i="20"/>
  <c r="AH42" i="20"/>
  <c r="AD43" i="20"/>
  <c r="AD42" i="20"/>
  <c r="AD44" i="20"/>
  <c r="AD41" i="20"/>
  <c r="AH44" i="20"/>
  <c r="AH41" i="20"/>
  <c r="T39" i="20"/>
  <c r="T35" i="20"/>
  <c r="T38" i="20"/>
  <c r="T37" i="20"/>
  <c r="T40" i="20"/>
  <c r="T36" i="20"/>
  <c r="AD38" i="20"/>
  <c r="AD37" i="20"/>
  <c r="AD40" i="20"/>
  <c r="AD36" i="20"/>
  <c r="AD39" i="20"/>
  <c r="AD35" i="20"/>
  <c r="AH37" i="20"/>
  <c r="AH35" i="20"/>
  <c r="AH40" i="20"/>
  <c r="AH36" i="20"/>
  <c r="AH39" i="20"/>
  <c r="AH38" i="20"/>
  <c r="T32" i="20"/>
  <c r="AH32" i="20"/>
  <c r="AD32" i="20"/>
  <c r="T30" i="20"/>
  <c r="T33" i="20"/>
  <c r="T31" i="20"/>
  <c r="AH33" i="20"/>
  <c r="AD30" i="20"/>
  <c r="AH31" i="20"/>
  <c r="AD33" i="20"/>
  <c r="AH30" i="20"/>
  <c r="AD31" i="20"/>
  <c r="T29" i="20"/>
  <c r="T28" i="20"/>
  <c r="T27" i="20"/>
  <c r="T26" i="20"/>
  <c r="T23" i="20"/>
  <c r="T22" i="20"/>
  <c r="AD26" i="20"/>
  <c r="AD29" i="20"/>
  <c r="AD28" i="20"/>
  <c r="AD27" i="20"/>
  <c r="AH28" i="20"/>
  <c r="AH27" i="20"/>
  <c r="AH26" i="20"/>
  <c r="AH29" i="20"/>
  <c r="T24" i="20"/>
  <c r="X22" i="20" l="1"/>
  <c r="X23" i="20"/>
  <c r="AD22" i="20"/>
  <c r="H21" i="24"/>
  <c r="L6" i="24"/>
  <c r="T34" i="20"/>
  <c r="AD34" i="20"/>
  <c r="AH34" i="20"/>
  <c r="T25" i="20"/>
  <c r="AD25" i="20"/>
  <c r="AH25" i="20"/>
  <c r="K21" i="24"/>
  <c r="AD24" i="20"/>
  <c r="AH24" i="20"/>
  <c r="AH23" i="20"/>
  <c r="X51" i="20" l="1"/>
  <c r="L21" i="24"/>
  <c r="T51" i="20"/>
  <c r="AH51" i="20"/>
  <c r="AD23" i="20"/>
  <c r="AD51" i="20" s="1"/>
  <c r="T52" i="20" l="1"/>
</calcChain>
</file>

<file path=xl/sharedStrings.xml><?xml version="1.0" encoding="utf-8"?>
<sst xmlns="http://schemas.openxmlformats.org/spreadsheetml/2006/main" count="1304" uniqueCount="248">
  <si>
    <t>フリガナ</t>
    <phoneticPr fontId="3"/>
  </si>
  <si>
    <t>殿</t>
    <rPh sb="0" eb="1">
      <t>トノ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</si>
  <si>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</si>
  <si>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</si>
  <si>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</si>
  <si>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</si>
  <si>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</si>
  <si>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</si>
  <si>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</si>
  <si>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</si>
  <si>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</si>
  <si>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</si>
  <si>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</si>
  <si>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</si>
  <si>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</si>
  <si>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</si>
  <si>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</si>
  <si>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か所</t>
    <rPh sb="1" eb="2">
      <t>ショ</t>
    </rPh>
    <phoneticPr fontId="3"/>
  </si>
  <si>
    <t>訪問系</t>
    <rPh sb="0" eb="2">
      <t>ホウモン</t>
    </rPh>
    <rPh sb="2" eb="3">
      <t>ケイ</t>
    </rPh>
    <phoneticPr fontId="3"/>
  </si>
  <si>
    <t>小　　計</t>
    <rPh sb="0" eb="1">
      <t>ショウ</t>
    </rPh>
    <rPh sb="3" eb="4">
      <t>ケイ</t>
    </rPh>
    <phoneticPr fontId="3"/>
  </si>
  <si>
    <t>　　　　　　　　　　　　　　　　　　　　　　　　助成対象
サービス種別</t>
    <rPh sb="24" eb="26">
      <t>ジョセイ</t>
    </rPh>
    <rPh sb="26" eb="28">
      <t>タイショウ</t>
    </rPh>
    <rPh sb="34" eb="36">
      <t>シュベツ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</si>
  <si>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</si>
  <si>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管理者の氏名</t>
    <rPh sb="0" eb="3">
      <t>カンリシャ</t>
    </rPh>
    <rPh sb="4" eb="6">
      <t>シメイ</t>
    </rPh>
    <phoneticPr fontId="3"/>
  </si>
  <si>
    <t>外部委託により実施</t>
    <rPh sb="0" eb="2">
      <t>ガイブ</t>
    </rPh>
    <rPh sb="2" eb="4">
      <t>イタク</t>
    </rPh>
    <rPh sb="7" eb="9">
      <t>ジッシ</t>
    </rPh>
    <phoneticPr fontId="3"/>
  </si>
  <si>
    <t>自施設や自法人の職員で実施</t>
    <rPh sb="0" eb="1">
      <t>ジ</t>
    </rPh>
    <rPh sb="1" eb="3">
      <t>シセツ</t>
    </rPh>
    <rPh sb="4" eb="5">
      <t>ジ</t>
    </rPh>
    <rPh sb="5" eb="7">
      <t>ホウジン</t>
    </rPh>
    <rPh sb="8" eb="10">
      <t>ショクイン</t>
    </rPh>
    <rPh sb="11" eb="13">
      <t>ジッシ</t>
    </rPh>
    <phoneticPr fontId="3"/>
  </si>
  <si>
    <t>派遣先事業所名（</t>
    <rPh sb="0" eb="3">
      <t>ハケンサキ</t>
    </rPh>
    <rPh sb="3" eb="6">
      <t>ジギョウショ</t>
    </rPh>
    <rPh sb="6" eb="7">
      <t>メイ</t>
    </rPh>
    <phoneticPr fontId="3"/>
  </si>
  <si>
    <t>事業所・施設の状況</t>
    <rPh sb="0" eb="3">
      <t>ジギョウショ</t>
    </rPh>
    <rPh sb="4" eb="6">
      <t>シセツ</t>
    </rPh>
    <rPh sb="7" eb="9">
      <t>ジョウキョウ</t>
    </rPh>
    <phoneticPr fontId="3"/>
  </si>
  <si>
    <t>事業区分</t>
    <rPh sb="0" eb="2">
      <t>ジギョウ</t>
    </rPh>
    <rPh sb="2" eb="4">
      <t>クブン</t>
    </rPh>
    <phoneticPr fontId="3"/>
  </si>
  <si>
    <t>助成対象の区分</t>
    <rPh sb="0" eb="2">
      <t>ジョセイ</t>
    </rPh>
    <rPh sb="2" eb="4">
      <t>タイショウ</t>
    </rPh>
    <rPh sb="5" eb="7">
      <t>クブン</t>
    </rPh>
    <phoneticPr fontId="3"/>
  </si>
  <si>
    <t>事業所・施設等の消毒・清掃の実施</t>
    <rPh sb="0" eb="3">
      <t>ジギョウショ</t>
    </rPh>
    <rPh sb="4" eb="6">
      <t>シセツ</t>
    </rPh>
    <rPh sb="6" eb="7">
      <t>トウ</t>
    </rPh>
    <rPh sb="8" eb="10">
      <t>ショウドク</t>
    </rPh>
    <rPh sb="11" eb="13">
      <t>セイソウ</t>
    </rPh>
    <rPh sb="14" eb="16">
      <t>ジッシ</t>
    </rPh>
    <phoneticPr fontId="3"/>
  </si>
  <si>
    <t>事業継続に必要な人材確保の実施</t>
    <rPh sb="0" eb="2">
      <t>ジギョウ</t>
    </rPh>
    <rPh sb="2" eb="4">
      <t>ケイゾク</t>
    </rPh>
    <rPh sb="5" eb="7">
      <t>ヒツヨウ</t>
    </rPh>
    <rPh sb="8" eb="10">
      <t>ジンザイ</t>
    </rPh>
    <rPh sb="10" eb="12">
      <t>カクホ</t>
    </rPh>
    <rPh sb="13" eb="15">
      <t>ジッシ</t>
    </rPh>
    <phoneticPr fontId="3"/>
  </si>
  <si>
    <t>自法人職員による対応（時間外等）</t>
    <rPh sb="0" eb="1">
      <t>ジ</t>
    </rPh>
    <rPh sb="1" eb="3">
      <t>ホウジン</t>
    </rPh>
    <rPh sb="3" eb="5">
      <t>ショクイン</t>
    </rPh>
    <rPh sb="8" eb="10">
      <t>タイオウ</t>
    </rPh>
    <rPh sb="11" eb="14">
      <t>ジカンガイ</t>
    </rPh>
    <rPh sb="14" eb="15">
      <t>トウ</t>
    </rPh>
    <phoneticPr fontId="3"/>
  </si>
  <si>
    <t>人材派遣等の活用</t>
    <rPh sb="0" eb="2">
      <t>ジンザイ</t>
    </rPh>
    <rPh sb="2" eb="4">
      <t>ハケン</t>
    </rPh>
    <rPh sb="4" eb="5">
      <t>トウ</t>
    </rPh>
    <rPh sb="6" eb="8">
      <t>カツヨウ</t>
    </rPh>
    <phoneticPr fontId="3"/>
  </si>
  <si>
    <t>その他 )</t>
    <rPh sb="2" eb="3">
      <t>タ</t>
    </rPh>
    <phoneticPr fontId="3"/>
  </si>
  <si>
    <t>（</t>
    <phoneticPr fontId="3"/>
  </si>
  <si>
    <t>（</t>
    <phoneticPr fontId="3"/>
  </si>
  <si>
    <t>連携先事業所への協力依頼</t>
    <phoneticPr fontId="3"/>
  </si>
  <si>
    <t>（連携先への依頼内容</t>
    <rPh sb="1" eb="4">
      <t>レンケイサキ</t>
    </rPh>
    <rPh sb="6" eb="10">
      <t>イライナイヨウ</t>
    </rPh>
    <phoneticPr fontId="3"/>
  </si>
  <si>
    <t>）</t>
    <phoneticPr fontId="3"/>
  </si>
  <si>
    <r>
      <t>取組内容　</t>
    </r>
    <r>
      <rPr>
        <sz val="8"/>
        <rFont val="ＭＳ Ｐ明朝"/>
        <family val="1"/>
        <charset val="128"/>
      </rPr>
      <t>※該当する取組をチェックすること</t>
    </r>
    <rPh sb="0" eb="2">
      <t>トリクミ</t>
    </rPh>
    <rPh sb="2" eb="4">
      <t>ナイヨウ</t>
    </rPh>
    <rPh sb="6" eb="8">
      <t>ガイトウ</t>
    </rPh>
    <rPh sb="10" eb="12">
      <t>トリクミ</t>
    </rPh>
    <phoneticPr fontId="3"/>
  </si>
  <si>
    <t>追加で必要となる人材確保の実施</t>
    <rPh sb="0" eb="2">
      <t>ツイカ</t>
    </rPh>
    <rPh sb="3" eb="5">
      <t>ヒツヨウ</t>
    </rPh>
    <rPh sb="8" eb="10">
      <t>ジンザイ</t>
    </rPh>
    <rPh sb="10" eb="12">
      <t>カクホ</t>
    </rPh>
    <rPh sb="13" eb="15">
      <t>ジッシ</t>
    </rPh>
    <phoneticPr fontId="3"/>
  </si>
  <si>
    <t>利用者の引き継ぎに係る連絡調整</t>
    <rPh sb="0" eb="3">
      <t>リヨウシャ</t>
    </rPh>
    <rPh sb="4" eb="5">
      <t>ヒ</t>
    </rPh>
    <rPh sb="6" eb="7">
      <t>ツ</t>
    </rPh>
    <rPh sb="9" eb="10">
      <t>カカ</t>
    </rPh>
    <rPh sb="11" eb="13">
      <t>レンラク</t>
    </rPh>
    <rPh sb="13" eb="15">
      <t>チョウセイ</t>
    </rPh>
    <phoneticPr fontId="3"/>
  </si>
  <si>
    <t>職員の応援派遣の実施</t>
    <phoneticPr fontId="3"/>
  </si>
  <si>
    <t>（別紙）積算内訳</t>
    <rPh sb="1" eb="3">
      <t>ベッシ</t>
    </rPh>
    <rPh sb="4" eb="6">
      <t>セキサン</t>
    </rPh>
    <rPh sb="6" eb="8">
      <t>ウチワケ</t>
    </rPh>
    <phoneticPr fontId="3"/>
  </si>
  <si>
    <t>費目</t>
    <rPh sb="0" eb="2">
      <t>ヒモク</t>
    </rPh>
    <phoneticPr fontId="3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</si>
  <si>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</si>
  <si>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所要額</t>
    <rPh sb="0" eb="3">
      <t>ショヨウガク</t>
    </rPh>
    <phoneticPr fontId="3"/>
  </si>
  <si>
    <t>事業区分</t>
    <rPh sb="0" eb="2">
      <t>ジギョウ</t>
    </rPh>
    <rPh sb="2" eb="4">
      <t>クブン</t>
    </rPh>
    <phoneticPr fontId="3"/>
  </si>
  <si>
    <t>(1)</t>
    <phoneticPr fontId="3"/>
  </si>
  <si>
    <t>所要額(円)</t>
    <rPh sb="0" eb="3">
      <t>ショヨウガク</t>
    </rPh>
    <rPh sb="4" eb="5">
      <t>エン</t>
    </rPh>
    <phoneticPr fontId="3"/>
  </si>
  <si>
    <t>(参考)事業ごとの対象経費と費目の例</t>
    <rPh sb="1" eb="3">
      <t>サンコウ</t>
    </rPh>
    <rPh sb="4" eb="6">
      <t>ジギョウ</t>
    </rPh>
    <rPh sb="9" eb="11">
      <t>タイショウ</t>
    </rPh>
    <rPh sb="11" eb="13">
      <t>ケイヒ</t>
    </rPh>
    <rPh sb="14" eb="16">
      <t>ヒモク</t>
    </rPh>
    <rPh sb="17" eb="18">
      <t>レイ</t>
    </rPh>
    <phoneticPr fontId="3"/>
  </si>
  <si>
    <t>（２）職員の応援派遣</t>
    <rPh sb="3" eb="5">
      <t>ショクイン</t>
    </rPh>
    <rPh sb="6" eb="8">
      <t>オウエン</t>
    </rPh>
    <rPh sb="8" eb="10">
      <t>ハケン</t>
    </rPh>
    <phoneticPr fontId="3"/>
  </si>
  <si>
    <t>申請内容</t>
    <rPh sb="0" eb="2">
      <t>シンセイ</t>
    </rPh>
    <rPh sb="2" eb="4">
      <t>ナイヨウ</t>
    </rPh>
    <phoneticPr fontId="3"/>
  </si>
  <si>
    <t>千円</t>
    <rPh sb="0" eb="2">
      <t>センエン</t>
    </rPh>
    <phoneticPr fontId="3"/>
  </si>
  <si>
    <t>(対象経費の例)</t>
    <rPh sb="1" eb="3">
      <t>タイショウ</t>
    </rPh>
    <rPh sb="3" eb="5">
      <t>ケイヒ</t>
    </rPh>
    <rPh sb="6" eb="7">
      <t>レイ</t>
    </rPh>
    <phoneticPr fontId="3"/>
  </si>
  <si>
    <t>(対象経費の例)</t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</si>
  <si>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</si>
  <si>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</si>
  <si>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</si>
  <si>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事業所･施設数</t>
    <rPh sb="0" eb="3">
      <t>ジギョウショ</t>
    </rPh>
    <rPh sb="4" eb="6">
      <t>シセツ</t>
    </rPh>
    <rPh sb="6" eb="7">
      <t>スウ</t>
    </rPh>
    <phoneticPr fontId="3"/>
  </si>
  <si>
    <t>提供サービス</t>
    <rPh sb="0" eb="2">
      <t>テイキョウ</t>
    </rPh>
    <phoneticPr fontId="3"/>
  </si>
  <si>
    <t>事業所・施設の所在地</t>
    <rPh sb="0" eb="3">
      <t>ジギョウショ</t>
    </rPh>
    <rPh sb="4" eb="6">
      <t>シセツ</t>
    </rPh>
    <rPh sb="7" eb="10">
      <t>ショザイチ</t>
    </rPh>
    <phoneticPr fontId="3"/>
  </si>
  <si>
    <t>イ　利用者の引き継ぎ等で生じる費用</t>
    <rPh sb="2" eb="5">
      <t>リヨウシャ</t>
    </rPh>
    <rPh sb="6" eb="7">
      <t>ヒ</t>
    </rPh>
    <rPh sb="8" eb="9">
      <t>ツ</t>
    </rPh>
    <rPh sb="10" eb="11">
      <t>トウ</t>
    </rPh>
    <rPh sb="12" eb="13">
      <t>ショウ</t>
    </rPh>
    <rPh sb="15" eb="17">
      <t>ヒヨウ</t>
    </rPh>
    <phoneticPr fontId="3"/>
  </si>
  <si>
    <t>ウ　職員を応援派遣するために必要な費用</t>
    <rPh sb="2" eb="4">
      <t>ショクイン</t>
    </rPh>
    <rPh sb="5" eb="7">
      <t>オウエン</t>
    </rPh>
    <rPh sb="7" eb="9">
      <t>ハケン</t>
    </rPh>
    <rPh sb="14" eb="16">
      <t>ヒツヨウ</t>
    </rPh>
    <rPh sb="17" eb="19">
      <t>ヒヨウ</t>
    </rPh>
    <phoneticPr fontId="3"/>
  </si>
  <si>
    <t>※別紙の①の額の千円未満切り捨て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</si>
  <si>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※別紙の②の額の千円未満切り捨て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</si>
  <si>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事業所・施設名</t>
    <rPh sb="0" eb="3">
      <t>ジギョウショ</t>
    </rPh>
    <rPh sb="4" eb="7">
      <t>シセツメイ</t>
    </rPh>
    <phoneticPr fontId="3"/>
  </si>
  <si>
    <t>基準単価</t>
    <rPh sb="0" eb="2">
      <t>キジュン</t>
    </rPh>
    <rPh sb="2" eb="4">
      <t>タンカ</t>
    </rPh>
    <phoneticPr fontId="3"/>
  </si>
  <si>
    <t>基準単価(a)</t>
    <rPh sb="0" eb="2">
      <t>キジュン</t>
    </rPh>
    <rPh sb="2" eb="4">
      <t>タンカ</t>
    </rPh>
    <phoneticPr fontId="3"/>
  </si>
  <si>
    <t>所要額(b)</t>
    <rPh sb="0" eb="3">
      <t>ショヨウガク</t>
    </rPh>
    <phoneticPr fontId="3"/>
  </si>
  <si>
    <t>申請額(c)</t>
    <rPh sb="0" eb="3">
      <t>シンセイガク</t>
    </rPh>
    <phoneticPr fontId="3"/>
  </si>
  <si>
    <t>千円</t>
  </si>
  <si>
    <t>サービス種別</t>
    <rPh sb="4" eb="6">
      <t>シュベツ</t>
    </rPh>
    <phoneticPr fontId="3"/>
  </si>
  <si>
    <t>　※下表から該当する番号を１つ選択して記入
（複数該当する場合には一番小さい番号のものを記入）</t>
    <rPh sb="2" eb="4">
      <t>カヒョウ</t>
    </rPh>
    <rPh sb="6" eb="8">
      <t>ガイトウ</t>
    </rPh>
    <rPh sb="10" eb="12">
      <t>バンゴウ</t>
    </rPh>
    <rPh sb="15" eb="17">
      <t>センタク</t>
    </rPh>
    <rPh sb="19" eb="21">
      <t>キニュウ</t>
    </rPh>
    <rPh sb="23" eb="25">
      <t>フクスウ</t>
    </rPh>
    <rPh sb="25" eb="27">
      <t>ガイトウ</t>
    </rPh>
    <rPh sb="29" eb="31">
      <t>バアイ</t>
    </rPh>
    <rPh sb="33" eb="35">
      <t>イチバン</t>
    </rPh>
    <rPh sb="35" eb="36">
      <t>チイ</t>
    </rPh>
    <rPh sb="38" eb="40">
      <t>バンゴウ</t>
    </rPh>
    <rPh sb="44" eb="46">
      <t>キニュウ</t>
    </rPh>
    <phoneticPr fontId="3"/>
  </si>
  <si>
    <t>取組内容</t>
    <rPh sb="0" eb="1">
      <t>ト</t>
    </rPh>
    <rPh sb="1" eb="2">
      <t>ク</t>
    </rPh>
    <rPh sb="2" eb="4">
      <t>ナイヨウ</t>
    </rPh>
    <phoneticPr fontId="3"/>
  </si>
  <si>
    <t>ア　追加で必要な人員確保のための費用</t>
    <rPh sb="2" eb="4">
      <t>ツイカ</t>
    </rPh>
    <rPh sb="5" eb="7">
      <t>ヒツヨウ</t>
    </rPh>
    <rPh sb="8" eb="10">
      <t>ジンイン</t>
    </rPh>
    <rPh sb="10" eb="12">
      <t>カクホ</t>
    </rPh>
    <rPh sb="16" eb="18">
      <t>ヒヨウ</t>
    </rPh>
    <phoneticPr fontId="3"/>
  </si>
  <si>
    <t>No.</t>
    <phoneticPr fontId="3"/>
  </si>
  <si>
    <t>（注）</t>
    <rPh sb="1" eb="2">
      <t>チュウ</t>
    </rPh>
    <phoneticPr fontId="3"/>
  </si>
  <si>
    <t>基準単価(d)</t>
    <rPh sb="0" eb="2">
      <t>キジュン</t>
    </rPh>
    <rPh sb="2" eb="4">
      <t>タンカ</t>
    </rPh>
    <phoneticPr fontId="3"/>
  </si>
  <si>
    <t>所要額(e)</t>
    <rPh sb="0" eb="3">
      <t>ショヨウガク</t>
    </rPh>
    <phoneticPr fontId="3"/>
  </si>
  <si>
    <t>申請額(f)</t>
    <rPh sb="0" eb="3">
      <t>シンセイガク</t>
    </rPh>
    <phoneticPr fontId="3"/>
  </si>
  <si>
    <t>合計</t>
    <rPh sb="0" eb="2">
      <t>ゴウケイ</t>
    </rPh>
    <phoneticPr fontId="3"/>
  </si>
  <si>
    <t>申請額計(ｇ)</t>
    <rPh sb="0" eb="3">
      <t>シンセイガク</t>
    </rPh>
    <rPh sb="3" eb="4">
      <t>ケイ</t>
    </rPh>
    <phoneticPr fontId="3"/>
  </si>
  <si>
    <t>　「所要額(b)」及び「所要額(e)」は「（様式３）事業所・施設別個表」に記載した所要額（千円未満切り捨て）を記入すること。</t>
    <rPh sb="2" eb="5">
      <t>ショヨウガク</t>
    </rPh>
    <rPh sb="9" eb="10">
      <t>オヨ</t>
    </rPh>
    <rPh sb="12" eb="15">
      <t>ショヨウガク</t>
    </rPh>
    <rPh sb="22" eb="24">
      <t>ヨウシキ</t>
    </rPh>
    <rPh sb="37" eb="39">
      <t>キサイ</t>
    </rPh>
    <rPh sb="41" eb="44">
      <t>ショヨウガク</t>
    </rPh>
    <rPh sb="45" eb="46">
      <t>セン</t>
    </rPh>
    <rPh sb="46" eb="49">
      <t>エンミマン</t>
    </rPh>
    <rPh sb="49" eb="50">
      <t>キ</t>
    </rPh>
    <rPh sb="51" eb="52">
      <t>ス</t>
    </rPh>
    <rPh sb="55" eb="57">
      <t>キニュウ</t>
    </rPh>
    <phoneticPr fontId="3"/>
  </si>
  <si>
    <t>備考</t>
    <rPh sb="0" eb="2">
      <t>ビコウ</t>
    </rPh>
    <phoneticPr fontId="3"/>
  </si>
  <si>
    <t>合計（①）</t>
    <rPh sb="0" eb="2">
      <t>ゴウケイ</t>
    </rPh>
    <phoneticPr fontId="3"/>
  </si>
  <si>
    <t>（単位:千円）</t>
    <rPh sb="1" eb="3">
      <t>タンイ</t>
    </rPh>
    <rPh sb="4" eb="6">
      <t>センエン</t>
    </rPh>
    <phoneticPr fontId="3"/>
  </si>
  <si>
    <t>　　令和</t>
    <rPh sb="2" eb="4">
      <t>レイワ</t>
    </rPh>
    <phoneticPr fontId="3"/>
  </si>
  <si>
    <t>各事業所の作業</t>
    <rPh sb="0" eb="1">
      <t>カク</t>
    </rPh>
    <rPh sb="1" eb="4">
      <t>ジギョウショ</t>
    </rPh>
    <rPh sb="5" eb="7">
      <t>サギョウ</t>
    </rPh>
    <phoneticPr fontId="3"/>
  </si>
  <si>
    <t>都道府県等の作業</t>
    <rPh sb="0" eb="4">
      <t>トドウフケン</t>
    </rPh>
    <rPh sb="4" eb="5">
      <t>トウ</t>
    </rPh>
    <rPh sb="6" eb="8">
      <t>サギョウ</t>
    </rPh>
    <phoneticPr fontId="3"/>
  </si>
  <si>
    <t>手順</t>
    <rPh sb="0" eb="2">
      <t>テジュン</t>
    </rPh>
    <phoneticPr fontId="3"/>
  </si>
  <si>
    <t>本Excelを管内の事業者・事業所に配布</t>
    <rPh sb="0" eb="1">
      <t>ホン</t>
    </rPh>
    <rPh sb="7" eb="9">
      <t>カンナイ</t>
    </rPh>
    <rPh sb="10" eb="13">
      <t>ジギョウシャ</t>
    </rPh>
    <rPh sb="14" eb="17">
      <t>ジギョウショ</t>
    </rPh>
    <rPh sb="18" eb="20">
      <t>ハイフ</t>
    </rPh>
    <phoneticPr fontId="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</si>
  <si>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</si>
  <si>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</si>
  <si>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</si>
  <si>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完成したExcelファイルを都道府県等の担当者に送付</t>
    <rPh sb="0" eb="2">
      <t>カンセイ</t>
    </rPh>
    <rPh sb="14" eb="18">
      <t>トドウフケン</t>
    </rPh>
    <rPh sb="18" eb="19">
      <t>トウ</t>
    </rPh>
    <rPh sb="20" eb="23">
      <t>タントウシャ</t>
    </rPh>
    <rPh sb="24" eb="26">
      <t>ソウフ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</si>
  <si>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</si>
  <si>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t>各事業所から回収した個票の入力内容を確認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phoneticPr fontId="3"/>
  </si>
  <si>
    <t>事業所番号</t>
    <rPh sb="0" eb="3">
      <t>ジギョウショ</t>
    </rPh>
    <rPh sb="3" eb="5">
      <t>バンゴウ</t>
    </rPh>
    <phoneticPr fontId="3"/>
  </si>
  <si>
    <t>通所系</t>
    <rPh sb="0" eb="2">
      <t>ツウショ</t>
    </rPh>
    <rPh sb="2" eb="3">
      <t>ケイ</t>
    </rPh>
    <phoneticPr fontId="3"/>
  </si>
  <si>
    <t>療養介護</t>
    <phoneticPr fontId="3"/>
  </si>
  <si>
    <t>生活介護</t>
    <rPh sb="0" eb="2">
      <t>セイカツ</t>
    </rPh>
    <rPh sb="2" eb="4">
      <t>カイゴ</t>
    </rPh>
    <phoneticPr fontId="3"/>
  </si>
  <si>
    <t>自立訓練（機能訓練）</t>
    <phoneticPr fontId="3"/>
  </si>
  <si>
    <t>自立訓練（生活訓練）</t>
    <phoneticPr fontId="3"/>
  </si>
  <si>
    <t>就労移行支援</t>
    <phoneticPr fontId="3"/>
  </si>
  <si>
    <t>就労継続支援Ａ型</t>
    <rPh sb="7" eb="8">
      <t>ガタ</t>
    </rPh>
    <phoneticPr fontId="3"/>
  </si>
  <si>
    <t>就労継続支援Ｂ型</t>
    <rPh sb="7" eb="8">
      <t>ガタ</t>
    </rPh>
    <phoneticPr fontId="3"/>
  </si>
  <si>
    <t>就労定着支援</t>
    <rPh sb="4" eb="6">
      <t>シエン</t>
    </rPh>
    <phoneticPr fontId="3"/>
  </si>
  <si>
    <t>自立生活援助</t>
    <phoneticPr fontId="3"/>
  </si>
  <si>
    <t>児童発達支援</t>
    <phoneticPr fontId="3"/>
  </si>
  <si>
    <t>医療型児童発達支援</t>
    <phoneticPr fontId="3"/>
  </si>
  <si>
    <t>放課後等デイサービス</t>
    <phoneticPr fontId="3"/>
  </si>
  <si>
    <t>短期入所</t>
    <phoneticPr fontId="3"/>
  </si>
  <si>
    <t>入所・居住系</t>
    <rPh sb="0" eb="2">
      <t>ニュウショ</t>
    </rPh>
    <rPh sb="3" eb="5">
      <t>キョジュウ</t>
    </rPh>
    <rPh sb="5" eb="6">
      <t>ケイ</t>
    </rPh>
    <phoneticPr fontId="3"/>
  </si>
  <si>
    <t>施設入所支援</t>
    <phoneticPr fontId="3"/>
  </si>
  <si>
    <t>共同生活援助（介護サービス包括型）</t>
    <phoneticPr fontId="3"/>
  </si>
  <si>
    <t>共同生活援助（日中サービス支援型）</t>
    <phoneticPr fontId="3"/>
  </si>
  <si>
    <t>共同生活援助（外部サービス利用型）</t>
    <phoneticPr fontId="3"/>
  </si>
  <si>
    <t>福祉型障害児入所施設</t>
    <phoneticPr fontId="3"/>
  </si>
  <si>
    <t>居宅介護</t>
    <phoneticPr fontId="3"/>
  </si>
  <si>
    <t>重度訪問介護</t>
    <phoneticPr fontId="3"/>
  </si>
  <si>
    <t>同行援護</t>
    <phoneticPr fontId="3"/>
  </si>
  <si>
    <t>行動援護</t>
    <phoneticPr fontId="3"/>
  </si>
  <si>
    <t>居宅訪問型児童発達支援</t>
    <phoneticPr fontId="3"/>
  </si>
  <si>
    <t>保育所等訪問支援</t>
    <phoneticPr fontId="3"/>
  </si>
  <si>
    <t>計画相談支援</t>
    <phoneticPr fontId="3"/>
  </si>
  <si>
    <t>地域移行支援</t>
    <phoneticPr fontId="3"/>
  </si>
  <si>
    <t>地域定着支援</t>
    <phoneticPr fontId="3"/>
  </si>
  <si>
    <t>障害児相談支援</t>
    <phoneticPr fontId="3"/>
  </si>
  <si>
    <t>短期入所</t>
    <rPh sb="0" eb="2">
      <t>タンキ</t>
    </rPh>
    <rPh sb="2" eb="4">
      <t>ニュウショ</t>
    </rPh>
    <phoneticPr fontId="3"/>
  </si>
  <si>
    <t>医療型障害児入所施設</t>
    <phoneticPr fontId="3"/>
  </si>
  <si>
    <t>相談系</t>
    <rPh sb="0" eb="2">
      <t>ソウダン</t>
    </rPh>
    <rPh sb="2" eb="3">
      <t>ケイ</t>
    </rPh>
    <phoneticPr fontId="3"/>
  </si>
  <si>
    <t>障害福祉サービス等事業所番号</t>
    <rPh sb="0" eb="2">
      <t>ショウガイ</t>
    </rPh>
    <rPh sb="2" eb="4">
      <t>フクシ</t>
    </rPh>
    <rPh sb="8" eb="9">
      <t>トウ</t>
    </rPh>
    <rPh sb="9" eb="12">
      <t>ジギョウショ</t>
    </rPh>
    <rPh sb="12" eb="14">
      <t>バンゴウ</t>
    </rPh>
    <phoneticPr fontId="3"/>
  </si>
  <si>
    <t>1.障害福祉サービス等事業所のサービス継続支援</t>
    <phoneticPr fontId="3"/>
  </si>
  <si>
    <t>2.障害福祉サービス等事業所との連携支援</t>
    <phoneticPr fontId="3"/>
  </si>
  <si>
    <t>合　　計 (1+2)</t>
    <rPh sb="0" eb="1">
      <t>ゴウ</t>
    </rPh>
    <rPh sb="3" eb="4">
      <t>ケイ</t>
    </rPh>
    <phoneticPr fontId="3"/>
  </si>
  <si>
    <t>別添</t>
    <rPh sb="0" eb="2">
      <t>ベッテン</t>
    </rPh>
    <phoneticPr fontId="20"/>
  </si>
  <si>
    <t>基準単価</t>
    <rPh sb="0" eb="2">
      <t>キジュン</t>
    </rPh>
    <rPh sb="2" eb="4">
      <t>タンカ</t>
    </rPh>
    <phoneticPr fontId="20"/>
  </si>
  <si>
    <t>事業区分</t>
    <rPh sb="0" eb="2">
      <t>ジギョウ</t>
    </rPh>
    <rPh sb="2" eb="4">
      <t>クブン</t>
    </rPh>
    <phoneticPr fontId="20"/>
  </si>
  <si>
    <t>通所系</t>
    <rPh sb="0" eb="2">
      <t>ツウショ</t>
    </rPh>
    <rPh sb="2" eb="3">
      <t>ケイ</t>
    </rPh>
    <phoneticPr fontId="20"/>
  </si>
  <si>
    <t>療養介護</t>
    <rPh sb="0" eb="2">
      <t>リョウヨウ</t>
    </rPh>
    <rPh sb="2" eb="4">
      <t>カイゴ</t>
    </rPh>
    <phoneticPr fontId="20"/>
  </si>
  <si>
    <t>生活介護</t>
    <rPh sb="0" eb="2">
      <t>セイカツ</t>
    </rPh>
    <rPh sb="2" eb="4">
      <t>カイゴ</t>
    </rPh>
    <phoneticPr fontId="20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</si>
  <si>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0"/>
  </si>
  <si>
    <t>自立訓練（生活訓練）</t>
    <rPh sb="0" eb="4">
      <t>ジリツクンレン</t>
    </rPh>
    <rPh sb="5" eb="7">
      <t>セイカツ</t>
    </rPh>
    <rPh sb="7" eb="9">
      <t>クンレン</t>
    </rPh>
    <phoneticPr fontId="20"/>
  </si>
  <si>
    <t>就労移行支援</t>
    <rPh sb="0" eb="2">
      <t>シュウロウ</t>
    </rPh>
    <rPh sb="2" eb="4">
      <t>イコウ</t>
    </rPh>
    <rPh sb="4" eb="6">
      <t>シエン</t>
    </rPh>
    <phoneticPr fontId="20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</si>
  <si>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0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</si>
  <si>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0"/>
  </si>
  <si>
    <t>就労定着支援</t>
    <rPh sb="0" eb="2">
      <t>シュウロウ</t>
    </rPh>
    <rPh sb="2" eb="4">
      <t>テイチャク</t>
    </rPh>
    <rPh sb="4" eb="6">
      <t>シエン</t>
    </rPh>
    <phoneticPr fontId="20"/>
  </si>
  <si>
    <t>自立生活援助</t>
    <rPh sb="0" eb="2">
      <t>ジリツ</t>
    </rPh>
    <rPh sb="2" eb="4">
      <t>セイカツ</t>
    </rPh>
    <rPh sb="4" eb="6">
      <t>エンジョ</t>
    </rPh>
    <phoneticPr fontId="20"/>
  </si>
  <si>
    <t>児童発達支援</t>
    <rPh sb="0" eb="2">
      <t>ジドウ</t>
    </rPh>
    <rPh sb="2" eb="4">
      <t>ハッタツ</t>
    </rPh>
    <rPh sb="4" eb="6">
      <t>シエン</t>
    </rPh>
    <phoneticPr fontId="20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</si>
  <si>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0"/>
  </si>
  <si>
    <t>放課後等デイサービス</t>
    <rPh sb="0" eb="3">
      <t>ホウカゴ</t>
    </rPh>
    <rPh sb="3" eb="4">
      <t>トウ</t>
    </rPh>
    <phoneticPr fontId="20"/>
  </si>
  <si>
    <t>短期入所</t>
    <rPh sb="0" eb="2">
      <t>タンキ</t>
    </rPh>
    <rPh sb="2" eb="4">
      <t>ニュウショ</t>
    </rPh>
    <phoneticPr fontId="20"/>
  </si>
  <si>
    <t>入所・居住系</t>
    <rPh sb="0" eb="2">
      <t>ニュウショ</t>
    </rPh>
    <rPh sb="3" eb="5">
      <t>キョジュウ</t>
    </rPh>
    <rPh sb="5" eb="6">
      <t>ケイ</t>
    </rPh>
    <phoneticPr fontId="20"/>
  </si>
  <si>
    <t>施設入所支援</t>
    <rPh sb="0" eb="2">
      <t>シセツ</t>
    </rPh>
    <rPh sb="2" eb="4">
      <t>ニュウショ</t>
    </rPh>
    <rPh sb="4" eb="6">
      <t>シエン</t>
    </rPh>
    <phoneticPr fontId="20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</si>
  <si>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0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</si>
  <si>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0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</si>
  <si>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0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</si>
  <si>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0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</si>
  <si>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0"/>
  </si>
  <si>
    <t>訪問系</t>
    <rPh sb="0" eb="2">
      <t>ホウモン</t>
    </rPh>
    <rPh sb="2" eb="3">
      <t>ケイ</t>
    </rPh>
    <phoneticPr fontId="20"/>
  </si>
  <si>
    <t>居宅介護</t>
    <rPh sb="0" eb="2">
      <t>キョタク</t>
    </rPh>
    <rPh sb="2" eb="4">
      <t>カイゴ</t>
    </rPh>
    <phoneticPr fontId="20"/>
  </si>
  <si>
    <t>重度訪問介護</t>
    <rPh sb="0" eb="2">
      <t>ジュウド</t>
    </rPh>
    <rPh sb="2" eb="4">
      <t>ホウモン</t>
    </rPh>
    <rPh sb="4" eb="6">
      <t>カイゴ</t>
    </rPh>
    <phoneticPr fontId="20"/>
  </si>
  <si>
    <t>同行援護</t>
    <rPh sb="0" eb="2">
      <t>ドウコウ</t>
    </rPh>
    <rPh sb="2" eb="4">
      <t>エンゴ</t>
    </rPh>
    <phoneticPr fontId="20"/>
  </si>
  <si>
    <t>行動援護</t>
    <rPh sb="0" eb="2">
      <t>コウドウ</t>
    </rPh>
    <rPh sb="2" eb="4">
      <t>エンゴ</t>
    </rPh>
    <phoneticPr fontId="20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</si>
  <si>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0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</si>
  <si>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0"/>
  </si>
  <si>
    <t>相談系</t>
    <rPh sb="0" eb="2">
      <t>ソウダン</t>
    </rPh>
    <rPh sb="2" eb="3">
      <t>ケイ</t>
    </rPh>
    <phoneticPr fontId="20"/>
  </si>
  <si>
    <t>計画相談支援</t>
    <rPh sb="0" eb="2">
      <t>ケイカク</t>
    </rPh>
    <rPh sb="2" eb="4">
      <t>ソウダン</t>
    </rPh>
    <rPh sb="4" eb="6">
      <t>シエン</t>
    </rPh>
    <phoneticPr fontId="20"/>
  </si>
  <si>
    <t>地域移行支援</t>
    <rPh sb="0" eb="2">
      <t>チイキ</t>
    </rPh>
    <rPh sb="2" eb="4">
      <t>イコウ</t>
    </rPh>
    <rPh sb="4" eb="6">
      <t>シエン</t>
    </rPh>
    <phoneticPr fontId="20"/>
  </si>
  <si>
    <t>地域定着支援</t>
    <rPh sb="0" eb="2">
      <t>チイキ</t>
    </rPh>
    <rPh sb="2" eb="4">
      <t>テイチャク</t>
    </rPh>
    <rPh sb="4" eb="6">
      <t>シエン</t>
    </rPh>
    <phoneticPr fontId="20"/>
  </si>
  <si>
    <t>障害児相談支援</t>
    <rPh sb="0" eb="3">
      <t>ショウガイジ</t>
    </rPh>
    <rPh sb="3" eb="5">
      <t>ソウダン</t>
    </rPh>
    <rPh sb="5" eb="7">
      <t>シエン</t>
    </rPh>
    <phoneticPr fontId="20"/>
  </si>
  <si>
    <t>総　括　表</t>
    <rPh sb="0" eb="1">
      <t>ソウ</t>
    </rPh>
    <rPh sb="2" eb="3">
      <t>カツ</t>
    </rPh>
    <rPh sb="4" eb="5">
      <t>ヒョウ</t>
    </rPh>
    <phoneticPr fontId="3"/>
  </si>
  <si>
    <t>分類</t>
    <rPh sb="0" eb="2">
      <t>ブンルイ</t>
    </rPh>
    <phoneticPr fontId="20"/>
  </si>
  <si>
    <t>No</t>
    <phoneticPr fontId="20"/>
  </si>
  <si>
    <t>サービス名</t>
    <rPh sb="4" eb="5">
      <t>メイ</t>
    </rPh>
    <phoneticPr fontId="20"/>
  </si>
  <si>
    <t>a.近隣自治体や近隣施設等で感染者が発生している，又は感染拡大地域に所在している。</t>
    <rPh sb="2" eb="4">
      <t>キンリン</t>
    </rPh>
    <rPh sb="4" eb="7">
      <t>ジチタイ</t>
    </rPh>
    <rPh sb="8" eb="10">
      <t>キンリン</t>
    </rPh>
    <rPh sb="10" eb="12">
      <t>シセツ</t>
    </rPh>
    <rPh sb="12" eb="13">
      <t>トウ</t>
    </rPh>
    <rPh sb="14" eb="17">
      <t>カンセンシャ</t>
    </rPh>
    <rPh sb="18" eb="20">
      <t>ハッセイ</t>
    </rPh>
    <rPh sb="25" eb="26">
      <t>マタ</t>
    </rPh>
    <rPh sb="27" eb="29">
      <t>カンセン</t>
    </rPh>
    <rPh sb="29" eb="31">
      <t>カクダイ</t>
    </rPh>
    <rPh sb="31" eb="33">
      <t>チイキ</t>
    </rPh>
    <rPh sb="34" eb="36">
      <t>ショザイ</t>
    </rPh>
    <phoneticPr fontId="3"/>
  </si>
  <si>
    <t>(</t>
    <phoneticPr fontId="3"/>
  </si>
  <si>
    <t>濃厚接触者と同居する職員</t>
    <rPh sb="0" eb="2">
      <t>ノウコウ</t>
    </rPh>
    <rPh sb="2" eb="5">
      <t>セッショクシャ</t>
    </rPh>
    <rPh sb="6" eb="8">
      <t>ドウキョ</t>
    </rPh>
    <rPh sb="10" eb="12">
      <t>ショクイン</t>
    </rPh>
    <phoneticPr fontId="3"/>
  </si>
  <si>
    <t>発熱等の症状を呈する職員</t>
    <rPh sb="0" eb="2">
      <t>ハツネツ</t>
    </rPh>
    <rPh sb="2" eb="3">
      <t>トウ</t>
    </rPh>
    <rPh sb="4" eb="6">
      <t>ショウジョウ</t>
    </rPh>
    <rPh sb="7" eb="8">
      <t>テイ</t>
    </rPh>
    <rPh sb="10" eb="12">
      <t>ショクイン</t>
    </rPh>
    <phoneticPr fontId="3"/>
  </si>
  <si>
    <t>（２）　職員の応援派遣</t>
    <rPh sb="4" eb="6">
      <t>ショクイン</t>
    </rPh>
    <rPh sb="7" eb="9">
      <t>オウエン</t>
    </rPh>
    <rPh sb="9" eb="11">
      <t>ハケン</t>
    </rPh>
    <phoneticPr fontId="3"/>
  </si>
  <si>
    <t>(2) 障害福祉サービス施設・事業所等との協力支援事業</t>
    <phoneticPr fontId="20"/>
  </si>
  <si>
    <t>①　(1)の①に該当する施設・事業所に対し，協力する施設・事業所
　・対象サービス：No.1からNo.29</t>
  </si>
  <si>
    <t>(1) 障害福祉サービス施設・事業者等のサービス継続支援事業</t>
    <phoneticPr fontId="20"/>
  </si>
  <si>
    <t>b.保健所や地域の医療機関に行政検査として検査を依頼したが，対象にならないと判断された。</t>
    <phoneticPr fontId="3"/>
  </si>
  <si>
    <t>ア　一定の要件に該当する自費検査費用</t>
    <phoneticPr fontId="3"/>
  </si>
  <si>
    <t>ＰＣＲ検査費用（1人一回あたりの補助上限額２万円）</t>
    <rPh sb="3" eb="5">
      <t>ケンサ</t>
    </rPh>
    <rPh sb="5" eb="7">
      <t>ヒヨウ</t>
    </rPh>
    <rPh sb="8" eb="10">
      <t>ヒトリ</t>
    </rPh>
    <rPh sb="10" eb="12">
      <t>イッカイ</t>
    </rPh>
    <rPh sb="16" eb="18">
      <t>ホジョ</t>
    </rPh>
    <rPh sb="18" eb="21">
      <t>ジョウゲンガク</t>
    </rPh>
    <rPh sb="22" eb="24">
      <t>マンエン</t>
    </rPh>
    <phoneticPr fontId="3"/>
  </si>
  <si>
    <t>（１）　利用者受入に係る連絡調整，職員確保</t>
  </si>
  <si>
    <t>事業ごとに対象となる取組や経費（【　】内は費目）を例示したものであり，積算内訳の作成にあたり参考とすること。</t>
    <rPh sb="0" eb="2">
      <t>ジギョウ</t>
    </rPh>
    <rPh sb="5" eb="7">
      <t>タイショウ</t>
    </rPh>
    <rPh sb="10" eb="12">
      <t>トリクミ</t>
    </rPh>
    <rPh sb="13" eb="15">
      <t>ケイヒ</t>
    </rPh>
    <rPh sb="19" eb="20">
      <t>ナイ</t>
    </rPh>
    <rPh sb="21" eb="23">
      <t>ヒモク</t>
    </rPh>
    <rPh sb="25" eb="27">
      <t>レイジ</t>
    </rPh>
    <rPh sb="35" eb="39">
      <t>セキサンウチワケ</t>
    </rPh>
    <rPh sb="40" eb="42">
      <t>サクセイ</t>
    </rPh>
    <rPh sb="46" eb="48">
      <t>サンコウ</t>
    </rPh>
    <phoneticPr fontId="3"/>
  </si>
  <si>
    <t>消毒液等の消耗品の購入【需用費】，消毒業者への委託【委託費】</t>
    <rPh sb="0" eb="3">
      <t>ショウドクエキ</t>
    </rPh>
    <rPh sb="3" eb="4">
      <t>トウ</t>
    </rPh>
    <rPh sb="5" eb="8">
      <t>ショウモウヒン</t>
    </rPh>
    <rPh sb="9" eb="11">
      <t>コウニュウ</t>
    </rPh>
    <rPh sb="12" eb="15">
      <t>ジュヨウヒ</t>
    </rPh>
    <rPh sb="17" eb="19">
      <t>ショウドク</t>
    </rPh>
    <rPh sb="19" eb="21">
      <t>ギョウシャ</t>
    </rPh>
    <rPh sb="23" eb="25">
      <t>イタク</t>
    </rPh>
    <rPh sb="26" eb="29">
      <t>イタクヒ</t>
    </rPh>
    <phoneticPr fontId="3"/>
  </si>
  <si>
    <t>（１）利用者受入に係る連絡調整，職員確保</t>
  </si>
  <si>
    <t>１．障害福祉サービス施設・事業所等のサービス継続支援</t>
    <rPh sb="10" eb="12">
      <t>シセツ</t>
    </rPh>
    <rPh sb="13" eb="16">
      <t>ジギョウショ</t>
    </rPh>
    <rPh sb="16" eb="17">
      <t>トウ</t>
    </rPh>
    <phoneticPr fontId="3"/>
  </si>
  <si>
    <t>１．障害福祉サービス施設・事業所等のサービス継続支援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22" eb="24">
      <t>ケイゾク</t>
    </rPh>
    <rPh sb="24" eb="26">
      <t>シエン</t>
    </rPh>
    <phoneticPr fontId="3"/>
  </si>
  <si>
    <t>２．障害福祉サービス施設・事業所等との協力支援</t>
    <rPh sb="19" eb="21">
      <t>キョウリョク</t>
    </rPh>
    <phoneticPr fontId="3"/>
  </si>
  <si>
    <t>〒</t>
    <phoneticPr fontId="3"/>
  </si>
  <si>
    <t>（単位：千円）</t>
    <rPh sb="1" eb="3">
      <t>タンイ</t>
    </rPh>
    <rPh sb="4" eb="6">
      <t>センエン</t>
    </rPh>
    <phoneticPr fontId="3"/>
  </si>
  <si>
    <t>①　利用者又は職員に新型コロナウイルスの感染者が発生した施設・事業所
②　濃厚接触者に対応した施設・事業所
③　都道府県，保健所を設置する市並びに特別区から休業要請を受けた事業所
④　発熱等の症状を呈する利用者又は職員に対し，一定の要件のもと，自費で検査を実施した障害者支援施設又は共同生活援助事業所（①，②の場合を除く）
⑤　①，③以外の事業所であって，当該事業所の職員により，居宅で生活している利用者に対して，できる限りのサービスを提供した事業所（※）</t>
    <rPh sb="155" eb="157">
      <t>バアイ</t>
    </rPh>
    <rPh sb="158" eb="159">
      <t>ノゾ</t>
    </rPh>
    <phoneticPr fontId="3"/>
  </si>
  <si>
    <t>（１）　障害福祉サービス施設・事業所等のサービス継続に必要な取組【①～③】
 　　（施設・事業所の消毒・清掃・感染症廃棄物の処理，緊急雇用など）</t>
    <rPh sb="12" eb="14">
      <t>シセツ</t>
    </rPh>
    <rPh sb="18" eb="19">
      <t>トウ</t>
    </rPh>
    <rPh sb="42" eb="44">
      <t>シセツ</t>
    </rPh>
    <phoneticPr fontId="3"/>
  </si>
  <si>
    <t>代替サービス提供期間</t>
    <rPh sb="0" eb="2">
      <t>ダイタイ</t>
    </rPh>
    <rPh sb="6" eb="8">
      <t>テイキョウ</t>
    </rPh>
    <rPh sb="8" eb="10">
      <t>キカン</t>
    </rPh>
    <phoneticPr fontId="3"/>
  </si>
  <si>
    <t>（３）　障害福祉サービス施設・事業所等のサービス継続に必要な取組【⑤】
　 　（居宅を訪問してサービスを提供する場合に必要な費用（※））</t>
    <rPh sb="40" eb="42">
      <t>キョタク</t>
    </rPh>
    <rPh sb="43" eb="45">
      <t>ホウモン</t>
    </rPh>
    <rPh sb="52" eb="54">
      <t>テイキョウ</t>
    </rPh>
    <rPh sb="56" eb="58">
      <t>バアイ</t>
    </rPh>
    <rPh sb="59" eb="61">
      <t>ヒツヨウ</t>
    </rPh>
    <rPh sb="62" eb="64">
      <t>ヒヨウ</t>
    </rPh>
    <phoneticPr fontId="3"/>
  </si>
  <si>
    <t>（１）</t>
    <phoneticPr fontId="3"/>
  </si>
  <si>
    <t>（２）</t>
    <phoneticPr fontId="3"/>
  </si>
  <si>
    <t>(３)</t>
    <phoneticPr fontId="3"/>
  </si>
  <si>
    <t>(2)</t>
    <phoneticPr fontId="3"/>
  </si>
  <si>
    <t>ウ　連携先事業所等への利用者の引き継ぎ等で生じる費用</t>
    <phoneticPr fontId="3"/>
  </si>
  <si>
    <t>エ　感染者等への対応に伴う衛生・防護用品の購入費用</t>
    <rPh sb="2" eb="5">
      <t>カンセンシャ</t>
    </rPh>
    <rPh sb="5" eb="6">
      <t>トウ</t>
    </rPh>
    <rPh sb="8" eb="10">
      <t>タイオウ</t>
    </rPh>
    <rPh sb="11" eb="12">
      <t>トモナ</t>
    </rPh>
    <rPh sb="13" eb="15">
      <t>エイセイ</t>
    </rPh>
    <rPh sb="16" eb="18">
      <t>ボウゴ</t>
    </rPh>
    <rPh sb="18" eb="20">
      <t>ヨウヒン</t>
    </rPh>
    <rPh sb="21" eb="23">
      <t>コウニュウ</t>
    </rPh>
    <rPh sb="23" eb="25">
      <t>ヒヨウ</t>
    </rPh>
    <phoneticPr fontId="3"/>
  </si>
  <si>
    <t>引き継ぎ時の連携先事業所への交通費【旅費】，引継書類の印刷費【需用費】</t>
    <phoneticPr fontId="3"/>
  </si>
  <si>
    <t>緊急的に購入した衛生用品が対象（県備蓄品の放出が基本）</t>
    <rPh sb="0" eb="3">
      <t>キンキュウテキ</t>
    </rPh>
    <rPh sb="4" eb="6">
      <t>コウニュウ</t>
    </rPh>
    <rPh sb="8" eb="10">
      <t>エイセイ</t>
    </rPh>
    <rPh sb="10" eb="12">
      <t>ヨウヒン</t>
    </rPh>
    <rPh sb="13" eb="15">
      <t>タイショウ</t>
    </rPh>
    <phoneticPr fontId="3"/>
  </si>
  <si>
    <t>ア　居宅を訪問してサービスを提供する場合に必要な費用</t>
    <rPh sb="2" eb="4">
      <t>キョタク</t>
    </rPh>
    <rPh sb="5" eb="7">
      <t>ホウモン</t>
    </rPh>
    <rPh sb="14" eb="16">
      <t>テイキョウ</t>
    </rPh>
    <rPh sb="18" eb="20">
      <t>バアイ</t>
    </rPh>
    <rPh sb="21" eb="23">
      <t>ヒツヨウ</t>
    </rPh>
    <rPh sb="24" eb="26">
      <t>ヒヨウ</t>
    </rPh>
    <phoneticPr fontId="3"/>
  </si>
  <si>
    <t>代替サービス提供に伴い新たに採用した臨時職員への賃金【賃金】，職員への割増賃金の支給【給与】，職員への時間外や休日手当等の諸手当の支給【職員諸手当等】，職員への給与の上乗せ等に伴う社会保険料の増加分【共済費】，人材派遣業者や職業紹介業者への手数料，損害賠償保険への加入【役務費】，利用者宅への旅費【旅費】，居宅介護事業所に所属する居宅介護職員による同行指導への謝金【報償費】</t>
    <rPh sb="0" eb="2">
      <t>ダイタイ</t>
    </rPh>
    <rPh sb="6" eb="8">
      <t>テイキョウ</t>
    </rPh>
    <rPh sb="9" eb="10">
      <t>トモナ</t>
    </rPh>
    <rPh sb="11" eb="12">
      <t>アラ</t>
    </rPh>
    <rPh sb="14" eb="16">
      <t>サイヨウ</t>
    </rPh>
    <rPh sb="18" eb="20">
      <t>リンジ</t>
    </rPh>
    <rPh sb="20" eb="22">
      <t>ショクイン</t>
    </rPh>
    <rPh sb="24" eb="26">
      <t>チンギン</t>
    </rPh>
    <rPh sb="27" eb="29">
      <t>チンギン</t>
    </rPh>
    <rPh sb="31" eb="33">
      <t>ショクイン</t>
    </rPh>
    <rPh sb="35" eb="37">
      <t>ワリマシ</t>
    </rPh>
    <rPh sb="37" eb="39">
      <t>チンギン</t>
    </rPh>
    <rPh sb="40" eb="42">
      <t>シキュウ</t>
    </rPh>
    <rPh sb="43" eb="45">
      <t>キュウヨ</t>
    </rPh>
    <rPh sb="47" eb="49">
      <t>ショクイン</t>
    </rPh>
    <rPh sb="51" eb="54">
      <t>ジカンガイ</t>
    </rPh>
    <rPh sb="55" eb="57">
      <t>キュウジツ</t>
    </rPh>
    <rPh sb="57" eb="59">
      <t>テアテ</t>
    </rPh>
    <rPh sb="59" eb="60">
      <t>トウ</t>
    </rPh>
    <rPh sb="61" eb="64">
      <t>ショテアテ</t>
    </rPh>
    <rPh sb="65" eb="67">
      <t>シキュウ</t>
    </rPh>
    <rPh sb="68" eb="70">
      <t>ショクイン</t>
    </rPh>
    <rPh sb="70" eb="73">
      <t>ショテアテ</t>
    </rPh>
    <rPh sb="73" eb="74">
      <t>トウ</t>
    </rPh>
    <rPh sb="76" eb="78">
      <t>ショクイン</t>
    </rPh>
    <rPh sb="80" eb="82">
      <t>キュウヨ</t>
    </rPh>
    <rPh sb="83" eb="85">
      <t>ウワノ</t>
    </rPh>
    <rPh sb="86" eb="87">
      <t>トウ</t>
    </rPh>
    <rPh sb="88" eb="89">
      <t>トモナ</t>
    </rPh>
    <rPh sb="90" eb="92">
      <t>シャカイ</t>
    </rPh>
    <rPh sb="92" eb="95">
      <t>ホケンリョウ</t>
    </rPh>
    <rPh sb="96" eb="99">
      <t>ゾウカブン</t>
    </rPh>
    <rPh sb="100" eb="103">
      <t>キョウサイヒ</t>
    </rPh>
    <rPh sb="105" eb="107">
      <t>ジンザイ</t>
    </rPh>
    <rPh sb="107" eb="109">
      <t>ハケン</t>
    </rPh>
    <rPh sb="109" eb="111">
      <t>ギョウシャ</t>
    </rPh>
    <rPh sb="112" eb="114">
      <t>ショクギョウ</t>
    </rPh>
    <rPh sb="114" eb="116">
      <t>ショウカイ</t>
    </rPh>
    <rPh sb="116" eb="118">
      <t>ギョウシャ</t>
    </rPh>
    <rPh sb="120" eb="123">
      <t>テスウリョウ</t>
    </rPh>
    <rPh sb="124" eb="126">
      <t>ソンガイ</t>
    </rPh>
    <rPh sb="126" eb="128">
      <t>バイショウ</t>
    </rPh>
    <rPh sb="128" eb="130">
      <t>ホケン</t>
    </rPh>
    <rPh sb="132" eb="134">
      <t>カニュウ</t>
    </rPh>
    <rPh sb="135" eb="137">
      <t>エキム</t>
    </rPh>
    <rPh sb="140" eb="143">
      <t>リヨウシャ</t>
    </rPh>
    <rPh sb="143" eb="144">
      <t>タク</t>
    </rPh>
    <rPh sb="146" eb="148">
      <t>リョヒ</t>
    </rPh>
    <rPh sb="149" eb="151">
      <t>リョヒ</t>
    </rPh>
    <rPh sb="153" eb="155">
      <t>キョタク</t>
    </rPh>
    <rPh sb="155" eb="157">
      <t>カイゴ</t>
    </rPh>
    <rPh sb="157" eb="160">
      <t>ジギョウショ</t>
    </rPh>
    <rPh sb="161" eb="163">
      <t>ショゾク</t>
    </rPh>
    <rPh sb="165" eb="167">
      <t>キョタク</t>
    </rPh>
    <rPh sb="167" eb="169">
      <t>カイゴ</t>
    </rPh>
    <rPh sb="169" eb="171">
      <t>ショクイン</t>
    </rPh>
    <rPh sb="174" eb="176">
      <t>ドウコウ</t>
    </rPh>
    <rPh sb="176" eb="178">
      <t>シドウ</t>
    </rPh>
    <rPh sb="180" eb="182">
      <t>シャキン</t>
    </rPh>
    <rPh sb="183" eb="186">
      <t>ホウショウヒ</t>
    </rPh>
    <phoneticPr fontId="3"/>
  </si>
  <si>
    <t>新たに採用した臨時職員への賃金【賃金】，職員への割増賃金の支給【給与】，職員への時間外や休日手当等の諸手当の支給【職員諸手当等】，職員への給与の上乗せ等に伴う社会保険料の増加分【共済費】，人材派遣業者や職業紹介業者への手数料，損害賠償保険への加入【役務費】，宿泊費【旅費】</t>
    <rPh sb="0" eb="1">
      <t>アラ</t>
    </rPh>
    <rPh sb="3" eb="5">
      <t>サイヨウ</t>
    </rPh>
    <rPh sb="7" eb="9">
      <t>リンジ</t>
    </rPh>
    <rPh sb="9" eb="11">
      <t>ショクイン</t>
    </rPh>
    <rPh sb="13" eb="15">
      <t>チンギン</t>
    </rPh>
    <rPh sb="16" eb="18">
      <t>チンギン</t>
    </rPh>
    <rPh sb="20" eb="22">
      <t>ショクイン</t>
    </rPh>
    <rPh sb="24" eb="26">
      <t>ワリマシ</t>
    </rPh>
    <rPh sb="26" eb="28">
      <t>チンギン</t>
    </rPh>
    <rPh sb="29" eb="31">
      <t>シキュウ</t>
    </rPh>
    <rPh sb="32" eb="34">
      <t>キュウヨ</t>
    </rPh>
    <rPh sb="36" eb="38">
      <t>ショクイン</t>
    </rPh>
    <rPh sb="40" eb="43">
      <t>ジカンガイ</t>
    </rPh>
    <rPh sb="44" eb="46">
      <t>キュウジツ</t>
    </rPh>
    <rPh sb="46" eb="48">
      <t>テアテ</t>
    </rPh>
    <rPh sb="48" eb="49">
      <t>トウ</t>
    </rPh>
    <rPh sb="50" eb="53">
      <t>ショテアテ</t>
    </rPh>
    <rPh sb="54" eb="56">
      <t>シキュウ</t>
    </rPh>
    <rPh sb="57" eb="59">
      <t>ショクイン</t>
    </rPh>
    <rPh sb="59" eb="62">
      <t>ショテアテ</t>
    </rPh>
    <rPh sb="62" eb="63">
      <t>トウ</t>
    </rPh>
    <rPh sb="65" eb="67">
      <t>ショクイン</t>
    </rPh>
    <rPh sb="69" eb="71">
      <t>キュウヨ</t>
    </rPh>
    <rPh sb="72" eb="74">
      <t>ウワノ</t>
    </rPh>
    <rPh sb="75" eb="76">
      <t>トウ</t>
    </rPh>
    <rPh sb="77" eb="78">
      <t>トモナ</t>
    </rPh>
    <rPh sb="79" eb="81">
      <t>シャカイ</t>
    </rPh>
    <rPh sb="81" eb="84">
      <t>ホケンリョウ</t>
    </rPh>
    <rPh sb="85" eb="88">
      <t>ゾウカブン</t>
    </rPh>
    <rPh sb="89" eb="92">
      <t>キョウサイヒ</t>
    </rPh>
    <rPh sb="94" eb="96">
      <t>ジンザイ</t>
    </rPh>
    <rPh sb="96" eb="98">
      <t>ハケン</t>
    </rPh>
    <rPh sb="98" eb="100">
      <t>ギョウシャ</t>
    </rPh>
    <rPh sb="101" eb="103">
      <t>ショクギョウ</t>
    </rPh>
    <rPh sb="103" eb="105">
      <t>ショウカイ</t>
    </rPh>
    <rPh sb="105" eb="107">
      <t>ギョウシャ</t>
    </rPh>
    <rPh sb="109" eb="112">
      <t>テスウリョウ</t>
    </rPh>
    <rPh sb="113" eb="115">
      <t>ソンガイ</t>
    </rPh>
    <rPh sb="115" eb="117">
      <t>バイショウ</t>
    </rPh>
    <rPh sb="117" eb="119">
      <t>ホケン</t>
    </rPh>
    <rPh sb="121" eb="123">
      <t>カニュウ</t>
    </rPh>
    <rPh sb="124" eb="126">
      <t>エキム</t>
    </rPh>
    <rPh sb="129" eb="132">
      <t>シュクハクヒ</t>
    </rPh>
    <rPh sb="133" eb="135">
      <t>リョヒ</t>
    </rPh>
    <phoneticPr fontId="3"/>
  </si>
  <si>
    <t>（　　）</t>
    <phoneticPr fontId="3"/>
  </si>
  <si>
    <t>令和　年　月　日　～　令和　年　月　日</t>
  </si>
  <si>
    <t>）</t>
    <phoneticPr fontId="3"/>
  </si>
  <si>
    <t>下記はあくまで記載例であり，対象となる取組や費用を制限するものではなく，実施要綱に基づき，実際に生じた費用について記入すること。</t>
    <rPh sb="19" eb="21">
      <t>トリクミ</t>
    </rPh>
    <rPh sb="22" eb="24">
      <t>ヒヨウ</t>
    </rPh>
    <rPh sb="36" eb="38">
      <t>ジッシ</t>
    </rPh>
    <rPh sb="38" eb="40">
      <t>ヨウコウ</t>
    </rPh>
    <rPh sb="41" eb="42">
      <t>モト</t>
    </rPh>
    <phoneticPr fontId="3"/>
  </si>
  <si>
    <t>　行が不足する場合には適宜行を追加して差し支えないが，列の挿入は絶対に行わないこと。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ツイカ</t>
    </rPh>
    <rPh sb="19" eb="20">
      <t>サ</t>
    </rPh>
    <rPh sb="21" eb="22">
      <t>ツカ</t>
    </rPh>
    <rPh sb="27" eb="28">
      <t>レツ</t>
    </rPh>
    <rPh sb="29" eb="31">
      <t>ソウニュウ</t>
    </rPh>
    <rPh sb="32" eb="34">
      <t>ゼッタイ</t>
    </rPh>
    <rPh sb="35" eb="36">
      <t>オコナ</t>
    </rPh>
    <phoneticPr fontId="3"/>
  </si>
  <si>
    <t>　「基準単価(a)」及び「基準単価(d)」は，「新型コロナウイルス感染症に係る障害福祉サービス事業所等に対するサービス継続支援事業実施要綱」の別添に記載された基準単価を記入すること。</t>
    <rPh sb="2" eb="4">
      <t>キジュン</t>
    </rPh>
    <rPh sb="4" eb="6">
      <t>タンカ</t>
    </rPh>
    <rPh sb="10" eb="11">
      <t>オヨ</t>
    </rPh>
    <rPh sb="13" eb="15">
      <t>キジュン</t>
    </rPh>
    <rPh sb="15" eb="17">
      <t>タンカ</t>
    </rPh>
    <rPh sb="24" eb="26">
      <t>シンガタ</t>
    </rPh>
    <rPh sb="33" eb="36">
      <t>カンセンショウ</t>
    </rPh>
    <rPh sb="37" eb="38">
      <t>カカ</t>
    </rPh>
    <rPh sb="39" eb="41">
      <t>ショウガイ</t>
    </rPh>
    <rPh sb="41" eb="43">
      <t>フクシ</t>
    </rPh>
    <rPh sb="47" eb="50">
      <t>ジギョウショ</t>
    </rPh>
    <rPh sb="50" eb="51">
      <t>トウ</t>
    </rPh>
    <rPh sb="52" eb="53">
      <t>タイ</t>
    </rPh>
    <rPh sb="59" eb="61">
      <t>ケイゾク</t>
    </rPh>
    <rPh sb="61" eb="63">
      <t>シエン</t>
    </rPh>
    <rPh sb="63" eb="65">
      <t>ジギョウ</t>
    </rPh>
    <rPh sb="65" eb="67">
      <t>ジッシ</t>
    </rPh>
    <rPh sb="67" eb="69">
      <t>ヨウコウ</t>
    </rPh>
    <phoneticPr fontId="3"/>
  </si>
  <si>
    <t>　「申請額計(g)」は，「申請額(c)」と「申請額(f)」の合計額を記入すること。</t>
    <rPh sb="2" eb="4">
      <t>シンセイ</t>
    </rPh>
    <rPh sb="4" eb="5">
      <t>ガク</t>
    </rPh>
    <rPh sb="5" eb="6">
      <t>ケイ</t>
    </rPh>
    <rPh sb="13" eb="16">
      <t>シンセイガク</t>
    </rPh>
    <rPh sb="22" eb="25">
      <t>シンセイガク</t>
    </rPh>
    <rPh sb="30" eb="33">
      <t>ゴウケイガク</t>
    </rPh>
    <rPh sb="34" eb="36">
      <t>キニュウ</t>
    </rPh>
    <phoneticPr fontId="3"/>
  </si>
  <si>
    <t>　標記について，次のとおり申請します。</t>
    <rPh sb="1" eb="3">
      <t>ヒョウキ</t>
    </rPh>
    <rPh sb="8" eb="9">
      <t>ツギ</t>
    </rPh>
    <rPh sb="13" eb="15">
      <t>シンセイ</t>
    </rPh>
    <phoneticPr fontId="3"/>
  </si>
  <si>
    <t>本Excelを各事業所に配布し，様式３（個票）を記入するように依頼　</t>
    <rPh sb="0" eb="1">
      <t>ホン</t>
    </rPh>
    <rPh sb="7" eb="8">
      <t>カク</t>
    </rPh>
    <rPh sb="8" eb="11">
      <t>ジギョウショ</t>
    </rPh>
    <rPh sb="12" eb="14">
      <t>ハイフ</t>
    </rPh>
    <rPh sb="16" eb="18">
      <t>ヨウシキ</t>
    </rPh>
    <rPh sb="20" eb="22">
      <t>コヒョウ</t>
    </rPh>
    <rPh sb="24" eb="26">
      <t>キニュウ</t>
    </rPh>
    <rPh sb="31" eb="33">
      <t>イライ</t>
    </rPh>
    <phoneticPr fontId="3"/>
  </si>
  <si>
    <t xml:space="preserve">様式３（個票）の着色セルを入力（水色セル：必要情報の入力・該当する取組内容のチェック，緑色セル：クリックしてプルダウンから選択）し，事業者（法人本部）へ返送
</t>
    <rPh sb="0" eb="2">
      <t>ヨウシキ</t>
    </rPh>
    <rPh sb="4" eb="6">
      <t>コヒョウ</t>
    </rPh>
    <rPh sb="8" eb="10">
      <t>チャクショク</t>
    </rPh>
    <rPh sb="13" eb="15">
      <t>ニュウリョク</t>
    </rPh>
    <rPh sb="16" eb="18">
      <t>ミズイロ</t>
    </rPh>
    <rPh sb="21" eb="23">
      <t>ヒツヨウ</t>
    </rPh>
    <rPh sb="23" eb="25">
      <t>ジョウホウ</t>
    </rPh>
    <rPh sb="26" eb="28">
      <t>ニュウリョク</t>
    </rPh>
    <rPh sb="29" eb="31">
      <t>ガイトウ</t>
    </rPh>
    <rPh sb="33" eb="35">
      <t>トリクミ</t>
    </rPh>
    <rPh sb="35" eb="37">
      <t>ナイヨウ</t>
    </rPh>
    <rPh sb="43" eb="45">
      <t>ミドリイロ</t>
    </rPh>
    <rPh sb="61" eb="63">
      <t>センタク</t>
    </rPh>
    <rPh sb="66" eb="69">
      <t>ジギョウシャ</t>
    </rPh>
    <rPh sb="70" eb="72">
      <t>ホウジン</t>
    </rPh>
    <rPh sb="72" eb="74">
      <t>ホンブ</t>
    </rPh>
    <rPh sb="76" eb="78">
      <t>ヘンソウ</t>
    </rPh>
    <phoneticPr fontId="3"/>
  </si>
  <si>
    <t>様式２（申請額一覧）に全事業所分が正しく反映されているか確認（15事業所以上ある場合には6行目～15行目を行ごとコピーし，16行目に右クリック→「コピーしたセルの挿入」で挿入すること。）</t>
    <rPh sb="0" eb="2">
      <t>ヨウシキ</t>
    </rPh>
    <rPh sb="4" eb="7">
      <t>シンセイガク</t>
    </rPh>
    <rPh sb="7" eb="9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rPh sb="53" eb="54">
      <t>ギョウ</t>
    </rPh>
    <rPh sb="66" eb="67">
      <t>ミギ</t>
    </rPh>
    <phoneticPr fontId="3"/>
  </si>
  <si>
    <t>個票及び様式２の内容が様式１（総括表）にも正しく反映されていることを確認するとともに，様式１の記入欄（水色セル）を記載</t>
    <rPh sb="0" eb="2">
      <t>コヒョウ</t>
    </rPh>
    <rPh sb="2" eb="3">
      <t>オヨ</t>
    </rPh>
    <rPh sb="4" eb="6">
      <t>ヨウシキ</t>
    </rPh>
    <rPh sb="8" eb="10">
      <t>ナイヨウ</t>
    </rPh>
    <rPh sb="11" eb="13">
      <t>ヨウシキ</t>
    </rPh>
    <rPh sb="15" eb="18">
      <t>ソウカツヒョウ</t>
    </rPh>
    <rPh sb="21" eb="22">
      <t>タダ</t>
    </rPh>
    <rPh sb="24" eb="26">
      <t>ハンエイ</t>
    </rPh>
    <rPh sb="34" eb="36">
      <t>カクニン</t>
    </rPh>
    <rPh sb="43" eb="45">
      <t>ヨウシキ</t>
    </rPh>
    <rPh sb="47" eb="50">
      <t>キニュウラン</t>
    </rPh>
    <rPh sb="51" eb="53">
      <t>ミズイロ</t>
    </rPh>
    <rPh sb="57" eb="59">
      <t>キサイ</t>
    </rPh>
    <phoneticPr fontId="3"/>
  </si>
  <si>
    <t>事業者からExcelファイルを受領し，内容を審査</t>
    <rPh sb="0" eb="3">
      <t>ジギョウシャ</t>
    </rPh>
    <rPh sb="15" eb="17">
      <t>ジュリョウ</t>
    </rPh>
    <rPh sb="19" eb="21">
      <t>ナイヨウ</t>
    </rPh>
    <rPh sb="22" eb="24">
      <t>シンサ</t>
    </rPh>
    <phoneticPr fontId="3"/>
  </si>
  <si>
    <t>都道府県等内で必要な作業を行い，事業者に助成金を交付</t>
    <rPh sb="0" eb="4">
      <t>トドウフケン</t>
    </rPh>
    <rPh sb="4" eb="5">
      <t>トウ</t>
    </rPh>
    <rPh sb="5" eb="6">
      <t>ナイ</t>
    </rPh>
    <rPh sb="7" eb="9">
      <t>ヒツヨウ</t>
    </rPh>
    <rPh sb="10" eb="12">
      <t>サギョウ</t>
    </rPh>
    <rPh sb="13" eb="14">
      <t>オコナ</t>
    </rPh>
    <rPh sb="16" eb="19">
      <t>ジギョウシャ</t>
    </rPh>
    <rPh sb="20" eb="23">
      <t>ジョセイキン</t>
    </rPh>
    <rPh sb="24" eb="26">
      <t>コウフ</t>
    </rPh>
    <phoneticPr fontId="3"/>
  </si>
  <si>
    <t>①　利用者又は職員に新型コロナウイルスの感染者が発生した施設・事業所
　※　職員に濃厚接触者が発生し職員が不足した場合を含む。
　・対象サービス：No.1からNo.29
②　濃厚接触者に対応した施設・事業所
　・対象サービス：No.11からNo.25
③　都道府県，保健所を設置する市並びに特別区から休業要請を受けた事業所
　・対象サービス：No.1からNo.11
④　発熱等の症状を呈する利用者又は職員に対し，一定の要件のもと，自費で検査を実施
　した障害者支援施設又は共同生活援助事業所（①，②の場合を除く）
　・対象サービス：No.12からNo.15</t>
    <phoneticPr fontId="3"/>
  </si>
  <si>
    <t>⑤　①，③以外の事業所であって，当該事業所の職員により，居宅で生活している利用者に対して，できる限りのサービスを提供した事業所
　・対象サービス：No.1からNo.10</t>
    <rPh sb="5" eb="7">
      <t>イガイ</t>
    </rPh>
    <rPh sb="8" eb="11">
      <t>ジギョウショ</t>
    </rPh>
    <rPh sb="16" eb="18">
      <t>トウガイ</t>
    </rPh>
    <rPh sb="18" eb="21">
      <t>ジギョウショ</t>
    </rPh>
    <rPh sb="22" eb="24">
      <t>ショクイン</t>
    </rPh>
    <rPh sb="28" eb="30">
      <t>キョタク</t>
    </rPh>
    <rPh sb="31" eb="33">
      <t>セイカツ</t>
    </rPh>
    <rPh sb="37" eb="40">
      <t>リヨウシャ</t>
    </rPh>
    <rPh sb="41" eb="42">
      <t>タイ</t>
    </rPh>
    <rPh sb="48" eb="49">
      <t>カギ</t>
    </rPh>
    <rPh sb="56" eb="58">
      <t>テイキョウ</t>
    </rPh>
    <rPh sb="60" eb="63">
      <t>ジギョウショ</t>
    </rPh>
    <phoneticPr fontId="3"/>
  </si>
  <si>
    <t>別記第２－１号様式（第４条関係）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3"/>
  </si>
  <si>
    <t>別記第２－３号様式（第４条関係）事業所・施設別個表</t>
    <rPh sb="0" eb="2">
      <t>ベッキ</t>
    </rPh>
    <rPh sb="2" eb="3">
      <t>ダイ</t>
    </rPh>
    <rPh sb="6" eb="7">
      <t>ゴウ</t>
    </rPh>
    <rPh sb="7" eb="9">
      <t>ヨウシキ</t>
    </rPh>
    <rPh sb="16" eb="19">
      <t>ジギョウショ</t>
    </rPh>
    <rPh sb="20" eb="22">
      <t>シセツ</t>
    </rPh>
    <rPh sb="22" eb="23">
      <t>ベツ</t>
    </rPh>
    <rPh sb="23" eb="25">
      <t>コヒョウ</t>
    </rPh>
    <phoneticPr fontId="3"/>
  </si>
  <si>
    <r>
      <t>障害福祉サービス施設・事業所等のサービス継続支援　</t>
    </r>
    <r>
      <rPr>
        <sz val="8"/>
        <rFont val="ＭＳ Ｐ明朝"/>
        <family val="1"/>
        <charset val="128"/>
      </rPr>
      <t>→ １を記載</t>
    </r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9" eb="31">
      <t>キサイ</t>
    </rPh>
    <phoneticPr fontId="3"/>
  </si>
  <si>
    <t>１． 障害福祉サービス施設・事業所等のサービス継続支援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phoneticPr fontId="3"/>
  </si>
  <si>
    <r>
      <t>（２）　障害福祉サービス施設・事業所等のサービス継続に必要な取組【④】
　 　（一定の要件に該当する自費検査費用） 　</t>
    </r>
    <r>
      <rPr>
        <b/>
        <sz val="10"/>
        <rFont val="ＭＳ Ｐ明朝"/>
        <family val="1"/>
        <charset val="128"/>
      </rPr>
      <t>※ a,bのいずれの要件も満たしている場合が対象</t>
    </r>
    <rPh sb="12" eb="14">
      <t>シセツ</t>
    </rPh>
    <rPh sb="18" eb="19">
      <t>トウ</t>
    </rPh>
    <rPh sb="69" eb="71">
      <t>ヨウケン</t>
    </rPh>
    <rPh sb="72" eb="73">
      <t>ミ</t>
    </rPh>
    <rPh sb="78" eb="80">
      <t>バアイ</t>
    </rPh>
    <rPh sb="81" eb="83">
      <t>タイショウ</t>
    </rPh>
    <phoneticPr fontId="3"/>
  </si>
  <si>
    <t>２．障害福祉サービス施設・事業所等との協力支援</t>
    <phoneticPr fontId="3"/>
  </si>
  <si>
    <t>合計（②）</t>
    <rPh sb="0" eb="2">
      <t>ゴウケイ</t>
    </rPh>
    <phoneticPr fontId="3"/>
  </si>
  <si>
    <t>（１）　障害福祉サービス施設・事業所等のサービス継続に必要な取組【①～③】</t>
    <rPh sb="12" eb="14">
      <t>シセツ</t>
    </rPh>
    <rPh sb="18" eb="19">
      <t>トウ</t>
    </rPh>
    <phoneticPr fontId="3"/>
  </si>
  <si>
    <t>ア　事業所・施設等の消毒・清掃の費用</t>
    <rPh sb="2" eb="5">
      <t>ジギョウショ</t>
    </rPh>
    <rPh sb="6" eb="8">
      <t>シセツ</t>
    </rPh>
    <rPh sb="8" eb="9">
      <t>トウ</t>
    </rPh>
    <rPh sb="10" eb="12">
      <t>ショウドク</t>
    </rPh>
    <rPh sb="13" eb="15">
      <t>セイソウ</t>
    </rPh>
    <rPh sb="16" eb="18">
      <t>ヒヨウ</t>
    </rPh>
    <phoneticPr fontId="3"/>
  </si>
  <si>
    <t>イ　事業継続に必要な人員確保のための費用</t>
    <rPh sb="2" eb="4">
      <t>ジギョウ</t>
    </rPh>
    <rPh sb="4" eb="6">
      <t>ケイゾク</t>
    </rPh>
    <rPh sb="7" eb="9">
      <t>ヒツヨウ</t>
    </rPh>
    <rPh sb="10" eb="12">
      <t>ジンイン</t>
    </rPh>
    <rPh sb="12" eb="14">
      <t>カクホ</t>
    </rPh>
    <rPh sb="18" eb="20">
      <t>ヒヨウ</t>
    </rPh>
    <phoneticPr fontId="3"/>
  </si>
  <si>
    <t>（２）　障害福祉サービス施設・事業所等のサービス継続に必要な取組【④】</t>
    <phoneticPr fontId="3"/>
  </si>
  <si>
    <t>（３）　障害福祉サービス施設・事業所等のサービス継続に必要な取組【⑤】</t>
    <phoneticPr fontId="3"/>
  </si>
  <si>
    <t>２．障害福祉サービス施設・事業所等との協力支援</t>
    <rPh sb="10" eb="12">
      <t>シセツ</t>
    </rPh>
    <rPh sb="13" eb="16">
      <t>ジギョウショ</t>
    </rPh>
    <rPh sb="19" eb="21">
      <t>キョウリョク</t>
    </rPh>
    <phoneticPr fontId="3"/>
  </si>
  <si>
    <t>（上記1（1）イに準ずる）</t>
    <rPh sb="1" eb="3">
      <t>ジョウキ</t>
    </rPh>
    <rPh sb="9" eb="10">
      <t>ジュン</t>
    </rPh>
    <phoneticPr fontId="3"/>
  </si>
  <si>
    <t>（上記1（1）ウに準ずる）</t>
    <rPh sb="1" eb="3">
      <t>ジョウキ</t>
    </rPh>
    <rPh sb="9" eb="10">
      <t>ジュン</t>
    </rPh>
    <phoneticPr fontId="3"/>
  </si>
  <si>
    <t>別記第２－２号様式（第４条関係）事業所・施設別申請額一覧</t>
    <rPh sb="0" eb="2">
      <t>ベッキ</t>
    </rPh>
    <rPh sb="2" eb="3">
      <t>ダイ</t>
    </rPh>
    <rPh sb="6" eb="7">
      <t>ゴウ</t>
    </rPh>
    <rPh sb="7" eb="9">
      <t>ヨウシキ</t>
    </rPh>
    <rPh sb="16" eb="19">
      <t>ジギョウショ</t>
    </rPh>
    <rPh sb="20" eb="22">
      <t>シセツ</t>
    </rPh>
    <rPh sb="22" eb="23">
      <t>ベツ</t>
    </rPh>
    <rPh sb="23" eb="26">
      <t>シンセイガク</t>
    </rPh>
    <rPh sb="26" eb="28">
      <t>イチラン</t>
    </rPh>
    <phoneticPr fontId="3"/>
  </si>
  <si>
    <t>２．障害福祉サービス施設・事業所等との協力支援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19" eb="21">
      <t>キョウリョク</t>
    </rPh>
    <rPh sb="21" eb="23">
      <t>シエン</t>
    </rPh>
    <phoneticPr fontId="3"/>
  </si>
  <si>
    <t>　鹿児島県知事　塩田　康一</t>
    <rPh sb="1" eb="5">
      <t>カゴシマケン</t>
    </rPh>
    <rPh sb="5" eb="7">
      <t>チジ</t>
    </rPh>
    <rPh sb="8" eb="10">
      <t>シオタ</t>
    </rPh>
    <rPh sb="11" eb="13">
      <t>コウイチ</t>
    </rPh>
    <phoneticPr fontId="3"/>
  </si>
  <si>
    <t>令和４年鹿児島県障害福祉サービス事業所等に対するサービス継続支援事業</t>
    <rPh sb="0" eb="2">
      <t>レイワ</t>
    </rPh>
    <rPh sb="3" eb="4">
      <t>ネン</t>
    </rPh>
    <rPh sb="4" eb="8">
      <t>カゴシマケン</t>
    </rPh>
    <rPh sb="8" eb="10">
      <t>ショウガイ</t>
    </rPh>
    <rPh sb="10" eb="12">
      <t>フクシ</t>
    </rPh>
    <rPh sb="16" eb="19">
      <t>ジギョウショ</t>
    </rPh>
    <rPh sb="19" eb="20">
      <t>トウ</t>
    </rPh>
    <rPh sb="21" eb="22">
      <t>タイ</t>
    </rPh>
    <rPh sb="28" eb="30">
      <t>ケイゾク</t>
    </rPh>
    <rPh sb="30" eb="32">
      <t>シエン</t>
    </rPh>
    <rPh sb="32" eb="34">
      <t>ジギョウ</t>
    </rPh>
    <phoneticPr fontId="3"/>
  </si>
  <si>
    <t>※　「当該事業所の職員により，利用者の居宅への訪問によるサービスを行った事業所」とは，「新型コロナウイルス感染症にかかる障害福祉サービス等事業所の人員基準等の臨時的な取扱いについて（第２報）」（令和２年２月20日厚生労働省社会・援護局障害保健福祉部障害福祉課事務連絡）に基づき，利用者の居宅においてサービスを提供している場合を指す。</t>
    <rPh sb="3" eb="5">
      <t>トウガイ</t>
    </rPh>
    <rPh sb="5" eb="8">
      <t>ジギョウショ</t>
    </rPh>
    <rPh sb="9" eb="11">
      <t>ショクイン</t>
    </rPh>
    <rPh sb="15" eb="18">
      <t>リヨウシャ</t>
    </rPh>
    <rPh sb="19" eb="21">
      <t>キョタク</t>
    </rPh>
    <rPh sb="23" eb="25">
      <t>ホウモン</t>
    </rPh>
    <rPh sb="33" eb="34">
      <t>オコナ</t>
    </rPh>
    <rPh sb="36" eb="39">
      <t>ジギョウショ</t>
    </rPh>
    <rPh sb="44" eb="46">
      <t>シンガタ</t>
    </rPh>
    <rPh sb="53" eb="56">
      <t>カンセンショウ</t>
    </rPh>
    <rPh sb="60" eb="62">
      <t>ショウガイ</t>
    </rPh>
    <rPh sb="62" eb="64">
      <t>フクシ</t>
    </rPh>
    <rPh sb="68" eb="69">
      <t>トウ</t>
    </rPh>
    <rPh sb="69" eb="72">
      <t>ジギョウショ</t>
    </rPh>
    <rPh sb="73" eb="75">
      <t>ジンイン</t>
    </rPh>
    <rPh sb="75" eb="77">
      <t>キジュン</t>
    </rPh>
    <rPh sb="77" eb="78">
      <t>トウ</t>
    </rPh>
    <rPh sb="79" eb="82">
      <t>リンジテキ</t>
    </rPh>
    <rPh sb="83" eb="85">
      <t>トリアツカイ</t>
    </rPh>
    <rPh sb="91" eb="92">
      <t>ダイ</t>
    </rPh>
    <rPh sb="93" eb="94">
      <t>ホウ</t>
    </rPh>
    <rPh sb="97" eb="99">
      <t>レイワ</t>
    </rPh>
    <rPh sb="100" eb="101">
      <t>ネン</t>
    </rPh>
    <rPh sb="102" eb="103">
      <t>ガツ</t>
    </rPh>
    <rPh sb="105" eb="106">
      <t>ニチ</t>
    </rPh>
    <rPh sb="106" eb="108">
      <t>コウセイ</t>
    </rPh>
    <rPh sb="108" eb="111">
      <t>ロウドウショウ</t>
    </rPh>
    <rPh sb="111" eb="113">
      <t>シャカイ</t>
    </rPh>
    <rPh sb="114" eb="116">
      <t>エンゴ</t>
    </rPh>
    <rPh sb="116" eb="117">
      <t>キョク</t>
    </rPh>
    <rPh sb="117" eb="119">
      <t>ショウガイ</t>
    </rPh>
    <rPh sb="119" eb="121">
      <t>ホケン</t>
    </rPh>
    <rPh sb="121" eb="123">
      <t>フクシ</t>
    </rPh>
    <rPh sb="123" eb="124">
      <t>ブ</t>
    </rPh>
    <rPh sb="124" eb="126">
      <t>ショウガイ</t>
    </rPh>
    <rPh sb="126" eb="129">
      <t>フクシカ</t>
    </rPh>
    <rPh sb="129" eb="131">
      <t>ジム</t>
    </rPh>
    <rPh sb="131" eb="133">
      <t>レンラク</t>
    </rPh>
    <rPh sb="135" eb="136">
      <t>モト</t>
    </rPh>
    <rPh sb="139" eb="142">
      <t>リヨウシャ</t>
    </rPh>
    <rPh sb="143" eb="145">
      <t>キョタク</t>
    </rPh>
    <rPh sb="154" eb="156">
      <t>テイキョウ</t>
    </rPh>
    <rPh sb="160" eb="162">
      <t>バアイ</t>
    </rPh>
    <rPh sb="163" eb="164">
      <t>サ</t>
    </rPh>
    <phoneticPr fontId="3"/>
  </si>
  <si>
    <r>
      <t>障害福祉サービス施設・事業所等との協力支援　</t>
    </r>
    <r>
      <rPr>
        <sz val="8"/>
        <rFont val="ＭＳ Ｐゴシック"/>
        <family val="3"/>
        <charset val="128"/>
      </rPr>
      <t>→ ２を記載</t>
    </r>
    <rPh sb="8" eb="10">
      <t>シセツ</t>
    </rPh>
    <rPh sb="14" eb="15">
      <t>トウ</t>
    </rPh>
    <rPh sb="17" eb="19">
      <t>キョウリョク</t>
    </rPh>
    <rPh sb="26" eb="2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</si>
</sst>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0;\-#,##0;&quot;&quot;"/>
    <numFmt numFmtId="179" formatCode="0_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u/>
      <sz val="10"/>
      <name val="ＭＳ Ｐ明朝"/>
      <family val="1"/>
      <charset val="128"/>
    </font>
    <font>
      <strike/>
      <sz val="10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59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0" fillId="3" borderId="7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36" xfId="0" applyFont="1" applyBorder="1" applyAlignment="1">
      <alignment horizontal="center" vertical="center"/>
    </xf>
    <xf numFmtId="49" fontId="18" fillId="0" borderId="36" xfId="0" applyNumberFormat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9" fontId="18" fillId="0" borderId="18" xfId="0" applyNumberFormat="1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5" fillId="0" borderId="9" xfId="0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2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8" fillId="0" borderId="0" xfId="6" applyFont="1">
      <alignment vertical="center"/>
    </xf>
    <xf numFmtId="0" fontId="18" fillId="0" borderId="5" xfId="6" applyFont="1" applyBorder="1">
      <alignment vertical="center"/>
    </xf>
    <xf numFmtId="0" fontId="19" fillId="0" borderId="9" xfId="5" applyFont="1" applyBorder="1">
      <alignment vertical="center"/>
    </xf>
    <xf numFmtId="0" fontId="22" fillId="0" borderId="20" xfId="5" applyFont="1" applyBorder="1" applyAlignment="1">
      <alignment horizontal="center" vertical="center"/>
    </xf>
    <xf numFmtId="3" fontId="22" fillId="0" borderId="20" xfId="6" applyNumberFormat="1" applyFont="1" applyBorder="1">
      <alignment vertical="center"/>
    </xf>
    <xf numFmtId="3" fontId="22" fillId="0" borderId="36" xfId="6" applyNumberFormat="1" applyFont="1" applyBorder="1">
      <alignment vertical="center"/>
    </xf>
    <xf numFmtId="0" fontId="22" fillId="2" borderId="36" xfId="6" applyFont="1" applyFill="1" applyBorder="1">
      <alignment vertical="center"/>
    </xf>
    <xf numFmtId="0" fontId="22" fillId="0" borderId="36" xfId="5" applyFont="1" applyBorder="1">
      <alignment vertical="center"/>
    </xf>
    <xf numFmtId="3" fontId="22" fillId="2" borderId="36" xfId="6" applyNumberFormat="1" applyFont="1" applyFill="1" applyBorder="1">
      <alignment vertical="center"/>
    </xf>
    <xf numFmtId="0" fontId="22" fillId="0" borderId="36" xfId="6" applyFont="1" applyBorder="1">
      <alignment vertical="center"/>
    </xf>
    <xf numFmtId="0" fontId="19" fillId="0" borderId="11" xfId="5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Fill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Protection="1">
      <alignment vertical="center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12" xfId="0" applyFont="1" applyFill="1" applyBorder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10" fillId="4" borderId="5" xfId="0" applyFont="1" applyFill="1" applyBorder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/>
      <protection locked="0"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top"/>
      <protection locked="0" hidden="1"/>
    </xf>
    <xf numFmtId="0" fontId="10" fillId="0" borderId="2" xfId="0" applyFont="1" applyFill="1" applyBorder="1" applyAlignment="1" applyProtection="1">
      <alignment vertical="center" wrapText="1"/>
      <protection locked="0" hidden="1"/>
    </xf>
    <xf numFmtId="0" fontId="10" fillId="0" borderId="2" xfId="0" applyFont="1" applyFill="1" applyBorder="1" applyProtection="1">
      <alignment vertical="center"/>
      <protection hidden="1"/>
    </xf>
    <xf numFmtId="0" fontId="10" fillId="0" borderId="3" xfId="0" applyFont="1" applyFill="1" applyBorder="1" applyProtection="1">
      <alignment vertical="center"/>
      <protection hidden="1"/>
    </xf>
    <xf numFmtId="0" fontId="10" fillId="0" borderId="19" xfId="0" applyFont="1" applyFill="1" applyBorder="1" applyProtection="1">
      <alignment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11" fillId="0" borderId="3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0" fontId="12" fillId="0" borderId="9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 shrinkToFit="1"/>
      <protection locked="0" hidden="1"/>
    </xf>
    <xf numFmtId="0" fontId="12" fillId="0" borderId="5" xfId="0" applyFont="1" applyFill="1" applyBorder="1" applyAlignment="1" applyProtection="1">
      <alignment vertical="center"/>
      <protection locked="0" hidden="1"/>
    </xf>
    <xf numFmtId="0" fontId="10" fillId="0" borderId="5" xfId="0" applyFont="1" applyFill="1" applyBorder="1" applyAlignment="1" applyProtection="1">
      <alignment vertical="center" shrinkToFit="1"/>
      <protection locked="0"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10" fillId="4" borderId="5" xfId="0" applyFont="1" applyFill="1" applyBorder="1" applyAlignment="1" applyProtection="1">
      <alignment vertical="center"/>
      <protection locked="0"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0" fillId="4" borderId="0" xfId="0" applyFont="1" applyFill="1" applyBorder="1" applyAlignment="1" applyProtection="1">
      <alignment vertical="center" shrinkToFit="1"/>
      <protection locked="0"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vertical="center" shrinkToFit="1"/>
      <protection locked="0"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12" fillId="4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shrinkToFit="1"/>
      <protection locked="0" hidden="1"/>
    </xf>
    <xf numFmtId="0" fontId="10" fillId="0" borderId="20" xfId="0" applyFont="1" applyFill="1" applyBorder="1" applyProtection="1">
      <alignment vertical="center"/>
      <protection hidden="1"/>
    </xf>
    <xf numFmtId="0" fontId="12" fillId="4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 shrinkToFit="1"/>
      <protection locked="0" hidden="1"/>
    </xf>
    <xf numFmtId="0" fontId="10" fillId="0" borderId="12" xfId="0" applyFont="1" applyFill="1" applyBorder="1" applyAlignment="1" applyProtection="1">
      <alignment vertical="center" shrinkToFit="1"/>
      <protection locked="0" hidden="1"/>
    </xf>
    <xf numFmtId="0" fontId="12" fillId="0" borderId="2" xfId="0" applyFont="1" applyFill="1" applyBorder="1" applyAlignment="1" applyProtection="1">
      <alignment vertical="center"/>
      <protection hidden="1"/>
    </xf>
    <xf numFmtId="0" fontId="10" fillId="0" borderId="9" xfId="0" applyFont="1" applyFill="1" applyBorder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 textRotation="255"/>
      <protection hidden="1"/>
    </xf>
    <xf numFmtId="0" fontId="12" fillId="0" borderId="5" xfId="0" applyFont="1" applyFill="1" applyBorder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 textRotation="255"/>
      <protection hidden="1"/>
    </xf>
    <xf numFmtId="0" fontId="9" fillId="0" borderId="11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textRotation="255"/>
      <protection hidden="1"/>
    </xf>
    <xf numFmtId="0" fontId="9" fillId="0" borderId="5" xfId="0" applyFont="1" applyFill="1" applyBorder="1" applyProtection="1">
      <alignment vertical="center"/>
      <protection hidden="1"/>
    </xf>
    <xf numFmtId="176" fontId="10" fillId="0" borderId="5" xfId="0" applyNumberFormat="1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locked="0" hidden="1"/>
    </xf>
    <xf numFmtId="0" fontId="10" fillId="0" borderId="6" xfId="0" applyFont="1" applyFill="1" applyBorder="1" applyAlignment="1" applyProtection="1">
      <alignment horizontal="center" vertical="center" shrinkToFit="1"/>
      <protection locked="0" hidden="1"/>
    </xf>
    <xf numFmtId="0" fontId="12" fillId="4" borderId="5" xfId="0" applyFont="1" applyFill="1" applyBorder="1" applyAlignment="1" applyProtection="1">
      <alignment vertical="center"/>
      <protection locked="0" hidden="1"/>
    </xf>
    <xf numFmtId="0" fontId="10" fillId="0" borderId="6" xfId="0" applyFont="1" applyFill="1" applyBorder="1" applyAlignment="1" applyProtection="1">
      <alignment vertical="center" shrinkToFit="1"/>
      <protection locked="0" hidden="1"/>
    </xf>
    <xf numFmtId="0" fontId="10" fillId="0" borderId="11" xfId="0" applyFont="1" applyFill="1" applyBorder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 applyProtection="1">
      <alignment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16" xfId="0" applyFont="1" applyFill="1" applyBorder="1" applyAlignment="1" applyProtection="1">
      <alignment horizontal="center" vertical="center"/>
      <protection hidden="1"/>
    </xf>
    <xf numFmtId="0" fontId="15" fillId="0" borderId="21" xfId="0" applyFont="1" applyFill="1" applyBorder="1" applyAlignment="1" applyProtection="1">
      <alignment vertical="center"/>
      <protection hidden="1"/>
    </xf>
    <xf numFmtId="0" fontId="15" fillId="0" borderId="22" xfId="0" applyFont="1" applyFill="1" applyBorder="1" applyAlignment="1" applyProtection="1">
      <alignment horizontal="center" vertical="center"/>
      <protection hidden="1"/>
    </xf>
    <xf numFmtId="0" fontId="15" fillId="0" borderId="23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0" fontId="15" fillId="0" borderId="4" xfId="0" applyFont="1" applyFill="1" applyBorder="1" applyProtection="1">
      <alignment vertical="center"/>
      <protection hidden="1"/>
    </xf>
    <xf numFmtId="0" fontId="15" fillId="0" borderId="1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178" fontId="9" fillId="0" borderId="36" xfId="0" applyNumberFormat="1" applyFont="1" applyBorder="1" applyAlignment="1" applyProtection="1">
      <alignment horizontal="center" vertical="center" shrinkToFit="1"/>
      <protection hidden="1"/>
    </xf>
    <xf numFmtId="178" fontId="9" fillId="0" borderId="1" xfId="0" applyNumberFormat="1" applyFont="1" applyBorder="1" applyAlignment="1" applyProtection="1">
      <alignment horizontal="center" vertical="center" shrinkToFit="1"/>
      <protection hidden="1"/>
    </xf>
    <xf numFmtId="178" fontId="9" fillId="0" borderId="36" xfId="4" applyNumberFormat="1" applyFont="1" applyBorder="1" applyAlignment="1" applyProtection="1">
      <alignment horizontal="right" vertical="center" shrinkToFit="1"/>
      <protection hidden="1"/>
    </xf>
    <xf numFmtId="178" fontId="9" fillId="0" borderId="75" xfId="4" applyNumberFormat="1" applyFont="1" applyBorder="1" applyAlignment="1" applyProtection="1">
      <alignment horizontal="right" vertical="center" shrinkToFit="1"/>
      <protection hidden="1"/>
    </xf>
    <xf numFmtId="178" fontId="9" fillId="0" borderId="3" xfId="4" applyNumberFormat="1" applyFont="1" applyBorder="1" applyAlignment="1" applyProtection="1">
      <alignment horizontal="right" vertical="center" shrinkToFit="1"/>
      <protection hidden="1"/>
    </xf>
    <xf numFmtId="178" fontId="9" fillId="0" borderId="38" xfId="4" applyNumberFormat="1" applyFont="1" applyBorder="1" applyAlignment="1" applyProtection="1">
      <alignment horizontal="right" vertical="center" shrinkToFit="1"/>
      <protection hidden="1"/>
    </xf>
    <xf numFmtId="178" fontId="9" fillId="0" borderId="59" xfId="0" applyNumberFormat="1" applyFont="1" applyBorder="1" applyAlignment="1" applyProtection="1">
      <alignment horizontal="center" vertical="center" shrinkToFit="1"/>
      <protection hidden="1"/>
    </xf>
    <xf numFmtId="178" fontId="9" fillId="0" borderId="72" xfId="0" applyNumberFormat="1" applyFont="1" applyBorder="1" applyAlignment="1" applyProtection="1">
      <alignment horizontal="center" vertical="center" shrinkToFit="1"/>
      <protection hidden="1"/>
    </xf>
    <xf numFmtId="178" fontId="9" fillId="0" borderId="59" xfId="4" applyNumberFormat="1" applyFont="1" applyBorder="1" applyAlignment="1" applyProtection="1">
      <alignment horizontal="right" vertical="center" shrinkToFit="1"/>
      <protection hidden="1"/>
    </xf>
    <xf numFmtId="178" fontId="9" fillId="0" borderId="77" xfId="4" applyNumberFormat="1" applyFont="1" applyBorder="1" applyAlignment="1" applyProtection="1">
      <alignment horizontal="right" vertical="center" shrinkToFit="1"/>
      <protection hidden="1"/>
    </xf>
    <xf numFmtId="178" fontId="9" fillId="0" borderId="73" xfId="4" applyNumberFormat="1" applyFont="1" applyBorder="1" applyAlignment="1" applyProtection="1">
      <alignment horizontal="right" vertical="center" shrinkToFit="1"/>
      <protection hidden="1"/>
    </xf>
    <xf numFmtId="178" fontId="9" fillId="0" borderId="74" xfId="4" applyNumberFormat="1" applyFont="1" applyBorder="1" applyAlignment="1" applyProtection="1">
      <alignment horizontal="right" vertical="center" shrinkToFit="1"/>
      <protection hidden="1"/>
    </xf>
    <xf numFmtId="178" fontId="9" fillId="0" borderId="63" xfId="4" applyNumberFormat="1" applyFont="1" applyBorder="1" applyAlignment="1" applyProtection="1">
      <alignment horizontal="right" vertical="center" shrinkToFit="1"/>
      <protection hidden="1"/>
    </xf>
    <xf numFmtId="178" fontId="9" fillId="0" borderId="78" xfId="4" applyNumberFormat="1" applyFont="1" applyBorder="1" applyAlignment="1" applyProtection="1">
      <alignment horizontal="right" vertical="center" shrinkToFit="1"/>
      <protection hidden="1"/>
    </xf>
    <xf numFmtId="178" fontId="9" fillId="0" borderId="62" xfId="4" applyNumberFormat="1" applyFont="1" applyBorder="1" applyAlignment="1" applyProtection="1">
      <alignment horizontal="right" vertical="center" shrinkToFit="1"/>
      <protection hidden="1"/>
    </xf>
    <xf numFmtId="178" fontId="9" fillId="0" borderId="71" xfId="4" applyNumberFormat="1" applyFont="1" applyBorder="1" applyAlignment="1" applyProtection="1">
      <alignment horizontal="right" vertical="center" shrinkToFit="1"/>
      <protection hidden="1"/>
    </xf>
    <xf numFmtId="178" fontId="9" fillId="0" borderId="79" xfId="4" applyNumberFormat="1" applyFont="1" applyBorder="1" applyAlignment="1" applyProtection="1">
      <alignment horizontal="right" vertical="center" shrinkToFit="1"/>
      <protection hidden="1"/>
    </xf>
    <xf numFmtId="0" fontId="22" fillId="0" borderId="18" xfId="5" applyFont="1" applyBorder="1">
      <alignment vertical="center"/>
    </xf>
    <xf numFmtId="0" fontId="22" fillId="0" borderId="19" xfId="5" applyFont="1" applyBorder="1">
      <alignment vertical="center"/>
    </xf>
    <xf numFmtId="0" fontId="22" fillId="0" borderId="20" xfId="5" applyFont="1" applyBorder="1">
      <alignment vertical="center"/>
    </xf>
    <xf numFmtId="3" fontId="22" fillId="4" borderId="36" xfId="6" applyNumberFormat="1" applyFont="1" applyFill="1" applyBorder="1">
      <alignment vertical="center"/>
    </xf>
    <xf numFmtId="0" fontId="22" fillId="0" borderId="18" xfId="5" applyFont="1" applyBorder="1" applyAlignment="1">
      <alignment vertical="center"/>
    </xf>
    <xf numFmtId="0" fontId="22" fillId="0" borderId="19" xfId="5" applyFont="1" applyBorder="1" applyAlignment="1">
      <alignment vertical="center"/>
    </xf>
    <xf numFmtId="0" fontId="22" fillId="0" borderId="20" xfId="5" applyFont="1" applyBorder="1" applyAlignment="1">
      <alignment vertical="center"/>
    </xf>
    <xf numFmtId="0" fontId="19" fillId="0" borderId="2" xfId="3" applyFont="1" applyBorder="1" applyAlignment="1">
      <alignment horizontal="right" vertical="center"/>
    </xf>
    <xf numFmtId="0" fontId="19" fillId="0" borderId="36" xfId="3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19" fillId="0" borderId="36" xfId="3" applyFont="1" applyBorder="1" applyAlignment="1"/>
    <xf numFmtId="0" fontId="19" fillId="0" borderId="36" xfId="3" applyFont="1" applyBorder="1" applyAlignment="1">
      <alignment horizontal="left" vertical="center" wrapText="1"/>
    </xf>
    <xf numFmtId="0" fontId="12" fillId="4" borderId="4" xfId="0" applyFont="1" applyFill="1" applyBorder="1" applyAlignment="1" applyProtection="1">
      <alignment vertical="center"/>
      <protection hidden="1"/>
    </xf>
    <xf numFmtId="0" fontId="12" fillId="4" borderId="11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178" fontId="9" fillId="0" borderId="88" xfId="4" applyNumberFormat="1" applyFont="1" applyBorder="1" applyAlignment="1" applyProtection="1">
      <alignment horizontal="right" vertical="center" shrinkToFit="1"/>
      <protection hidden="1"/>
    </xf>
    <xf numFmtId="178" fontId="9" fillId="0" borderId="87" xfId="4" applyNumberFormat="1" applyFont="1" applyBorder="1" applyAlignment="1" applyProtection="1">
      <alignment horizontal="right" vertical="center" shrinkToFit="1"/>
      <protection hidden="1"/>
    </xf>
    <xf numFmtId="0" fontId="19" fillId="0" borderId="0" xfId="5" applyFont="1" applyAlignment="1">
      <alignment horizontal="right" vertical="center"/>
    </xf>
    <xf numFmtId="3" fontId="19" fillId="0" borderId="2" xfId="3" applyNumberFormat="1" applyFont="1" applyBorder="1" applyAlignment="1">
      <alignment horizontal="right" vertical="center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9" fillId="0" borderId="89" xfId="0" applyFont="1" applyFill="1" applyBorder="1" applyAlignment="1" applyProtection="1">
      <alignment horizontal="center" vertical="center"/>
      <protection hidden="1"/>
    </xf>
    <xf numFmtId="0" fontId="9" fillId="0" borderId="89" xfId="0" applyFont="1" applyFill="1" applyBorder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 wrapText="1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textRotation="255"/>
      <protection hidden="1"/>
    </xf>
    <xf numFmtId="0" fontId="12" fillId="0" borderId="0" xfId="0" applyFont="1" applyFill="1" applyBorder="1" applyProtection="1">
      <alignment vertical="center"/>
      <protection hidden="1"/>
    </xf>
    <xf numFmtId="176" fontId="6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3" fontId="19" fillId="0" borderId="36" xfId="3" applyNumberFormat="1" applyFont="1" applyBorder="1" applyAlignment="1">
      <alignment horizontal="right" vertical="center"/>
    </xf>
    <xf numFmtId="0" fontId="22" fillId="0" borderId="36" xfId="3" applyFont="1" applyBorder="1" applyAlignment="1">
      <alignment vertical="center" wrapText="1"/>
    </xf>
    <xf numFmtId="0" fontId="12" fillId="0" borderId="5" xfId="0" applyFont="1" applyFill="1" applyBorder="1" applyAlignment="1" applyProtection="1">
      <alignment vertical="center" shrinkToFit="1"/>
      <protection locked="0" hidden="1"/>
    </xf>
    <xf numFmtId="0" fontId="12" fillId="4" borderId="5" xfId="0" applyFont="1" applyFill="1" applyBorder="1" applyAlignment="1" applyProtection="1">
      <alignment vertical="center" textRotation="255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vertical="center" wrapText="1"/>
      <protection hidden="1"/>
    </xf>
    <xf numFmtId="0" fontId="12" fillId="0" borderId="6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176" fontId="10" fillId="0" borderId="8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5" xfId="0" applyFont="1" applyFill="1" applyBorder="1" applyAlignment="1" applyProtection="1">
      <alignment horizontal="left" vertical="center"/>
      <protection hidden="1"/>
    </xf>
    <xf numFmtId="0" fontId="15" fillId="0" borderId="11" xfId="0" applyFont="1" applyFill="1" applyBorder="1" applyAlignment="1" applyProtection="1">
      <alignment vertical="center"/>
      <protection hidden="1"/>
    </xf>
    <xf numFmtId="0" fontId="0" fillId="0" borderId="0" xfId="0" applyFont="1">
      <alignment vertical="center"/>
    </xf>
    <xf numFmtId="0" fontId="24" fillId="0" borderId="8" xfId="0" applyFont="1" applyFill="1" applyBorder="1" applyProtection="1">
      <alignment vertical="center"/>
      <protection hidden="1"/>
    </xf>
    <xf numFmtId="0" fontId="24" fillId="0" borderId="8" xfId="0" applyFont="1" applyFill="1" applyBorder="1" applyAlignment="1" applyProtection="1">
      <alignment horizontal="center" vertical="center"/>
      <protection hidden="1"/>
    </xf>
    <xf numFmtId="0" fontId="25" fillId="0" borderId="8" xfId="0" applyFont="1" applyFill="1" applyBorder="1" applyAlignment="1" applyProtection="1">
      <alignment vertical="center"/>
      <protection hidden="1"/>
    </xf>
    <xf numFmtId="0" fontId="26" fillId="0" borderId="8" xfId="0" applyFont="1" applyFill="1" applyBorder="1" applyAlignment="1" applyProtection="1">
      <alignment vertical="center"/>
      <protection hidden="1"/>
    </xf>
    <xf numFmtId="0" fontId="27" fillId="0" borderId="8" xfId="0" applyFont="1" applyFill="1" applyBorder="1" applyAlignment="1" applyProtection="1">
      <alignment vertical="center"/>
      <protection hidden="1"/>
    </xf>
    <xf numFmtId="0" fontId="25" fillId="0" borderId="8" xfId="0" applyFont="1" applyFill="1" applyBorder="1" applyAlignment="1" applyProtection="1">
      <alignment vertical="center" shrinkToFit="1"/>
      <protection locked="0" hidden="1"/>
    </xf>
    <xf numFmtId="0" fontId="25" fillId="0" borderId="8" xfId="0" applyFont="1" applyFill="1" applyBorder="1" applyAlignment="1" applyProtection="1">
      <alignment vertical="center" textRotation="255"/>
      <protection hidden="1"/>
    </xf>
    <xf numFmtId="0" fontId="26" fillId="0" borderId="8" xfId="0" applyFont="1" applyFill="1" applyBorder="1" applyProtection="1">
      <alignment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178" fontId="9" fillId="4" borderId="38" xfId="4" applyNumberFormat="1" applyFont="1" applyFill="1" applyBorder="1" applyAlignment="1" applyProtection="1">
      <alignment horizontal="right" vertical="center" shrinkToFit="1"/>
      <protection locked="0"/>
    </xf>
    <xf numFmtId="178" fontId="9" fillId="4" borderId="74" xfId="4" applyNumberFormat="1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Fill="1" applyBorder="1" applyProtection="1">
      <alignment vertical="center"/>
      <protection hidden="1"/>
    </xf>
    <xf numFmtId="0" fontId="30" fillId="0" borderId="8" xfId="0" applyFont="1" applyFill="1" applyBorder="1" applyAlignment="1" applyProtection="1">
      <alignment vertical="center"/>
      <protection locked="0"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22" fillId="0" borderId="18" xfId="5" applyFont="1" applyBorder="1">
      <alignment vertical="center"/>
    </xf>
    <xf numFmtId="0" fontId="22" fillId="0" borderId="19" xfId="5" applyFont="1" applyBorder="1">
      <alignment vertical="center"/>
    </xf>
    <xf numFmtId="0" fontId="22" fillId="0" borderId="20" xfId="5" applyFont="1" applyBorder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14" xfId="0" applyFont="1" applyFill="1" applyBorder="1" applyAlignment="1" applyProtection="1">
      <alignment vertical="center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 shrinkToFi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178" fontId="9" fillId="0" borderId="11" xfId="0" applyNumberFormat="1" applyFont="1" applyBorder="1" applyAlignment="1" applyProtection="1">
      <alignment horizontal="center" vertical="center" shrinkToFit="1"/>
      <protection hidden="1"/>
    </xf>
    <xf numFmtId="178" fontId="9" fillId="0" borderId="8" xfId="0" applyNumberFormat="1" applyFont="1" applyBorder="1" applyAlignment="1" applyProtection="1">
      <alignment horizontal="center" vertical="center" shrinkToFit="1"/>
      <protection hidden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shrinkToFit="1"/>
      <protection hidden="1"/>
    </xf>
    <xf numFmtId="0" fontId="6" fillId="0" borderId="3" xfId="0" applyFont="1" applyFill="1" applyBorder="1" applyAlignment="1" applyProtection="1">
      <alignment horizontal="center" vertical="center" shrinkToFit="1"/>
      <protection hidden="1"/>
    </xf>
    <xf numFmtId="179" fontId="5" fillId="4" borderId="11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178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78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vertical="center" shrinkToFit="1"/>
      <protection locked="0"/>
    </xf>
    <xf numFmtId="0" fontId="6" fillId="5" borderId="2" xfId="0" applyFont="1" applyFill="1" applyBorder="1" applyAlignment="1" applyProtection="1">
      <alignment vertical="center" shrinkToFit="1"/>
      <protection locked="0"/>
    </xf>
    <xf numFmtId="0" fontId="6" fillId="5" borderId="3" xfId="0" applyFont="1" applyFill="1" applyBorder="1" applyAlignment="1" applyProtection="1">
      <alignment vertical="center" shrinkToFit="1"/>
      <protection locked="0"/>
    </xf>
    <xf numFmtId="0" fontId="5" fillId="4" borderId="11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vertical="center" wrapText="1"/>
      <protection hidden="1"/>
    </xf>
    <xf numFmtId="0" fontId="15" fillId="0" borderId="22" xfId="0" applyFont="1" applyFill="1" applyBorder="1" applyAlignment="1" applyProtection="1">
      <alignment vertical="center" wrapText="1"/>
      <protection hidden="1"/>
    </xf>
    <xf numFmtId="0" fontId="15" fillId="0" borderId="23" xfId="0" applyFont="1" applyFill="1" applyBorder="1" applyAlignment="1" applyProtection="1">
      <alignment vertical="center" wrapText="1"/>
      <protection hidden="1"/>
    </xf>
    <xf numFmtId="0" fontId="15" fillId="0" borderId="21" xfId="0" applyFont="1" applyFill="1" applyBorder="1" applyAlignment="1" applyProtection="1">
      <alignment vertical="center" shrinkToFit="1"/>
      <protection hidden="1"/>
    </xf>
    <xf numFmtId="0" fontId="15" fillId="0" borderId="22" xfId="0" applyFont="1" applyFill="1" applyBorder="1" applyAlignment="1" applyProtection="1">
      <alignment vertical="center" shrinkToFit="1"/>
      <protection hidden="1"/>
    </xf>
    <xf numFmtId="0" fontId="15" fillId="0" borderId="23" xfId="0" applyFont="1" applyFill="1" applyBorder="1" applyAlignment="1" applyProtection="1">
      <alignment vertical="center" shrinkToFit="1"/>
      <protection hidden="1"/>
    </xf>
    <xf numFmtId="176" fontId="6" fillId="0" borderId="1" xfId="0" applyNumberFormat="1" applyFont="1" applyFill="1" applyBorder="1" applyAlignment="1" applyProtection="1">
      <alignment vertical="center" shrinkToFit="1"/>
      <protection hidden="1"/>
    </xf>
    <xf numFmtId="176" fontId="6" fillId="0" borderId="2" xfId="0" applyNumberFormat="1" applyFont="1" applyFill="1" applyBorder="1" applyAlignment="1" applyProtection="1">
      <alignment vertical="center" shrinkToFit="1"/>
      <protection hidden="1"/>
    </xf>
    <xf numFmtId="49" fontId="12" fillId="0" borderId="8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3" xfId="0" applyNumberFormat="1" applyFont="1" applyFill="1" applyBorder="1" applyAlignment="1" applyProtection="1">
      <alignment vertical="center" wrapText="1"/>
      <protection hidden="1"/>
    </xf>
    <xf numFmtId="49" fontId="12" fillId="0" borderId="84" xfId="0" applyNumberFormat="1" applyFont="1" applyFill="1" applyBorder="1" applyAlignment="1" applyProtection="1">
      <alignment vertical="center" wrapText="1"/>
      <protection hidden="1"/>
    </xf>
    <xf numFmtId="49" fontId="12" fillId="0" borderId="85" xfId="0" applyNumberFormat="1" applyFont="1" applyFill="1" applyBorder="1" applyAlignment="1" applyProtection="1">
      <alignment vertical="center" wrapText="1"/>
      <protection hidden="1"/>
    </xf>
    <xf numFmtId="38" fontId="9" fillId="0" borderId="80" xfId="4" applyFont="1" applyFill="1" applyBorder="1" applyAlignment="1" applyProtection="1">
      <alignment vertical="center" shrinkToFit="1"/>
      <protection hidden="1"/>
    </xf>
    <xf numFmtId="38" fontId="9" fillId="0" borderId="81" xfId="4" applyFont="1" applyFill="1" applyBorder="1" applyAlignment="1" applyProtection="1">
      <alignment vertical="center" shrinkToFit="1"/>
      <protection hidden="1"/>
    </xf>
    <xf numFmtId="0" fontId="11" fillId="4" borderId="43" xfId="0" applyFont="1" applyFill="1" applyBorder="1" applyAlignment="1" applyProtection="1">
      <alignment vertical="center" shrinkToFit="1"/>
      <protection locked="0"/>
    </xf>
    <xf numFmtId="0" fontId="11" fillId="4" borderId="44" xfId="0" applyFont="1" applyFill="1" applyBorder="1" applyAlignment="1" applyProtection="1">
      <alignment vertical="center" shrinkToFit="1"/>
      <protection locked="0"/>
    </xf>
    <xf numFmtId="0" fontId="11" fillId="4" borderId="45" xfId="0" applyFont="1" applyFill="1" applyBorder="1" applyAlignment="1" applyProtection="1">
      <alignment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0" xfId="0" applyNumberFormat="1" applyFont="1" applyFill="1" applyBorder="1" applyAlignment="1" applyProtection="1">
      <alignment vertical="center" wrapText="1"/>
      <protection hidden="1"/>
    </xf>
    <xf numFmtId="49" fontId="12" fillId="0" borderId="61" xfId="0" applyNumberFormat="1" applyFont="1" applyFill="1" applyBorder="1" applyAlignment="1" applyProtection="1">
      <alignment vertical="center" wrapText="1"/>
      <protection hidden="1"/>
    </xf>
    <xf numFmtId="49" fontId="12" fillId="0" borderId="62" xfId="0" applyNumberFormat="1" applyFont="1" applyFill="1" applyBorder="1" applyAlignment="1" applyProtection="1">
      <alignment vertical="center" wrapText="1"/>
      <protection hidden="1"/>
    </xf>
    <xf numFmtId="177" fontId="9" fillId="0" borderId="11" xfId="4" applyNumberFormat="1" applyFont="1" applyFill="1" applyBorder="1" applyAlignment="1" applyProtection="1">
      <alignment vertical="center" shrinkToFit="1"/>
      <protection hidden="1"/>
    </xf>
    <xf numFmtId="177" fontId="9" fillId="0" borderId="8" xfId="4" applyNumberFormat="1" applyFont="1" applyFill="1" applyBorder="1" applyAlignment="1" applyProtection="1">
      <alignment vertical="center" shrinkToFit="1"/>
      <protection hidden="1"/>
    </xf>
    <xf numFmtId="0" fontId="9" fillId="0" borderId="63" xfId="0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 applyProtection="1">
      <alignment vertical="center" shrinkToFit="1"/>
      <protection hidden="1"/>
    </xf>
    <xf numFmtId="0" fontId="15" fillId="0" borderId="14" xfId="0" applyFont="1" applyFill="1" applyBorder="1" applyAlignment="1" applyProtection="1">
      <alignment vertical="center" shrinkToFit="1"/>
      <protection hidden="1"/>
    </xf>
    <xf numFmtId="0" fontId="15" fillId="0" borderId="16" xfId="0" applyFont="1" applyFill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vertical="center" shrinkToFit="1"/>
      <protection hidden="1"/>
    </xf>
    <xf numFmtId="0" fontId="15" fillId="0" borderId="5" xfId="0" applyFont="1" applyFill="1" applyBorder="1" applyAlignment="1" applyProtection="1">
      <alignment vertical="center" shrinkToFit="1"/>
      <protection hidden="1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5" fillId="4" borderId="3" xfId="0" applyFont="1" applyFill="1" applyBorder="1" applyAlignment="1" applyProtection="1">
      <alignment vertical="center" shrinkToFit="1"/>
      <protection locked="0"/>
    </xf>
    <xf numFmtId="177" fontId="11" fillId="4" borderId="43" xfId="4" applyNumberFormat="1" applyFont="1" applyFill="1" applyBorder="1" applyAlignment="1" applyProtection="1">
      <alignment vertical="center" shrinkToFit="1"/>
      <protection locked="0"/>
    </xf>
    <xf numFmtId="177" fontId="11" fillId="4" borderId="44" xfId="4" applyNumberFormat="1" applyFont="1" applyFill="1" applyBorder="1" applyAlignment="1" applyProtection="1">
      <alignment vertical="center" shrinkToFit="1"/>
      <protection locked="0"/>
    </xf>
    <xf numFmtId="0" fontId="11" fillId="4" borderId="46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locked="0" hidden="1"/>
    </xf>
    <xf numFmtId="0" fontId="12" fillId="0" borderId="5" xfId="0" applyFont="1" applyFill="1" applyBorder="1" applyAlignment="1" applyProtection="1">
      <alignment horizontal="left" vertical="center" wrapText="1"/>
      <protection hidden="1"/>
    </xf>
    <xf numFmtId="0" fontId="12" fillId="0" borderId="8" xfId="0" applyFont="1" applyFill="1" applyBorder="1" applyAlignment="1" applyProtection="1">
      <alignment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textRotation="255"/>
      <protection hidden="1"/>
    </xf>
    <xf numFmtId="0" fontId="5" fillId="0" borderId="19" xfId="0" applyFont="1" applyFill="1" applyBorder="1" applyAlignment="1" applyProtection="1">
      <alignment horizontal="center" vertical="center" textRotation="255"/>
      <protection hidden="1"/>
    </xf>
    <xf numFmtId="0" fontId="5" fillId="0" borderId="20" xfId="0" applyFont="1" applyFill="1" applyBorder="1" applyAlignment="1" applyProtection="1">
      <alignment horizontal="center" vertical="center" textRotation="255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11" fillId="4" borderId="47" xfId="0" applyFont="1" applyFill="1" applyBorder="1" applyAlignment="1" applyProtection="1">
      <alignment vertical="center" shrinkToFit="1"/>
      <protection locked="0"/>
    </xf>
    <xf numFmtId="0" fontId="11" fillId="4" borderId="48" xfId="0" applyFont="1" applyFill="1" applyBorder="1" applyAlignment="1" applyProtection="1">
      <alignment vertical="center" shrinkToFit="1"/>
      <protection locked="0"/>
    </xf>
    <xf numFmtId="0" fontId="11" fillId="4" borderId="49" xfId="0" applyFont="1" applyFill="1" applyBorder="1" applyAlignment="1" applyProtection="1">
      <alignment vertical="center" shrinkToFit="1"/>
      <protection locked="0"/>
    </xf>
    <xf numFmtId="177" fontId="11" fillId="4" borderId="47" xfId="4" applyNumberFormat="1" applyFont="1" applyFill="1" applyBorder="1" applyAlignment="1" applyProtection="1">
      <alignment vertical="center" shrinkToFit="1"/>
      <protection locked="0"/>
    </xf>
    <xf numFmtId="177" fontId="11" fillId="4" borderId="48" xfId="4" applyNumberFormat="1" applyFont="1" applyFill="1" applyBorder="1" applyAlignment="1" applyProtection="1">
      <alignment vertical="center" shrinkToFit="1"/>
      <protection locked="0"/>
    </xf>
    <xf numFmtId="0" fontId="11" fillId="4" borderId="50" xfId="0" applyFont="1" applyFill="1" applyBorder="1" applyAlignment="1" applyProtection="1">
      <alignment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1" fillId="4" borderId="39" xfId="4" applyNumberFormat="1" applyFont="1" applyFill="1" applyBorder="1" applyAlignment="1" applyProtection="1">
      <alignment vertical="center" shrinkToFit="1"/>
      <protection locked="0"/>
    </xf>
    <xf numFmtId="177" fontId="11" fillId="4" borderId="40" xfId="4" applyNumberFormat="1" applyFont="1" applyFill="1" applyBorder="1" applyAlignment="1" applyProtection="1">
      <alignment vertical="center" shrinkToFit="1"/>
      <protection locked="0"/>
    </xf>
    <xf numFmtId="0" fontId="11" fillId="4" borderId="42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 wrapText="1"/>
      <protection hidden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vertical="center" shrinkToFit="1"/>
      <protection locked="0"/>
    </xf>
    <xf numFmtId="0" fontId="11" fillId="4" borderId="40" xfId="0" applyFont="1" applyFill="1" applyBorder="1" applyAlignment="1" applyProtection="1">
      <alignment vertical="center" shrinkToFit="1"/>
      <protection locked="0"/>
    </xf>
    <xf numFmtId="0" fontId="11" fillId="4" borderId="41" xfId="0" applyFont="1" applyFill="1" applyBorder="1" applyAlignment="1" applyProtection="1">
      <alignment vertical="center" shrinkToFit="1"/>
      <protection locked="0"/>
    </xf>
    <xf numFmtId="0" fontId="9" fillId="0" borderId="86" xfId="0" applyFont="1" applyFill="1" applyBorder="1" applyAlignment="1" applyProtection="1">
      <alignment vertical="center"/>
      <protection hidden="1"/>
    </xf>
    <xf numFmtId="0" fontId="11" fillId="4" borderId="54" xfId="0" applyFont="1" applyFill="1" applyBorder="1" applyAlignment="1" applyProtection="1">
      <alignment vertical="center" shrinkToFit="1"/>
      <protection locked="0"/>
    </xf>
    <xf numFmtId="0" fontId="11" fillId="4" borderId="51" xfId="0" applyFont="1" applyFill="1" applyBorder="1" applyAlignment="1" applyProtection="1">
      <alignment vertical="center" shrinkToFit="1"/>
      <protection locked="0"/>
    </xf>
    <xf numFmtId="0" fontId="11" fillId="4" borderId="52" xfId="0" applyFont="1" applyFill="1" applyBorder="1" applyAlignment="1" applyProtection="1">
      <alignment vertical="center" shrinkToFit="1"/>
      <protection locked="0"/>
    </xf>
    <xf numFmtId="0" fontId="11" fillId="4" borderId="53" xfId="0" applyFont="1" applyFill="1" applyBorder="1" applyAlignment="1" applyProtection="1">
      <alignment vertical="center" shrinkToFit="1"/>
      <protection locked="0"/>
    </xf>
    <xf numFmtId="177" fontId="11" fillId="4" borderId="51" xfId="4" applyNumberFormat="1" applyFont="1" applyFill="1" applyBorder="1" applyAlignment="1" applyProtection="1">
      <alignment vertical="center" shrinkToFit="1"/>
      <protection locked="0"/>
    </xf>
    <xf numFmtId="177" fontId="11" fillId="4" borderId="52" xfId="4" applyNumberFormat="1" applyFont="1" applyFill="1" applyBorder="1" applyAlignment="1" applyProtection="1">
      <alignment vertical="center" shrinkToFit="1"/>
      <protection locked="0"/>
    </xf>
    <xf numFmtId="49" fontId="12" fillId="0" borderId="6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8" xfId="5" applyFont="1" applyBorder="1">
      <alignment vertical="center"/>
    </xf>
    <xf numFmtId="0" fontId="22" fillId="0" borderId="19" xfId="5" applyFont="1" applyBorder="1">
      <alignment vertical="center"/>
    </xf>
    <xf numFmtId="0" fontId="22" fillId="0" borderId="20" xfId="5" applyFont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8" xfId="3" applyFont="1" applyBorder="1" applyAlignment="1">
      <alignment horizontal="left" vertical="top" wrapText="1"/>
    </xf>
    <xf numFmtId="0" fontId="22" fillId="0" borderId="20" xfId="3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18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11" fillId="4" borderId="55" xfId="0" applyFont="1" applyFill="1" applyBorder="1" applyAlignment="1" applyProtection="1">
      <alignment vertical="center" shrinkToFit="1"/>
      <protection locked="0"/>
    </xf>
    <xf numFmtId="0" fontId="11" fillId="4" borderId="56" xfId="0" applyFont="1" applyFill="1" applyBorder="1" applyAlignment="1" applyProtection="1">
      <alignment vertical="center" shrinkToFit="1"/>
      <protection locked="0"/>
    </xf>
    <xf numFmtId="0" fontId="11" fillId="4" borderId="57" xfId="0" applyFont="1" applyFill="1" applyBorder="1" applyAlignment="1" applyProtection="1">
      <alignment vertical="center" shrinkToFit="1"/>
      <protection locked="0"/>
    </xf>
    <xf numFmtId="177" fontId="11" fillId="4" borderId="55" xfId="4" applyNumberFormat="1" applyFont="1" applyFill="1" applyBorder="1" applyAlignment="1" applyProtection="1">
      <alignment vertical="center" shrinkToFit="1"/>
      <protection locked="0"/>
    </xf>
    <xf numFmtId="177" fontId="11" fillId="4" borderId="56" xfId="4" applyNumberFormat="1" applyFont="1" applyFill="1" applyBorder="1" applyAlignment="1" applyProtection="1">
      <alignment vertical="center" shrinkToFit="1"/>
      <protection locked="0"/>
    </xf>
    <xf numFmtId="0" fontId="11" fillId="4" borderId="58" xfId="0" applyFont="1" applyFill="1" applyBorder="1" applyAlignment="1" applyProtection="1">
      <alignment vertical="center" shrinkToFit="1"/>
      <protection locked="0"/>
    </xf>
    <xf numFmtId="0" fontId="11" fillId="4" borderId="67" xfId="0" applyFont="1" applyFill="1" applyBorder="1" applyAlignment="1" applyProtection="1">
      <alignment vertical="center" shrinkToFit="1"/>
      <protection locked="0"/>
    </xf>
    <xf numFmtId="0" fontId="11" fillId="4" borderId="68" xfId="0" applyFont="1" applyFill="1" applyBorder="1" applyAlignment="1" applyProtection="1">
      <alignment vertical="center" shrinkToFit="1"/>
      <protection locked="0"/>
    </xf>
    <xf numFmtId="0" fontId="11" fillId="4" borderId="69" xfId="0" applyFont="1" applyFill="1" applyBorder="1" applyAlignment="1" applyProtection="1">
      <alignment vertical="center" shrinkToFit="1"/>
      <protection locked="0"/>
    </xf>
    <xf numFmtId="177" fontId="11" fillId="4" borderId="67" xfId="4" applyNumberFormat="1" applyFont="1" applyFill="1" applyBorder="1" applyAlignment="1" applyProtection="1">
      <alignment vertical="center" shrinkToFit="1"/>
      <protection locked="0"/>
    </xf>
    <xf numFmtId="177" fontId="11" fillId="4" borderId="68" xfId="4" applyNumberFormat="1" applyFont="1" applyFill="1" applyBorder="1" applyAlignment="1" applyProtection="1">
      <alignment vertical="center" shrinkToFit="1"/>
      <protection locked="0"/>
    </xf>
    <xf numFmtId="0" fontId="11" fillId="4" borderId="70" xfId="0" applyFont="1" applyFill="1" applyBorder="1" applyAlignment="1" applyProtection="1">
      <alignment vertical="center" shrinkToFit="1"/>
      <protection locked="0"/>
    </xf>
  </cellXfs>
  <cellStyles count="7">
    <cellStyle name="パーセント 2" xfId="2" xr:uid="{00000000-0005-0000-0000-000000000000}"/>
    <cellStyle name="桁区切り" xfId="4" builtinId="6"/>
    <cellStyle name="桁区切り 2" xfId="1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2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2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8600" y="3448050"/>
          <a:ext cx="73152" cy="756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2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2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2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2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22</xdr:row>
          <xdr:rowOff>238125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2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2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26</xdr:col>
          <xdr:colOff>180975</xdr:colOff>
          <xdr:row>23</xdr:row>
          <xdr:rowOff>19050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2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2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2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2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2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  <a:ext uri="{FF2B5EF4-FFF2-40B4-BE49-F238E27FC236}">
                  <a16:creationId xmlns:a16="http://schemas.microsoft.com/office/drawing/2014/main" id="{00000000-0008-0000-0200-00006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  <a:ext uri="{FF2B5EF4-FFF2-40B4-BE49-F238E27FC236}">
                  <a16:creationId xmlns:a16="http://schemas.microsoft.com/office/drawing/2014/main" id="{00000000-0008-0000-0200-00006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  <a:ext uri="{FF2B5EF4-FFF2-40B4-BE49-F238E27FC236}">
                  <a16:creationId xmlns:a16="http://schemas.microsoft.com/office/drawing/2014/main" id="{00000000-0008-0000-0200-00006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34</xdr:row>
          <xdr:rowOff>238125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  <a:ext uri="{FF2B5EF4-FFF2-40B4-BE49-F238E27FC236}">
                  <a16:creationId xmlns:a16="http://schemas.microsoft.com/office/drawing/2014/main" id="{00000000-0008-0000-0200-00006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  <a:ext uri="{FF2B5EF4-FFF2-40B4-BE49-F238E27FC236}">
                  <a16:creationId xmlns:a16="http://schemas.microsoft.com/office/drawing/2014/main" id="{00000000-0008-0000-0200-00006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  <a:ext uri="{FF2B5EF4-FFF2-40B4-BE49-F238E27FC236}">
                  <a16:creationId xmlns:a16="http://schemas.microsoft.com/office/drawing/2014/main" id="{00000000-0008-0000-0200-00006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  <a:ext uri="{FF2B5EF4-FFF2-40B4-BE49-F238E27FC236}">
                  <a16:creationId xmlns:a16="http://schemas.microsoft.com/office/drawing/2014/main" id="{00000000-0008-0000-0200-00007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  <a:ext uri="{FF2B5EF4-FFF2-40B4-BE49-F238E27FC236}">
                  <a16:creationId xmlns:a16="http://schemas.microsoft.com/office/drawing/2014/main" id="{00000000-0008-0000-0200-00007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  <a:ext uri="{FF2B5EF4-FFF2-40B4-BE49-F238E27FC236}">
                  <a16:creationId xmlns:a16="http://schemas.microsoft.com/office/drawing/2014/main" id="{00000000-0008-0000-0200-00007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  <a:ext uri="{FF2B5EF4-FFF2-40B4-BE49-F238E27FC236}">
                  <a16:creationId xmlns:a16="http://schemas.microsoft.com/office/drawing/2014/main" id="{00000000-0008-0000-0200-00007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478F42EA-F8A1-4D70-8BBA-D292857A3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E7C15D84-3860-4961-87F7-D23F557B0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FA64DCA1-8DEA-4FA7-918F-2201E5666485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3B923904-CB5F-4B4F-8357-E9F67455E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A147EE97-6FA0-4D07-A2AD-B66108454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701F58E2-A509-418F-A9AB-FA406E87C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4D882D29-3F79-4F52-AFE3-00BE7BC43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5766E83A-8815-4407-A117-C020E1F358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A9C59C67-F8C1-42F4-81C0-0101DC4A9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BE687B9E-9515-4457-882B-0C816F658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8D099C6D-0EBD-49E6-84E4-E121D378A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EB5F0BF4-5B57-49F9-BF63-F39AA1FD6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5F2DFDEE-EF23-44F5-8F68-CF81A0F62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B61ECCCC-CCED-4835-A5F9-B678BA04C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A44E6B57-ACE3-45FC-A305-77AC247E4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E9A45776-9B81-44A7-8AFC-DB1952AF5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80BC1728-6542-4B42-9DDC-7E00ED4DB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D1069D0B-EE41-44B3-BA6F-351F99315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9C148FC1-D262-4C07-B7FF-07DE6500B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  <a:ext uri="{FF2B5EF4-FFF2-40B4-BE49-F238E27FC236}">
                  <a16:creationId xmlns:a16="http://schemas.microsoft.com/office/drawing/2014/main" id="{297E40CD-93E4-4402-ACD8-01B349E1C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  <a:ext uri="{FF2B5EF4-FFF2-40B4-BE49-F238E27FC236}">
                  <a16:creationId xmlns:a16="http://schemas.microsoft.com/office/drawing/2014/main" id="{61FAC2EC-A8CD-4667-B62B-09371666C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  <a:ext uri="{FF2B5EF4-FFF2-40B4-BE49-F238E27FC236}">
                  <a16:creationId xmlns:a16="http://schemas.microsoft.com/office/drawing/2014/main" id="{9817461A-7847-4D5D-933F-8D18A4540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C4D9A7AD-F0FE-4CDD-8980-09D8A9872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17B81623-60CB-4750-ADEF-F1C237A23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6D0C5FB8-B68B-462E-8D5E-A32AEFDF9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A2A5E192-0438-4049-9F25-9E73AAB81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8EDF2CF9-2527-4D2B-A6A2-747EBF44D91C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C3690CC-A502-4CC0-9951-5E34CE662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97D8A6E0-4B41-45DE-973E-C9F6F6859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91752E74-EF6C-42A2-A273-F2EE72130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B4CE3405-BEB1-4737-A656-9C753FDF5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1E3B0371-F8C3-439C-81BE-5A8A7D0F8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1131174E-AC12-4787-AD18-38A1F4854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35CB19B4-8971-4888-91A4-1C42587D7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ED78FFEE-5FB0-47EE-A93F-FA8FFEFEB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8FF8D349-319D-44C8-9F40-5BEE276A2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58CF9D0F-41F4-4816-92D6-76649EE4C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619DD19-DE60-4C50-9574-FCE6C2966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2B908F1C-9E6B-4243-8FE6-B1ED7C269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F111A851-C11F-4604-8FC6-1E94CA429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FB7BE426-E6EB-45E7-91E7-A7F29E95C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FF55DA9E-8E25-4066-8070-21B07FD89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F1B84C7F-3819-4E3A-8B0D-EB1A5B2A3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2403E1F6-7D66-42F9-9359-0401577C2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5DC4904C-D41A-4CE0-AC77-8818836BF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8D8BA5B6-3E79-42A4-8EB5-1E98D6342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A0DEDA19-6F27-4083-8015-56EE85F55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90C6C229-65AB-4A54-9BDE-7F77DCD71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79BBA608-C260-4226-B829-772D54D58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81977BD2-6906-4CEF-A5DB-3E57C83D5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783206F-B789-47AC-8920-5D6130FF7435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B7B1704E-3DA4-4A66-8B31-B987BFC62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DEBA25E3-83E9-4059-B71E-8A2220726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72A9C135-3678-437D-8B28-C65051B1C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9939A096-1B61-4A4B-944A-97FDAB51A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94EFE8FE-1406-4FDB-B980-F83E92B93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863D4275-FCAD-490E-8FDA-67797622D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B0223EC2-B6C8-4307-91B6-CDE6A1747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6FDD22E4-908D-4E1F-B844-B9B617859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B9631870-5830-42C8-A5AC-B6646E98D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A2B521AE-E312-411C-B4D6-5F516B973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96D20710-650C-4818-86C6-910327FA8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AA925B39-1673-430D-A0D3-8CAAD424B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99B52536-EB99-4C30-85AE-042F91D77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4FC9C6D2-E9E3-4138-B3C8-C4C446BA3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34EB75DA-106D-4241-89A2-A67FBD900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60434" name="Check Box 18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97F0CB4D-EA70-4CB2-A1B8-879ADE7D4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60435" name="Check Box 19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E2556EE4-3324-49D4-B80F-520F5EF7C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60436" name="Check Box 20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A341FD24-9DB2-4E00-887C-7D8A7A590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60437" name="Check Box 21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77A1E8A3-4ADD-41F0-9C39-4D5C0D9C6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60438" name="Check Box 22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E71CACAC-2136-49F3-B2EA-0D396D4B1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60439" name="Check Box 23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67ECE0F0-CFCA-40F2-ADCF-A2DE91395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B923443B-EF33-4146-B930-4101153AD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E72935C-FACF-4999-9106-0C62CA426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452A5BEE-72F0-4F04-9F76-A9486943F76E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44F9BB93-6AEE-4346-B222-55E2398A5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EB1C6CB1-32EE-44FE-BDA3-07107B25E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DD5A81AE-22D7-4B61-A6FA-43F94A27F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62FBE61B-4965-4527-8618-077E9F23C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8276079E-E4FB-4F20-AD1D-FA6EC1145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94430A9F-F3F0-4CA3-8AA1-316344070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FADBECC8-CD1F-4999-A4CF-2D87BD65B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4C9A073F-B9DF-4A9F-9F0D-3E8B6871A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D82831BB-EBA7-4287-81D7-4503D1365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DDA5EDFC-AB96-461F-B20E-78F4F61B7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715248CD-F066-44A2-AB66-E8D28F5C4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C91C57F8-A259-4D9C-8530-4BD94F75E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D2384B5A-2DC9-437F-A2F7-246E801E6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373B53D7-3232-48E9-9BF7-8032B2285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8FC5D80F-F69F-4FCE-8BD3-30025488D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CD46F79A-AB95-49D2-996F-957E0463F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4B98E3E4-BB69-4294-B169-D86A45415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F44DB61C-4679-44F3-812B-04C435421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98F78B27-B1C2-4799-86E7-1180C2B68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A544DD5E-01EE-4D13-8E70-52E676E7A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7BE1B2FB-3384-4D6F-B9CC-16B504CF5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D9464731-D898-4508-8F00-7DE2587A9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9FB3702D-B38B-4625-A4DC-DED690A5E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B6EFB84F-46F0-4B10-B38D-1FD7B24272DF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6DAC75AA-E195-4F31-A09F-8297E0EE7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272CEA87-F5F9-4AAE-9F6A-74B6967943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A726325F-B7C0-429D-958D-EF148C1FF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6431620D-CAAB-42CB-A07C-A58FB2396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EE5DE0BB-FC07-4BB8-8E45-BDC2ACD71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66F70BD1-35BF-4AD0-A0C8-495877F85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962C2915-6BC2-4B2C-B227-DBA8A7175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8E68433C-A670-4CAE-8768-EF5D81DDE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7449EEB-590B-4F22-9523-ADD1CA6AA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51BA2010-486D-406F-BF4A-EF4A37E3D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1CD5B1CF-B0FA-4933-BC90-0740A8F6B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65E0EECC-4CAD-448C-A004-A65D63E89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F6FC38EA-D7BE-4A6A-971E-0548CE632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67FAABB-A7B1-4786-A1FF-3606879F9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B782A03-9A0B-4FD9-9970-EA4535107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A2B7A8C7-D9E1-4311-B7A7-336EF6D06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2C975255-90FE-44D9-9ED3-2C4D85249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52F4F723-9A60-4943-9182-92EB89BD4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170BBF34-14D9-403C-BFA9-20F5CD5DE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75D0E99F-3154-44EA-8533-2331EBDE8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24FAEDF0-F528-4015-BBA5-FD0F97AE6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FD1D5BBE-2632-403D-BEA9-E1B3891A0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52213AE0-11BA-4C7C-83DE-73A15636E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A67D8AD1-8554-4A59-B522-6DD627C85BED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45D5853F-A42E-409D-A02E-2719A35A0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FD4F9348-E203-4B61-B10A-87A5F2ACF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B8F79FD2-3FEE-41E2-BA80-B2A274401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CC42B2C8-4C98-4155-912C-1CF0087DE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DC1E1487-F38D-4AD1-9690-CC86FF68C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723DE831-8516-4C67-BEAA-056E7F752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831680B9-663A-42B4-B94A-F652853A7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E33A06A9-AA07-4EDC-A204-A9AC7EAC6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CEA22428-1E9B-4A66-9F8E-B6463FD73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D6CE2EB6-90D5-41E3-8E86-4C1F16FE4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CB0A7D22-2156-4673-86DE-EF5919173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9E83ED8D-56A0-4705-B958-27F48964B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BC5823B3-ECCE-4B33-AF07-69858EC9F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B397DD76-D858-4216-96B7-6DD692829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BFEFF913-B5DB-4C73-AC57-32986EE00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E54BC35C-B582-4C7C-ABF5-BF4AAF4DE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FEF3655-4B43-496D-8C9C-DC88DAD8C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FDDA7E37-2E74-46A0-9BCE-01B517BD0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C74508F2-9FC9-4B2E-863B-C0DADB79A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11EC202E-2719-4270-AD0D-2FFC80D8D5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E512D8D6-49BE-474E-8F4B-936C770F6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9525</xdr:rowOff>
        </xdr:from>
        <xdr:to>
          <xdr:col>9</xdr:col>
          <xdr:colOff>19050</xdr:colOff>
          <xdr:row>10</xdr:row>
          <xdr:rowOff>38100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E774C689-F758-4290-93C9-5BB1F70AF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0</xdr:rowOff>
        </xdr:from>
        <xdr:to>
          <xdr:col>9</xdr:col>
          <xdr:colOff>19050</xdr:colOff>
          <xdr:row>11</xdr:row>
          <xdr:rowOff>28575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33A9444-3C67-474D-AFAB-7E06D464E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DAB5C2E9-BE4F-46AD-A719-4CF34349EDD4}"/>
            </a:ext>
          </a:extLst>
        </xdr:cNvPr>
        <xdr:cNvSpPr/>
      </xdr:nvSpPr>
      <xdr:spPr>
        <a:xfrm>
          <a:off x="238125" y="3098800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400050</xdr:rowOff>
        </xdr:from>
        <xdr:to>
          <xdr:col>2</xdr:col>
          <xdr:colOff>47625</xdr:colOff>
          <xdr:row>22</xdr:row>
          <xdr:rowOff>9525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9BFAF29A-5B81-4DD7-8E2C-2C3987F84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400050</xdr:rowOff>
        </xdr:from>
        <xdr:to>
          <xdr:col>15</xdr:col>
          <xdr:colOff>28575</xdr:colOff>
          <xdr:row>22</xdr:row>
          <xdr:rowOff>9525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15BEA2DF-1960-4CE4-9CD4-2D92EE587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0</xdr:rowOff>
        </xdr:from>
        <xdr:to>
          <xdr:col>26</xdr:col>
          <xdr:colOff>0</xdr:colOff>
          <xdr:row>22</xdr:row>
          <xdr:rowOff>19050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960FEE0A-CC9B-40C4-B99E-1B7BBA923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0</xdr:rowOff>
        </xdr:from>
        <xdr:to>
          <xdr:col>33</xdr:col>
          <xdr:colOff>161925</xdr:colOff>
          <xdr:row>22</xdr:row>
          <xdr:rowOff>19050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FAFA7A2D-17DD-41F4-8AF7-A95B33E8F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228600</xdr:rowOff>
        </xdr:from>
        <xdr:to>
          <xdr:col>2</xdr:col>
          <xdr:colOff>47625</xdr:colOff>
          <xdr:row>23</xdr:row>
          <xdr:rowOff>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E3618129-76DE-4184-8FDA-53BA1ABF2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238125</xdr:rowOff>
        </xdr:from>
        <xdr:to>
          <xdr:col>15</xdr:col>
          <xdr:colOff>28575</xdr:colOff>
          <xdr:row>23</xdr:row>
          <xdr:rowOff>19050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A99ED8AD-B132-4675-8A54-985C77A6A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238125</xdr:rowOff>
        </xdr:from>
        <xdr:to>
          <xdr:col>27</xdr:col>
          <xdr:colOff>0</xdr:colOff>
          <xdr:row>23</xdr:row>
          <xdr:rowOff>19050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7358EBA7-1498-424D-9281-DD17E3AB2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21</xdr:row>
          <xdr:rowOff>238125</xdr:rowOff>
        </xdr:from>
        <xdr:to>
          <xdr:col>34</xdr:col>
          <xdr:colOff>161925</xdr:colOff>
          <xdr:row>23</xdr:row>
          <xdr:rowOff>19050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9DF35948-FFCF-4524-B2A5-7F608E810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238125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BB57254-7B9B-41B3-B886-C089897BC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381000</xdr:rowOff>
        </xdr:from>
        <xdr:to>
          <xdr:col>2</xdr:col>
          <xdr:colOff>47625</xdr:colOff>
          <xdr:row>25</xdr:row>
          <xdr:rowOff>219075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4DA79B91-328B-4758-B31A-68E3E8BCD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25</xdr:row>
          <xdr:rowOff>104775</xdr:rowOff>
        </xdr:from>
        <xdr:to>
          <xdr:col>15</xdr:col>
          <xdr:colOff>28575</xdr:colOff>
          <xdr:row>25</xdr:row>
          <xdr:rowOff>352425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5FD40785-1424-4AB9-A1C8-A2994C71A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219075</xdr:rowOff>
        </xdr:from>
        <xdr:to>
          <xdr:col>2</xdr:col>
          <xdr:colOff>38100</xdr:colOff>
          <xdr:row>34</xdr:row>
          <xdr:rowOff>228600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88180531-BF60-469D-852C-6B281A99C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209550</xdr:rowOff>
        </xdr:from>
        <xdr:to>
          <xdr:col>15</xdr:col>
          <xdr:colOff>9525</xdr:colOff>
          <xdr:row>34</xdr:row>
          <xdr:rowOff>228600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513AA503-C289-4D07-907C-DBADF4FD3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209550</xdr:rowOff>
        </xdr:from>
        <xdr:to>
          <xdr:col>26</xdr:col>
          <xdr:colOff>152400</xdr:colOff>
          <xdr:row>34</xdr:row>
          <xdr:rowOff>228600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9E2F7E27-2BEA-4CE8-AFA5-8E4DB5D07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33</xdr:row>
          <xdr:rowOff>219075</xdr:rowOff>
        </xdr:from>
        <xdr:to>
          <xdr:col>34</xdr:col>
          <xdr:colOff>152400</xdr:colOff>
          <xdr:row>35</xdr:row>
          <xdr:rowOff>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EE1D537F-BF9A-4208-B8D9-45ACAAB10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219075</xdr:rowOff>
        </xdr:from>
        <xdr:to>
          <xdr:col>2</xdr:col>
          <xdr:colOff>38100</xdr:colOff>
          <xdr:row>35</xdr:row>
          <xdr:rowOff>219075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2C330D92-40BE-46B2-BA7A-650743D06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36</xdr:row>
          <xdr:rowOff>209550</xdr:rowOff>
        </xdr:from>
        <xdr:to>
          <xdr:col>2</xdr:col>
          <xdr:colOff>38100</xdr:colOff>
          <xdr:row>37</xdr:row>
          <xdr:rowOff>209550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C8E74955-3061-4D85-91F2-1EAB326AE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428625</xdr:rowOff>
        </xdr:from>
        <xdr:to>
          <xdr:col>2</xdr:col>
          <xdr:colOff>47625</xdr:colOff>
          <xdr:row>26</xdr:row>
          <xdr:rowOff>200025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32D26250-91D1-472F-9DC5-E2C9E0949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104775</xdr:rowOff>
        </xdr:from>
        <xdr:to>
          <xdr:col>24</xdr:col>
          <xdr:colOff>161925</xdr:colOff>
          <xdr:row>25</xdr:row>
          <xdr:rowOff>352425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D5BEED77-C7C5-4BD5-9C5C-B5BCA1199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95250</xdr:rowOff>
        </xdr:from>
        <xdr:to>
          <xdr:col>34</xdr:col>
          <xdr:colOff>142875</xdr:colOff>
          <xdr:row>25</xdr:row>
          <xdr:rowOff>352425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C69F6B1B-903D-45FC-841D-E701C867A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67E0037F-E557-4A0B-9D80-0BF65115A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8</xdr:col>
      <xdr:colOff>1221441</xdr:colOff>
      <xdr:row>45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475"/>
        <a:stretch/>
      </xdr:blipFill>
      <xdr:spPr>
        <a:xfrm>
          <a:off x="0" y="199838"/>
          <a:ext cx="6689912" cy="7507008"/>
        </a:xfrm>
        <a:prstGeom prst="rect">
          <a:avLst/>
        </a:prstGeom>
      </xdr:spPr>
    </xdr:pic>
    <xdr:clientData/>
  </xdr:twoCellAnchor>
  <xdr:oneCellAnchor>
    <xdr:from>
      <xdr:col>0</xdr:col>
      <xdr:colOff>587375</xdr:colOff>
      <xdr:row>0</xdr:row>
      <xdr:rowOff>0</xdr:rowOff>
    </xdr:from>
    <xdr:ext cx="3235629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87375" y="0"/>
          <a:ext cx="323562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自費検査に係る一定要件（要確認）</a:t>
          </a:r>
        </a:p>
      </xdr:txBody>
    </xdr:sp>
    <xdr:clientData/>
  </xdr:oneCellAnchor>
  <xdr:twoCellAnchor editAs="oneCell">
    <xdr:from>
      <xdr:col>0</xdr:col>
      <xdr:colOff>1</xdr:colOff>
      <xdr:row>45</xdr:row>
      <xdr:rowOff>79375</xdr:rowOff>
    </xdr:from>
    <xdr:to>
      <xdr:col>8</xdr:col>
      <xdr:colOff>1243854</xdr:colOff>
      <xdr:row>60</xdr:row>
      <xdr:rowOff>63500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632"/>
        <a:stretch/>
      </xdr:blipFill>
      <xdr:spPr>
        <a:xfrm>
          <a:off x="1" y="7643346"/>
          <a:ext cx="6712324" cy="25054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16565</xdr:colOff>
      <xdr:row>5</xdr:row>
      <xdr:rowOff>8282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422413" y="546652"/>
          <a:ext cx="3901109" cy="14577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16565</xdr:colOff>
      <xdr:row>5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0AC69C-CF3D-432B-978A-5714D8AAF2FA}"/>
            </a:ext>
          </a:extLst>
        </xdr:cNvPr>
        <xdr:cNvCxnSpPr/>
      </xdr:nvCxnSpPr>
      <xdr:spPr>
        <a:xfrm>
          <a:off x="419100" y="542925"/>
          <a:ext cx="3902765" cy="14560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7.x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2.xml"/><Relationship Id="rId20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3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3.xml"/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26" Type="http://schemas.openxmlformats.org/officeDocument/2006/relationships/ctrlProp" Target="../ctrlProps/ctrlProp16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56.xml"/><Relationship Id="rId7" Type="http://schemas.openxmlformats.org/officeDocument/2006/relationships/ctrlProp" Target="../ctrlProps/ctrlProp142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5" Type="http://schemas.openxmlformats.org/officeDocument/2006/relationships/ctrlProp" Target="../ctrlProps/ctrlProp16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1.xml"/><Relationship Id="rId20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1.xml"/><Relationship Id="rId11" Type="http://schemas.openxmlformats.org/officeDocument/2006/relationships/ctrlProp" Target="../ctrlProps/ctrlProp146.xml"/><Relationship Id="rId24" Type="http://schemas.openxmlformats.org/officeDocument/2006/relationships/ctrlProp" Target="../ctrlProps/ctrlProp159.xml"/><Relationship Id="rId5" Type="http://schemas.openxmlformats.org/officeDocument/2006/relationships/ctrlProp" Target="../ctrlProps/ctrlProp140.xml"/><Relationship Id="rId15" Type="http://schemas.openxmlformats.org/officeDocument/2006/relationships/ctrlProp" Target="../ctrlProps/ctrlProp150.xml"/><Relationship Id="rId23" Type="http://schemas.openxmlformats.org/officeDocument/2006/relationships/ctrlProp" Target="../ctrlProps/ctrlProp158.xml"/><Relationship Id="rId10" Type="http://schemas.openxmlformats.org/officeDocument/2006/relationships/ctrlProp" Target="../ctrlProps/ctrlProp145.xml"/><Relationship Id="rId19" Type="http://schemas.openxmlformats.org/officeDocument/2006/relationships/ctrlProp" Target="../ctrlProps/ctrlProp154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4" Type="http://schemas.openxmlformats.org/officeDocument/2006/relationships/ctrlProp" Target="../ctrlProps/ctrlProp149.xml"/><Relationship Id="rId22" Type="http://schemas.openxmlformats.org/officeDocument/2006/relationships/ctrlProp" Target="../ctrlProps/ctrlProp1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6.xml"/><Relationship Id="rId13" Type="http://schemas.openxmlformats.org/officeDocument/2006/relationships/ctrlProp" Target="../ctrlProps/ctrlProp171.xml"/><Relationship Id="rId18" Type="http://schemas.openxmlformats.org/officeDocument/2006/relationships/ctrlProp" Target="../ctrlProps/ctrlProp176.xml"/><Relationship Id="rId26" Type="http://schemas.openxmlformats.org/officeDocument/2006/relationships/ctrlProp" Target="../ctrlProps/ctrlProp18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9.xml"/><Relationship Id="rId7" Type="http://schemas.openxmlformats.org/officeDocument/2006/relationships/ctrlProp" Target="../ctrlProps/ctrlProp165.xml"/><Relationship Id="rId12" Type="http://schemas.openxmlformats.org/officeDocument/2006/relationships/ctrlProp" Target="../ctrlProps/ctrlProp170.xml"/><Relationship Id="rId17" Type="http://schemas.openxmlformats.org/officeDocument/2006/relationships/ctrlProp" Target="../ctrlProps/ctrlProp175.xml"/><Relationship Id="rId25" Type="http://schemas.openxmlformats.org/officeDocument/2006/relationships/ctrlProp" Target="../ctrlProps/ctrlProp18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74.xml"/><Relationship Id="rId20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64.xml"/><Relationship Id="rId11" Type="http://schemas.openxmlformats.org/officeDocument/2006/relationships/ctrlProp" Target="../ctrlProps/ctrlProp169.xml"/><Relationship Id="rId24" Type="http://schemas.openxmlformats.org/officeDocument/2006/relationships/ctrlProp" Target="../ctrlProps/ctrlProp182.xml"/><Relationship Id="rId5" Type="http://schemas.openxmlformats.org/officeDocument/2006/relationships/ctrlProp" Target="../ctrlProps/ctrlProp163.xml"/><Relationship Id="rId15" Type="http://schemas.openxmlformats.org/officeDocument/2006/relationships/ctrlProp" Target="../ctrlProps/ctrlProp173.xml"/><Relationship Id="rId23" Type="http://schemas.openxmlformats.org/officeDocument/2006/relationships/ctrlProp" Target="../ctrlProps/ctrlProp181.xml"/><Relationship Id="rId10" Type="http://schemas.openxmlformats.org/officeDocument/2006/relationships/ctrlProp" Target="../ctrlProps/ctrlProp168.xml"/><Relationship Id="rId19" Type="http://schemas.openxmlformats.org/officeDocument/2006/relationships/ctrlProp" Target="../ctrlProps/ctrlProp177.xml"/><Relationship Id="rId4" Type="http://schemas.openxmlformats.org/officeDocument/2006/relationships/ctrlProp" Target="../ctrlProps/ctrlProp162.xml"/><Relationship Id="rId9" Type="http://schemas.openxmlformats.org/officeDocument/2006/relationships/ctrlProp" Target="../ctrlProps/ctrlProp167.xml"/><Relationship Id="rId14" Type="http://schemas.openxmlformats.org/officeDocument/2006/relationships/ctrlProp" Target="../ctrlProps/ctrlProp172.xml"/><Relationship Id="rId22" Type="http://schemas.openxmlformats.org/officeDocument/2006/relationships/ctrlProp" Target="../ctrlProps/ctrlProp18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52"/>
  <sheetViews>
    <sheetView view="pageBreakPreview" zoomScale="120" zoomScaleNormal="120" zoomScaleSheetLayoutView="120" workbookViewId="0">
      <selection activeCell="BC15" sqref="BC15"/>
    </sheetView>
  </sheetViews>
  <sheetFormatPr defaultColWidth="2.25" defaultRowHeight="12" x14ac:dyDescent="0.15"/>
  <cols>
    <col min="1" max="1" width="2.625" style="1" customWidth="1"/>
    <col min="2" max="16384" width="2.25" style="1"/>
  </cols>
  <sheetData>
    <row r="1" spans="1:39" ht="13.5" customHeight="1" x14ac:dyDescent="0.15">
      <c r="A1" s="30" t="s">
        <v>227</v>
      </c>
      <c r="B1" s="2"/>
      <c r="C1" s="262"/>
      <c r="D1" s="262"/>
      <c r="AK1" s="408"/>
      <c r="AL1" s="408"/>
      <c r="AM1" s="408"/>
    </row>
    <row r="2" spans="1:39" ht="18" customHeight="1" x14ac:dyDescent="0.15">
      <c r="A2" s="30"/>
      <c r="B2" s="2"/>
      <c r="C2" s="262"/>
      <c r="D2" s="262"/>
    </row>
    <row r="3" spans="1:39" ht="18" customHeight="1" x14ac:dyDescent="0.15">
      <c r="A3" s="336" t="s">
        <v>245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</row>
    <row r="4" spans="1:39" ht="18" customHeight="1" x14ac:dyDescent="0.15">
      <c r="A4" s="336" t="s">
        <v>172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</row>
    <row r="5" spans="1:39" ht="12" customHeight="1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</row>
    <row r="6" spans="1:39" x14ac:dyDescent="0.15">
      <c r="B6" s="2"/>
      <c r="C6" s="262"/>
      <c r="D6" s="262"/>
      <c r="AB6" s="40"/>
      <c r="AC6" s="3" t="s">
        <v>87</v>
      </c>
      <c r="AD6" s="359"/>
      <c r="AE6" s="359"/>
      <c r="AF6" s="260" t="s">
        <v>4</v>
      </c>
      <c r="AG6" s="359"/>
      <c r="AH6" s="359"/>
      <c r="AI6" s="260" t="s">
        <v>3</v>
      </c>
      <c r="AJ6" s="359"/>
      <c r="AK6" s="359"/>
      <c r="AL6" s="260" t="s">
        <v>2</v>
      </c>
      <c r="AM6" s="260"/>
    </row>
    <row r="7" spans="1:39" ht="18" customHeight="1" x14ac:dyDescent="0.15">
      <c r="A7" s="360" t="s">
        <v>244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1" t="s">
        <v>1</v>
      </c>
    </row>
    <row r="8" spans="1:39" ht="18" customHeight="1" x14ac:dyDescent="0.15">
      <c r="B8" s="2"/>
      <c r="C8" s="262"/>
      <c r="D8" s="262"/>
    </row>
    <row r="9" spans="1:39" x14ac:dyDescent="0.15">
      <c r="A9" s="1" t="s">
        <v>218</v>
      </c>
      <c r="B9" s="2"/>
      <c r="C9" s="262"/>
      <c r="D9" s="262"/>
    </row>
    <row r="10" spans="1:39" ht="11.25" customHeight="1" x14ac:dyDescent="0.15">
      <c r="B10" s="2"/>
      <c r="C10" s="262"/>
      <c r="D10" s="262"/>
    </row>
    <row r="11" spans="1:39" ht="13.5" customHeight="1" x14ac:dyDescent="0.15">
      <c r="A11" s="333" t="s">
        <v>56</v>
      </c>
      <c r="B11" s="13" t="s">
        <v>5</v>
      </c>
      <c r="C11" s="14"/>
      <c r="D11" s="14"/>
      <c r="E11" s="15"/>
      <c r="F11" s="15"/>
      <c r="G11" s="15"/>
      <c r="H11" s="15"/>
      <c r="I11" s="15"/>
      <c r="J11" s="15"/>
      <c r="K11" s="16"/>
      <c r="L11" s="347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9"/>
    </row>
    <row r="12" spans="1:39" ht="21" customHeight="1" x14ac:dyDescent="0.15">
      <c r="A12" s="334"/>
      <c r="B12" s="12" t="s">
        <v>6</v>
      </c>
      <c r="C12" s="7"/>
      <c r="D12" s="7"/>
      <c r="E12" s="8"/>
      <c r="F12" s="8"/>
      <c r="G12" s="8"/>
      <c r="H12" s="8"/>
      <c r="I12" s="8"/>
      <c r="J12" s="8"/>
      <c r="K12" s="9"/>
      <c r="L12" s="344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6"/>
    </row>
    <row r="13" spans="1:39" x14ac:dyDescent="0.15">
      <c r="A13" s="334"/>
      <c r="B13" s="350" t="s">
        <v>57</v>
      </c>
      <c r="C13" s="351"/>
      <c r="D13" s="351"/>
      <c r="E13" s="351"/>
      <c r="F13" s="351"/>
      <c r="G13" s="351"/>
      <c r="H13" s="351"/>
      <c r="I13" s="351"/>
      <c r="J13" s="351"/>
      <c r="K13" s="352"/>
      <c r="L13" s="10" t="s">
        <v>7</v>
      </c>
      <c r="M13" s="10"/>
      <c r="N13" s="10"/>
      <c r="O13" s="10"/>
      <c r="P13" s="10"/>
      <c r="Q13" s="337"/>
      <c r="R13" s="337"/>
      <c r="S13" s="10" t="s">
        <v>8</v>
      </c>
      <c r="T13" s="337"/>
      <c r="U13" s="337"/>
      <c r="V13" s="337"/>
      <c r="W13" s="10" t="s">
        <v>9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</row>
    <row r="14" spans="1:39" ht="13.5" customHeight="1" x14ac:dyDescent="0.15">
      <c r="A14" s="334"/>
      <c r="B14" s="353"/>
      <c r="C14" s="354"/>
      <c r="D14" s="354"/>
      <c r="E14" s="354"/>
      <c r="F14" s="354"/>
      <c r="G14" s="354"/>
      <c r="H14" s="354"/>
      <c r="I14" s="354"/>
      <c r="J14" s="354"/>
      <c r="K14" s="355"/>
      <c r="L14" s="338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40"/>
    </row>
    <row r="15" spans="1:39" ht="13.5" customHeight="1" x14ac:dyDescent="0.15">
      <c r="A15" s="334"/>
      <c r="B15" s="356"/>
      <c r="C15" s="357"/>
      <c r="D15" s="357"/>
      <c r="E15" s="357"/>
      <c r="F15" s="357"/>
      <c r="G15" s="357"/>
      <c r="H15" s="357"/>
      <c r="I15" s="357"/>
      <c r="J15" s="357"/>
      <c r="K15" s="358"/>
      <c r="L15" s="341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3"/>
    </row>
    <row r="16" spans="1:39" ht="18" customHeight="1" x14ac:dyDescent="0.15">
      <c r="A16" s="334"/>
      <c r="B16" s="4" t="s">
        <v>10</v>
      </c>
      <c r="C16" s="261"/>
      <c r="D16" s="261"/>
      <c r="E16" s="5"/>
      <c r="F16" s="5"/>
      <c r="G16" s="5"/>
      <c r="H16" s="5"/>
      <c r="I16" s="5"/>
      <c r="J16" s="5"/>
      <c r="K16" s="5"/>
      <c r="L16" s="4" t="s">
        <v>11</v>
      </c>
      <c r="M16" s="5"/>
      <c r="N16" s="5"/>
      <c r="O16" s="5"/>
      <c r="P16" s="5"/>
      <c r="Q16" s="5"/>
      <c r="R16" s="6"/>
      <c r="S16" s="330"/>
      <c r="T16" s="331"/>
      <c r="U16" s="331"/>
      <c r="V16" s="331"/>
      <c r="W16" s="331"/>
      <c r="X16" s="331"/>
      <c r="Y16" s="332"/>
      <c r="Z16" s="4" t="s">
        <v>58</v>
      </c>
      <c r="AA16" s="5"/>
      <c r="AB16" s="5"/>
      <c r="AC16" s="5"/>
      <c r="AD16" s="5"/>
      <c r="AE16" s="5"/>
      <c r="AF16" s="6"/>
      <c r="AG16" s="330"/>
      <c r="AH16" s="331"/>
      <c r="AI16" s="331"/>
      <c r="AJ16" s="331"/>
      <c r="AK16" s="331"/>
      <c r="AL16" s="331"/>
      <c r="AM16" s="332"/>
    </row>
    <row r="17" spans="1:39" ht="18" customHeight="1" x14ac:dyDescent="0.15">
      <c r="A17" s="334"/>
      <c r="B17" s="4" t="s">
        <v>12</v>
      </c>
      <c r="C17" s="261"/>
      <c r="D17" s="261"/>
      <c r="E17" s="5"/>
      <c r="F17" s="5"/>
      <c r="G17" s="5"/>
      <c r="H17" s="5"/>
      <c r="I17" s="5"/>
      <c r="J17" s="5"/>
      <c r="K17" s="5"/>
      <c r="L17" s="4" t="s">
        <v>13</v>
      </c>
      <c r="M17" s="5"/>
      <c r="N17" s="5"/>
      <c r="O17" s="5"/>
      <c r="P17" s="5"/>
      <c r="Q17" s="5"/>
      <c r="R17" s="6"/>
      <c r="S17" s="330"/>
      <c r="T17" s="331"/>
      <c r="U17" s="331"/>
      <c r="V17" s="331"/>
      <c r="W17" s="331"/>
      <c r="X17" s="331"/>
      <c r="Y17" s="332"/>
      <c r="Z17" s="4" t="s">
        <v>14</v>
      </c>
      <c r="AA17" s="5"/>
      <c r="AB17" s="5"/>
      <c r="AC17" s="5"/>
      <c r="AD17" s="5"/>
      <c r="AE17" s="5"/>
      <c r="AF17" s="6"/>
      <c r="AG17" s="330"/>
      <c r="AH17" s="331"/>
      <c r="AI17" s="331"/>
      <c r="AJ17" s="331"/>
      <c r="AK17" s="331"/>
      <c r="AL17" s="331"/>
      <c r="AM17" s="332"/>
    </row>
    <row r="18" spans="1:39" ht="18.75" customHeight="1" x14ac:dyDescent="0.15">
      <c r="A18" s="335"/>
      <c r="B18" s="4" t="s">
        <v>15</v>
      </c>
      <c r="C18" s="261"/>
      <c r="D18" s="261"/>
      <c r="E18" s="5"/>
      <c r="F18" s="5"/>
      <c r="G18" s="5"/>
      <c r="H18" s="5"/>
      <c r="I18" s="5"/>
      <c r="J18" s="5"/>
      <c r="K18" s="5"/>
      <c r="L18" s="4" t="s">
        <v>13</v>
      </c>
      <c r="M18" s="5"/>
      <c r="N18" s="5"/>
      <c r="O18" s="5"/>
      <c r="P18" s="5"/>
      <c r="Q18" s="5"/>
      <c r="R18" s="6"/>
      <c r="S18" s="330"/>
      <c r="T18" s="331"/>
      <c r="U18" s="331"/>
      <c r="V18" s="331"/>
      <c r="W18" s="331"/>
      <c r="X18" s="331"/>
      <c r="Y18" s="332"/>
      <c r="Z18" s="4" t="s">
        <v>14</v>
      </c>
      <c r="AA18" s="5"/>
      <c r="AB18" s="5"/>
      <c r="AC18" s="5"/>
      <c r="AD18" s="5"/>
      <c r="AE18" s="5"/>
      <c r="AF18" s="6"/>
      <c r="AG18" s="330"/>
      <c r="AH18" s="331"/>
      <c r="AI18" s="331"/>
      <c r="AJ18" s="331"/>
      <c r="AK18" s="331"/>
      <c r="AL18" s="331"/>
      <c r="AM18" s="332"/>
    </row>
    <row r="19" spans="1:39" ht="18" customHeight="1" x14ac:dyDescent="0.15">
      <c r="A19" s="4" t="s">
        <v>52</v>
      </c>
      <c r="B19" s="5"/>
      <c r="C19" s="5"/>
      <c r="D19" s="5"/>
      <c r="E19" s="5"/>
      <c r="F19" s="5"/>
      <c r="G19" s="2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1:39" ht="22.5" customHeight="1" x14ac:dyDescent="0.15">
      <c r="A20" s="396" t="s">
        <v>20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8"/>
      <c r="T20" s="376" t="s">
        <v>133</v>
      </c>
      <c r="U20" s="377"/>
      <c r="V20" s="377"/>
      <c r="W20" s="377"/>
      <c r="X20" s="377"/>
      <c r="Y20" s="377"/>
      <c r="Z20" s="377"/>
      <c r="AA20" s="377"/>
      <c r="AB20" s="377"/>
      <c r="AC20" s="378"/>
      <c r="AD20" s="376" t="s">
        <v>134</v>
      </c>
      <c r="AE20" s="377"/>
      <c r="AF20" s="377"/>
      <c r="AG20" s="377"/>
      <c r="AH20" s="377"/>
      <c r="AI20" s="377"/>
      <c r="AJ20" s="377"/>
      <c r="AK20" s="377"/>
      <c r="AL20" s="377"/>
      <c r="AM20" s="378"/>
    </row>
    <row r="21" spans="1:39" ht="12.75" customHeight="1" x14ac:dyDescent="0.15">
      <c r="A21" s="399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1"/>
      <c r="T21" s="367" t="s">
        <v>59</v>
      </c>
      <c r="U21" s="368"/>
      <c r="V21" s="368"/>
      <c r="W21" s="369"/>
      <c r="X21" s="385" t="s">
        <v>16</v>
      </c>
      <c r="Y21" s="385"/>
      <c r="Z21" s="385"/>
      <c r="AA21" s="385"/>
      <c r="AB21" s="385"/>
      <c r="AC21" s="386"/>
      <c r="AD21" s="367" t="s">
        <v>59</v>
      </c>
      <c r="AE21" s="368"/>
      <c r="AF21" s="368"/>
      <c r="AG21" s="369"/>
      <c r="AH21" s="383" t="s">
        <v>16</v>
      </c>
      <c r="AI21" s="383"/>
      <c r="AJ21" s="383"/>
      <c r="AK21" s="383"/>
      <c r="AL21" s="383"/>
      <c r="AM21" s="384"/>
    </row>
    <row r="22" spans="1:39" ht="12.75" customHeight="1" x14ac:dyDescent="0.15">
      <c r="A22" s="333" t="s">
        <v>99</v>
      </c>
      <c r="B22" s="13" t="s">
        <v>100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381">
        <f ca="1">COUNTIFS('申請額一覧 '!$E$6:$E$20,B22,'申請額一覧 '!$H$6:$H$20,"&gt;0")</f>
        <v>0</v>
      </c>
      <c r="U22" s="382"/>
      <c r="V22" s="379" t="s">
        <v>17</v>
      </c>
      <c r="W22" s="380"/>
      <c r="X22" s="387">
        <f ca="1">SUMIF('申請額一覧 '!$E$6:$E$20,B22,'申請額一覧 '!$H$6:$H$20)</f>
        <v>0</v>
      </c>
      <c r="Y22" s="388"/>
      <c r="Z22" s="388"/>
      <c r="AA22" s="388"/>
      <c r="AB22" s="33" t="s">
        <v>71</v>
      </c>
      <c r="AC22" s="24"/>
      <c r="AD22" s="381">
        <f ca="1">COUNTIFS('申請額一覧 '!$E$6:$E$20,B22,'申請額一覧 '!$K$6:$K$20,"&gt;0")</f>
        <v>0</v>
      </c>
      <c r="AE22" s="382"/>
      <c r="AF22" s="379" t="s">
        <v>17</v>
      </c>
      <c r="AG22" s="380"/>
      <c r="AH22" s="316">
        <f ca="1">SUMIF('申請額一覧 '!$E$6:$E$20,B22,'申請額一覧 '!$K$6:$K$20)</f>
        <v>0</v>
      </c>
      <c r="AI22" s="317"/>
      <c r="AJ22" s="317"/>
      <c r="AK22" s="317"/>
      <c r="AL22" s="33" t="s">
        <v>71</v>
      </c>
      <c r="AM22" s="24"/>
    </row>
    <row r="23" spans="1:39" ht="12.75" customHeight="1" x14ac:dyDescent="0.15">
      <c r="A23" s="334"/>
      <c r="B23" s="17" t="s">
        <v>101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361">
        <f ca="1">COUNTIFS('申請額一覧 '!$E$6:$E$20,B23,'申請額一覧 '!$H$6:$H$20,"&gt;0")</f>
        <v>0</v>
      </c>
      <c r="U23" s="362"/>
      <c r="V23" s="370" t="s">
        <v>17</v>
      </c>
      <c r="W23" s="371"/>
      <c r="X23" s="314">
        <f ca="1">SUMIF('申請額一覧 '!$E$6:$E$20,B23,'申請額一覧 '!$H$6:$H$20)</f>
        <v>0</v>
      </c>
      <c r="Y23" s="315"/>
      <c r="Z23" s="315"/>
      <c r="AA23" s="315"/>
      <c r="AB23" s="34" t="s">
        <v>71</v>
      </c>
      <c r="AC23" s="25"/>
      <c r="AD23" s="361">
        <f ca="1">COUNTIFS('申請額一覧 '!$E$6:$E$20,B23,'申請額一覧 '!$K$6:$K$20,"&gt;0")</f>
        <v>0</v>
      </c>
      <c r="AE23" s="362"/>
      <c r="AF23" s="370" t="s">
        <v>17</v>
      </c>
      <c r="AG23" s="371"/>
      <c r="AH23" s="314">
        <f ca="1">SUMIF('申請額一覧 '!$E$6:$E$20,B23,'申請額一覧 '!$K$6:$K$20)</f>
        <v>0</v>
      </c>
      <c r="AI23" s="315"/>
      <c r="AJ23" s="315"/>
      <c r="AK23" s="315"/>
      <c r="AL23" s="34" t="s">
        <v>71</v>
      </c>
      <c r="AM23" s="25"/>
    </row>
    <row r="24" spans="1:39" ht="12.75" customHeight="1" x14ac:dyDescent="0.15">
      <c r="A24" s="334"/>
      <c r="B24" s="17" t="s">
        <v>102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361">
        <f ca="1">COUNTIFS('申請額一覧 '!$E$6:$E$20,B24,'申請額一覧 '!$H$6:$H$20,"&gt;0")</f>
        <v>0</v>
      </c>
      <c r="U24" s="362"/>
      <c r="V24" s="370" t="s">
        <v>17</v>
      </c>
      <c r="W24" s="371"/>
      <c r="X24" s="314">
        <f ca="1">SUMIF('申請額一覧 '!$E$6:$E$20,B24,'申請額一覧 '!$H$6:$H$20)</f>
        <v>0</v>
      </c>
      <c r="Y24" s="315"/>
      <c r="Z24" s="315"/>
      <c r="AA24" s="315"/>
      <c r="AB24" s="34" t="s">
        <v>71</v>
      </c>
      <c r="AC24" s="25"/>
      <c r="AD24" s="361">
        <f ca="1">COUNTIFS('申請額一覧 '!$E$6:$E$20,B24,'申請額一覧 '!$K$6:$K$20,"&gt;0")</f>
        <v>0</v>
      </c>
      <c r="AE24" s="362"/>
      <c r="AF24" s="370" t="s">
        <v>17</v>
      </c>
      <c r="AG24" s="371"/>
      <c r="AH24" s="314">
        <f ca="1">SUMIF('申請額一覧 '!$E$6:$E$20,B24,'申請額一覧 '!$K$6:$K$20)</f>
        <v>0</v>
      </c>
      <c r="AI24" s="315"/>
      <c r="AJ24" s="315"/>
      <c r="AK24" s="315"/>
      <c r="AL24" s="34" t="s">
        <v>71</v>
      </c>
      <c r="AM24" s="25"/>
    </row>
    <row r="25" spans="1:39" ht="12.75" customHeight="1" x14ac:dyDescent="0.15">
      <c r="A25" s="334"/>
      <c r="B25" s="17" t="s">
        <v>103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1">
        <f ca="1">COUNTIFS('申請額一覧 '!$E$6:$E$20,B25,'申請額一覧 '!$H$6:$H$20,"&gt;0")</f>
        <v>0</v>
      </c>
      <c r="U25" s="362"/>
      <c r="V25" s="370" t="s">
        <v>17</v>
      </c>
      <c r="W25" s="371"/>
      <c r="X25" s="314">
        <f ca="1">SUMIF('申請額一覧 '!$E$6:$E$20,B25,'申請額一覧 '!$H$6:$H$20)</f>
        <v>0</v>
      </c>
      <c r="Y25" s="315"/>
      <c r="Z25" s="315"/>
      <c r="AA25" s="315"/>
      <c r="AB25" s="36" t="s">
        <v>71</v>
      </c>
      <c r="AC25" s="25"/>
      <c r="AD25" s="361">
        <f ca="1">COUNTIFS('申請額一覧 '!$E$6:$E$20,B25,'申請額一覧 '!$K$6:$K$20,"&gt;0")</f>
        <v>0</v>
      </c>
      <c r="AE25" s="362"/>
      <c r="AF25" s="370" t="s">
        <v>17</v>
      </c>
      <c r="AG25" s="371"/>
      <c r="AH25" s="314">
        <f ca="1">SUMIF('申請額一覧 '!$E$6:$E$20,B25,'申請額一覧 '!$K$6:$K$20)</f>
        <v>0</v>
      </c>
      <c r="AI25" s="315"/>
      <c r="AJ25" s="315"/>
      <c r="AK25" s="315"/>
      <c r="AL25" s="36" t="s">
        <v>71</v>
      </c>
      <c r="AM25" s="25"/>
    </row>
    <row r="26" spans="1:39" ht="12.75" customHeight="1" x14ac:dyDescent="0.15">
      <c r="A26" s="334"/>
      <c r="B26" s="17" t="s">
        <v>104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61">
        <f ca="1">COUNTIFS('申請額一覧 '!$E$6:$E$20,B26,'申請額一覧 '!$H$6:$H$20,"&gt;0")</f>
        <v>0</v>
      </c>
      <c r="U26" s="362"/>
      <c r="V26" s="370" t="s">
        <v>17</v>
      </c>
      <c r="W26" s="371"/>
      <c r="X26" s="318">
        <f ca="1">SUMIF('申請額一覧 '!$E$6:$E$20,B26,'申請額一覧 '!$H$6:$H$20)</f>
        <v>0</v>
      </c>
      <c r="Y26" s="319"/>
      <c r="Z26" s="319"/>
      <c r="AA26" s="319"/>
      <c r="AB26" s="36" t="s">
        <v>71</v>
      </c>
      <c r="AC26" s="25"/>
      <c r="AD26" s="361">
        <f ca="1">COUNTIFS('申請額一覧 '!$E$6:$E$20,B26,'申請額一覧 '!$K$6:$K$20,"&gt;0")</f>
        <v>0</v>
      </c>
      <c r="AE26" s="362"/>
      <c r="AF26" s="370" t="s">
        <v>17</v>
      </c>
      <c r="AG26" s="371"/>
      <c r="AH26" s="314">
        <f ca="1">SUMIF('申請額一覧 '!$E$6:$E$20,B26,'申請額一覧 '!$K$6:$K$20)</f>
        <v>0</v>
      </c>
      <c r="AI26" s="315"/>
      <c r="AJ26" s="315"/>
      <c r="AK26" s="315"/>
      <c r="AL26" s="36" t="s">
        <v>71</v>
      </c>
      <c r="AM26" s="25"/>
    </row>
    <row r="27" spans="1:39" ht="12.75" customHeight="1" x14ac:dyDescent="0.15">
      <c r="A27" s="334"/>
      <c r="B27" s="17" t="s">
        <v>105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61">
        <f ca="1">COUNTIFS('申請額一覧 '!$E$6:$E$20,B27,'申請額一覧 '!$H$6:$H$20,"&gt;0")</f>
        <v>0</v>
      </c>
      <c r="U27" s="362"/>
      <c r="V27" s="370" t="s">
        <v>17</v>
      </c>
      <c r="W27" s="371"/>
      <c r="X27" s="320">
        <f ca="1">SUMIF('申請額一覧 '!$E$6:$E$20,B27,'申請額一覧 '!$H$6:$H$20)</f>
        <v>0</v>
      </c>
      <c r="Y27" s="321"/>
      <c r="Z27" s="321"/>
      <c r="AA27" s="321"/>
      <c r="AB27" s="34" t="s">
        <v>71</v>
      </c>
      <c r="AC27" s="25"/>
      <c r="AD27" s="361">
        <f ca="1">COUNTIFS('申請額一覧 '!$E$6:$E$20,B27,'申請額一覧 '!$K$6:$K$20,"&gt;0")</f>
        <v>0</v>
      </c>
      <c r="AE27" s="362"/>
      <c r="AF27" s="370" t="s">
        <v>17</v>
      </c>
      <c r="AG27" s="371"/>
      <c r="AH27" s="314">
        <f ca="1">SUMIF('申請額一覧 '!$E$6:$E$20,B27,'申請額一覧 '!$K$6:$K$20)</f>
        <v>0</v>
      </c>
      <c r="AI27" s="315"/>
      <c r="AJ27" s="315"/>
      <c r="AK27" s="315"/>
      <c r="AL27" s="34" t="s">
        <v>71</v>
      </c>
      <c r="AM27" s="25"/>
    </row>
    <row r="28" spans="1:39" ht="12.75" customHeight="1" x14ac:dyDescent="0.15">
      <c r="A28" s="334"/>
      <c r="B28" s="17" t="s">
        <v>106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61">
        <f ca="1">COUNTIFS('申請額一覧 '!$E$6:$E$20,B28,'申請額一覧 '!$H$6:$H$20,"&gt;0")</f>
        <v>0</v>
      </c>
      <c r="U28" s="362"/>
      <c r="V28" s="370" t="s">
        <v>17</v>
      </c>
      <c r="W28" s="371"/>
      <c r="X28" s="320">
        <f ca="1">SUMIF('申請額一覧 '!$E$6:$E$20,B28,'申請額一覧 '!$H$6:$H$20)</f>
        <v>0</v>
      </c>
      <c r="Y28" s="321"/>
      <c r="Z28" s="321"/>
      <c r="AA28" s="321"/>
      <c r="AB28" s="34" t="s">
        <v>71</v>
      </c>
      <c r="AC28" s="25"/>
      <c r="AD28" s="361">
        <f ca="1">COUNTIFS('申請額一覧 '!$E$6:$E$20,B28,'申請額一覧 '!$K$6:$K$20,"&gt;0")</f>
        <v>0</v>
      </c>
      <c r="AE28" s="362"/>
      <c r="AF28" s="370" t="s">
        <v>17</v>
      </c>
      <c r="AG28" s="371"/>
      <c r="AH28" s="314">
        <f ca="1">SUMIF('申請額一覧 '!$E$6:$E$20,B28,'申請額一覧 '!$K$6:$K$20)</f>
        <v>0</v>
      </c>
      <c r="AI28" s="315"/>
      <c r="AJ28" s="315"/>
      <c r="AK28" s="315"/>
      <c r="AL28" s="34" t="s">
        <v>71</v>
      </c>
      <c r="AM28" s="25"/>
    </row>
    <row r="29" spans="1:39" ht="12.75" customHeight="1" x14ac:dyDescent="0.15">
      <c r="A29" s="334"/>
      <c r="B29" s="22" t="s">
        <v>107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65"/>
      <c r="T29" s="363">
        <f ca="1">COUNTIFS('申請額一覧 '!$E$6:$E$20,B29,'申請額一覧 '!$H$6:$H$20,"&gt;0")</f>
        <v>0</v>
      </c>
      <c r="U29" s="364"/>
      <c r="V29" s="374" t="s">
        <v>17</v>
      </c>
      <c r="W29" s="375"/>
      <c r="X29" s="320">
        <f ca="1">SUMIF('申請額一覧 '!$E$6:$E$20,B29,'申請額一覧 '!$H$6:$H$20)</f>
        <v>0</v>
      </c>
      <c r="Y29" s="321"/>
      <c r="Z29" s="321"/>
      <c r="AA29" s="321"/>
      <c r="AB29" s="35" t="s">
        <v>71</v>
      </c>
      <c r="AC29" s="26"/>
      <c r="AD29" s="363">
        <f ca="1">COUNTIFS('申請額一覧 '!$E$6:$E$20,B29,'申請額一覧 '!$K$6:$K$20,"&gt;0")</f>
        <v>0</v>
      </c>
      <c r="AE29" s="364"/>
      <c r="AF29" s="374" t="s">
        <v>17</v>
      </c>
      <c r="AG29" s="375"/>
      <c r="AH29" s="320">
        <f ca="1">SUMIF('申請額一覧 '!$E$6:$E$20,B29,'申請額一覧 '!$K$6:$K$20)</f>
        <v>0</v>
      </c>
      <c r="AI29" s="321"/>
      <c r="AJ29" s="321"/>
      <c r="AK29" s="321"/>
      <c r="AL29" s="35" t="s">
        <v>71</v>
      </c>
      <c r="AM29" s="26"/>
    </row>
    <row r="30" spans="1:39" ht="12.75" customHeight="1" x14ac:dyDescent="0.15">
      <c r="A30" s="334"/>
      <c r="B30" s="66" t="s">
        <v>108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389">
        <f ca="1">COUNTIFS('申請額一覧 '!$E$6:$E$20,B30,'申請額一覧 '!$H$6:$H$20,"&gt;0")</f>
        <v>0</v>
      </c>
      <c r="U30" s="390"/>
      <c r="V30" s="391" t="s">
        <v>17</v>
      </c>
      <c r="W30" s="392"/>
      <c r="X30" s="320">
        <f ca="1">SUMIF('申請額一覧 '!$E$6:$E$20,B30,'申請額一覧 '!$H$6:$H$20)</f>
        <v>0</v>
      </c>
      <c r="Y30" s="321"/>
      <c r="Z30" s="321"/>
      <c r="AA30" s="321"/>
      <c r="AB30" s="34" t="s">
        <v>71</v>
      </c>
      <c r="AC30" s="25"/>
      <c r="AD30" s="361">
        <f ca="1">COUNTIFS('申請額一覧 '!$E$6:$E$20,B30,'申請額一覧 '!$K$6:$K$20,"&gt;0")</f>
        <v>0</v>
      </c>
      <c r="AE30" s="362"/>
      <c r="AF30" s="370" t="s">
        <v>17</v>
      </c>
      <c r="AG30" s="371"/>
      <c r="AH30" s="314">
        <f ca="1">SUMIF('申請額一覧 '!$E$6:$E$20,B30,'申請額一覧 '!$K$6:$K$20)</f>
        <v>0</v>
      </c>
      <c r="AI30" s="315"/>
      <c r="AJ30" s="315"/>
      <c r="AK30" s="315"/>
      <c r="AL30" s="34" t="s">
        <v>71</v>
      </c>
      <c r="AM30" s="25"/>
    </row>
    <row r="31" spans="1:39" ht="12.75" customHeight="1" x14ac:dyDescent="0.15">
      <c r="A31" s="334"/>
      <c r="B31" s="17" t="s">
        <v>109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61">
        <f ca="1">COUNTIFS('申請額一覧 '!$E$6:$E$20,B31,'申請額一覧 '!$H$6:$H$20,"&gt;0")</f>
        <v>0</v>
      </c>
      <c r="U31" s="362"/>
      <c r="V31" s="370" t="s">
        <v>17</v>
      </c>
      <c r="W31" s="371"/>
      <c r="X31" s="314">
        <f ca="1">SUMIF('申請額一覧 '!$E$6:$E$20,B31,'申請額一覧 '!$H$6:$H$20)</f>
        <v>0</v>
      </c>
      <c r="Y31" s="315"/>
      <c r="Z31" s="315"/>
      <c r="AA31" s="315"/>
      <c r="AB31" s="34" t="s">
        <v>71</v>
      </c>
      <c r="AC31" s="25"/>
      <c r="AD31" s="361">
        <f ca="1">COUNTIFS('申請額一覧 '!$E$6:$E$20,B31,'申請額一覧 '!$K$6:$K$20,"&gt;0")</f>
        <v>0</v>
      </c>
      <c r="AE31" s="362"/>
      <c r="AF31" s="370" t="s">
        <v>17</v>
      </c>
      <c r="AG31" s="371"/>
      <c r="AH31" s="314">
        <f ca="1">SUMIF('申請額一覧 '!$E$6:$E$20,B31,'申請額一覧 '!$K$6:$K$20)</f>
        <v>0</v>
      </c>
      <c r="AI31" s="315"/>
      <c r="AJ31" s="315"/>
      <c r="AK31" s="315"/>
      <c r="AL31" s="34" t="s">
        <v>71</v>
      </c>
      <c r="AM31" s="25"/>
    </row>
    <row r="32" spans="1:39" ht="12.75" customHeight="1" x14ac:dyDescent="0.15">
      <c r="A32" s="334"/>
      <c r="B32" s="17" t="s">
        <v>110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1">
        <f ca="1">COUNTIFS('申請額一覧 '!$E$6:$E$20,B32,'申請額一覧 '!$H$6:$H$20,"&gt;0")</f>
        <v>0</v>
      </c>
      <c r="U32" s="362"/>
      <c r="V32" s="370" t="s">
        <v>17</v>
      </c>
      <c r="W32" s="371"/>
      <c r="X32" s="318">
        <f ca="1">SUMIF('申請額一覧 '!$E$6:$E$20,B32,'申請額一覧 '!$H$6:$H$20)</f>
        <v>0</v>
      </c>
      <c r="Y32" s="319"/>
      <c r="Z32" s="319"/>
      <c r="AA32" s="319"/>
      <c r="AB32" s="34" t="s">
        <v>71</v>
      </c>
      <c r="AC32" s="25"/>
      <c r="AD32" s="361">
        <f ca="1">COUNTIFS('申請額一覧 '!$E$6:$E$20,B32,'申請額一覧 '!$K$6:$K$20,"&gt;0")</f>
        <v>0</v>
      </c>
      <c r="AE32" s="362"/>
      <c r="AF32" s="370" t="s">
        <v>17</v>
      </c>
      <c r="AG32" s="371"/>
      <c r="AH32" s="314">
        <f ca="1">SUMIF('申請額一覧 '!$E$6:$E$20,B32,'申請額一覧 '!$K$6:$K$20)</f>
        <v>0</v>
      </c>
      <c r="AI32" s="315"/>
      <c r="AJ32" s="315"/>
      <c r="AK32" s="315"/>
      <c r="AL32" s="34" t="s">
        <v>71</v>
      </c>
      <c r="AM32" s="25"/>
    </row>
    <row r="33" spans="1:39" ht="12.75" customHeight="1" x14ac:dyDescent="0.15">
      <c r="A33" s="335"/>
      <c r="B33" s="20" t="s">
        <v>111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02">
        <f ca="1">COUNTIFS('申請額一覧 '!$E$6:$E$20,B33,'申請額一覧 '!$H$6:$H$20,"&gt;0")</f>
        <v>0</v>
      </c>
      <c r="U33" s="403"/>
      <c r="V33" s="404" t="s">
        <v>17</v>
      </c>
      <c r="W33" s="405"/>
      <c r="X33" s="326">
        <f ca="1">SUMIF('申請額一覧 '!$E$6:$E$20,B33,'申請額一覧 '!$H$6:$H$20)</f>
        <v>0</v>
      </c>
      <c r="Y33" s="327"/>
      <c r="Z33" s="327"/>
      <c r="AA33" s="327"/>
      <c r="AB33" s="35" t="s">
        <v>71</v>
      </c>
      <c r="AC33" s="26"/>
      <c r="AD33" s="363">
        <f ca="1">COUNTIFS('申請額一覧 '!$E$6:$E$20,B33,'申請額一覧 '!$K$6:$K$20,"&gt;0")</f>
        <v>0</v>
      </c>
      <c r="AE33" s="364"/>
      <c r="AF33" s="374" t="s">
        <v>17</v>
      </c>
      <c r="AG33" s="375"/>
      <c r="AH33" s="320">
        <f ca="1">SUMIF('申請額一覧 '!$E$6:$E$20,B33,'申請額一覧 '!$K$6:$K$20)</f>
        <v>0</v>
      </c>
      <c r="AI33" s="321"/>
      <c r="AJ33" s="321"/>
      <c r="AK33" s="321"/>
      <c r="AL33" s="35" t="s">
        <v>71</v>
      </c>
      <c r="AM33" s="26"/>
    </row>
    <row r="34" spans="1:39" ht="21.75" customHeight="1" x14ac:dyDescent="0.15">
      <c r="A34" s="67" t="s">
        <v>129</v>
      </c>
      <c r="B34" s="4" t="s">
        <v>112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65">
        <f ca="1">COUNTIFS('申請額一覧 '!$E$6:$E$20,B34,'申請額一覧 '!$H$6:$H$20,"&gt;0")</f>
        <v>0</v>
      </c>
      <c r="U34" s="366"/>
      <c r="V34" s="372" t="s">
        <v>17</v>
      </c>
      <c r="W34" s="373"/>
      <c r="X34" s="316">
        <f ca="1">SUMIF('申請額一覧 '!$E$6:$E$20,B34,'申請額一覧 '!$H$6:$H$20)</f>
        <v>0</v>
      </c>
      <c r="Y34" s="317"/>
      <c r="Z34" s="317"/>
      <c r="AA34" s="317"/>
      <c r="AB34" s="259" t="s">
        <v>71</v>
      </c>
      <c r="AC34" s="32"/>
      <c r="AD34" s="365">
        <f ca="1">COUNTIFS('申請額一覧 '!$E$6:$E$20,B34,'申請額一覧 '!$K$6:$K$20,"&gt;0")</f>
        <v>0</v>
      </c>
      <c r="AE34" s="366"/>
      <c r="AF34" s="372" t="s">
        <v>17</v>
      </c>
      <c r="AG34" s="373"/>
      <c r="AH34" s="328">
        <f ca="1">SUMIF('申請額一覧 '!$E$6:$E$20,B34,'申請額一覧 '!$K$6:$K$20)</f>
        <v>0</v>
      </c>
      <c r="AI34" s="329"/>
      <c r="AJ34" s="329"/>
      <c r="AK34" s="329"/>
      <c r="AL34" s="259" t="s">
        <v>71</v>
      </c>
      <c r="AM34" s="32"/>
    </row>
    <row r="35" spans="1:39" ht="12.75" customHeight="1" x14ac:dyDescent="0.15">
      <c r="A35" s="334" t="s">
        <v>113</v>
      </c>
      <c r="B35" s="64" t="s">
        <v>114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389">
        <f ca="1">COUNTIFS('申請額一覧 '!$E$6:$E$20,B35,'申請額一覧 '!$H$6:$H$20,"&gt;0")</f>
        <v>0</v>
      </c>
      <c r="U35" s="390"/>
      <c r="V35" s="391" t="s">
        <v>17</v>
      </c>
      <c r="W35" s="392"/>
      <c r="X35" s="387">
        <f ca="1">SUMIF('申請額一覧 '!$E$6:$E$20,B35,'申請額一覧 '!$H$6:$H$20)</f>
        <v>0</v>
      </c>
      <c r="Y35" s="388"/>
      <c r="Z35" s="388"/>
      <c r="AA35" s="388"/>
      <c r="AB35" s="38" t="s">
        <v>71</v>
      </c>
      <c r="AC35" s="27"/>
      <c r="AD35" s="389">
        <f ca="1">COUNTIFS('申請額一覧 '!$E$6:$E$20,B35,'申請額一覧 '!$K$6:$K$20,"&gt;0")</f>
        <v>0</v>
      </c>
      <c r="AE35" s="390"/>
      <c r="AF35" s="391" t="s">
        <v>17</v>
      </c>
      <c r="AG35" s="392"/>
      <c r="AH35" s="324">
        <f ca="1">SUMIF('申請額一覧 '!$E$6:$E$20,B35,'申請額一覧 '!$K$6:$K$20)</f>
        <v>0</v>
      </c>
      <c r="AI35" s="325"/>
      <c r="AJ35" s="325"/>
      <c r="AK35" s="325"/>
      <c r="AL35" s="38" t="s">
        <v>71</v>
      </c>
      <c r="AM35" s="27"/>
    </row>
    <row r="36" spans="1:39" ht="12.75" customHeight="1" x14ac:dyDescent="0.15">
      <c r="A36" s="334"/>
      <c r="B36" s="18" t="s">
        <v>115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61">
        <f ca="1">COUNTIFS('申請額一覧 '!$E$6:$E$20,B36,'申請額一覧 '!$H$6:$H$20,"&gt;0")</f>
        <v>0</v>
      </c>
      <c r="U36" s="362"/>
      <c r="V36" s="370" t="s">
        <v>17</v>
      </c>
      <c r="W36" s="371"/>
      <c r="X36" s="320">
        <f ca="1">SUMIF('申請額一覧 '!$E$6:$E$20,B36,'申請額一覧 '!$H$6:$H$20)</f>
        <v>0</v>
      </c>
      <c r="Y36" s="321"/>
      <c r="Z36" s="321"/>
      <c r="AA36" s="321"/>
      <c r="AB36" s="34" t="s">
        <v>71</v>
      </c>
      <c r="AC36" s="25"/>
      <c r="AD36" s="361">
        <f ca="1">COUNTIFS('申請額一覧 '!$E$6:$E$20,B36,'申請額一覧 '!$K$6:$K$20,"&gt;0")</f>
        <v>0</v>
      </c>
      <c r="AE36" s="362"/>
      <c r="AF36" s="370" t="s">
        <v>17</v>
      </c>
      <c r="AG36" s="371"/>
      <c r="AH36" s="314">
        <f ca="1">SUMIF('申請額一覧 '!$E$6:$E$20,B36,'申請額一覧 '!$K$6:$K$20)</f>
        <v>0</v>
      </c>
      <c r="AI36" s="315"/>
      <c r="AJ36" s="315"/>
      <c r="AK36" s="315"/>
      <c r="AL36" s="34" t="s">
        <v>71</v>
      </c>
      <c r="AM36" s="25"/>
    </row>
    <row r="37" spans="1:39" ht="12.75" customHeight="1" x14ac:dyDescent="0.15">
      <c r="A37" s="334"/>
      <c r="B37" s="18" t="s">
        <v>116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61">
        <f ca="1">COUNTIFS('申請額一覧 '!$E$6:$E$20,B37,'申請額一覧 '!$H$6:$H$20,"&gt;0")</f>
        <v>0</v>
      </c>
      <c r="U37" s="362"/>
      <c r="V37" s="370" t="s">
        <v>17</v>
      </c>
      <c r="W37" s="371"/>
      <c r="X37" s="320">
        <f ca="1">SUMIF('申請額一覧 '!$E$6:$E$20,B37,'申請額一覧 '!$H$6:$H$20)</f>
        <v>0</v>
      </c>
      <c r="Y37" s="321"/>
      <c r="Z37" s="321"/>
      <c r="AA37" s="321"/>
      <c r="AB37" s="34" t="s">
        <v>71</v>
      </c>
      <c r="AC37" s="25"/>
      <c r="AD37" s="361">
        <f ca="1">COUNTIFS('申請額一覧 '!$E$6:$E$20,B37,'申請額一覧 '!$K$6:$K$20,"&gt;0")</f>
        <v>0</v>
      </c>
      <c r="AE37" s="362"/>
      <c r="AF37" s="370" t="s">
        <v>17</v>
      </c>
      <c r="AG37" s="371"/>
      <c r="AH37" s="314">
        <f ca="1">SUMIF('申請額一覧 '!$E$6:$E$20,B37,'申請額一覧 '!$K$6:$K$20)</f>
        <v>0</v>
      </c>
      <c r="AI37" s="315"/>
      <c r="AJ37" s="315"/>
      <c r="AK37" s="315"/>
      <c r="AL37" s="34" t="s">
        <v>71</v>
      </c>
      <c r="AM37" s="25"/>
    </row>
    <row r="38" spans="1:39" ht="12.75" customHeight="1" x14ac:dyDescent="0.15">
      <c r="A38" s="334"/>
      <c r="B38" s="18" t="s">
        <v>117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361">
        <f ca="1">COUNTIFS('申請額一覧 '!$E$6:$E$20,B38,'申請額一覧 '!$H$6:$H$20,"&gt;0")</f>
        <v>0</v>
      </c>
      <c r="U38" s="362"/>
      <c r="V38" s="370" t="s">
        <v>17</v>
      </c>
      <c r="W38" s="371"/>
      <c r="X38" s="320">
        <f ca="1">SUMIF('申請額一覧 '!$E$6:$E$20,B38,'申請額一覧 '!$H$6:$H$20)</f>
        <v>0</v>
      </c>
      <c r="Y38" s="321"/>
      <c r="Z38" s="321"/>
      <c r="AA38" s="321"/>
      <c r="AB38" s="34" t="s">
        <v>71</v>
      </c>
      <c r="AC38" s="25"/>
      <c r="AD38" s="361">
        <f ca="1">COUNTIFS('申請額一覧 '!$E$6:$E$20,B38,'申請額一覧 '!$K$6:$K$20,"&gt;0")</f>
        <v>0</v>
      </c>
      <c r="AE38" s="362"/>
      <c r="AF38" s="370" t="s">
        <v>17</v>
      </c>
      <c r="AG38" s="371"/>
      <c r="AH38" s="314">
        <f ca="1">SUMIF('申請額一覧 '!$E$6:$E$20,B38,'申請額一覧 '!$K$6:$K$20)</f>
        <v>0</v>
      </c>
      <c r="AI38" s="315"/>
      <c r="AJ38" s="315"/>
      <c r="AK38" s="315"/>
      <c r="AL38" s="34" t="s">
        <v>71</v>
      </c>
      <c r="AM38" s="25"/>
    </row>
    <row r="39" spans="1:39" ht="12.75" customHeight="1" x14ac:dyDescent="0.15">
      <c r="A39" s="334"/>
      <c r="B39" s="18" t="s">
        <v>118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361">
        <f ca="1">COUNTIFS('申請額一覧 '!$E$6:$E$20,B39,'申請額一覧 '!$H$6:$H$20,"&gt;0")</f>
        <v>0</v>
      </c>
      <c r="U39" s="362"/>
      <c r="V39" s="370" t="s">
        <v>17</v>
      </c>
      <c r="W39" s="371"/>
      <c r="X39" s="314">
        <f ca="1">SUMIF('申請額一覧 '!$E$6:$E$20,B39,'申請額一覧 '!$H$6:$H$20)</f>
        <v>0</v>
      </c>
      <c r="Y39" s="315"/>
      <c r="Z39" s="315"/>
      <c r="AA39" s="315"/>
      <c r="AB39" s="34" t="s">
        <v>71</v>
      </c>
      <c r="AC39" s="25"/>
      <c r="AD39" s="361">
        <f ca="1">COUNTIFS('申請額一覧 '!$E$6:$E$20,B39,'申請額一覧 '!$K$6:$K$20,"&gt;0")</f>
        <v>0</v>
      </c>
      <c r="AE39" s="362"/>
      <c r="AF39" s="370" t="s">
        <v>17</v>
      </c>
      <c r="AG39" s="371"/>
      <c r="AH39" s="314">
        <f ca="1">SUMIF('申請額一覧 '!$E$6:$E$20,B39,'申請額一覧 '!$K$6:$K$20)</f>
        <v>0</v>
      </c>
      <c r="AI39" s="315"/>
      <c r="AJ39" s="315"/>
      <c r="AK39" s="315"/>
      <c r="AL39" s="34" t="s">
        <v>71</v>
      </c>
      <c r="AM39" s="25"/>
    </row>
    <row r="40" spans="1:39" ht="12.75" customHeight="1" x14ac:dyDescent="0.15">
      <c r="A40" s="335"/>
      <c r="B40" s="18" t="s">
        <v>130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361">
        <f ca="1">COUNTIFS('申請額一覧 '!$E$6:$E$20,B40,'申請額一覧 '!$H$6:$H$20,"&gt;0")</f>
        <v>0</v>
      </c>
      <c r="U40" s="362"/>
      <c r="V40" s="370" t="s">
        <v>17</v>
      </c>
      <c r="W40" s="371"/>
      <c r="X40" s="324">
        <f ca="1">SUMIF('申請額一覧 '!$E$6:$E$20,B40,'申請額一覧 '!$H$6:$H$20)</f>
        <v>0</v>
      </c>
      <c r="Y40" s="325"/>
      <c r="Z40" s="325"/>
      <c r="AA40" s="325"/>
      <c r="AB40" s="34" t="s">
        <v>71</v>
      </c>
      <c r="AC40" s="25"/>
      <c r="AD40" s="361">
        <f ca="1">COUNTIFS('申請額一覧 '!$E$6:$E$20,B40,'申請額一覧 '!$K$6:$K$20,"&gt;0")</f>
        <v>0</v>
      </c>
      <c r="AE40" s="362"/>
      <c r="AF40" s="370" t="s">
        <v>17</v>
      </c>
      <c r="AG40" s="371"/>
      <c r="AH40" s="314">
        <f ca="1">SUMIF('申請額一覧 '!$E$6:$E$20,B40,'申請額一覧 '!$K$6:$K$20)</f>
        <v>0</v>
      </c>
      <c r="AI40" s="315"/>
      <c r="AJ40" s="315"/>
      <c r="AK40" s="315"/>
      <c r="AL40" s="34" t="s">
        <v>71</v>
      </c>
      <c r="AM40" s="25"/>
    </row>
    <row r="41" spans="1:39" ht="12.75" customHeight="1" x14ac:dyDescent="0.15">
      <c r="A41" s="409" t="s">
        <v>18</v>
      </c>
      <c r="B41" s="15" t="s">
        <v>119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81">
        <f ca="1">COUNTIFS('申請額一覧 '!$E$6:$E$20,B41,'申請額一覧 '!$H$6:$H$20,"&gt;0")</f>
        <v>0</v>
      </c>
      <c r="U41" s="382"/>
      <c r="V41" s="379" t="s">
        <v>17</v>
      </c>
      <c r="W41" s="380"/>
      <c r="X41" s="387">
        <f ca="1">SUMIF('申請額一覧 '!$E$6:$E$20,B41,'申請額一覧 '!$H$6:$H$20)</f>
        <v>0</v>
      </c>
      <c r="Y41" s="388"/>
      <c r="Z41" s="388"/>
      <c r="AA41" s="388"/>
      <c r="AB41" s="37" t="s">
        <v>71</v>
      </c>
      <c r="AC41" s="24"/>
      <c r="AD41" s="381">
        <f ca="1">COUNTIFS('申請額一覧 '!$E$6:$E$20,B41,'申請額一覧 '!$K$6:$K$20,"&gt;0")</f>
        <v>0</v>
      </c>
      <c r="AE41" s="382"/>
      <c r="AF41" s="379" t="s">
        <v>17</v>
      </c>
      <c r="AG41" s="380"/>
      <c r="AH41" s="316">
        <f ca="1">SUMIF('申請額一覧 '!$E$6:$E$20,B41,'申請額一覧 '!$K$6:$K$20)</f>
        <v>0</v>
      </c>
      <c r="AI41" s="317"/>
      <c r="AJ41" s="317"/>
      <c r="AK41" s="317"/>
      <c r="AL41" s="37" t="s">
        <v>71</v>
      </c>
      <c r="AM41" s="24"/>
    </row>
    <row r="42" spans="1:39" ht="12.75" customHeight="1" x14ac:dyDescent="0.15">
      <c r="A42" s="410"/>
      <c r="B42" s="2" t="s">
        <v>120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63">
        <f ca="1">COUNTIFS('申請額一覧 '!$E$6:$E$20,B42,'申請額一覧 '!$H$6:$H$20,"&gt;0")</f>
        <v>0</v>
      </c>
      <c r="U42" s="364"/>
      <c r="V42" s="374" t="s">
        <v>17</v>
      </c>
      <c r="W42" s="375"/>
      <c r="X42" s="320">
        <f ca="1">SUMIF('申請額一覧 '!$E$6:$E$20,B42,'申請額一覧 '!$H$6:$H$20)</f>
        <v>0</v>
      </c>
      <c r="Y42" s="321"/>
      <c r="Z42" s="321"/>
      <c r="AA42" s="321"/>
      <c r="AB42" s="35" t="s">
        <v>71</v>
      </c>
      <c r="AC42" s="26"/>
      <c r="AD42" s="363">
        <f ca="1">COUNTIFS('申請額一覧 '!$E$6:$E$20,B42,'申請額一覧 '!$K$6:$K$20,"&gt;0")</f>
        <v>0</v>
      </c>
      <c r="AE42" s="364"/>
      <c r="AF42" s="374" t="s">
        <v>17</v>
      </c>
      <c r="AG42" s="375"/>
      <c r="AH42" s="320">
        <f ca="1">SUMIF('申請額一覧 '!$E$6:$E$20,B42,'申請額一覧 '!$K$6:$K$20)</f>
        <v>0</v>
      </c>
      <c r="AI42" s="321"/>
      <c r="AJ42" s="321"/>
      <c r="AK42" s="321"/>
      <c r="AL42" s="35" t="s">
        <v>71</v>
      </c>
      <c r="AM42" s="26"/>
    </row>
    <row r="43" spans="1:39" ht="12.75" customHeight="1" x14ac:dyDescent="0.15">
      <c r="A43" s="410"/>
      <c r="B43" s="59" t="s">
        <v>121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53">
        <f ca="1">COUNTIFS('申請額一覧 '!$E$6:$E$20,B43,'申請額一覧 '!$H$6:$H$20,"&gt;0")</f>
        <v>0</v>
      </c>
      <c r="U43" s="354"/>
      <c r="V43" s="406" t="s">
        <v>17</v>
      </c>
      <c r="W43" s="407"/>
      <c r="X43" s="320">
        <f ca="1">SUMIF('申請額一覧 '!$E$6:$E$20,B43,'申請額一覧 '!$H$6:$H$20)</f>
        <v>0</v>
      </c>
      <c r="Y43" s="321"/>
      <c r="Z43" s="321"/>
      <c r="AA43" s="321"/>
      <c r="AB43" s="60" t="s">
        <v>71</v>
      </c>
      <c r="AC43" s="61"/>
      <c r="AD43" s="353">
        <f ca="1">COUNTIFS('申請額一覧 '!$E$6:$E$20,B43,'申請額一覧 '!$K$6:$K$20,"&gt;0")</f>
        <v>0</v>
      </c>
      <c r="AE43" s="354"/>
      <c r="AF43" s="406" t="s">
        <v>17</v>
      </c>
      <c r="AG43" s="407"/>
      <c r="AH43" s="318">
        <f ca="1">SUMIF('申請額一覧 '!$E$6:$E$20,B43,'申請額一覧 '!$K$6:$K$20)</f>
        <v>0</v>
      </c>
      <c r="AI43" s="319"/>
      <c r="AJ43" s="319"/>
      <c r="AK43" s="319"/>
      <c r="AL43" s="60" t="s">
        <v>71</v>
      </c>
      <c r="AM43" s="61"/>
    </row>
    <row r="44" spans="1:39" ht="12.75" customHeight="1" x14ac:dyDescent="0.15">
      <c r="A44" s="410"/>
      <c r="B44" s="2" t="s">
        <v>122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53">
        <f ca="1">COUNTIFS('申請額一覧 '!$E$6:$E$20,B44,'申請額一覧 '!$H$6:$H$20,"&gt;0")</f>
        <v>0</v>
      </c>
      <c r="U44" s="354"/>
      <c r="V44" s="406" t="s">
        <v>17</v>
      </c>
      <c r="W44" s="407"/>
      <c r="X44" s="314">
        <f ca="1">SUMIF('申請額一覧 '!$E$6:$E$20,B44,'申請額一覧 '!$H$6:$H$20)</f>
        <v>0</v>
      </c>
      <c r="Y44" s="315"/>
      <c r="Z44" s="315"/>
      <c r="AA44" s="315"/>
      <c r="AB44" s="60" t="s">
        <v>71</v>
      </c>
      <c r="AC44" s="61"/>
      <c r="AD44" s="353">
        <f ca="1">COUNTIFS('申請額一覧 '!$E$6:$E$20,B44,'申請額一覧 '!$K$6:$K$20,"&gt;0")</f>
        <v>0</v>
      </c>
      <c r="AE44" s="354"/>
      <c r="AF44" s="406" t="s">
        <v>17</v>
      </c>
      <c r="AG44" s="407"/>
      <c r="AH44" s="318">
        <f ca="1">SUMIF('申請額一覧 '!$E$6:$E$20,B44,'申請額一覧 '!$K$6:$K$20)</f>
        <v>0</v>
      </c>
      <c r="AI44" s="319"/>
      <c r="AJ44" s="319"/>
      <c r="AK44" s="319"/>
      <c r="AL44" s="60" t="s">
        <v>71</v>
      </c>
      <c r="AM44" s="61"/>
    </row>
    <row r="45" spans="1:39" ht="12.75" customHeight="1" x14ac:dyDescent="0.15">
      <c r="A45" s="410"/>
      <c r="B45" s="66" t="s">
        <v>123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389">
        <f ca="1">COUNTIFS('申請額一覧 '!$E$6:$E$20,B45,'申請額一覧 '!$H$6:$H$20,"&gt;0")</f>
        <v>0</v>
      </c>
      <c r="U45" s="390"/>
      <c r="V45" s="391" t="s">
        <v>17</v>
      </c>
      <c r="W45" s="392"/>
      <c r="X45" s="324">
        <f ca="1">SUMIF('申請額一覧 '!$E$6:$E$20,B45,'申請額一覧 '!$H$6:$H$20)</f>
        <v>0</v>
      </c>
      <c r="Y45" s="325"/>
      <c r="Z45" s="325"/>
      <c r="AA45" s="325"/>
      <c r="AB45" s="38" t="s">
        <v>71</v>
      </c>
      <c r="AC45" s="27"/>
      <c r="AD45" s="389">
        <f ca="1">COUNTIFS('申請額一覧 '!$E$6:$E$20,B45,'申請額一覧 '!$K$6:$K$20,"&gt;0")</f>
        <v>0</v>
      </c>
      <c r="AE45" s="390"/>
      <c r="AF45" s="391" t="s">
        <v>17</v>
      </c>
      <c r="AG45" s="392"/>
      <c r="AH45" s="324">
        <f ca="1">SUMIF('申請額一覧 '!$E$6:$E$20,B45,'申請額一覧 '!$K$6:$K$20)</f>
        <v>0</v>
      </c>
      <c r="AI45" s="325"/>
      <c r="AJ45" s="325"/>
      <c r="AK45" s="325"/>
      <c r="AL45" s="38" t="s">
        <v>71</v>
      </c>
      <c r="AM45" s="27"/>
    </row>
    <row r="46" spans="1:39" ht="12.75" customHeight="1" x14ac:dyDescent="0.15">
      <c r="A46" s="410"/>
      <c r="B46" s="22" t="s">
        <v>124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63">
        <f ca="1">COUNTIFS('申請額一覧 '!$E$6:$E$20,B46,'申請額一覧 '!$H$6:$H$20,"&gt;0")</f>
        <v>0</v>
      </c>
      <c r="U46" s="364"/>
      <c r="V46" s="374" t="s">
        <v>17</v>
      </c>
      <c r="W46" s="375"/>
      <c r="X46" s="324">
        <f ca="1">SUMIF('申請額一覧 '!$E$6:$E$20,B46,'申請額一覧 '!$H$6:$H$20)</f>
        <v>0</v>
      </c>
      <c r="Y46" s="325"/>
      <c r="Z46" s="325"/>
      <c r="AA46" s="325"/>
      <c r="AB46" s="35" t="s">
        <v>71</v>
      </c>
      <c r="AC46" s="26"/>
      <c r="AD46" s="363">
        <f ca="1">COUNTIFS('申請額一覧 '!$E$6:$E$20,B46,'申請額一覧 '!$K$6:$K$20,"&gt;0")</f>
        <v>0</v>
      </c>
      <c r="AE46" s="364"/>
      <c r="AF46" s="374" t="s">
        <v>17</v>
      </c>
      <c r="AG46" s="375"/>
      <c r="AH46" s="320">
        <f ca="1">SUMIF('申請額一覧 '!$E$6:$E$20,B46,'申請額一覧 '!$K$6:$K$20)</f>
        <v>0</v>
      </c>
      <c r="AI46" s="321"/>
      <c r="AJ46" s="321"/>
      <c r="AK46" s="321"/>
      <c r="AL46" s="35" t="s">
        <v>71</v>
      </c>
      <c r="AM46" s="26"/>
    </row>
    <row r="47" spans="1:39" ht="12.75" customHeight="1" x14ac:dyDescent="0.15">
      <c r="A47" s="333" t="s">
        <v>131</v>
      </c>
      <c r="B47" s="13" t="s">
        <v>125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381">
        <f ca="1">COUNTIFS('申請額一覧 '!$E$6:$E$20,B47,'申請額一覧 '!$H$6:$H$20,"&gt;0")</f>
        <v>0</v>
      </c>
      <c r="U47" s="382"/>
      <c r="V47" s="379" t="s">
        <v>17</v>
      </c>
      <c r="W47" s="380"/>
      <c r="X47" s="387">
        <f ca="1">SUMIF('申請額一覧 '!$E$6:$E$20,B47,'申請額一覧 '!$H$6:$H$20)</f>
        <v>0</v>
      </c>
      <c r="Y47" s="388"/>
      <c r="Z47" s="388"/>
      <c r="AA47" s="388"/>
      <c r="AB47" s="37" t="s">
        <v>71</v>
      </c>
      <c r="AC47" s="24"/>
      <c r="AD47" s="381">
        <f ca="1">COUNTIFS('申請額一覧 '!$E$6:$E$20,B47,'申請額一覧 '!$K$6:$K$20,"&gt;0")</f>
        <v>0</v>
      </c>
      <c r="AE47" s="382"/>
      <c r="AF47" s="379" t="s">
        <v>17</v>
      </c>
      <c r="AG47" s="380"/>
      <c r="AH47" s="316">
        <f ca="1">SUMIF('申請額一覧 '!$E$6:$E$20,B47,'申請額一覧 '!$K$6:$K$20)</f>
        <v>0</v>
      </c>
      <c r="AI47" s="317"/>
      <c r="AJ47" s="317"/>
      <c r="AK47" s="317"/>
      <c r="AL47" s="37" t="s">
        <v>71</v>
      </c>
      <c r="AM47" s="24"/>
    </row>
    <row r="48" spans="1:39" ht="12.75" customHeight="1" x14ac:dyDescent="0.15">
      <c r="A48" s="334"/>
      <c r="B48" s="17" t="s">
        <v>126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61">
        <f ca="1">COUNTIFS('申請額一覧 '!$E$6:$E$20,B48,'申請額一覧 '!$H$6:$H$20,"&gt;0")</f>
        <v>0</v>
      </c>
      <c r="U48" s="362"/>
      <c r="V48" s="370" t="s">
        <v>17</v>
      </c>
      <c r="W48" s="371"/>
      <c r="X48" s="320">
        <f ca="1">SUMIF('申請額一覧 '!$E$6:$E$20,B48,'申請額一覧 '!$H$6:$H$20)</f>
        <v>0</v>
      </c>
      <c r="Y48" s="321"/>
      <c r="Z48" s="321"/>
      <c r="AA48" s="321"/>
      <c r="AB48" s="34" t="s">
        <v>71</v>
      </c>
      <c r="AC48" s="25"/>
      <c r="AD48" s="361">
        <f ca="1">COUNTIFS('申請額一覧 '!$E$6:$E$20,B48,'申請額一覧 '!$K$6:$K$20,"&gt;0")</f>
        <v>0</v>
      </c>
      <c r="AE48" s="362"/>
      <c r="AF48" s="370" t="s">
        <v>17</v>
      </c>
      <c r="AG48" s="371"/>
      <c r="AH48" s="314">
        <f ca="1">SUMIF('申請額一覧 '!$E$6:$E$20,B48,'申請額一覧 '!$K$6:$K$20)</f>
        <v>0</v>
      </c>
      <c r="AI48" s="315"/>
      <c r="AJ48" s="315"/>
      <c r="AK48" s="315"/>
      <c r="AL48" s="34" t="s">
        <v>71</v>
      </c>
      <c r="AM48" s="25"/>
    </row>
    <row r="49" spans="1:39" ht="12.75" customHeight="1" x14ac:dyDescent="0.15">
      <c r="A49" s="334"/>
      <c r="B49" s="17" t="s">
        <v>127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361">
        <f ca="1">COUNTIFS('申請額一覧 '!$E$6:$E$20,B49,'申請額一覧 '!$H$6:$H$20,"&gt;0")</f>
        <v>0</v>
      </c>
      <c r="U49" s="362"/>
      <c r="V49" s="370" t="s">
        <v>17</v>
      </c>
      <c r="W49" s="371"/>
      <c r="X49" s="320">
        <f ca="1">SUMIF('申請額一覧 '!$E$6:$E$20,B49,'申請額一覧 '!$H$6:$H$20)</f>
        <v>0</v>
      </c>
      <c r="Y49" s="321"/>
      <c r="Z49" s="321"/>
      <c r="AA49" s="321"/>
      <c r="AB49" s="34" t="s">
        <v>71</v>
      </c>
      <c r="AC49" s="25"/>
      <c r="AD49" s="361">
        <f ca="1">COUNTIFS('申請額一覧 '!$E$6:$E$20,B49,'申請額一覧 '!$K$6:$K$20,"&gt;0")</f>
        <v>0</v>
      </c>
      <c r="AE49" s="362"/>
      <c r="AF49" s="370" t="s">
        <v>17</v>
      </c>
      <c r="AG49" s="371"/>
      <c r="AH49" s="314">
        <f ca="1">SUMIF('申請額一覧 '!$E$6:$E$20,B49,'申請額一覧 '!$K$6:$K$20)</f>
        <v>0</v>
      </c>
      <c r="AI49" s="315"/>
      <c r="AJ49" s="315"/>
      <c r="AK49" s="315"/>
      <c r="AL49" s="34" t="s">
        <v>71</v>
      </c>
      <c r="AM49" s="25"/>
    </row>
    <row r="50" spans="1:39" ht="12.75" customHeight="1" x14ac:dyDescent="0.15">
      <c r="A50" s="335"/>
      <c r="B50" s="20" t="s">
        <v>128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402">
        <f ca="1">COUNTIFS('申請額一覧 '!$E$6:$E$20,B50,'申請額一覧 '!$H$6:$H$20,"&gt;0")</f>
        <v>0</v>
      </c>
      <c r="U50" s="403"/>
      <c r="V50" s="404" t="s">
        <v>17</v>
      </c>
      <c r="W50" s="405"/>
      <c r="X50" s="326">
        <f ca="1">SUMIF('申請額一覧 '!$E$6:$E$20,B50,'申請額一覧 '!$H$6:$H$20)</f>
        <v>0</v>
      </c>
      <c r="Y50" s="327"/>
      <c r="Z50" s="327"/>
      <c r="AA50" s="327"/>
      <c r="AB50" s="62" t="s">
        <v>71</v>
      </c>
      <c r="AC50" s="63"/>
      <c r="AD50" s="402">
        <f ca="1">COUNTIFS('申請額一覧 '!$E$6:$E$20,B50,'申請額一覧 '!$K$6:$K$20,"&gt;0")</f>
        <v>0</v>
      </c>
      <c r="AE50" s="403"/>
      <c r="AF50" s="404" t="s">
        <v>17</v>
      </c>
      <c r="AG50" s="405"/>
      <c r="AH50" s="326">
        <f ca="1">SUMIF('申請額一覧 '!$E$6:$E$20,B50,'申請額一覧 '!$K$6:$K$20)</f>
        <v>0</v>
      </c>
      <c r="AI50" s="327"/>
      <c r="AJ50" s="327"/>
      <c r="AK50" s="327"/>
      <c r="AL50" s="62" t="s">
        <v>71</v>
      </c>
      <c r="AM50" s="63"/>
    </row>
    <row r="51" spans="1:39" ht="15.75" customHeight="1" x14ac:dyDescent="0.15">
      <c r="A51" s="393" t="s">
        <v>19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5"/>
      <c r="T51" s="365">
        <f ca="1">SUM(T22:U50)</f>
        <v>0</v>
      </c>
      <c r="U51" s="366"/>
      <c r="V51" s="372" t="s">
        <v>17</v>
      </c>
      <c r="W51" s="373"/>
      <c r="X51" s="316">
        <f ca="1">SUM(X22:AA50)</f>
        <v>0</v>
      </c>
      <c r="Y51" s="317"/>
      <c r="Z51" s="317"/>
      <c r="AA51" s="317"/>
      <c r="AB51" s="259" t="s">
        <v>71</v>
      </c>
      <c r="AC51" s="32"/>
      <c r="AD51" s="365">
        <f ca="1">SUM(AD22:AE50)</f>
        <v>0</v>
      </c>
      <c r="AE51" s="366"/>
      <c r="AF51" s="372" t="s">
        <v>17</v>
      </c>
      <c r="AG51" s="373"/>
      <c r="AH51" s="328">
        <f ca="1">SUM(AH22:AK50)</f>
        <v>0</v>
      </c>
      <c r="AI51" s="329"/>
      <c r="AJ51" s="329"/>
      <c r="AK51" s="329"/>
      <c r="AL51" s="259" t="s">
        <v>71</v>
      </c>
      <c r="AM51" s="32"/>
    </row>
    <row r="52" spans="1:39" ht="15.75" customHeight="1" x14ac:dyDescent="0.15">
      <c r="A52" s="393" t="s">
        <v>135</v>
      </c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5"/>
      <c r="T52" s="322">
        <f ca="1">X51+AH51</f>
        <v>0</v>
      </c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259" t="s">
        <v>71</v>
      </c>
      <c r="AM52" s="32"/>
    </row>
  </sheetData>
  <sheetProtection password="9F51" sheet="1" objects="1" scenarios="1"/>
  <mergeCells count="215">
    <mergeCell ref="A41:A46"/>
    <mergeCell ref="A22:A33"/>
    <mergeCell ref="A35:A40"/>
    <mergeCell ref="A47:A50"/>
    <mergeCell ref="T33:U33"/>
    <mergeCell ref="V33:W33"/>
    <mergeCell ref="X33:AA33"/>
    <mergeCell ref="AD33:AE33"/>
    <mergeCell ref="AF33:AG33"/>
    <mergeCell ref="X42:AA42"/>
    <mergeCell ref="AD42:AE42"/>
    <mergeCell ref="AF42:AG42"/>
    <mergeCell ref="T43:U43"/>
    <mergeCell ref="V43:W43"/>
    <mergeCell ref="X43:AA43"/>
    <mergeCell ref="AD43:AE43"/>
    <mergeCell ref="AF43:AG43"/>
    <mergeCell ref="X41:AA41"/>
    <mergeCell ref="X44:AA44"/>
    <mergeCell ref="T40:U40"/>
    <mergeCell ref="V40:W40"/>
    <mergeCell ref="AD40:AE40"/>
    <mergeCell ref="AF40:AG40"/>
    <mergeCell ref="X40:AA40"/>
    <mergeCell ref="AK1:AM1"/>
    <mergeCell ref="X51:AA51"/>
    <mergeCell ref="AH51:AK51"/>
    <mergeCell ref="AD47:AE47"/>
    <mergeCell ref="AF47:AG47"/>
    <mergeCell ref="T46:U46"/>
    <mergeCell ref="V46:W46"/>
    <mergeCell ref="AD46:AE46"/>
    <mergeCell ref="AF46:AG46"/>
    <mergeCell ref="T45:U45"/>
    <mergeCell ref="V45:W45"/>
    <mergeCell ref="AD45:AE45"/>
    <mergeCell ref="AF45:AG45"/>
    <mergeCell ref="X45:AA45"/>
    <mergeCell ref="AF49:AG49"/>
    <mergeCell ref="T48:U48"/>
    <mergeCell ref="V48:W48"/>
    <mergeCell ref="AD48:AE48"/>
    <mergeCell ref="AF48:AG48"/>
    <mergeCell ref="T47:U47"/>
    <mergeCell ref="V47:W47"/>
    <mergeCell ref="AF41:AG41"/>
    <mergeCell ref="T42:U42"/>
    <mergeCell ref="V42:W42"/>
    <mergeCell ref="A51:S51"/>
    <mergeCell ref="A20:S21"/>
    <mergeCell ref="A52:S52"/>
    <mergeCell ref="T51:U51"/>
    <mergeCell ref="V51:W51"/>
    <mergeCell ref="AD51:AE51"/>
    <mergeCell ref="AF51:AG51"/>
    <mergeCell ref="T50:U50"/>
    <mergeCell ref="V50:W50"/>
    <mergeCell ref="AD50:AE50"/>
    <mergeCell ref="AF50:AG50"/>
    <mergeCell ref="T49:U49"/>
    <mergeCell ref="V49:W49"/>
    <mergeCell ref="AD49:AE49"/>
    <mergeCell ref="X46:AA46"/>
    <mergeCell ref="X47:AA47"/>
    <mergeCell ref="T44:U44"/>
    <mergeCell ref="V44:W44"/>
    <mergeCell ref="AD44:AE44"/>
    <mergeCell ref="AF44:AG44"/>
    <mergeCell ref="T41:U41"/>
    <mergeCell ref="V41:W41"/>
    <mergeCell ref="AD41:AE41"/>
    <mergeCell ref="V27:W27"/>
    <mergeCell ref="AD27:AE27"/>
    <mergeCell ref="AF27:AG27"/>
    <mergeCell ref="X35:AA35"/>
    <mergeCell ref="X36:AA36"/>
    <mergeCell ref="T39:U39"/>
    <mergeCell ref="V39:W39"/>
    <mergeCell ref="AD39:AE39"/>
    <mergeCell ref="AF39:AG39"/>
    <mergeCell ref="T38:U38"/>
    <mergeCell ref="V38:W38"/>
    <mergeCell ref="AD38:AE38"/>
    <mergeCell ref="AF38:AG38"/>
    <mergeCell ref="T37:U37"/>
    <mergeCell ref="V37:W37"/>
    <mergeCell ref="AD37:AE37"/>
    <mergeCell ref="AF37:AG37"/>
    <mergeCell ref="X37:AA37"/>
    <mergeCell ref="X38:AA38"/>
    <mergeCell ref="X39:AA39"/>
    <mergeCell ref="T32:U32"/>
    <mergeCell ref="V32:W32"/>
    <mergeCell ref="X32:AA32"/>
    <mergeCell ref="AD32:AE32"/>
    <mergeCell ref="AD29:AE29"/>
    <mergeCell ref="AF29:AG29"/>
    <mergeCell ref="V28:W28"/>
    <mergeCell ref="AD28:AE28"/>
    <mergeCell ref="AF28:AG28"/>
    <mergeCell ref="T36:U36"/>
    <mergeCell ref="V36:W36"/>
    <mergeCell ref="AD36:AE36"/>
    <mergeCell ref="AF36:AG36"/>
    <mergeCell ref="T35:U35"/>
    <mergeCell ref="V35:W35"/>
    <mergeCell ref="AD35:AE35"/>
    <mergeCell ref="AF35:AG35"/>
    <mergeCell ref="AF32:AG32"/>
    <mergeCell ref="T30:U30"/>
    <mergeCell ref="V30:W30"/>
    <mergeCell ref="X30:AA30"/>
    <mergeCell ref="AD30:AE30"/>
    <mergeCell ref="AF30:AG30"/>
    <mergeCell ref="T31:U31"/>
    <mergeCell ref="V31:W31"/>
    <mergeCell ref="X31:AA31"/>
    <mergeCell ref="AD31:AE31"/>
    <mergeCell ref="AF31:AG31"/>
    <mergeCell ref="T20:AC20"/>
    <mergeCell ref="AD20:AM20"/>
    <mergeCell ref="AF23:AG23"/>
    <mergeCell ref="AD23:AE23"/>
    <mergeCell ref="AF22:AG22"/>
    <mergeCell ref="AD22:AE22"/>
    <mergeCell ref="T22:U22"/>
    <mergeCell ref="V22:W22"/>
    <mergeCell ref="T25:U25"/>
    <mergeCell ref="AH25:AK25"/>
    <mergeCell ref="V24:W24"/>
    <mergeCell ref="AD24:AE24"/>
    <mergeCell ref="AF24:AG24"/>
    <mergeCell ref="T23:U23"/>
    <mergeCell ref="AH21:AM21"/>
    <mergeCell ref="X21:AC21"/>
    <mergeCell ref="T21:W21"/>
    <mergeCell ref="X22:AA22"/>
    <mergeCell ref="X23:AA23"/>
    <mergeCell ref="X24:AA24"/>
    <mergeCell ref="AH22:AK22"/>
    <mergeCell ref="AH23:AK23"/>
    <mergeCell ref="AH24:AK24"/>
    <mergeCell ref="T26:U26"/>
    <mergeCell ref="T27:U27"/>
    <mergeCell ref="T28:U28"/>
    <mergeCell ref="T29:U29"/>
    <mergeCell ref="T34:U34"/>
    <mergeCell ref="AD21:AG21"/>
    <mergeCell ref="V23:W23"/>
    <mergeCell ref="V25:W25"/>
    <mergeCell ref="AD25:AE25"/>
    <mergeCell ref="AF25:AG25"/>
    <mergeCell ref="T24:U24"/>
    <mergeCell ref="X25:AA25"/>
    <mergeCell ref="X26:AA26"/>
    <mergeCell ref="X27:AA27"/>
    <mergeCell ref="X28:AA28"/>
    <mergeCell ref="X29:AA29"/>
    <mergeCell ref="X34:AA34"/>
    <mergeCell ref="V26:W26"/>
    <mergeCell ref="AD26:AE26"/>
    <mergeCell ref="AF26:AG26"/>
    <mergeCell ref="V34:W34"/>
    <mergeCell ref="AD34:AE34"/>
    <mergeCell ref="AF34:AG34"/>
    <mergeCell ref="V29:W29"/>
    <mergeCell ref="S18:Y18"/>
    <mergeCell ref="AG18:AM18"/>
    <mergeCell ref="A11:A18"/>
    <mergeCell ref="S16:Y16"/>
    <mergeCell ref="AG16:AM16"/>
    <mergeCell ref="S17:Y17"/>
    <mergeCell ref="AG17:AM17"/>
    <mergeCell ref="A3:AM3"/>
    <mergeCell ref="A4:AM4"/>
    <mergeCell ref="Q13:R13"/>
    <mergeCell ref="T13:V13"/>
    <mergeCell ref="L14:AM14"/>
    <mergeCell ref="L15:AM15"/>
    <mergeCell ref="L12:AM12"/>
    <mergeCell ref="L11:AM11"/>
    <mergeCell ref="B13:K15"/>
    <mergeCell ref="AJ6:AK6"/>
    <mergeCell ref="AG6:AH6"/>
    <mergeCell ref="AD6:AE6"/>
    <mergeCell ref="A7:K7"/>
    <mergeCell ref="AH26:AK26"/>
    <mergeCell ref="AH27:AK27"/>
    <mergeCell ref="AH28:AK28"/>
    <mergeCell ref="AH29:AK29"/>
    <mergeCell ref="AH34:AK34"/>
    <mergeCell ref="AH35:AK35"/>
    <mergeCell ref="AH36:AK36"/>
    <mergeCell ref="AH37:AK37"/>
    <mergeCell ref="AH38:AK38"/>
    <mergeCell ref="AH33:AK33"/>
    <mergeCell ref="AH32:AK32"/>
    <mergeCell ref="AH30:AK30"/>
    <mergeCell ref="AH31:AK31"/>
    <mergeCell ref="AH39:AK39"/>
    <mergeCell ref="AH40:AK40"/>
    <mergeCell ref="AH41:AK41"/>
    <mergeCell ref="AH44:AK44"/>
    <mergeCell ref="AH42:AK42"/>
    <mergeCell ref="AH43:AK43"/>
    <mergeCell ref="T52:AK52"/>
    <mergeCell ref="AH45:AK45"/>
    <mergeCell ref="AH46:AK46"/>
    <mergeCell ref="AH47:AK47"/>
    <mergeCell ref="AH48:AK48"/>
    <mergeCell ref="AH49:AK49"/>
    <mergeCell ref="AH50:AK50"/>
    <mergeCell ref="X48:AA48"/>
    <mergeCell ref="X49:AA49"/>
    <mergeCell ref="X50:AA5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9"/>
  <sheetViews>
    <sheetView view="pageBreakPreview" zoomScale="85" zoomScaleNormal="140" zoomScaleSheetLayoutView="85" workbookViewId="0">
      <selection activeCell="I6" sqref="I6"/>
    </sheetView>
  </sheetViews>
  <sheetFormatPr defaultColWidth="2.25" defaultRowHeight="13.5" x14ac:dyDescent="0.15"/>
  <cols>
    <col min="1" max="1" width="2.25" style="31"/>
    <col min="2" max="2" width="3.125" style="31" customWidth="1"/>
    <col min="3" max="3" width="12.125" style="31" customWidth="1"/>
    <col min="4" max="4" width="31.75" style="31" customWidth="1"/>
    <col min="5" max="5" width="14.625" style="31" customWidth="1"/>
    <col min="6" max="11" width="11.25" style="31" customWidth="1"/>
    <col min="12" max="12" width="13.625" style="31" customWidth="1"/>
    <col min="13" max="13" width="32.875" style="31" customWidth="1"/>
    <col min="14" max="16384" width="2.25" style="31"/>
  </cols>
  <sheetData>
    <row r="1" spans="1:13" x14ac:dyDescent="0.15">
      <c r="A1" s="31" t="s">
        <v>242</v>
      </c>
    </row>
    <row r="3" spans="1:13" ht="18" customHeight="1" thickBot="1" x14ac:dyDescent="0.2">
      <c r="B3" s="29"/>
      <c r="M3" s="39" t="s">
        <v>86</v>
      </c>
    </row>
    <row r="4" spans="1:13" ht="61.5" customHeight="1" thickBot="1" x14ac:dyDescent="0.2">
      <c r="B4" s="415" t="s">
        <v>76</v>
      </c>
      <c r="C4" s="416" t="s">
        <v>98</v>
      </c>
      <c r="D4" s="417" t="s">
        <v>66</v>
      </c>
      <c r="E4" s="418" t="s">
        <v>72</v>
      </c>
      <c r="F4" s="419" t="s">
        <v>192</v>
      </c>
      <c r="G4" s="419"/>
      <c r="H4" s="420"/>
      <c r="I4" s="419" t="s">
        <v>243</v>
      </c>
      <c r="J4" s="419"/>
      <c r="K4" s="420"/>
      <c r="L4" s="413" t="s">
        <v>82</v>
      </c>
      <c r="M4" s="414" t="s">
        <v>84</v>
      </c>
    </row>
    <row r="5" spans="1:13" ht="27.75" customHeight="1" x14ac:dyDescent="0.15">
      <c r="B5" s="415"/>
      <c r="C5" s="416"/>
      <c r="D5" s="417"/>
      <c r="E5" s="418"/>
      <c r="F5" s="264" t="s">
        <v>68</v>
      </c>
      <c r="G5" s="264" t="s">
        <v>69</v>
      </c>
      <c r="H5" s="43" t="s">
        <v>70</v>
      </c>
      <c r="I5" s="41" t="s">
        <v>78</v>
      </c>
      <c r="J5" s="264" t="s">
        <v>79</v>
      </c>
      <c r="K5" s="263" t="s">
        <v>80</v>
      </c>
      <c r="L5" s="414"/>
      <c r="M5" s="414"/>
    </row>
    <row r="6" spans="1:13" ht="22.5" customHeight="1" x14ac:dyDescent="0.15">
      <c r="B6" s="214">
        <v>1</v>
      </c>
      <c r="C6" s="215">
        <f ca="1">IFERROR(INDIRECT("個票"&amp;$B6&amp;"！$AG$4"),"")</f>
        <v>0</v>
      </c>
      <c r="D6" s="215">
        <f ca="1">IFERROR(INDIRECT("個票"&amp;$B6&amp;"！$L$4"),"")</f>
        <v>0</v>
      </c>
      <c r="E6" s="214">
        <f ca="1">IFERROR(INDIRECT("個票"&amp;$B6&amp;"！$L$5"),"")</f>
        <v>0</v>
      </c>
      <c r="F6" s="216">
        <f ca="1">IF(G6&lt;&gt;0,IFERROR(INDIRECT("個票"&amp;$B6&amp;"！$AA$13"),""),0)</f>
        <v>0</v>
      </c>
      <c r="G6" s="216">
        <f ca="1">IFERROR(INDIRECT("個票"&amp;$B6&amp;"！$AI$13"),"")</f>
        <v>0</v>
      </c>
      <c r="H6" s="217">
        <f ca="1">MIN(F6:G6)</f>
        <v>0</v>
      </c>
      <c r="I6" s="218">
        <f ca="1">IF(J6&lt;&gt;0,IFERROR(INDIRECT("個票"&amp;$B6&amp;"！$AA$31"),""),0)</f>
        <v>0</v>
      </c>
      <c r="J6" s="216">
        <f ca="1">IFERROR(INDIRECT("個票"&amp;$B6&amp;"！$AI$31"),"")</f>
        <v>0</v>
      </c>
      <c r="K6" s="219">
        <f ca="1">MIN(I6:J6)</f>
        <v>0</v>
      </c>
      <c r="L6" s="219">
        <f ca="1">SUM(H6,K6)</f>
        <v>0</v>
      </c>
      <c r="M6" s="298"/>
    </row>
    <row r="7" spans="1:13" ht="22.5" customHeight="1" x14ac:dyDescent="0.15">
      <c r="B7" s="214">
        <v>2</v>
      </c>
      <c r="C7" s="215">
        <f t="shared" ref="C7:C20" ca="1" si="0">IFERROR(INDIRECT("個票"&amp;$B7&amp;"！$AG$4"),"")</f>
        <v>0</v>
      </c>
      <c r="D7" s="215">
        <f t="shared" ref="D7:D20" ca="1" si="1">IFERROR(INDIRECT("個票"&amp;$B7&amp;"！$L$4"),"")</f>
        <v>0</v>
      </c>
      <c r="E7" s="214">
        <f t="shared" ref="E7:E20" ca="1" si="2">IFERROR(INDIRECT("個票"&amp;$B7&amp;"！$L$5"),"")</f>
        <v>0</v>
      </c>
      <c r="F7" s="216">
        <f t="shared" ref="F7:F20" ca="1" si="3">IF(G7&lt;&gt;0,IFERROR(INDIRECT("個票"&amp;$B7&amp;"！$AA$13"),""),0)</f>
        <v>0</v>
      </c>
      <c r="G7" s="216">
        <f t="shared" ref="G7:G20" ca="1" si="4">IFERROR(INDIRECT("個票"&amp;$B7&amp;"！$AI$13"),"")</f>
        <v>0</v>
      </c>
      <c r="H7" s="217">
        <f ca="1">MIN(F7:G7)</f>
        <v>0</v>
      </c>
      <c r="I7" s="218">
        <f t="shared" ref="I7:I19" ca="1" si="5">IF(J7&lt;&gt;0,IFERROR(INDIRECT("個票"&amp;$B7&amp;"！$AA$31"),""),0)</f>
        <v>0</v>
      </c>
      <c r="J7" s="216">
        <f t="shared" ref="J7:J19" ca="1" si="6">IFERROR(INDIRECT("個票"&amp;$B7&amp;"！$AI$31"),"")</f>
        <v>0</v>
      </c>
      <c r="K7" s="219">
        <f t="shared" ref="K7:K19" ca="1" si="7">MIN(I7:J7)</f>
        <v>0</v>
      </c>
      <c r="L7" s="219">
        <f t="shared" ref="L7:L20" ca="1" si="8">SUM(H7,K7)</f>
        <v>0</v>
      </c>
      <c r="M7" s="298"/>
    </row>
    <row r="8" spans="1:13" ht="22.5" customHeight="1" x14ac:dyDescent="0.15">
      <c r="B8" s="214">
        <v>3</v>
      </c>
      <c r="C8" s="215">
        <f t="shared" ca="1" si="0"/>
        <v>0</v>
      </c>
      <c r="D8" s="215">
        <f t="shared" ca="1" si="1"/>
        <v>0</v>
      </c>
      <c r="E8" s="214">
        <f t="shared" ca="1" si="2"/>
        <v>0</v>
      </c>
      <c r="F8" s="216">
        <f ca="1">IF(G8&lt;&gt;0,IFERROR(INDIRECT("個票"&amp;$B8&amp;"！$AA$13"),""),0)</f>
        <v>0</v>
      </c>
      <c r="G8" s="216">
        <f t="shared" ca="1" si="4"/>
        <v>0</v>
      </c>
      <c r="H8" s="217">
        <f t="shared" ref="H8:H20" ca="1" si="9">MIN(F8:G8)</f>
        <v>0</v>
      </c>
      <c r="I8" s="218">
        <f t="shared" ca="1" si="5"/>
        <v>0</v>
      </c>
      <c r="J8" s="216">
        <f t="shared" ca="1" si="6"/>
        <v>0</v>
      </c>
      <c r="K8" s="219">
        <f t="shared" ca="1" si="7"/>
        <v>0</v>
      </c>
      <c r="L8" s="219">
        <f t="shared" ca="1" si="8"/>
        <v>0</v>
      </c>
      <c r="M8" s="298"/>
    </row>
    <row r="9" spans="1:13" ht="22.5" customHeight="1" x14ac:dyDescent="0.15">
      <c r="B9" s="214">
        <v>4</v>
      </c>
      <c r="C9" s="215">
        <f t="shared" ca="1" si="0"/>
        <v>0</v>
      </c>
      <c r="D9" s="215">
        <f t="shared" ca="1" si="1"/>
        <v>0</v>
      </c>
      <c r="E9" s="214">
        <f t="shared" ca="1" si="2"/>
        <v>0</v>
      </c>
      <c r="F9" s="216">
        <f t="shared" ca="1" si="3"/>
        <v>0</v>
      </c>
      <c r="G9" s="216">
        <f t="shared" ca="1" si="4"/>
        <v>0</v>
      </c>
      <c r="H9" s="217">
        <f t="shared" ca="1" si="9"/>
        <v>0</v>
      </c>
      <c r="I9" s="218">
        <f t="shared" ca="1" si="5"/>
        <v>0</v>
      </c>
      <c r="J9" s="216">
        <f t="shared" ca="1" si="6"/>
        <v>0</v>
      </c>
      <c r="K9" s="219">
        <f t="shared" ca="1" si="7"/>
        <v>0</v>
      </c>
      <c r="L9" s="219">
        <f t="shared" ca="1" si="8"/>
        <v>0</v>
      </c>
      <c r="M9" s="298"/>
    </row>
    <row r="10" spans="1:13" ht="22.5" customHeight="1" x14ac:dyDescent="0.15">
      <c r="B10" s="214">
        <v>5</v>
      </c>
      <c r="C10" s="215">
        <f t="shared" ca="1" si="0"/>
        <v>0</v>
      </c>
      <c r="D10" s="215">
        <f t="shared" ca="1" si="1"/>
        <v>0</v>
      </c>
      <c r="E10" s="214">
        <f t="shared" ca="1" si="2"/>
        <v>0</v>
      </c>
      <c r="F10" s="216">
        <f t="shared" ca="1" si="3"/>
        <v>0</v>
      </c>
      <c r="G10" s="216">
        <f t="shared" ca="1" si="4"/>
        <v>0</v>
      </c>
      <c r="H10" s="217">
        <f t="shared" ca="1" si="9"/>
        <v>0</v>
      </c>
      <c r="I10" s="218">
        <f t="shared" ca="1" si="5"/>
        <v>0</v>
      </c>
      <c r="J10" s="216">
        <f t="shared" ca="1" si="6"/>
        <v>0</v>
      </c>
      <c r="K10" s="219">
        <f t="shared" ca="1" si="7"/>
        <v>0</v>
      </c>
      <c r="L10" s="219">
        <f t="shared" ca="1" si="8"/>
        <v>0</v>
      </c>
      <c r="M10" s="298"/>
    </row>
    <row r="11" spans="1:13" ht="22.5" customHeight="1" x14ac:dyDescent="0.15">
      <c r="B11" s="214">
        <v>6</v>
      </c>
      <c r="C11" s="215">
        <f t="shared" ca="1" si="0"/>
        <v>0</v>
      </c>
      <c r="D11" s="215">
        <f t="shared" ca="1" si="1"/>
        <v>0</v>
      </c>
      <c r="E11" s="214">
        <f t="shared" ca="1" si="2"/>
        <v>0</v>
      </c>
      <c r="F11" s="216">
        <f t="shared" ca="1" si="3"/>
        <v>0</v>
      </c>
      <c r="G11" s="216">
        <f t="shared" ca="1" si="4"/>
        <v>0</v>
      </c>
      <c r="H11" s="217">
        <f t="shared" ca="1" si="9"/>
        <v>0</v>
      </c>
      <c r="I11" s="218">
        <f t="shared" ca="1" si="5"/>
        <v>0</v>
      </c>
      <c r="J11" s="216">
        <f t="shared" ca="1" si="6"/>
        <v>0</v>
      </c>
      <c r="K11" s="219">
        <f t="shared" ca="1" si="7"/>
        <v>0</v>
      </c>
      <c r="L11" s="219">
        <f t="shared" ca="1" si="8"/>
        <v>0</v>
      </c>
      <c r="M11" s="298"/>
    </row>
    <row r="12" spans="1:13" ht="22.5" customHeight="1" x14ac:dyDescent="0.15">
      <c r="B12" s="214">
        <v>7</v>
      </c>
      <c r="C12" s="215">
        <f t="shared" ca="1" si="0"/>
        <v>0</v>
      </c>
      <c r="D12" s="215">
        <f t="shared" ca="1" si="1"/>
        <v>0</v>
      </c>
      <c r="E12" s="214">
        <f t="shared" ca="1" si="2"/>
        <v>0</v>
      </c>
      <c r="F12" s="216">
        <f t="shared" ca="1" si="3"/>
        <v>0</v>
      </c>
      <c r="G12" s="216">
        <f t="shared" ca="1" si="4"/>
        <v>0</v>
      </c>
      <c r="H12" s="217">
        <f ca="1">MIN(F12:G12)</f>
        <v>0</v>
      </c>
      <c r="I12" s="218">
        <f t="shared" ca="1" si="5"/>
        <v>0</v>
      </c>
      <c r="J12" s="216">
        <f t="shared" ca="1" si="6"/>
        <v>0</v>
      </c>
      <c r="K12" s="219">
        <f t="shared" ca="1" si="7"/>
        <v>0</v>
      </c>
      <c r="L12" s="219">
        <f t="shared" ca="1" si="8"/>
        <v>0</v>
      </c>
      <c r="M12" s="298"/>
    </row>
    <row r="13" spans="1:13" ht="22.5" customHeight="1" x14ac:dyDescent="0.15">
      <c r="B13" s="214">
        <v>8</v>
      </c>
      <c r="C13" s="215">
        <f t="shared" ca="1" si="0"/>
        <v>0</v>
      </c>
      <c r="D13" s="215">
        <f t="shared" ca="1" si="1"/>
        <v>0</v>
      </c>
      <c r="E13" s="214">
        <f t="shared" ca="1" si="2"/>
        <v>0</v>
      </c>
      <c r="F13" s="216">
        <f t="shared" ca="1" si="3"/>
        <v>0</v>
      </c>
      <c r="G13" s="216">
        <f t="shared" ca="1" si="4"/>
        <v>0</v>
      </c>
      <c r="H13" s="217">
        <f t="shared" ca="1" si="9"/>
        <v>0</v>
      </c>
      <c r="I13" s="218">
        <f t="shared" ca="1" si="5"/>
        <v>0</v>
      </c>
      <c r="J13" s="216">
        <f t="shared" ca="1" si="6"/>
        <v>0</v>
      </c>
      <c r="K13" s="219">
        <f t="shared" ca="1" si="7"/>
        <v>0</v>
      </c>
      <c r="L13" s="219">
        <f t="shared" ca="1" si="8"/>
        <v>0</v>
      </c>
      <c r="M13" s="298"/>
    </row>
    <row r="14" spans="1:13" ht="22.5" customHeight="1" x14ac:dyDescent="0.15">
      <c r="B14" s="214">
        <v>9</v>
      </c>
      <c r="C14" s="215" t="str">
        <f t="shared" ca="1" si="0"/>
        <v/>
      </c>
      <c r="D14" s="215" t="str">
        <f t="shared" ca="1" si="1"/>
        <v/>
      </c>
      <c r="E14" s="214" t="str">
        <f t="shared" ca="1" si="2"/>
        <v/>
      </c>
      <c r="F14" s="216" t="str">
        <f t="shared" ca="1" si="3"/>
        <v/>
      </c>
      <c r="G14" s="216" t="str">
        <f t="shared" ca="1" si="4"/>
        <v/>
      </c>
      <c r="H14" s="217">
        <f t="shared" ca="1" si="9"/>
        <v>0</v>
      </c>
      <c r="I14" s="218" t="str">
        <f t="shared" ca="1" si="5"/>
        <v/>
      </c>
      <c r="J14" s="216" t="str">
        <f t="shared" ca="1" si="6"/>
        <v/>
      </c>
      <c r="K14" s="219">
        <f t="shared" ca="1" si="7"/>
        <v>0</v>
      </c>
      <c r="L14" s="219">
        <f t="shared" ca="1" si="8"/>
        <v>0</v>
      </c>
      <c r="M14" s="298"/>
    </row>
    <row r="15" spans="1:13" ht="22.5" customHeight="1" x14ac:dyDescent="0.15">
      <c r="B15" s="214">
        <v>10</v>
      </c>
      <c r="C15" s="215" t="str">
        <f t="shared" ca="1" si="0"/>
        <v/>
      </c>
      <c r="D15" s="215" t="str">
        <f t="shared" ca="1" si="1"/>
        <v/>
      </c>
      <c r="E15" s="214" t="str">
        <f t="shared" ca="1" si="2"/>
        <v/>
      </c>
      <c r="F15" s="216" t="str">
        <f t="shared" ca="1" si="3"/>
        <v/>
      </c>
      <c r="G15" s="216" t="str">
        <f t="shared" ca="1" si="4"/>
        <v/>
      </c>
      <c r="H15" s="217">
        <f t="shared" ca="1" si="9"/>
        <v>0</v>
      </c>
      <c r="I15" s="218" t="str">
        <f t="shared" ca="1" si="5"/>
        <v/>
      </c>
      <c r="J15" s="216" t="str">
        <f t="shared" ca="1" si="6"/>
        <v/>
      </c>
      <c r="K15" s="219">
        <f t="shared" ca="1" si="7"/>
        <v>0</v>
      </c>
      <c r="L15" s="219">
        <f t="shared" ca="1" si="8"/>
        <v>0</v>
      </c>
      <c r="M15" s="298"/>
    </row>
    <row r="16" spans="1:13" ht="22.5" customHeight="1" x14ac:dyDescent="0.15">
      <c r="B16" s="214">
        <v>11</v>
      </c>
      <c r="C16" s="215" t="str">
        <f t="shared" ca="1" si="0"/>
        <v/>
      </c>
      <c r="D16" s="215" t="str">
        <f t="shared" ca="1" si="1"/>
        <v/>
      </c>
      <c r="E16" s="214" t="str">
        <f t="shared" ca="1" si="2"/>
        <v/>
      </c>
      <c r="F16" s="216" t="str">
        <f t="shared" ca="1" si="3"/>
        <v/>
      </c>
      <c r="G16" s="216" t="str">
        <f t="shared" ca="1" si="4"/>
        <v/>
      </c>
      <c r="H16" s="217">
        <f t="shared" ca="1" si="9"/>
        <v>0</v>
      </c>
      <c r="I16" s="218" t="str">
        <f t="shared" ca="1" si="5"/>
        <v/>
      </c>
      <c r="J16" s="216" t="str">
        <f t="shared" ca="1" si="6"/>
        <v/>
      </c>
      <c r="K16" s="219">
        <f t="shared" ca="1" si="7"/>
        <v>0</v>
      </c>
      <c r="L16" s="219">
        <f t="shared" ca="1" si="8"/>
        <v>0</v>
      </c>
      <c r="M16" s="298"/>
    </row>
    <row r="17" spans="1:13" ht="22.5" customHeight="1" x14ac:dyDescent="0.15">
      <c r="B17" s="214">
        <v>12</v>
      </c>
      <c r="C17" s="215" t="str">
        <f t="shared" ca="1" si="0"/>
        <v/>
      </c>
      <c r="D17" s="215" t="str">
        <f t="shared" ca="1" si="1"/>
        <v/>
      </c>
      <c r="E17" s="214" t="str">
        <f t="shared" ca="1" si="2"/>
        <v/>
      </c>
      <c r="F17" s="216" t="str">
        <f t="shared" ca="1" si="3"/>
        <v/>
      </c>
      <c r="G17" s="216" t="str">
        <f t="shared" ca="1" si="4"/>
        <v/>
      </c>
      <c r="H17" s="217">
        <f t="shared" ca="1" si="9"/>
        <v>0</v>
      </c>
      <c r="I17" s="218" t="str">
        <f t="shared" ca="1" si="5"/>
        <v/>
      </c>
      <c r="J17" s="216" t="str">
        <f t="shared" ca="1" si="6"/>
        <v/>
      </c>
      <c r="K17" s="219">
        <f t="shared" ca="1" si="7"/>
        <v>0</v>
      </c>
      <c r="L17" s="219">
        <f t="shared" ca="1" si="8"/>
        <v>0</v>
      </c>
      <c r="M17" s="298"/>
    </row>
    <row r="18" spans="1:13" ht="22.5" customHeight="1" x14ac:dyDescent="0.15">
      <c r="B18" s="214">
        <v>13</v>
      </c>
      <c r="C18" s="215" t="str">
        <f t="shared" ca="1" si="0"/>
        <v/>
      </c>
      <c r="D18" s="215" t="str">
        <f t="shared" ca="1" si="1"/>
        <v/>
      </c>
      <c r="E18" s="214" t="str">
        <f t="shared" ca="1" si="2"/>
        <v/>
      </c>
      <c r="F18" s="216" t="str">
        <f t="shared" ca="1" si="3"/>
        <v/>
      </c>
      <c r="G18" s="216" t="str">
        <f t="shared" ca="1" si="4"/>
        <v/>
      </c>
      <c r="H18" s="217">
        <f t="shared" ca="1" si="9"/>
        <v>0</v>
      </c>
      <c r="I18" s="218" t="str">
        <f t="shared" ca="1" si="5"/>
        <v/>
      </c>
      <c r="J18" s="216" t="str">
        <f t="shared" ca="1" si="6"/>
        <v/>
      </c>
      <c r="K18" s="219">
        <f t="shared" ca="1" si="7"/>
        <v>0</v>
      </c>
      <c r="L18" s="219">
        <f t="shared" ca="1" si="8"/>
        <v>0</v>
      </c>
      <c r="M18" s="298"/>
    </row>
    <row r="19" spans="1:13" ht="22.5" customHeight="1" x14ac:dyDescent="0.15">
      <c r="B19" s="214">
        <v>14</v>
      </c>
      <c r="C19" s="215" t="str">
        <f t="shared" ca="1" si="0"/>
        <v/>
      </c>
      <c r="D19" s="215" t="str">
        <f t="shared" ca="1" si="1"/>
        <v/>
      </c>
      <c r="E19" s="214" t="str">
        <f t="shared" ca="1" si="2"/>
        <v/>
      </c>
      <c r="F19" s="216" t="str">
        <f t="shared" ca="1" si="3"/>
        <v/>
      </c>
      <c r="G19" s="216" t="str">
        <f t="shared" ca="1" si="4"/>
        <v/>
      </c>
      <c r="H19" s="217">
        <f t="shared" ca="1" si="9"/>
        <v>0</v>
      </c>
      <c r="I19" s="218" t="str">
        <f t="shared" ca="1" si="5"/>
        <v/>
      </c>
      <c r="J19" s="216" t="str">
        <f t="shared" ca="1" si="6"/>
        <v/>
      </c>
      <c r="K19" s="219">
        <f t="shared" ca="1" si="7"/>
        <v>0</v>
      </c>
      <c r="L19" s="219">
        <f t="shared" ca="1" si="8"/>
        <v>0</v>
      </c>
      <c r="M19" s="298"/>
    </row>
    <row r="20" spans="1:13" ht="22.5" customHeight="1" thickBot="1" x14ac:dyDescent="0.2">
      <c r="B20" s="220">
        <v>15</v>
      </c>
      <c r="C20" s="221" t="str">
        <f t="shared" ca="1" si="0"/>
        <v/>
      </c>
      <c r="D20" s="221" t="str">
        <f t="shared" ca="1" si="1"/>
        <v/>
      </c>
      <c r="E20" s="220" t="str">
        <f t="shared" ca="1" si="2"/>
        <v/>
      </c>
      <c r="F20" s="222" t="str">
        <f t="shared" ca="1" si="3"/>
        <v/>
      </c>
      <c r="G20" s="222" t="str">
        <f t="shared" ca="1" si="4"/>
        <v/>
      </c>
      <c r="H20" s="223">
        <f t="shared" ca="1" si="9"/>
        <v>0</v>
      </c>
      <c r="I20" s="224" t="str">
        <f ca="1">IF(J20&lt;&gt;0,IFERROR(INDIRECT("個票"&amp;$B20&amp;"！$AA$31"),""),0)</f>
        <v/>
      </c>
      <c r="J20" s="222" t="str">
        <f ca="1">IFERROR(INDIRECT("個票"&amp;$B20&amp;"！$AI$31"),"")</f>
        <v/>
      </c>
      <c r="K20" s="225">
        <f t="shared" ref="K20" ca="1" si="10">MIN(I20:J20)</f>
        <v>0</v>
      </c>
      <c r="L20" s="246">
        <f t="shared" ca="1" si="8"/>
        <v>0</v>
      </c>
      <c r="M20" s="299"/>
    </row>
    <row r="21" spans="1:13" ht="22.5" customHeight="1" thickTop="1" thickBot="1" x14ac:dyDescent="0.2">
      <c r="B21" s="411" t="s">
        <v>81</v>
      </c>
      <c r="C21" s="412"/>
      <c r="D21" s="412"/>
      <c r="E21" s="412"/>
      <c r="F21" s="226"/>
      <c r="G21" s="226"/>
      <c r="H21" s="227">
        <f ca="1">SUM(H6:H20)</f>
        <v>0</v>
      </c>
      <c r="I21" s="228"/>
      <c r="J21" s="226"/>
      <c r="K21" s="229">
        <f ca="1">SUM(K6:K20)</f>
        <v>0</v>
      </c>
      <c r="L21" s="247">
        <f ca="1">SUM(H21,K21)</f>
        <v>0</v>
      </c>
      <c r="M21" s="230"/>
    </row>
    <row r="22" spans="1:13" ht="19.5" customHeight="1" x14ac:dyDescent="0.15"/>
    <row r="23" spans="1:13" s="288" customFormat="1" ht="18" customHeight="1" x14ac:dyDescent="0.15">
      <c r="A23" s="31" t="s">
        <v>77</v>
      </c>
      <c r="B23" s="31"/>
      <c r="C23" s="31"/>
      <c r="D23" s="31"/>
    </row>
    <row r="24" spans="1:13" s="288" customFormat="1" ht="16.5" customHeight="1" x14ac:dyDescent="0.15">
      <c r="A24" s="31"/>
      <c r="B24" s="44">
        <v>1</v>
      </c>
      <c r="C24" s="45" t="s">
        <v>215</v>
      </c>
      <c r="D24" s="31"/>
    </row>
    <row r="25" spans="1:13" s="288" customFormat="1" ht="16.5" customHeight="1" x14ac:dyDescent="0.15">
      <c r="A25" s="31"/>
      <c r="B25" s="44">
        <v>2</v>
      </c>
      <c r="C25" s="45" t="s">
        <v>216</v>
      </c>
      <c r="D25" s="31"/>
    </row>
    <row r="26" spans="1:13" s="288" customFormat="1" ht="16.5" customHeight="1" x14ac:dyDescent="0.15">
      <c r="A26" s="31"/>
      <c r="B26" s="44">
        <v>3</v>
      </c>
      <c r="C26" s="45" t="s">
        <v>83</v>
      </c>
      <c r="D26" s="31"/>
    </row>
    <row r="27" spans="1:13" s="288" customFormat="1" ht="16.5" customHeight="1" x14ac:dyDescent="0.15">
      <c r="A27" s="31"/>
      <c r="B27" s="46">
        <v>4</v>
      </c>
      <c r="C27" s="47" t="s">
        <v>217</v>
      </c>
      <c r="D27" s="31"/>
    </row>
    <row r="28" spans="1:13" s="288" customFormat="1" ht="16.5" customHeight="1" x14ac:dyDescent="0.15">
      <c r="A28" s="31"/>
      <c r="B28" s="46"/>
      <c r="C28" s="47"/>
      <c r="D28" s="31"/>
    </row>
    <row r="29" spans="1:13" s="288" customFormat="1" ht="22.5" customHeight="1" x14ac:dyDescent="0.15"/>
    <row r="30" spans="1:13" s="288" customFormat="1" ht="22.5" customHeight="1" x14ac:dyDescent="0.15"/>
    <row r="31" spans="1:13" s="288" customFormat="1" ht="22.5" customHeight="1" x14ac:dyDescent="0.15"/>
    <row r="32" spans="1:13" s="288" customFormat="1" ht="22.5" customHeight="1" x14ac:dyDescent="0.15"/>
    <row r="33" s="288" customFormat="1" ht="22.5" customHeight="1" x14ac:dyDescent="0.15"/>
    <row r="34" s="288" customFormat="1" ht="22.5" customHeight="1" x14ac:dyDescent="0.15"/>
    <row r="35" s="288" customFormat="1" ht="22.5" customHeight="1" x14ac:dyDescent="0.15"/>
    <row r="36" s="288" customFormat="1" ht="22.5" customHeight="1" x14ac:dyDescent="0.15"/>
    <row r="37" s="288" customFormat="1" ht="22.5" customHeight="1" x14ac:dyDescent="0.15"/>
    <row r="38" s="288" customFormat="1" ht="22.5" customHeight="1" x14ac:dyDescent="0.15"/>
    <row r="39" s="288" customFormat="1" ht="22.5" customHeight="1" x14ac:dyDescent="0.15"/>
  </sheetData>
  <sheetProtection algorithmName="SHA-512" hashValue="rmglbjYwgd77s+YvK13GCEkg3tJF/EVvtI8K9qLXJJeodUFrU1NXueVOSP4a+jEou7i9rOoRMWWr3+d/h/xyUQ==" saltValue="93dgtmhorIearLwuUQ6yfA==" spinCount="100000" sheet="1" objects="1" scenarios="1" formatCells="0"/>
  <mergeCells count="9">
    <mergeCell ref="B21:E21"/>
    <mergeCell ref="L4:L5"/>
    <mergeCell ref="M4:M5"/>
    <mergeCell ref="B4:B5"/>
    <mergeCell ref="C4:C5"/>
    <mergeCell ref="D4:D5"/>
    <mergeCell ref="E4:E5"/>
    <mergeCell ref="F4:H4"/>
    <mergeCell ref="I4:K4"/>
  </mergeCells>
  <phoneticPr fontId="3"/>
  <dataValidations count="1">
    <dataValidation type="list" errorStyle="warning" allowBlank="1" showDropDown="1" showInputMessage="1" showErrorMessage="1" sqref="E6:E20" xr:uid="{00000000-0002-0000-0100-000000000000}">
      <formula1>#REF!</formula1>
    </dataValidation>
  </dataValidations>
  <pageMargins left="0.19685039370078741" right="0.19685039370078741" top="0.39370078740157483" bottom="0.39370078740157483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271"/>
      <c r="B12" s="271"/>
      <c r="C12" s="271"/>
      <c r="D12" s="271"/>
      <c r="E12" s="271"/>
      <c r="F12" s="271"/>
      <c r="G12" s="271"/>
      <c r="H12" s="271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272"/>
      <c r="D13" s="272"/>
      <c r="E13" s="272"/>
      <c r="F13" s="272"/>
      <c r="G13" s="272"/>
      <c r="H13" s="272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267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35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38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272"/>
      <c r="R27" s="272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273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213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271"/>
      <c r="C30" s="137"/>
      <c r="D30" s="271"/>
      <c r="E30" s="157"/>
      <c r="F30" s="271"/>
      <c r="G30" s="271"/>
      <c r="H30" s="271"/>
      <c r="I30" s="271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271"/>
      <c r="Z30" s="271"/>
      <c r="AA30" s="271"/>
      <c r="AB30" s="271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267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270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35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272"/>
      <c r="E36" s="156"/>
      <c r="F36" s="272"/>
      <c r="G36" s="272"/>
      <c r="H36" s="272"/>
      <c r="I36" s="272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270" t="s">
        <v>180</v>
      </c>
      <c r="B37" s="143"/>
      <c r="C37" s="271"/>
      <c r="D37" s="271"/>
      <c r="E37" s="157"/>
      <c r="F37" s="271"/>
      <c r="G37" s="271"/>
      <c r="H37" s="271"/>
      <c r="I37" s="271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271"/>
      <c r="Z37" s="271"/>
      <c r="AA37" s="271"/>
      <c r="AB37" s="271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267"/>
      <c r="E38" s="161"/>
      <c r="F38" s="267"/>
      <c r="G38" s="267"/>
      <c r="H38" s="267"/>
      <c r="I38" s="267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47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6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6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265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6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6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265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9"/>
    </row>
    <row r="95" spans="1:39" ht="12" customHeight="1" x14ac:dyDescent="0.15">
      <c r="A95" s="209"/>
      <c r="B95" s="207" t="s">
        <v>63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6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A53:D56"/>
    <mergeCell ref="E53:I53"/>
    <mergeCell ref="J53:N53"/>
    <mergeCell ref="O53:AM53"/>
    <mergeCell ref="T86:AM86"/>
    <mergeCell ref="A80:S80"/>
    <mergeCell ref="A85:S85"/>
    <mergeCell ref="O64:AM64"/>
    <mergeCell ref="E65:I65"/>
    <mergeCell ref="J65:N65"/>
    <mergeCell ref="O65:AM65"/>
    <mergeCell ref="J64:N64"/>
    <mergeCell ref="A62:D65"/>
    <mergeCell ref="E62:I62"/>
    <mergeCell ref="J62:N62"/>
    <mergeCell ref="O62:AM62"/>
    <mergeCell ref="E63:I63"/>
    <mergeCell ref="J63:N63"/>
    <mergeCell ref="O63:AM63"/>
    <mergeCell ref="E64:I64"/>
    <mergeCell ref="T85:AM85"/>
    <mergeCell ref="T83:AM83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E69:I69"/>
    <mergeCell ref="J69:N69"/>
    <mergeCell ref="O69:AM69"/>
    <mergeCell ref="A40:AM40"/>
    <mergeCell ref="K29:W29"/>
    <mergeCell ref="A44:D44"/>
    <mergeCell ref="E44:I44"/>
    <mergeCell ref="E45:I45"/>
    <mergeCell ref="O57:AM57"/>
    <mergeCell ref="J47:N47"/>
    <mergeCell ref="O48:AM48"/>
    <mergeCell ref="A49:D52"/>
    <mergeCell ref="O47:AM47"/>
    <mergeCell ref="E48:I48"/>
    <mergeCell ref="J48:N48"/>
    <mergeCell ref="E50:I50"/>
    <mergeCell ref="J50:N50"/>
    <mergeCell ref="E54:I54"/>
    <mergeCell ref="J54:N54"/>
    <mergeCell ref="O54:AM54"/>
    <mergeCell ref="E55:I55"/>
    <mergeCell ref="J55:N55"/>
    <mergeCell ref="O55:AM55"/>
    <mergeCell ref="E56:I56"/>
    <mergeCell ref="J56:N56"/>
    <mergeCell ref="O56:AM56"/>
    <mergeCell ref="E49:I49"/>
    <mergeCell ref="E51:I51"/>
    <mergeCell ref="J51:N51"/>
    <mergeCell ref="O51:AM51"/>
    <mergeCell ref="E52:I52"/>
    <mergeCell ref="J52:N52"/>
    <mergeCell ref="O52:AM52"/>
    <mergeCell ref="A45:D48"/>
    <mergeCell ref="J44:N44"/>
    <mergeCell ref="J45:N45"/>
    <mergeCell ref="O45:AM45"/>
    <mergeCell ref="J49:N49"/>
    <mergeCell ref="O49:AM49"/>
    <mergeCell ref="J61:N61"/>
    <mergeCell ref="O61:AM61"/>
    <mergeCell ref="AA13:AC13"/>
    <mergeCell ref="AD13:AE13"/>
    <mergeCell ref="L9:AM9"/>
    <mergeCell ref="E46:I46"/>
    <mergeCell ref="J46:N46"/>
    <mergeCell ref="O46:AM46"/>
    <mergeCell ref="AL31:AM31"/>
    <mergeCell ref="W31:Z31"/>
    <mergeCell ref="W13:Z13"/>
    <mergeCell ref="AF13:AH13"/>
    <mergeCell ref="AF31:AH31"/>
    <mergeCell ref="K14:AE14"/>
    <mergeCell ref="C15:AM19"/>
    <mergeCell ref="H32:J32"/>
    <mergeCell ref="AI31:AK31"/>
    <mergeCell ref="AD31:AE31"/>
    <mergeCell ref="A25:AM25"/>
    <mergeCell ref="C26:M26"/>
    <mergeCell ref="C27:M27"/>
    <mergeCell ref="A3:A9"/>
    <mergeCell ref="A10:H11"/>
    <mergeCell ref="O50:AM50"/>
    <mergeCell ref="T93:AM93"/>
    <mergeCell ref="T95:AM95"/>
    <mergeCell ref="T90:AM90"/>
    <mergeCell ref="T91:AM91"/>
    <mergeCell ref="T92:AM92"/>
    <mergeCell ref="T82:AM82"/>
    <mergeCell ref="T84:AM84"/>
    <mergeCell ref="AA31:AC31"/>
    <mergeCell ref="A57:D57"/>
    <mergeCell ref="E57:I57"/>
    <mergeCell ref="J57:N57"/>
    <mergeCell ref="E47:I47"/>
    <mergeCell ref="A70:D70"/>
    <mergeCell ref="E70:I70"/>
    <mergeCell ref="J70:N70"/>
    <mergeCell ref="O70:AM70"/>
    <mergeCell ref="T81:AM81"/>
    <mergeCell ref="T80:AM80"/>
    <mergeCell ref="A61:D61"/>
    <mergeCell ref="A87:S87"/>
    <mergeCell ref="T87:AM87"/>
    <mergeCell ref="T88:AM88"/>
    <mergeCell ref="O44:AM44"/>
    <mergeCell ref="S38:AL38"/>
    <mergeCell ref="AN53:AN56"/>
    <mergeCell ref="AN62:AN69"/>
    <mergeCell ref="A1:P1"/>
    <mergeCell ref="AG3:AM3"/>
    <mergeCell ref="AG4:AM4"/>
    <mergeCell ref="K32:AE32"/>
    <mergeCell ref="AL13:AM13"/>
    <mergeCell ref="AI13:AK13"/>
    <mergeCell ref="B6:K7"/>
    <mergeCell ref="T6:V6"/>
    <mergeCell ref="L5:AM5"/>
    <mergeCell ref="L7:AM7"/>
    <mergeCell ref="L8:O8"/>
    <mergeCell ref="P8:Y8"/>
    <mergeCell ref="A21:AM21"/>
    <mergeCell ref="U24:AL24"/>
    <mergeCell ref="A28:AM28"/>
    <mergeCell ref="Q6:R6"/>
    <mergeCell ref="H14:J14"/>
    <mergeCell ref="L4:AF4"/>
    <mergeCell ref="L3:AF3"/>
    <mergeCell ref="Z8:AB8"/>
    <mergeCell ref="AC8:AM8"/>
    <mergeCell ref="E61:I61"/>
  </mergeCells>
  <phoneticPr fontId="3"/>
  <dataValidations count="3"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00000000-0002-0000-0200-000000000000}"/>
    <dataValidation type="list" allowBlank="1" showInputMessage="1" showErrorMessage="1" sqref="H14:J14" xr:uid="{00000000-0002-0000-0200-000001000000}">
      <formula1>"①,②,③,④,⑤"</formula1>
    </dataValidation>
    <dataValidation type="list" allowBlank="1" showInputMessage="1" showErrorMessage="1" sqref="H32:J32" xr:uid="{00000000-0002-0000-0200-000002000000}">
      <formula1>"①,②"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34" r:id="rId4" name="Check Box 58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" name="Check Box 59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" name="Check Box 64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7" name="Check Box 65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8" name="Check Box 66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9" name="Check Box 67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10" name="Check Box 68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11" name="Check Box 70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12" name="Check Box 73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26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13" name="Check Box 74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14" name="Check Box 75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15" name="Check Box 77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16" name="Check Box 78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17" name="Check Box 96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18" name="Check Box 97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19" name="Check Box 98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20" name="Check Box 99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21" name="Check Box 100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22" name="Check Box 101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23" name="Check Box 115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24" name="Check Box 116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25" name="Check Box 117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26" name="Check Box 119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基準単価!$D$7:$D$35</xm:f>
          </x14:formula1>
          <xm:sqref>L5:AM5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6C2E-2EB3-403B-BACC-264115770F68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type="list" allowBlank="1" showInputMessage="1" showErrorMessage="1" sqref="H32:J32" xr:uid="{6BB1EB15-1090-4064-B06A-E1E98C7A0959}">
      <formula1>"①,②"</formula1>
    </dataValidation>
    <dataValidation type="list" allowBlank="1" showInputMessage="1" showErrorMessage="1" sqref="H14:J14" xr:uid="{9DD116D9-DC79-4FD8-9017-01EDA68B915A}">
      <formula1>"①,②,③,④,⑤"</formula1>
    </dataValidation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D02E7E80-DF67-4B7C-984C-B65340E73E3D}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5403F-6F12-4862-939A-31C8E21ED797}">
          <x14:formula1>
            <xm:f>基準単価!$D$7:$D$35</xm:f>
          </x14:formula1>
          <xm:sqref>L5:AM5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3450-ED9C-42B5-8FD6-BF898CCDDA6A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632E3B24-C2F3-4081-B39A-B794CC9FF5D1}"/>
    <dataValidation type="list" allowBlank="1" showInputMessage="1" showErrorMessage="1" sqref="H14:J14" xr:uid="{F7A71E0F-310A-41EE-92F4-961F8CDCD8D2}">
      <formula1>"①,②,③,④,⑤"</formula1>
    </dataValidation>
    <dataValidation type="list" allowBlank="1" showInputMessage="1" showErrorMessage="1" sqref="H32:J32" xr:uid="{19C60038-4CCC-4F50-B001-09C103F553A6}">
      <formula1>"①,②"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816FE2-11A1-41A6-A29A-B34F58A84D56}">
          <x14:formula1>
            <xm:f>基準単価!$D$7:$D$35</xm:f>
          </x14:formula1>
          <xm:sqref>L5:AM5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BDC5-0EF2-4793-8EC7-0977FD0D3253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type="list" allowBlank="1" showInputMessage="1" showErrorMessage="1" sqref="H32:J32" xr:uid="{631FF90A-EAA5-44A1-9E8B-1AD3FFF57EC9}">
      <formula1>"①,②"</formula1>
    </dataValidation>
    <dataValidation type="list" allowBlank="1" showInputMessage="1" showErrorMessage="1" sqref="H14:J14" xr:uid="{D2910DFE-6DA7-4673-87BF-FF27D596D1B0}">
      <formula1>"①,②,③,④,⑤"</formula1>
    </dataValidation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64ABB82D-AECB-42AA-98AC-63F8E25D7920}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5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6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7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8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9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828130-F37E-45FE-86C5-7492ACF2DE66}">
          <x14:formula1>
            <xm:f>基準単価!$D$7:$D$35</xm:f>
          </x14:formula1>
          <xm:sqref>L5:AM5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6BD9-4BB0-4625-802D-BD64FAA6A69F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3F84832C-2412-42FB-AB1A-D5FC3D923BBF}"/>
    <dataValidation type="list" allowBlank="1" showInputMessage="1" showErrorMessage="1" sqref="H14:J14" xr:uid="{8F322E42-686D-4A26-A6F6-A736A087EB8F}">
      <formula1>"①,②,③,④,⑤"</formula1>
    </dataValidation>
    <dataValidation type="list" allowBlank="1" showInputMessage="1" showErrorMessage="1" sqref="H32:J32" xr:uid="{8C650749-BCB4-4479-89D1-EF8DCD72210D}">
      <formula1>"①,②"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FF2507-9F83-43DE-9382-69752FF64333}">
          <x14:formula1>
            <xm:f>基準単価!$D$7:$D$35</xm:f>
          </x14:formula1>
          <xm:sqref>L5:AM5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817-82EE-4C40-8B61-6901257EE712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type="list" allowBlank="1" showInputMessage="1" showErrorMessage="1" sqref="H32:J32" xr:uid="{454A1E38-26B2-4CEB-B4F3-FCB3BD901B40}">
      <formula1>"①,②"</formula1>
    </dataValidation>
    <dataValidation type="list" allowBlank="1" showInputMessage="1" showErrorMessage="1" sqref="H14:J14" xr:uid="{45BC561C-8AFB-4F4E-A264-5E06DA41DEE3}">
      <formula1>"①,②,③,④,⑤"</formula1>
    </dataValidation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29829695-C0B0-42C8-BC53-6DE2E73BEA40}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FEFBCE-EDAE-46AB-89DE-6067744D5DC8}">
          <x14:formula1>
            <xm:f>基準単価!$D$7:$D$35</xm:f>
          </x14:formula1>
          <xm:sqref>L5:AM5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1B90-613F-4B76-85CA-D564C904E65C}">
  <dimension ref="A1:AN130"/>
  <sheetViews>
    <sheetView view="pageBreakPreview" zoomScale="130" zoomScaleNormal="120" zoomScaleSheetLayoutView="130" workbookViewId="0">
      <selection activeCell="AN8" sqref="AN8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0122C57A-0E1B-4668-8126-84890D42BB4C}"/>
    <dataValidation type="list" allowBlank="1" showInputMessage="1" showErrorMessage="1" sqref="H14:J14" xr:uid="{8D3148EF-CE4A-4B0F-8A26-48390631AB60}">
      <formula1>"①,②,③,④,⑤"</formula1>
    </dataValidation>
    <dataValidation type="list" allowBlank="1" showInputMessage="1" showErrorMessage="1" sqref="H32:J32" xr:uid="{F756056C-4712-45D9-B364-24BE5C71181E}">
      <formula1>"①,②"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605F5D-D537-4380-AAE0-3CD48A321454}">
          <x14:formula1>
            <xm:f>基準単価!$D$7:$D$35</xm:f>
          </x14:formula1>
          <xm:sqref>L5:AM5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1DA7-6B50-41CE-9273-704F15507C7E}">
  <dimension ref="A1:AN130"/>
  <sheetViews>
    <sheetView tabSelected="1" view="pageBreakPreview" zoomScale="130" zoomScaleNormal="120" zoomScaleSheetLayoutView="130" workbookViewId="0">
      <selection activeCell="AN20" sqref="AN20"/>
    </sheetView>
  </sheetViews>
  <sheetFormatPr defaultColWidth="2.25" defaultRowHeight="13.5" x14ac:dyDescent="0.15"/>
  <cols>
    <col min="1" max="39" width="2.375" style="86" customWidth="1"/>
    <col min="40" max="40" width="42.375" style="86" customWidth="1"/>
    <col min="41" max="41" width="2.25" style="86" customWidth="1"/>
    <col min="42" max="16384" width="2.25" style="86"/>
  </cols>
  <sheetData>
    <row r="1" spans="1:39" x14ac:dyDescent="0.15">
      <c r="A1" s="422" t="s">
        <v>228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3" spans="1:39" s="91" customFormat="1" ht="12" customHeight="1" x14ac:dyDescent="0.15">
      <c r="A3" s="528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G3" s="423" t="s">
        <v>132</v>
      </c>
      <c r="AH3" s="424"/>
      <c r="AI3" s="424"/>
      <c r="AJ3" s="424"/>
      <c r="AK3" s="424"/>
      <c r="AL3" s="424"/>
      <c r="AM3" s="425"/>
    </row>
    <row r="4" spans="1:39" s="91" customFormat="1" ht="20.25" customHeight="1" x14ac:dyDescent="0.15">
      <c r="A4" s="529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44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  <c r="AG4" s="426"/>
      <c r="AH4" s="427"/>
      <c r="AI4" s="427"/>
      <c r="AJ4" s="427"/>
      <c r="AK4" s="427"/>
      <c r="AL4" s="427"/>
      <c r="AM4" s="428"/>
    </row>
    <row r="5" spans="1:39" s="91" customFormat="1" ht="20.25" customHeight="1" x14ac:dyDescent="0.15">
      <c r="A5" s="529"/>
      <c r="B5" s="96" t="s">
        <v>60</v>
      </c>
      <c r="C5" s="97"/>
      <c r="D5" s="97"/>
      <c r="E5" s="98"/>
      <c r="F5" s="98"/>
      <c r="G5" s="98"/>
      <c r="H5" s="98"/>
      <c r="I5" s="98"/>
      <c r="J5" s="98"/>
      <c r="K5" s="99"/>
      <c r="L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3"/>
    </row>
    <row r="6" spans="1:39" s="91" customFormat="1" ht="13.5" customHeight="1" x14ac:dyDescent="0.15">
      <c r="A6" s="529"/>
      <c r="B6" s="434" t="s">
        <v>61</v>
      </c>
      <c r="C6" s="435"/>
      <c r="D6" s="435"/>
      <c r="E6" s="435"/>
      <c r="F6" s="435"/>
      <c r="G6" s="435"/>
      <c r="H6" s="435"/>
      <c r="I6" s="435"/>
      <c r="J6" s="435"/>
      <c r="K6" s="436"/>
      <c r="L6" s="100" t="s">
        <v>7</v>
      </c>
      <c r="M6" s="100"/>
      <c r="N6" s="100"/>
      <c r="O6" s="100"/>
      <c r="P6" s="100" t="s">
        <v>194</v>
      </c>
      <c r="Q6" s="440"/>
      <c r="R6" s="440"/>
      <c r="S6" s="100" t="s">
        <v>8</v>
      </c>
      <c r="T6" s="440"/>
      <c r="U6" s="440"/>
      <c r="V6" s="440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29"/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4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1:39" s="91" customFormat="1" ht="20.25" customHeight="1" x14ac:dyDescent="0.15">
      <c r="A8" s="529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47" t="s">
        <v>11</v>
      </c>
      <c r="M8" s="448"/>
      <c r="N8" s="448"/>
      <c r="O8" s="448"/>
      <c r="P8" s="449"/>
      <c r="Q8" s="450"/>
      <c r="R8" s="450"/>
      <c r="S8" s="450"/>
      <c r="T8" s="450"/>
      <c r="U8" s="450"/>
      <c r="V8" s="450"/>
      <c r="W8" s="450"/>
      <c r="X8" s="450"/>
      <c r="Y8" s="451"/>
      <c r="Z8" s="462" t="s">
        <v>58</v>
      </c>
      <c r="AA8" s="463"/>
      <c r="AB8" s="46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</row>
    <row r="9" spans="1:39" s="91" customFormat="1" ht="20.25" customHeight="1" x14ac:dyDescent="0.15">
      <c r="A9" s="530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513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39" s="91" customFormat="1" ht="18" customHeight="1" x14ac:dyDescent="0.15">
      <c r="A10" s="531" t="s">
        <v>27</v>
      </c>
      <c r="B10" s="532"/>
      <c r="C10" s="532"/>
      <c r="D10" s="532"/>
      <c r="E10" s="532"/>
      <c r="F10" s="532"/>
      <c r="G10" s="532"/>
      <c r="H10" s="533"/>
      <c r="I10" s="106"/>
      <c r="J10" s="107" t="s">
        <v>229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34"/>
      <c r="B11" s="535"/>
      <c r="C11" s="535"/>
      <c r="D11" s="535"/>
      <c r="E11" s="535"/>
      <c r="F11" s="535"/>
      <c r="G11" s="535"/>
      <c r="H11" s="536"/>
      <c r="I11" s="110"/>
      <c r="J11" s="301" t="s">
        <v>247</v>
      </c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308"/>
      <c r="B12" s="308"/>
      <c r="C12" s="308"/>
      <c r="D12" s="308"/>
      <c r="E12" s="308"/>
      <c r="F12" s="308"/>
      <c r="G12" s="308"/>
      <c r="H12" s="308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230</v>
      </c>
      <c r="B13" s="115"/>
      <c r="C13" s="309"/>
      <c r="D13" s="309"/>
      <c r="E13" s="309"/>
      <c r="F13" s="309"/>
      <c r="G13" s="309"/>
      <c r="H13" s="309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519" t="s">
        <v>67</v>
      </c>
      <c r="X13" s="430"/>
      <c r="Y13" s="430"/>
      <c r="Z13" s="431"/>
      <c r="AA13" s="479" t="str">
        <f>IF($L$5="","",VLOOKUP($L$5,'基準単価（1）'!$D$7:$E$35,2,0))</f>
        <v/>
      </c>
      <c r="AB13" s="480"/>
      <c r="AC13" s="480"/>
      <c r="AD13" s="430" t="s">
        <v>53</v>
      </c>
      <c r="AE13" s="431"/>
      <c r="AF13" s="519" t="s">
        <v>46</v>
      </c>
      <c r="AG13" s="430"/>
      <c r="AH13" s="431"/>
      <c r="AI13" s="432">
        <f>ROUNDDOWN(J57/1000,0)</f>
        <v>0</v>
      </c>
      <c r="AJ13" s="433"/>
      <c r="AK13" s="433"/>
      <c r="AL13" s="430" t="s">
        <v>53</v>
      </c>
      <c r="AM13" s="431"/>
    </row>
    <row r="14" spans="1:39" s="91" customFormat="1" ht="20.25" customHeight="1" x14ac:dyDescent="0.15">
      <c r="A14" s="117" t="s">
        <v>28</v>
      </c>
      <c r="B14" s="306"/>
      <c r="C14" s="118"/>
      <c r="D14" s="118"/>
      <c r="E14" s="118"/>
      <c r="F14" s="118"/>
      <c r="G14" s="118"/>
      <c r="H14" s="456"/>
      <c r="I14" s="457"/>
      <c r="J14" s="458"/>
      <c r="K14" s="520" t="s">
        <v>73</v>
      </c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119" t="s">
        <v>64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521" t="s">
        <v>196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2"/>
    </row>
    <row r="16" spans="1:39" s="91" customFormat="1" ht="14.25" customHeight="1" x14ac:dyDescent="0.15">
      <c r="A16" s="125"/>
      <c r="B16" s="126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2"/>
    </row>
    <row r="17" spans="1:39" s="91" customFormat="1" ht="14.25" customHeight="1" x14ac:dyDescent="0.15">
      <c r="A17" s="125"/>
      <c r="B17" s="126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2"/>
    </row>
    <row r="18" spans="1:39" s="91" customFormat="1" ht="14.25" customHeight="1" x14ac:dyDescent="0.15">
      <c r="A18" s="125"/>
      <c r="B18" s="126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2"/>
    </row>
    <row r="19" spans="1:39" s="91" customFormat="1" ht="14.25" customHeight="1" x14ac:dyDescent="0.15">
      <c r="A19" s="127"/>
      <c r="B19" s="128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4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52" t="s">
        <v>197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34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254" t="s">
        <v>9</v>
      </c>
    </row>
    <row r="25" spans="1:39" s="91" customFormat="1" ht="32.25" customHeight="1" x14ac:dyDescent="0.15">
      <c r="A25" s="452" t="s">
        <v>231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39" s="91" customFormat="1" ht="37.5" customHeight="1" x14ac:dyDescent="0.15">
      <c r="A26" s="123"/>
      <c r="B26" s="243"/>
      <c r="C26" s="526" t="s">
        <v>176</v>
      </c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276" t="s">
        <v>177</v>
      </c>
      <c r="O26" s="277"/>
      <c r="P26" s="137" t="s">
        <v>178</v>
      </c>
      <c r="Q26" s="137"/>
      <c r="R26" s="137"/>
      <c r="S26" s="276"/>
      <c r="T26" s="139"/>
      <c r="U26" s="139"/>
      <c r="V26" s="139"/>
      <c r="W26" s="139"/>
      <c r="X26" s="139"/>
      <c r="Y26" s="278"/>
      <c r="Z26" s="141" t="s">
        <v>179</v>
      </c>
      <c r="AA26" s="279"/>
      <c r="AB26" s="279"/>
      <c r="AC26" s="139"/>
      <c r="AD26" s="139"/>
      <c r="AE26" s="139"/>
      <c r="AF26" s="139"/>
      <c r="AG26" s="139"/>
      <c r="AH26" s="276"/>
      <c r="AI26" s="179"/>
      <c r="AJ26" s="139" t="s">
        <v>33</v>
      </c>
      <c r="AK26" s="280"/>
      <c r="AL26" s="280"/>
      <c r="AM26" s="281"/>
    </row>
    <row r="27" spans="1:39" s="91" customFormat="1" ht="37.5" customHeight="1" x14ac:dyDescent="0.15">
      <c r="A27" s="159"/>
      <c r="B27" s="244"/>
      <c r="C27" s="527" t="s">
        <v>184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162"/>
      <c r="O27" s="169"/>
      <c r="P27" s="155"/>
      <c r="Q27" s="309"/>
      <c r="R27" s="309"/>
      <c r="S27" s="162"/>
      <c r="T27" s="111"/>
      <c r="U27" s="111"/>
      <c r="V27" s="111"/>
      <c r="W27" s="111"/>
      <c r="X27" s="111"/>
      <c r="Y27" s="282"/>
      <c r="Z27" s="282"/>
      <c r="AA27" s="282"/>
      <c r="AB27" s="282"/>
      <c r="AC27" s="111"/>
      <c r="AD27" s="111"/>
      <c r="AE27" s="111"/>
      <c r="AF27" s="111"/>
      <c r="AG27" s="111"/>
      <c r="AH27" s="162"/>
      <c r="AI27" s="283"/>
      <c r="AJ27" s="283"/>
      <c r="AK27" s="283"/>
      <c r="AL27" s="283"/>
      <c r="AM27" s="310"/>
    </row>
    <row r="28" spans="1:39" s="91" customFormat="1" ht="32.25" customHeight="1" x14ac:dyDescent="0.15">
      <c r="A28" s="452" t="s">
        <v>199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4"/>
    </row>
    <row r="29" spans="1:39" ht="18.75" customHeight="1" x14ac:dyDescent="0.15">
      <c r="A29" s="170"/>
      <c r="B29" s="250"/>
      <c r="C29" s="164" t="s">
        <v>198</v>
      </c>
      <c r="D29" s="118"/>
      <c r="E29" s="118"/>
      <c r="F29" s="118"/>
      <c r="G29" s="118"/>
      <c r="H29" s="118"/>
      <c r="I29" s="118"/>
      <c r="J29" s="118" t="s">
        <v>211</v>
      </c>
      <c r="K29" s="553" t="s">
        <v>212</v>
      </c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118" t="s">
        <v>9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5"/>
    </row>
    <row r="30" spans="1:39" ht="4.5" customHeight="1" x14ac:dyDescent="0.15">
      <c r="A30" s="174"/>
      <c r="B30" s="308"/>
      <c r="C30" s="137"/>
      <c r="D30" s="308"/>
      <c r="E30" s="157"/>
      <c r="F30" s="308"/>
      <c r="G30" s="308"/>
      <c r="H30" s="308"/>
      <c r="I30" s="308"/>
      <c r="J30" s="140"/>
      <c r="K30" s="140"/>
      <c r="L30" s="140"/>
      <c r="M30" s="140"/>
      <c r="N30" s="140"/>
      <c r="O30" s="166"/>
      <c r="P30" s="167"/>
      <c r="Q30" s="174"/>
      <c r="R30" s="174"/>
      <c r="S30" s="140"/>
      <c r="T30" s="113"/>
      <c r="U30" s="140"/>
      <c r="V30" s="140"/>
      <c r="W30" s="140"/>
      <c r="X30" s="140"/>
      <c r="Y30" s="308"/>
      <c r="Z30" s="308"/>
      <c r="AA30" s="308"/>
      <c r="AB30" s="308"/>
      <c r="AC30" s="137"/>
      <c r="AD30" s="140"/>
      <c r="AE30" s="140"/>
      <c r="AF30" s="140"/>
      <c r="AG30" s="140"/>
      <c r="AH30" s="140"/>
      <c r="AI30" s="175"/>
      <c r="AJ30" s="175"/>
      <c r="AK30" s="175"/>
      <c r="AL30" s="175"/>
      <c r="AM30" s="140"/>
    </row>
    <row r="31" spans="1:39" ht="18.75" customHeight="1" x14ac:dyDescent="0.15">
      <c r="A31" s="300" t="s">
        <v>232</v>
      </c>
      <c r="B31" s="291"/>
      <c r="C31" s="292"/>
      <c r="D31" s="291"/>
      <c r="E31" s="293"/>
      <c r="F31" s="291"/>
      <c r="G31" s="291"/>
      <c r="H31" s="291"/>
      <c r="I31" s="291"/>
      <c r="J31" s="294"/>
      <c r="K31" s="294"/>
      <c r="L31" s="294"/>
      <c r="M31" s="294"/>
      <c r="N31" s="294"/>
      <c r="O31" s="295"/>
      <c r="P31" s="296"/>
      <c r="Q31" s="172"/>
      <c r="R31" s="172"/>
      <c r="S31" s="162"/>
      <c r="T31" s="111"/>
      <c r="U31" s="162"/>
      <c r="V31" s="162"/>
      <c r="W31" s="519" t="s">
        <v>67</v>
      </c>
      <c r="X31" s="430"/>
      <c r="Y31" s="430"/>
      <c r="Z31" s="431"/>
      <c r="AA31" s="479" t="str">
        <f>IF($L$5="","",VLOOKUP($L$5,'基準単価（1）'!$D$7:$F$35,3,0))</f>
        <v/>
      </c>
      <c r="AB31" s="480"/>
      <c r="AC31" s="480"/>
      <c r="AD31" s="430" t="s">
        <v>53</v>
      </c>
      <c r="AE31" s="431"/>
      <c r="AF31" s="519" t="s">
        <v>46</v>
      </c>
      <c r="AG31" s="430"/>
      <c r="AH31" s="431"/>
      <c r="AI31" s="432">
        <f>ROUNDDOWN(J70/1000,0)</f>
        <v>0</v>
      </c>
      <c r="AJ31" s="433"/>
      <c r="AK31" s="433"/>
      <c r="AL31" s="430" t="s">
        <v>53</v>
      </c>
      <c r="AM31" s="431"/>
    </row>
    <row r="32" spans="1:39" ht="12.75" customHeight="1" x14ac:dyDescent="0.15">
      <c r="A32" s="245"/>
      <c r="B32" s="306"/>
      <c r="C32" s="118"/>
      <c r="D32" s="118"/>
      <c r="E32" s="118"/>
      <c r="F32" s="118"/>
      <c r="G32" s="118"/>
      <c r="H32" s="525"/>
      <c r="I32" s="525"/>
      <c r="J32" s="525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119" t="s">
        <v>65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307" t="s">
        <v>187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8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34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79"/>
      <c r="AB35" s="139" t="s">
        <v>32</v>
      </c>
      <c r="AC35" s="143"/>
      <c r="AD35" s="143"/>
      <c r="AE35" s="143"/>
      <c r="AF35" s="143"/>
      <c r="AG35" s="113"/>
      <c r="AH35" s="113"/>
      <c r="AI35" s="179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41</v>
      </c>
      <c r="D36" s="309"/>
      <c r="E36" s="156"/>
      <c r="F36" s="309"/>
      <c r="G36" s="309"/>
      <c r="H36" s="309"/>
      <c r="I36" s="309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307" t="s">
        <v>180</v>
      </c>
      <c r="B37" s="143"/>
      <c r="C37" s="308"/>
      <c r="D37" s="308"/>
      <c r="E37" s="157"/>
      <c r="F37" s="308"/>
      <c r="G37" s="308"/>
      <c r="H37" s="308"/>
      <c r="I37" s="308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308"/>
      <c r="Z37" s="308"/>
      <c r="AA37" s="308"/>
      <c r="AB37" s="308"/>
      <c r="AC37" s="140"/>
      <c r="AD37" s="140"/>
      <c r="AE37" s="140"/>
      <c r="AF37" s="140"/>
      <c r="AG37" s="140"/>
      <c r="AH37" s="140"/>
      <c r="AI37" s="175"/>
      <c r="AJ37" s="175"/>
      <c r="AK37" s="175"/>
      <c r="AL37" s="175"/>
      <c r="AM37" s="180"/>
    </row>
    <row r="38" spans="1:39" ht="18.75" customHeight="1" x14ac:dyDescent="0.15">
      <c r="A38" s="181"/>
      <c r="B38" s="160"/>
      <c r="C38" s="182" t="s">
        <v>42</v>
      </c>
      <c r="D38" s="306"/>
      <c r="E38" s="161"/>
      <c r="F38" s="306"/>
      <c r="G38" s="306"/>
      <c r="H38" s="306"/>
      <c r="I38" s="306"/>
      <c r="J38" s="158"/>
      <c r="K38" s="158"/>
      <c r="L38" s="158"/>
      <c r="M38" s="164" t="s">
        <v>25</v>
      </c>
      <c r="N38" s="158"/>
      <c r="O38" s="173"/>
      <c r="P38" s="121"/>
      <c r="Q38" s="121"/>
      <c r="R38" s="12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183" t="s">
        <v>9</v>
      </c>
    </row>
    <row r="39" spans="1:39" ht="8.25" customHeight="1" x14ac:dyDescent="0.15">
      <c r="A39" s="124"/>
      <c r="B39" s="145"/>
      <c r="C39" s="150"/>
      <c r="D39" s="153"/>
      <c r="E39" s="256"/>
      <c r="F39" s="153"/>
      <c r="G39" s="153"/>
      <c r="H39" s="153"/>
      <c r="I39" s="153"/>
      <c r="J39" s="149"/>
      <c r="K39" s="149"/>
      <c r="L39" s="149"/>
      <c r="M39" s="145"/>
      <c r="N39" s="149"/>
      <c r="O39" s="257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58"/>
    </row>
    <row r="40" spans="1:39" ht="22.5" customHeight="1" x14ac:dyDescent="0.15">
      <c r="A40" s="552" t="s">
        <v>246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</row>
    <row r="41" spans="1:39" ht="6" customHeight="1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9" ht="18" customHeight="1" x14ac:dyDescent="0.15">
      <c r="A42" s="185" t="s">
        <v>43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9" ht="18" customHeight="1" x14ac:dyDescent="0.15">
      <c r="A43" s="284" t="s">
        <v>192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9" ht="18" customHeight="1" x14ac:dyDescent="0.15">
      <c r="A44" s="506" t="s">
        <v>74</v>
      </c>
      <c r="B44" s="507"/>
      <c r="C44" s="507"/>
      <c r="D44" s="508"/>
      <c r="E44" s="464" t="s">
        <v>44</v>
      </c>
      <c r="F44" s="465"/>
      <c r="G44" s="465"/>
      <c r="H44" s="465"/>
      <c r="I44" s="466"/>
      <c r="J44" s="464" t="s">
        <v>49</v>
      </c>
      <c r="K44" s="465"/>
      <c r="L44" s="465"/>
      <c r="M44" s="465"/>
      <c r="N44" s="465"/>
      <c r="O44" s="511" t="s">
        <v>45</v>
      </c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</row>
    <row r="45" spans="1:39" ht="9.75" customHeight="1" x14ac:dyDescent="0.15">
      <c r="A45" s="543" t="s">
        <v>200</v>
      </c>
      <c r="B45" s="544"/>
      <c r="C45" s="544"/>
      <c r="D45" s="545"/>
      <c r="E45" s="554"/>
      <c r="F45" s="555"/>
      <c r="G45" s="555"/>
      <c r="H45" s="555"/>
      <c r="I45" s="556"/>
      <c r="J45" s="549"/>
      <c r="K45" s="550"/>
      <c r="L45" s="550"/>
      <c r="M45" s="550"/>
      <c r="N45" s="550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</row>
    <row r="46" spans="1:39" ht="9.75" customHeight="1" x14ac:dyDescent="0.15">
      <c r="A46" s="546"/>
      <c r="B46" s="547"/>
      <c r="C46" s="547"/>
      <c r="D46" s="548"/>
      <c r="E46" s="489"/>
      <c r="F46" s="490"/>
      <c r="G46" s="490"/>
      <c r="H46" s="490"/>
      <c r="I46" s="491"/>
      <c r="J46" s="516"/>
      <c r="K46" s="517"/>
      <c r="L46" s="517"/>
      <c r="M46" s="517"/>
      <c r="N46" s="517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</row>
    <row r="47" spans="1:39" ht="9.75" customHeight="1" x14ac:dyDescent="0.15">
      <c r="A47" s="546"/>
      <c r="B47" s="547"/>
      <c r="C47" s="547"/>
      <c r="D47" s="548"/>
      <c r="E47" s="489"/>
      <c r="F47" s="490"/>
      <c r="G47" s="490"/>
      <c r="H47" s="490"/>
      <c r="I47" s="491"/>
      <c r="J47" s="516"/>
      <c r="K47" s="517"/>
      <c r="L47" s="517"/>
      <c r="M47" s="517"/>
      <c r="N47" s="517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</row>
    <row r="48" spans="1:39" ht="9.75" customHeight="1" x14ac:dyDescent="0.15">
      <c r="A48" s="546"/>
      <c r="B48" s="547"/>
      <c r="C48" s="547"/>
      <c r="D48" s="548"/>
      <c r="E48" s="559"/>
      <c r="F48" s="560"/>
      <c r="G48" s="560"/>
      <c r="H48" s="560"/>
      <c r="I48" s="561"/>
      <c r="J48" s="562"/>
      <c r="K48" s="563"/>
      <c r="L48" s="563"/>
      <c r="M48" s="563"/>
      <c r="N48" s="563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</row>
    <row r="49" spans="1:40" ht="9.75" customHeight="1" x14ac:dyDescent="0.15">
      <c r="A49" s="543" t="s">
        <v>201</v>
      </c>
      <c r="B49" s="544"/>
      <c r="C49" s="544"/>
      <c r="D49" s="545"/>
      <c r="E49" s="554"/>
      <c r="F49" s="555"/>
      <c r="G49" s="555"/>
      <c r="H49" s="555"/>
      <c r="I49" s="556"/>
      <c r="J49" s="549"/>
      <c r="K49" s="550"/>
      <c r="L49" s="550"/>
      <c r="M49" s="550"/>
      <c r="N49" s="550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</row>
    <row r="50" spans="1:40" ht="9.75" customHeight="1" x14ac:dyDescent="0.15">
      <c r="A50" s="546"/>
      <c r="B50" s="547"/>
      <c r="C50" s="547"/>
      <c r="D50" s="548"/>
      <c r="E50" s="489"/>
      <c r="F50" s="490"/>
      <c r="G50" s="490"/>
      <c r="H50" s="490"/>
      <c r="I50" s="491"/>
      <c r="J50" s="516"/>
      <c r="K50" s="517"/>
      <c r="L50" s="517"/>
      <c r="M50" s="517"/>
      <c r="N50" s="517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</row>
    <row r="51" spans="1:40" ht="9.75" customHeight="1" x14ac:dyDescent="0.15">
      <c r="A51" s="546"/>
      <c r="B51" s="547"/>
      <c r="C51" s="547"/>
      <c r="D51" s="548"/>
      <c r="E51" s="489"/>
      <c r="F51" s="490"/>
      <c r="G51" s="490"/>
      <c r="H51" s="490"/>
      <c r="I51" s="491"/>
      <c r="J51" s="516"/>
      <c r="K51" s="517"/>
      <c r="L51" s="517"/>
      <c r="M51" s="517"/>
      <c r="N51" s="517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</row>
    <row r="52" spans="1:40" ht="9.75" customHeight="1" x14ac:dyDescent="0.15">
      <c r="A52" s="492"/>
      <c r="B52" s="493"/>
      <c r="C52" s="493"/>
      <c r="D52" s="494"/>
      <c r="E52" s="537"/>
      <c r="F52" s="538"/>
      <c r="G52" s="538"/>
      <c r="H52" s="538"/>
      <c r="I52" s="539"/>
      <c r="J52" s="540"/>
      <c r="K52" s="541"/>
      <c r="L52" s="541"/>
      <c r="M52" s="541"/>
      <c r="N52" s="541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</row>
    <row r="53" spans="1:40" ht="9.75" customHeight="1" x14ac:dyDescent="0.15">
      <c r="A53" s="546" t="s">
        <v>202</v>
      </c>
      <c r="B53" s="547"/>
      <c r="C53" s="547"/>
      <c r="D53" s="548"/>
      <c r="E53" s="582"/>
      <c r="F53" s="583"/>
      <c r="G53" s="583"/>
      <c r="H53" s="583"/>
      <c r="I53" s="584"/>
      <c r="J53" s="585"/>
      <c r="K53" s="586"/>
      <c r="L53" s="586"/>
      <c r="M53" s="586"/>
      <c r="N53" s="586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421"/>
    </row>
    <row r="54" spans="1:40" ht="9.75" customHeight="1" x14ac:dyDescent="0.15">
      <c r="A54" s="546"/>
      <c r="B54" s="547"/>
      <c r="C54" s="547"/>
      <c r="D54" s="548"/>
      <c r="E54" s="489"/>
      <c r="F54" s="490"/>
      <c r="G54" s="490"/>
      <c r="H54" s="490"/>
      <c r="I54" s="491"/>
      <c r="J54" s="516"/>
      <c r="K54" s="517"/>
      <c r="L54" s="517"/>
      <c r="M54" s="517"/>
      <c r="N54" s="517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421"/>
    </row>
    <row r="55" spans="1:40" ht="9.75" customHeight="1" x14ac:dyDescent="0.15">
      <c r="A55" s="546"/>
      <c r="B55" s="547"/>
      <c r="C55" s="547"/>
      <c r="D55" s="548"/>
      <c r="E55" s="489"/>
      <c r="F55" s="490"/>
      <c r="G55" s="490"/>
      <c r="H55" s="490"/>
      <c r="I55" s="491"/>
      <c r="J55" s="516"/>
      <c r="K55" s="517"/>
      <c r="L55" s="517"/>
      <c r="M55" s="517"/>
      <c r="N55" s="517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421"/>
    </row>
    <row r="56" spans="1:40" ht="9.75" customHeight="1" thickBot="1" x14ac:dyDescent="0.2">
      <c r="A56" s="546"/>
      <c r="B56" s="547"/>
      <c r="C56" s="547"/>
      <c r="D56" s="548"/>
      <c r="E56" s="559"/>
      <c r="F56" s="560"/>
      <c r="G56" s="560"/>
      <c r="H56" s="560"/>
      <c r="I56" s="561"/>
      <c r="J56" s="562"/>
      <c r="K56" s="563"/>
      <c r="L56" s="563"/>
      <c r="M56" s="563"/>
      <c r="N56" s="563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421"/>
    </row>
    <row r="57" spans="1:40" ht="22.5" customHeight="1" thickTop="1" x14ac:dyDescent="0.15">
      <c r="A57" s="481" t="s">
        <v>85</v>
      </c>
      <c r="B57" s="482"/>
      <c r="C57" s="482"/>
      <c r="D57" s="483"/>
      <c r="E57" s="484"/>
      <c r="F57" s="485"/>
      <c r="G57" s="485"/>
      <c r="H57" s="485"/>
      <c r="I57" s="486"/>
      <c r="J57" s="487">
        <f>SUM(J45:N56)</f>
        <v>0</v>
      </c>
      <c r="K57" s="488"/>
      <c r="L57" s="488"/>
      <c r="M57" s="488"/>
      <c r="N57" s="488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</row>
    <row r="58" spans="1:40" s="91" customFormat="1" ht="15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85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</row>
    <row r="59" spans="1:40" ht="2.2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40" ht="18" customHeight="1" x14ac:dyDescent="0.15">
      <c r="A60" s="300" t="s">
        <v>193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40" ht="18" customHeight="1" x14ac:dyDescent="0.15">
      <c r="A61" s="506" t="s">
        <v>27</v>
      </c>
      <c r="B61" s="507"/>
      <c r="C61" s="507"/>
      <c r="D61" s="508"/>
      <c r="E61" s="464" t="s">
        <v>44</v>
      </c>
      <c r="F61" s="465"/>
      <c r="G61" s="465"/>
      <c r="H61" s="465"/>
      <c r="I61" s="466"/>
      <c r="J61" s="464" t="s">
        <v>49</v>
      </c>
      <c r="K61" s="465"/>
      <c r="L61" s="465"/>
      <c r="M61" s="465"/>
      <c r="N61" s="465"/>
      <c r="O61" s="511" t="s">
        <v>45</v>
      </c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spans="1:40" ht="9.75" customHeight="1" x14ac:dyDescent="0.15">
      <c r="A62" s="543" t="s">
        <v>48</v>
      </c>
      <c r="B62" s="544"/>
      <c r="C62" s="544"/>
      <c r="D62" s="545"/>
      <c r="E62" s="554"/>
      <c r="F62" s="555"/>
      <c r="G62" s="555"/>
      <c r="H62" s="555"/>
      <c r="I62" s="556"/>
      <c r="J62" s="549"/>
      <c r="K62" s="550"/>
      <c r="L62" s="550"/>
      <c r="M62" s="550"/>
      <c r="N62" s="550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421"/>
    </row>
    <row r="63" spans="1:40" ht="9.75" customHeight="1" x14ac:dyDescent="0.15">
      <c r="A63" s="546"/>
      <c r="B63" s="547"/>
      <c r="C63" s="547"/>
      <c r="D63" s="548"/>
      <c r="E63" s="489"/>
      <c r="F63" s="490"/>
      <c r="G63" s="490"/>
      <c r="H63" s="490"/>
      <c r="I63" s="491"/>
      <c r="J63" s="516"/>
      <c r="K63" s="517"/>
      <c r="L63" s="517"/>
      <c r="M63" s="517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421"/>
    </row>
    <row r="64" spans="1:40" ht="9.75" customHeight="1" x14ac:dyDescent="0.15">
      <c r="A64" s="546"/>
      <c r="B64" s="547"/>
      <c r="C64" s="547"/>
      <c r="D64" s="548"/>
      <c r="E64" s="489"/>
      <c r="F64" s="490"/>
      <c r="G64" s="490"/>
      <c r="H64" s="490"/>
      <c r="I64" s="491"/>
      <c r="J64" s="516"/>
      <c r="K64" s="517"/>
      <c r="L64" s="517"/>
      <c r="M64" s="517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421"/>
    </row>
    <row r="65" spans="1:40" ht="9.75" customHeight="1" x14ac:dyDescent="0.15">
      <c r="A65" s="546"/>
      <c r="B65" s="547"/>
      <c r="C65" s="547"/>
      <c r="D65" s="548"/>
      <c r="E65" s="559"/>
      <c r="F65" s="560"/>
      <c r="G65" s="560"/>
      <c r="H65" s="560"/>
      <c r="I65" s="561"/>
      <c r="J65" s="562"/>
      <c r="K65" s="563"/>
      <c r="L65" s="563"/>
      <c r="M65" s="563"/>
      <c r="N65" s="563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421"/>
    </row>
    <row r="66" spans="1:40" ht="9.75" customHeight="1" x14ac:dyDescent="0.15">
      <c r="A66" s="543" t="s">
        <v>203</v>
      </c>
      <c r="B66" s="544"/>
      <c r="C66" s="544"/>
      <c r="D66" s="545"/>
      <c r="E66" s="554"/>
      <c r="F66" s="555"/>
      <c r="G66" s="555"/>
      <c r="H66" s="555"/>
      <c r="I66" s="556"/>
      <c r="J66" s="549"/>
      <c r="K66" s="550"/>
      <c r="L66" s="550"/>
      <c r="M66" s="550"/>
      <c r="N66" s="550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421"/>
    </row>
    <row r="67" spans="1:40" ht="9.75" customHeight="1" x14ac:dyDescent="0.15">
      <c r="A67" s="546"/>
      <c r="B67" s="547"/>
      <c r="C67" s="547"/>
      <c r="D67" s="548"/>
      <c r="E67" s="489"/>
      <c r="F67" s="490"/>
      <c r="G67" s="490"/>
      <c r="H67" s="490"/>
      <c r="I67" s="491"/>
      <c r="J67" s="516"/>
      <c r="K67" s="517"/>
      <c r="L67" s="517"/>
      <c r="M67" s="517"/>
      <c r="N67" s="517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421"/>
    </row>
    <row r="68" spans="1:40" ht="9.75" customHeight="1" x14ac:dyDescent="0.15">
      <c r="A68" s="546"/>
      <c r="B68" s="547"/>
      <c r="C68" s="547"/>
      <c r="D68" s="548"/>
      <c r="E68" s="489"/>
      <c r="F68" s="490"/>
      <c r="G68" s="490"/>
      <c r="H68" s="490"/>
      <c r="I68" s="491"/>
      <c r="J68" s="516"/>
      <c r="K68" s="517"/>
      <c r="L68" s="517"/>
      <c r="M68" s="517"/>
      <c r="N68" s="517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421"/>
    </row>
    <row r="69" spans="1:40" ht="9.75" customHeight="1" thickBot="1" x14ac:dyDescent="0.2">
      <c r="A69" s="564"/>
      <c r="B69" s="565"/>
      <c r="C69" s="565"/>
      <c r="D69" s="566"/>
      <c r="E69" s="588"/>
      <c r="F69" s="589"/>
      <c r="G69" s="589"/>
      <c r="H69" s="589"/>
      <c r="I69" s="590"/>
      <c r="J69" s="591"/>
      <c r="K69" s="592"/>
      <c r="L69" s="592"/>
      <c r="M69" s="592"/>
      <c r="N69" s="592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421"/>
    </row>
    <row r="70" spans="1:40" ht="22.5" customHeight="1" thickTop="1" x14ac:dyDescent="0.15">
      <c r="A70" s="492" t="s">
        <v>233</v>
      </c>
      <c r="B70" s="493"/>
      <c r="C70" s="493"/>
      <c r="D70" s="494"/>
      <c r="E70" s="495"/>
      <c r="F70" s="496"/>
      <c r="G70" s="496"/>
      <c r="H70" s="496"/>
      <c r="I70" s="497"/>
      <c r="J70" s="498">
        <f>SUM(J62:N69)</f>
        <v>0</v>
      </c>
      <c r="K70" s="499"/>
      <c r="L70" s="499"/>
      <c r="M70" s="499"/>
      <c r="N70" s="499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</row>
    <row r="71" spans="1:40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6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40" ht="10.5" customHeight="1" thickBot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3"/>
      <c r="AM72" s="253"/>
    </row>
    <row r="73" spans="1:40" ht="6" customHeight="1" x14ac:dyDescent="0.1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40" s="189" customFormat="1" ht="10.5" x14ac:dyDescent="0.15">
      <c r="A74" s="186" t="s">
        <v>50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8"/>
      <c r="AL74" s="188"/>
      <c r="AM74" s="188"/>
    </row>
    <row r="75" spans="1:40" s="189" customFormat="1" ht="5.25" customHeight="1" x14ac:dyDescent="0.1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8"/>
      <c r="AL75" s="188"/>
      <c r="AM75" s="188"/>
    </row>
    <row r="76" spans="1:40" s="189" customFormat="1" ht="10.5" x14ac:dyDescent="0.15">
      <c r="A76" s="186"/>
      <c r="B76" s="154" t="s">
        <v>188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8"/>
      <c r="AL76" s="188"/>
      <c r="AM76" s="188"/>
    </row>
    <row r="77" spans="1:40" s="189" customFormat="1" ht="10.5" x14ac:dyDescent="0.15">
      <c r="A77" s="186"/>
      <c r="B77" s="154" t="s">
        <v>214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8"/>
      <c r="AL77" s="188"/>
      <c r="AM77" s="188"/>
    </row>
    <row r="78" spans="1:40" s="189" customFormat="1" ht="5.25" customHeight="1" x14ac:dyDescent="0.15">
      <c r="A78" s="186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188"/>
      <c r="AM78" s="188"/>
    </row>
    <row r="79" spans="1:40" x14ac:dyDescent="0.15">
      <c r="A79" s="190" t="s">
        <v>191</v>
      </c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40" ht="12" customHeight="1" x14ac:dyDescent="0.15">
      <c r="A80" s="509" t="s">
        <v>234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04" t="s">
        <v>54</v>
      </c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5"/>
    </row>
    <row r="81" spans="1:39" ht="12" customHeight="1" x14ac:dyDescent="0.15">
      <c r="A81" s="194"/>
      <c r="B81" s="195" t="s">
        <v>235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501" t="s">
        <v>189</v>
      </c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3"/>
    </row>
    <row r="82" spans="1:39" ht="39" customHeight="1" x14ac:dyDescent="0.15">
      <c r="A82" s="194"/>
      <c r="B82" s="198" t="s">
        <v>236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473" t="s">
        <v>210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5"/>
    </row>
    <row r="83" spans="1:39" ht="12" customHeight="1" x14ac:dyDescent="0.15">
      <c r="A83" s="194"/>
      <c r="B83" s="198" t="s">
        <v>204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473" t="s">
        <v>206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5"/>
    </row>
    <row r="84" spans="1:39" ht="12" customHeight="1" x14ac:dyDescent="0.15">
      <c r="A84" s="194"/>
      <c r="B84" s="198" t="s">
        <v>205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476" t="s">
        <v>207</v>
      </c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8"/>
    </row>
    <row r="85" spans="1:39" x14ac:dyDescent="0.15">
      <c r="A85" s="509" t="s">
        <v>237</v>
      </c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04" t="s">
        <v>54</v>
      </c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5"/>
    </row>
    <row r="86" spans="1:39" ht="12" customHeight="1" x14ac:dyDescent="0.15">
      <c r="A86" s="287"/>
      <c r="B86" s="207" t="s">
        <v>185</v>
      </c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467" t="s">
        <v>186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9"/>
    </row>
    <row r="87" spans="1:39" x14ac:dyDescent="0.15">
      <c r="A87" s="509" t="s">
        <v>238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04" t="s">
        <v>54</v>
      </c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5"/>
    </row>
    <row r="88" spans="1:39" ht="59.25" customHeight="1" x14ac:dyDescent="0.15">
      <c r="A88" s="287"/>
      <c r="B88" s="207" t="s">
        <v>208</v>
      </c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473" t="s">
        <v>209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5"/>
    </row>
    <row r="89" spans="1:39" ht="6" customHeight="1" x14ac:dyDescent="0.15">
      <c r="A89" s="202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</row>
    <row r="90" spans="1:39" ht="12" customHeight="1" x14ac:dyDescent="0.15">
      <c r="A90" s="190" t="s">
        <v>239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</row>
    <row r="91" spans="1:39" ht="12" customHeight="1" x14ac:dyDescent="0.15">
      <c r="A91" s="192" t="s">
        <v>190</v>
      </c>
      <c r="B91" s="206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304"/>
      <c r="T91" s="471" t="s">
        <v>55</v>
      </c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2"/>
    </row>
    <row r="92" spans="1:39" ht="12" customHeight="1" x14ac:dyDescent="0.15">
      <c r="A92" s="201"/>
      <c r="B92" s="207" t="s">
        <v>75</v>
      </c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467" t="s">
        <v>240</v>
      </c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9"/>
    </row>
    <row r="93" spans="1:39" ht="12" customHeight="1" x14ac:dyDescent="0.15">
      <c r="A93" s="201"/>
      <c r="B93" s="207" t="s">
        <v>62</v>
      </c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467" t="s">
        <v>241</v>
      </c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9"/>
    </row>
    <row r="94" spans="1:39" ht="12" customHeight="1" x14ac:dyDescent="0.15">
      <c r="A94" s="208" t="s">
        <v>51</v>
      </c>
      <c r="B94" s="206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304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3"/>
    </row>
    <row r="95" spans="1:39" ht="12" customHeight="1" x14ac:dyDescent="0.15">
      <c r="A95" s="209"/>
      <c r="B95" s="207" t="s">
        <v>63</v>
      </c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467" t="s">
        <v>240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/>
    </row>
    <row r="96" spans="1:39" ht="18" customHeight="1" x14ac:dyDescent="0.15">
      <c r="A96" s="210"/>
      <c r="B96" s="211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</row>
    <row r="97" spans="1:36" s="212" customFormat="1" x14ac:dyDescent="0.1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</row>
    <row r="98" spans="1:36" s="212" customFormat="1" x14ac:dyDescent="0.1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</row>
    <row r="99" spans="1:36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</row>
    <row r="101" spans="1:36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</row>
    <row r="102" spans="1:36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36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</row>
    <row r="104" spans="1:36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</row>
    <row r="105" spans="1:36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</row>
    <row r="106" spans="1:36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</row>
    <row r="107" spans="1:36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</row>
    <row r="108" spans="1:36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36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</row>
    <row r="110" spans="1:36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</row>
    <row r="114" spans="1:36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</row>
    <row r="116" spans="1:36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</row>
    <row r="117" spans="1:36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</row>
    <row r="118" spans="1:36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</row>
    <row r="119" spans="1:36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</row>
    <row r="120" spans="1:36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</row>
    <row r="121" spans="1:36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6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</row>
    <row r="123" spans="1:36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6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</row>
    <row r="125" spans="1:36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</row>
    <row r="126" spans="1:36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</row>
    <row r="127" spans="1:36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</row>
    <row r="128" spans="1:36" x14ac:dyDescent="0.15">
      <c r="A128" s="213"/>
      <c r="B128" s="210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</row>
    <row r="129" spans="1:36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</row>
    <row r="130" spans="1:36" x14ac:dyDescent="0.15">
      <c r="B130" s="213"/>
    </row>
  </sheetData>
  <sheetProtection password="9F51" sheet="1" objects="1" scenarios="1" formatCells="0" formatColumns="0" formatRows="0" insertColumns="0" insertRows="0" autoFilter="0"/>
  <mergeCells count="143">
    <mergeCell ref="T90:AM90"/>
    <mergeCell ref="T91:AM91"/>
    <mergeCell ref="T92:AM92"/>
    <mergeCell ref="T93:AM93"/>
    <mergeCell ref="T95:AM95"/>
    <mergeCell ref="A85:S85"/>
    <mergeCell ref="T85:AM85"/>
    <mergeCell ref="T86:AM86"/>
    <mergeCell ref="A87:S87"/>
    <mergeCell ref="T87:AM87"/>
    <mergeCell ref="T88:AM88"/>
    <mergeCell ref="A80:S80"/>
    <mergeCell ref="T80:AM80"/>
    <mergeCell ref="T81:AM81"/>
    <mergeCell ref="T82:AM82"/>
    <mergeCell ref="T83:AM83"/>
    <mergeCell ref="T84:AM84"/>
    <mergeCell ref="E69:I69"/>
    <mergeCell ref="J69:N69"/>
    <mergeCell ref="O69:AM69"/>
    <mergeCell ref="A70:D70"/>
    <mergeCell ref="E70:I70"/>
    <mergeCell ref="J70:N70"/>
    <mergeCell ref="O70:AM70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AN62:AN69"/>
    <mergeCell ref="E63:I63"/>
    <mergeCell ref="J63:N63"/>
    <mergeCell ref="O63:AM63"/>
    <mergeCell ref="E64:I64"/>
    <mergeCell ref="J64:N64"/>
    <mergeCell ref="O64:AM64"/>
    <mergeCell ref="E65:I65"/>
    <mergeCell ref="J65:N65"/>
    <mergeCell ref="O65:AM65"/>
    <mergeCell ref="A61:D61"/>
    <mergeCell ref="E61:I61"/>
    <mergeCell ref="J61:N61"/>
    <mergeCell ref="O61:AM61"/>
    <mergeCell ref="A62:D65"/>
    <mergeCell ref="E62:I62"/>
    <mergeCell ref="J62:N62"/>
    <mergeCell ref="O62:AM62"/>
    <mergeCell ref="O55:AM55"/>
    <mergeCell ref="E56:I56"/>
    <mergeCell ref="J56:N56"/>
    <mergeCell ref="O56:AM56"/>
    <mergeCell ref="A57:D57"/>
    <mergeCell ref="E57:I57"/>
    <mergeCell ref="J57:N57"/>
    <mergeCell ref="O57:AM57"/>
    <mergeCell ref="A53:D56"/>
    <mergeCell ref="E53:I53"/>
    <mergeCell ref="J53:N53"/>
    <mergeCell ref="O53:AM53"/>
    <mergeCell ref="AN53:AN56"/>
    <mergeCell ref="E54:I54"/>
    <mergeCell ref="J54:N54"/>
    <mergeCell ref="O54:AM54"/>
    <mergeCell ref="E55:I55"/>
    <mergeCell ref="J55:N55"/>
    <mergeCell ref="E51:I51"/>
    <mergeCell ref="J51:N51"/>
    <mergeCell ref="O51:AM51"/>
    <mergeCell ref="E52:I52"/>
    <mergeCell ref="J52:N52"/>
    <mergeCell ref="O52:AM52"/>
    <mergeCell ref="E48:I48"/>
    <mergeCell ref="J48:N48"/>
    <mergeCell ref="O48:AM48"/>
    <mergeCell ref="A49:D52"/>
    <mergeCell ref="E49:I49"/>
    <mergeCell ref="J49:N49"/>
    <mergeCell ref="O49:AM49"/>
    <mergeCell ref="E50:I50"/>
    <mergeCell ref="J50:N50"/>
    <mergeCell ref="O50:AM50"/>
    <mergeCell ref="A45:D48"/>
    <mergeCell ref="E45:I45"/>
    <mergeCell ref="J45:N45"/>
    <mergeCell ref="O45:AM45"/>
    <mergeCell ref="E46:I46"/>
    <mergeCell ref="J46:N46"/>
    <mergeCell ref="O46:AM46"/>
    <mergeCell ref="E47:I47"/>
    <mergeCell ref="J47:N47"/>
    <mergeCell ref="O47:AM47"/>
    <mergeCell ref="AL31:AM31"/>
    <mergeCell ref="H32:J32"/>
    <mergeCell ref="K32:AE32"/>
    <mergeCell ref="S38:AL38"/>
    <mergeCell ref="A40:AM40"/>
    <mergeCell ref="A44:D44"/>
    <mergeCell ref="E44:I44"/>
    <mergeCell ref="J44:N44"/>
    <mergeCell ref="O44:AM44"/>
    <mergeCell ref="A25:AM25"/>
    <mergeCell ref="C26:M26"/>
    <mergeCell ref="C27:M27"/>
    <mergeCell ref="A28:AM28"/>
    <mergeCell ref="K29:W29"/>
    <mergeCell ref="W31:Z31"/>
    <mergeCell ref="AA31:AC31"/>
    <mergeCell ref="AD31:AE31"/>
    <mergeCell ref="AF31:AH31"/>
    <mergeCell ref="AI31:AK31"/>
    <mergeCell ref="AL13:AM13"/>
    <mergeCell ref="H14:J14"/>
    <mergeCell ref="K14:AE14"/>
    <mergeCell ref="C15:AM19"/>
    <mergeCell ref="A21:AM21"/>
    <mergeCell ref="U24:AL24"/>
    <mergeCell ref="A10:H11"/>
    <mergeCell ref="W13:Z13"/>
    <mergeCell ref="AA13:AC13"/>
    <mergeCell ref="AD13:AE13"/>
    <mergeCell ref="AF13:AH13"/>
    <mergeCell ref="AI13:AK13"/>
    <mergeCell ref="L7:AM7"/>
    <mergeCell ref="L8:O8"/>
    <mergeCell ref="P8:Y8"/>
    <mergeCell ref="Z8:AB8"/>
    <mergeCell ref="AC8:AM8"/>
    <mergeCell ref="L9:AM9"/>
    <mergeCell ref="A1:P1"/>
    <mergeCell ref="A3:A9"/>
    <mergeCell ref="L3:AF3"/>
    <mergeCell ref="AG3:AM3"/>
    <mergeCell ref="L4:AF4"/>
    <mergeCell ref="AG4:AM4"/>
    <mergeCell ref="L5:AM5"/>
    <mergeCell ref="B6:K7"/>
    <mergeCell ref="Q6:R6"/>
    <mergeCell ref="T6:V6"/>
  </mergeCells>
  <phoneticPr fontId="3"/>
  <dataValidations count="3">
    <dataValidation type="list" allowBlank="1" showInputMessage="1" showErrorMessage="1" sqref="H32:J32" xr:uid="{5101E0F0-FE42-4463-9D78-807852FAAAC9}">
      <formula1>"①,②"</formula1>
    </dataValidation>
    <dataValidation type="list" allowBlank="1" showInputMessage="1" showErrorMessage="1" sqref="H14:J14" xr:uid="{9673560C-BA28-4CC3-B8F6-6AB726A434CD}">
      <formula1>"①,②,③,④,⑤"</formula1>
    </dataValidation>
    <dataValidation imeMode="halfAlpha" allowBlank="1" showInputMessage="1" showErrorMessage="1" sqref="AG22:AI22 W22:AB23 O22:R23 AG23:AJ23 S26:X27 AC26:AH27 S30:V31 W30:X30 AD30:AH30 J30:N31 AM36:AM37 AM30 AC37:AH37 T37:X37 S36:V36 M36:M37 N36:N39 S37:S39 AI26:AJ26 S34 AI34 W35:AB35 O35:R35 AG35:AJ35 N26:N27 J36:L39" xr:uid="{88A39B46-BDE6-4FF0-B840-DC525DFF1837}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9525</xdr:rowOff>
                  </from>
                  <to>
                    <xdr:col>9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400050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400050</xdr:rowOff>
                  </from>
                  <to>
                    <xdr:col>15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0</xdr:rowOff>
                  </from>
                  <to>
                    <xdr:col>33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228600</xdr:rowOff>
                  </from>
                  <to>
                    <xdr:col>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238125</xdr:rowOff>
                  </from>
                  <to>
                    <xdr:col>15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238125</xdr:rowOff>
                  </from>
                  <to>
                    <xdr:col>27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33</xdr:col>
                    <xdr:colOff>104775</xdr:colOff>
                    <xdr:row>21</xdr:row>
                    <xdr:rowOff>238125</xdr:rowOff>
                  </from>
                  <to>
                    <xdr:col>34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238125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381000</xdr:rowOff>
                  </from>
                  <to>
                    <xdr:col>2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25</xdr:row>
                    <xdr:rowOff>104775</xdr:rowOff>
                  </from>
                  <to>
                    <xdr:col>15</xdr:col>
                    <xdr:colOff>28575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219075</xdr:rowOff>
                  </from>
                  <to>
                    <xdr:col>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209550</xdr:rowOff>
                  </from>
                  <to>
                    <xdr:col>15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209550</xdr:rowOff>
                  </from>
                  <to>
                    <xdr:col>26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33</xdr:col>
                    <xdr:colOff>95250</xdr:colOff>
                    <xdr:row>33</xdr:row>
                    <xdr:rowOff>219075</xdr:rowOff>
                  </from>
                  <to>
                    <xdr:col>34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34</xdr:row>
                    <xdr:rowOff>219075</xdr:rowOff>
                  </from>
                  <to>
                    <xdr:col>2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0</xdr:col>
                    <xdr:colOff>161925</xdr:colOff>
                    <xdr:row>36</xdr:row>
                    <xdr:rowOff>209550</xdr:rowOff>
                  </from>
                  <to>
                    <xdr:col>2</xdr:col>
                    <xdr:colOff>38100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428625</xdr:rowOff>
                  </from>
                  <to>
                    <xdr:col>2</xdr:col>
                    <xdr:colOff>47625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104775</xdr:rowOff>
                  </from>
                  <to>
                    <xdr:col>24</xdr:col>
                    <xdr:colOff>161925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95250</xdr:rowOff>
                  </from>
                  <to>
                    <xdr:col>34</xdr:col>
                    <xdr:colOff>142875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21D51-8CCC-4C71-8E40-93E3B5BE2760}">
          <x14:formula1>
            <xm:f>基準単価!$D$7:$D$35</xm:f>
          </x14:formula1>
          <xm:sqref>L5:AM5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E06B-6A94-4BEC-9AB0-CB27012DCF30}">
  <sheetPr>
    <tabColor rgb="FFFF0000"/>
    <pageSetUpPr fitToPage="1"/>
  </sheetPr>
  <dimension ref="A1"/>
  <sheetViews>
    <sheetView showGridLines="0" view="pageBreakPreview" zoomScale="85" zoomScaleNormal="100" zoomScaleSheetLayoutView="85" workbookViewId="0">
      <selection activeCell="M53" sqref="M53"/>
    </sheetView>
  </sheetViews>
  <sheetFormatPr defaultRowHeight="13.5" x14ac:dyDescent="0.15"/>
  <cols>
    <col min="9" max="9" width="16.5" customWidth="1"/>
    <col min="11" max="11" width="2.125" customWidth="1"/>
    <col min="12" max="12" width="9" customWidth="1"/>
  </cols>
  <sheetData/>
  <phoneticPr fontId="3"/>
  <pageMargins left="0.70866141732283472" right="0.70866141732283472" top="0.74803149606299213" bottom="0.15748031496062992" header="0.31496062992125984" footer="0"/>
  <pageSetup paperSize="9" fitToWidth="0" orientation="portrait" r:id="rId1"/>
  <colBreaks count="1" manualBreakCount="1">
    <brk id="10" max="5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FFFF00"/>
    <pageSetUpPr fitToPage="1"/>
  </sheetPr>
  <dimension ref="A1:G35"/>
  <sheetViews>
    <sheetView view="pageBreakPreview" zoomScale="85" zoomScaleNormal="85" zoomScaleSheetLayoutView="85" workbookViewId="0">
      <selection activeCell="E41" sqref="E41"/>
    </sheetView>
  </sheetViews>
  <sheetFormatPr defaultRowHeight="14.25" x14ac:dyDescent="0.15"/>
  <cols>
    <col min="1" max="1" width="5.5" style="68" customWidth="1"/>
    <col min="2" max="2" width="13.875" style="68" bestFit="1" customWidth="1"/>
    <col min="3" max="3" width="3.5" style="69" bestFit="1" customWidth="1"/>
    <col min="4" max="4" width="33.625" style="70" bestFit="1" customWidth="1"/>
    <col min="5" max="5" width="73.625" style="68" customWidth="1"/>
    <col min="6" max="6" width="47.5" style="68" customWidth="1"/>
    <col min="7" max="7" width="56.25" style="68" customWidth="1"/>
    <col min="8" max="8" width="12.375" style="68" customWidth="1"/>
    <col min="9" max="16384" width="9" style="68"/>
  </cols>
  <sheetData>
    <row r="1" spans="1:7" x14ac:dyDescent="0.15">
      <c r="A1" s="68" t="s">
        <v>136</v>
      </c>
    </row>
    <row r="2" spans="1:7" x14ac:dyDescent="0.15">
      <c r="G2" s="248" t="s">
        <v>195</v>
      </c>
    </row>
    <row r="3" spans="1:7" s="82" customFormat="1" x14ac:dyDescent="0.15">
      <c r="A3" s="83" t="s">
        <v>137</v>
      </c>
      <c r="B3" s="84"/>
      <c r="C3" s="85"/>
      <c r="D3" s="71"/>
      <c r="E3" s="84"/>
      <c r="F3" s="84"/>
      <c r="G3" s="84"/>
    </row>
    <row r="4" spans="1:7" s="82" customFormat="1" ht="13.5" x14ac:dyDescent="0.15">
      <c r="A4" s="81"/>
      <c r="B4" s="570" t="s">
        <v>138</v>
      </c>
      <c r="C4" s="571"/>
      <c r="D4" s="572"/>
      <c r="E4" s="240" t="s">
        <v>183</v>
      </c>
      <c r="F4" s="240"/>
      <c r="G4" s="275" t="s">
        <v>181</v>
      </c>
    </row>
    <row r="5" spans="1:7" s="82" customFormat="1" ht="100.5" customHeight="1" x14ac:dyDescent="0.15">
      <c r="A5" s="81"/>
      <c r="B5" s="573"/>
      <c r="C5" s="574"/>
      <c r="D5" s="575"/>
      <c r="E5" s="578" t="s">
        <v>225</v>
      </c>
      <c r="F5" s="580" t="s">
        <v>226</v>
      </c>
      <c r="G5" s="576" t="s">
        <v>182</v>
      </c>
    </row>
    <row r="6" spans="1:7" s="82" customFormat="1" ht="13.5" x14ac:dyDescent="0.15">
      <c r="A6" s="81"/>
      <c r="B6" s="241" t="s">
        <v>173</v>
      </c>
      <c r="C6" s="241" t="s">
        <v>174</v>
      </c>
      <c r="D6" s="242" t="s">
        <v>175</v>
      </c>
      <c r="E6" s="579"/>
      <c r="F6" s="581"/>
      <c r="G6" s="577"/>
    </row>
    <row r="7" spans="1:7" ht="13.5" x14ac:dyDescent="0.15">
      <c r="A7" s="72"/>
      <c r="B7" s="235" t="s">
        <v>139</v>
      </c>
      <c r="C7" s="73">
        <v>1</v>
      </c>
      <c r="D7" s="74" t="s">
        <v>140</v>
      </c>
      <c r="E7" s="249">
        <v>1978</v>
      </c>
      <c r="F7" s="274">
        <v>1978</v>
      </c>
      <c r="G7" s="239">
        <v>989</v>
      </c>
    </row>
    <row r="8" spans="1:7" ht="13.5" x14ac:dyDescent="0.15">
      <c r="A8" s="72"/>
      <c r="B8" s="236"/>
      <c r="C8" s="73">
        <v>2</v>
      </c>
      <c r="D8" s="75" t="s">
        <v>141</v>
      </c>
      <c r="E8" s="238">
        <v>631</v>
      </c>
      <c r="F8" s="239">
        <v>631</v>
      </c>
      <c r="G8" s="239">
        <v>316</v>
      </c>
    </row>
    <row r="9" spans="1:7" ht="13.5" x14ac:dyDescent="0.15">
      <c r="A9" s="72"/>
      <c r="B9" s="236"/>
      <c r="C9" s="73">
        <v>3</v>
      </c>
      <c r="D9" s="76" t="s">
        <v>142</v>
      </c>
      <c r="E9" s="238">
        <v>288</v>
      </c>
      <c r="F9" s="239">
        <v>288</v>
      </c>
      <c r="G9" s="239">
        <v>144</v>
      </c>
    </row>
    <row r="10" spans="1:7" ht="13.5" x14ac:dyDescent="0.15">
      <c r="A10" s="72"/>
      <c r="B10" s="236"/>
      <c r="C10" s="73">
        <v>4</v>
      </c>
      <c r="D10" s="76" t="s">
        <v>143</v>
      </c>
      <c r="E10" s="238">
        <v>228</v>
      </c>
      <c r="F10" s="239">
        <v>228</v>
      </c>
      <c r="G10" s="239">
        <v>114</v>
      </c>
    </row>
    <row r="11" spans="1:7" ht="13.5" x14ac:dyDescent="0.15">
      <c r="A11" s="72"/>
      <c r="B11" s="236"/>
      <c r="C11" s="73">
        <v>5</v>
      </c>
      <c r="D11" s="76" t="s">
        <v>144</v>
      </c>
      <c r="E11" s="238">
        <v>221</v>
      </c>
      <c r="F11" s="239">
        <v>221</v>
      </c>
      <c r="G11" s="239">
        <v>110</v>
      </c>
    </row>
    <row r="12" spans="1:7" ht="13.5" x14ac:dyDescent="0.15">
      <c r="A12" s="72"/>
      <c r="B12" s="236"/>
      <c r="C12" s="73">
        <v>6</v>
      </c>
      <c r="D12" s="76" t="s">
        <v>145</v>
      </c>
      <c r="E12" s="238">
        <v>279</v>
      </c>
      <c r="F12" s="239">
        <v>279</v>
      </c>
      <c r="G12" s="239">
        <v>140</v>
      </c>
    </row>
    <row r="13" spans="1:7" ht="13.5" x14ac:dyDescent="0.15">
      <c r="A13" s="72"/>
      <c r="B13" s="236"/>
      <c r="C13" s="73">
        <v>7</v>
      </c>
      <c r="D13" s="76" t="s">
        <v>146</v>
      </c>
      <c r="E13" s="238">
        <v>294</v>
      </c>
      <c r="F13" s="239">
        <v>294</v>
      </c>
      <c r="G13" s="239">
        <v>147</v>
      </c>
    </row>
    <row r="14" spans="1:7" ht="13.5" x14ac:dyDescent="0.15">
      <c r="A14" s="72"/>
      <c r="B14" s="236"/>
      <c r="C14" s="73">
        <v>8</v>
      </c>
      <c r="D14" s="75" t="s">
        <v>149</v>
      </c>
      <c r="E14" s="238">
        <v>271</v>
      </c>
      <c r="F14" s="239">
        <v>271</v>
      </c>
      <c r="G14" s="239">
        <v>136</v>
      </c>
    </row>
    <row r="15" spans="1:7" ht="13.5" x14ac:dyDescent="0.15">
      <c r="A15" s="72"/>
      <c r="B15" s="236"/>
      <c r="C15" s="73">
        <v>9</v>
      </c>
      <c r="D15" s="75" t="s">
        <v>150</v>
      </c>
      <c r="E15" s="238">
        <v>172</v>
      </c>
      <c r="F15" s="239">
        <v>172</v>
      </c>
      <c r="G15" s="239">
        <v>86</v>
      </c>
    </row>
    <row r="16" spans="1:7" ht="13.5" x14ac:dyDescent="0.15">
      <c r="A16" s="72"/>
      <c r="B16" s="237"/>
      <c r="C16" s="73">
        <v>10</v>
      </c>
      <c r="D16" s="75" t="s">
        <v>151</v>
      </c>
      <c r="E16" s="238">
        <v>257</v>
      </c>
      <c r="F16" s="239">
        <v>257</v>
      </c>
      <c r="G16" s="239">
        <v>128</v>
      </c>
    </row>
    <row r="17" spans="1:7" ht="13.5" x14ac:dyDescent="0.15">
      <c r="A17" s="72"/>
      <c r="B17" s="77" t="s">
        <v>152</v>
      </c>
      <c r="C17" s="73">
        <v>11</v>
      </c>
      <c r="D17" s="75" t="s">
        <v>152</v>
      </c>
      <c r="E17" s="238">
        <v>146</v>
      </c>
      <c r="F17" s="239"/>
      <c r="G17" s="239">
        <v>73</v>
      </c>
    </row>
    <row r="18" spans="1:7" ht="13.5" x14ac:dyDescent="0.15">
      <c r="A18" s="72"/>
      <c r="B18" s="567" t="s">
        <v>153</v>
      </c>
      <c r="C18" s="73">
        <v>12</v>
      </c>
      <c r="D18" s="76" t="s">
        <v>154</v>
      </c>
      <c r="E18" s="249">
        <v>1013</v>
      </c>
      <c r="F18" s="274"/>
      <c r="G18" s="239">
        <v>506</v>
      </c>
    </row>
    <row r="19" spans="1:7" ht="13.5" x14ac:dyDescent="0.15">
      <c r="A19" s="72"/>
      <c r="B19" s="568"/>
      <c r="C19" s="73">
        <v>13</v>
      </c>
      <c r="D19" s="78" t="s">
        <v>155</v>
      </c>
      <c r="E19" s="238">
        <v>335</v>
      </c>
      <c r="F19" s="239"/>
      <c r="G19" s="239">
        <v>167</v>
      </c>
    </row>
    <row r="20" spans="1:7" ht="13.5" x14ac:dyDescent="0.15">
      <c r="A20" s="72"/>
      <c r="B20" s="568"/>
      <c r="C20" s="73">
        <v>14</v>
      </c>
      <c r="D20" s="76" t="s">
        <v>156</v>
      </c>
      <c r="E20" s="238">
        <v>259</v>
      </c>
      <c r="F20" s="239"/>
      <c r="G20" s="239">
        <v>129</v>
      </c>
    </row>
    <row r="21" spans="1:7" ht="13.5" x14ac:dyDescent="0.15">
      <c r="A21" s="72"/>
      <c r="B21" s="568"/>
      <c r="C21" s="73">
        <v>15</v>
      </c>
      <c r="D21" s="76" t="s">
        <v>157</v>
      </c>
      <c r="E21" s="238">
        <v>150</v>
      </c>
      <c r="F21" s="239"/>
      <c r="G21" s="239">
        <v>75</v>
      </c>
    </row>
    <row r="22" spans="1:7" ht="13.5" x14ac:dyDescent="0.15">
      <c r="A22" s="72"/>
      <c r="B22" s="568"/>
      <c r="C22" s="73">
        <v>16</v>
      </c>
      <c r="D22" s="79" t="s">
        <v>158</v>
      </c>
      <c r="E22" s="238">
        <v>985</v>
      </c>
      <c r="F22" s="239"/>
      <c r="G22" s="239">
        <v>493</v>
      </c>
    </row>
    <row r="23" spans="1:7" ht="13.5" x14ac:dyDescent="0.15">
      <c r="A23" s="72"/>
      <c r="B23" s="569"/>
      <c r="C23" s="73">
        <v>17</v>
      </c>
      <c r="D23" s="79" t="s">
        <v>159</v>
      </c>
      <c r="E23" s="238">
        <v>529</v>
      </c>
      <c r="F23" s="239"/>
      <c r="G23" s="239">
        <v>264</v>
      </c>
    </row>
    <row r="24" spans="1:7" ht="13.5" x14ac:dyDescent="0.15">
      <c r="A24" s="72"/>
      <c r="B24" s="231" t="s">
        <v>160</v>
      </c>
      <c r="C24" s="73">
        <v>18</v>
      </c>
      <c r="D24" s="78" t="s">
        <v>161</v>
      </c>
      <c r="E24" s="238">
        <v>107</v>
      </c>
      <c r="F24" s="239"/>
      <c r="G24" s="239">
        <v>41</v>
      </c>
    </row>
    <row r="25" spans="1:7" ht="13.5" x14ac:dyDescent="0.15">
      <c r="A25" s="72"/>
      <c r="B25" s="232"/>
      <c r="C25" s="73">
        <v>19</v>
      </c>
      <c r="D25" s="78" t="s">
        <v>162</v>
      </c>
      <c r="E25" s="238">
        <v>175</v>
      </c>
      <c r="F25" s="239"/>
      <c r="G25" s="239">
        <v>67</v>
      </c>
    </row>
    <row r="26" spans="1:7" ht="13.5" x14ac:dyDescent="0.15">
      <c r="A26" s="72"/>
      <c r="B26" s="232"/>
      <c r="C26" s="73">
        <v>20</v>
      </c>
      <c r="D26" s="75" t="s">
        <v>163</v>
      </c>
      <c r="E26" s="238">
        <v>60</v>
      </c>
      <c r="F26" s="239"/>
      <c r="G26" s="239">
        <v>23</v>
      </c>
    </row>
    <row r="27" spans="1:7" ht="13.5" x14ac:dyDescent="0.15">
      <c r="A27" s="72"/>
      <c r="B27" s="232"/>
      <c r="C27" s="73">
        <v>21</v>
      </c>
      <c r="D27" s="78" t="s">
        <v>164</v>
      </c>
      <c r="E27" s="238">
        <v>106</v>
      </c>
      <c r="F27" s="239"/>
      <c r="G27" s="239">
        <v>41</v>
      </c>
    </row>
    <row r="28" spans="1:7" ht="13.5" x14ac:dyDescent="0.15">
      <c r="A28" s="72"/>
      <c r="B28" s="236"/>
      <c r="C28" s="73">
        <v>22</v>
      </c>
      <c r="D28" s="234" t="s">
        <v>147</v>
      </c>
      <c r="E28" s="238">
        <v>35</v>
      </c>
      <c r="F28" s="239"/>
      <c r="G28" s="239">
        <v>17</v>
      </c>
    </row>
    <row r="29" spans="1:7" ht="13.5" x14ac:dyDescent="0.15">
      <c r="A29" s="72"/>
      <c r="B29" s="236"/>
      <c r="C29" s="73">
        <v>23</v>
      </c>
      <c r="D29" s="234" t="s">
        <v>148</v>
      </c>
      <c r="E29" s="238">
        <v>19</v>
      </c>
      <c r="F29" s="239"/>
      <c r="G29" s="239">
        <v>9</v>
      </c>
    </row>
    <row r="30" spans="1:7" ht="13.5" x14ac:dyDescent="0.15">
      <c r="A30" s="72"/>
      <c r="B30" s="232"/>
      <c r="C30" s="73">
        <v>24</v>
      </c>
      <c r="D30" s="75" t="s">
        <v>165</v>
      </c>
      <c r="E30" s="238">
        <v>30</v>
      </c>
      <c r="F30" s="239"/>
      <c r="G30" s="239">
        <v>11</v>
      </c>
    </row>
    <row r="31" spans="1:7" ht="13.5" x14ac:dyDescent="0.15">
      <c r="A31" s="72"/>
      <c r="B31" s="233"/>
      <c r="C31" s="73">
        <v>25</v>
      </c>
      <c r="D31" s="75" t="s">
        <v>166</v>
      </c>
      <c r="E31" s="238">
        <v>35</v>
      </c>
      <c r="F31" s="239"/>
      <c r="G31" s="239">
        <v>13</v>
      </c>
    </row>
    <row r="32" spans="1:7" ht="13.5" x14ac:dyDescent="0.15">
      <c r="A32" s="72"/>
      <c r="B32" s="567" t="s">
        <v>167</v>
      </c>
      <c r="C32" s="73">
        <v>26</v>
      </c>
      <c r="D32" s="78" t="s">
        <v>168</v>
      </c>
      <c r="E32" s="238">
        <v>50</v>
      </c>
      <c r="F32" s="239"/>
      <c r="G32" s="239">
        <v>25</v>
      </c>
    </row>
    <row r="33" spans="1:7" ht="13.5" x14ac:dyDescent="0.15">
      <c r="A33" s="72"/>
      <c r="B33" s="568"/>
      <c r="C33" s="73">
        <v>27</v>
      </c>
      <c r="D33" s="75" t="s">
        <v>169</v>
      </c>
      <c r="E33" s="238">
        <v>36</v>
      </c>
      <c r="F33" s="239"/>
      <c r="G33" s="239">
        <v>18</v>
      </c>
    </row>
    <row r="34" spans="1:7" ht="13.5" x14ac:dyDescent="0.15">
      <c r="A34" s="72"/>
      <c r="B34" s="568"/>
      <c r="C34" s="73">
        <v>28</v>
      </c>
      <c r="D34" s="75" t="s">
        <v>170</v>
      </c>
      <c r="E34" s="238">
        <v>38</v>
      </c>
      <c r="F34" s="239"/>
      <c r="G34" s="239">
        <v>19</v>
      </c>
    </row>
    <row r="35" spans="1:7" ht="13.5" x14ac:dyDescent="0.15">
      <c r="A35" s="80"/>
      <c r="B35" s="569"/>
      <c r="C35" s="73">
        <v>29</v>
      </c>
      <c r="D35" s="75" t="s">
        <v>171</v>
      </c>
      <c r="E35" s="238">
        <v>37</v>
      </c>
      <c r="F35" s="239"/>
      <c r="G35" s="239">
        <v>18</v>
      </c>
    </row>
  </sheetData>
  <mergeCells count="6">
    <mergeCell ref="B32:B35"/>
    <mergeCell ref="B4:D5"/>
    <mergeCell ref="G5:G6"/>
    <mergeCell ref="B18:B23"/>
    <mergeCell ref="E5:E6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684C-045E-439E-AB86-E37F209AEA3F}">
  <dimension ref="A1:F35"/>
  <sheetViews>
    <sheetView zoomScale="85" zoomScaleNormal="85" workbookViewId="0">
      <selection activeCell="E36" sqref="E36"/>
    </sheetView>
  </sheetViews>
  <sheetFormatPr defaultRowHeight="14.25" x14ac:dyDescent="0.15"/>
  <cols>
    <col min="1" max="1" width="5.5" style="68" customWidth="1"/>
    <col min="2" max="2" width="13.875" style="68" bestFit="1" customWidth="1"/>
    <col min="3" max="3" width="3.5" style="69" bestFit="1" customWidth="1"/>
    <col min="4" max="4" width="33.625" style="70" bestFit="1" customWidth="1"/>
    <col min="5" max="5" width="73.625" style="68" customWidth="1"/>
    <col min="6" max="6" width="56.25" style="68" customWidth="1"/>
    <col min="7" max="7" width="12.375" style="68" customWidth="1"/>
    <col min="8" max="16384" width="9" style="68"/>
  </cols>
  <sheetData>
    <row r="1" spans="1:6" x14ac:dyDescent="0.15">
      <c r="A1" s="68" t="s">
        <v>136</v>
      </c>
    </row>
    <row r="2" spans="1:6" x14ac:dyDescent="0.15">
      <c r="F2" s="248" t="s">
        <v>195</v>
      </c>
    </row>
    <row r="3" spans="1:6" s="82" customFormat="1" x14ac:dyDescent="0.15">
      <c r="A3" s="83" t="s">
        <v>137</v>
      </c>
      <c r="B3" s="84"/>
      <c r="C3" s="85"/>
      <c r="D3" s="71"/>
      <c r="E3" s="84"/>
      <c r="F3" s="84"/>
    </row>
    <row r="4" spans="1:6" s="82" customFormat="1" ht="13.5" x14ac:dyDescent="0.15">
      <c r="A4" s="81"/>
      <c r="B4" s="570" t="s">
        <v>138</v>
      </c>
      <c r="C4" s="571"/>
      <c r="D4" s="572"/>
      <c r="E4" s="240" t="s">
        <v>183</v>
      </c>
      <c r="F4" s="275" t="s">
        <v>181</v>
      </c>
    </row>
    <row r="5" spans="1:6" s="82" customFormat="1" ht="100.5" customHeight="1" x14ac:dyDescent="0.15">
      <c r="A5" s="81"/>
      <c r="B5" s="573"/>
      <c r="C5" s="574"/>
      <c r="D5" s="575"/>
      <c r="E5" s="578" t="s">
        <v>225</v>
      </c>
      <c r="F5" s="576" t="s">
        <v>182</v>
      </c>
    </row>
    <row r="6" spans="1:6" s="82" customFormat="1" ht="13.5" x14ac:dyDescent="0.15">
      <c r="A6" s="81"/>
      <c r="B6" s="241" t="s">
        <v>173</v>
      </c>
      <c r="C6" s="241" t="s">
        <v>174</v>
      </c>
      <c r="D6" s="242" t="s">
        <v>175</v>
      </c>
      <c r="E6" s="579"/>
      <c r="F6" s="577"/>
    </row>
    <row r="7" spans="1:6" ht="13.5" x14ac:dyDescent="0.15">
      <c r="A7" s="72"/>
      <c r="B7" s="235" t="s">
        <v>139</v>
      </c>
      <c r="C7" s="73">
        <v>1</v>
      </c>
      <c r="D7" s="74" t="s">
        <v>140</v>
      </c>
      <c r="E7" s="249">
        <v>1978</v>
      </c>
      <c r="F7" s="239">
        <v>989</v>
      </c>
    </row>
    <row r="8" spans="1:6" ht="13.5" x14ac:dyDescent="0.15">
      <c r="A8" s="72"/>
      <c r="B8" s="236"/>
      <c r="C8" s="73">
        <v>2</v>
      </c>
      <c r="D8" s="75" t="s">
        <v>141</v>
      </c>
      <c r="E8" s="238">
        <v>631</v>
      </c>
      <c r="F8" s="239">
        <v>316</v>
      </c>
    </row>
    <row r="9" spans="1:6" ht="13.5" x14ac:dyDescent="0.15">
      <c r="A9" s="72"/>
      <c r="B9" s="236"/>
      <c r="C9" s="73">
        <v>3</v>
      </c>
      <c r="D9" s="76" t="s">
        <v>142</v>
      </c>
      <c r="E9" s="238">
        <v>288</v>
      </c>
      <c r="F9" s="239">
        <v>144</v>
      </c>
    </row>
    <row r="10" spans="1:6" ht="13.5" x14ac:dyDescent="0.15">
      <c r="A10" s="72"/>
      <c r="B10" s="236"/>
      <c r="C10" s="73">
        <v>4</v>
      </c>
      <c r="D10" s="76" t="s">
        <v>143</v>
      </c>
      <c r="E10" s="238">
        <v>228</v>
      </c>
      <c r="F10" s="239">
        <v>114</v>
      </c>
    </row>
    <row r="11" spans="1:6" ht="13.5" x14ac:dyDescent="0.15">
      <c r="A11" s="72"/>
      <c r="B11" s="236"/>
      <c r="C11" s="73">
        <v>5</v>
      </c>
      <c r="D11" s="76" t="s">
        <v>144</v>
      </c>
      <c r="E11" s="238">
        <v>221</v>
      </c>
      <c r="F11" s="239">
        <v>110</v>
      </c>
    </row>
    <row r="12" spans="1:6" ht="13.5" x14ac:dyDescent="0.15">
      <c r="A12" s="72"/>
      <c r="B12" s="236"/>
      <c r="C12" s="73">
        <v>6</v>
      </c>
      <c r="D12" s="76" t="s">
        <v>145</v>
      </c>
      <c r="E12" s="238">
        <v>279</v>
      </c>
      <c r="F12" s="239">
        <v>140</v>
      </c>
    </row>
    <row r="13" spans="1:6" ht="13.5" x14ac:dyDescent="0.15">
      <c r="A13" s="72"/>
      <c r="B13" s="236"/>
      <c r="C13" s="73">
        <v>7</v>
      </c>
      <c r="D13" s="76" t="s">
        <v>146</v>
      </c>
      <c r="E13" s="238">
        <v>294</v>
      </c>
      <c r="F13" s="239">
        <v>147</v>
      </c>
    </row>
    <row r="14" spans="1:6" ht="13.5" x14ac:dyDescent="0.15">
      <c r="A14" s="72"/>
      <c r="B14" s="236"/>
      <c r="C14" s="73">
        <v>8</v>
      </c>
      <c r="D14" s="75" t="s">
        <v>149</v>
      </c>
      <c r="E14" s="238">
        <v>271</v>
      </c>
      <c r="F14" s="239">
        <v>136</v>
      </c>
    </row>
    <row r="15" spans="1:6" ht="13.5" x14ac:dyDescent="0.15">
      <c r="A15" s="72"/>
      <c r="B15" s="236"/>
      <c r="C15" s="73">
        <v>9</v>
      </c>
      <c r="D15" s="75" t="s">
        <v>150</v>
      </c>
      <c r="E15" s="238">
        <v>172</v>
      </c>
      <c r="F15" s="239">
        <v>86</v>
      </c>
    </row>
    <row r="16" spans="1:6" ht="13.5" x14ac:dyDescent="0.15">
      <c r="A16" s="72"/>
      <c r="B16" s="237"/>
      <c r="C16" s="73">
        <v>10</v>
      </c>
      <c r="D16" s="75" t="s">
        <v>151</v>
      </c>
      <c r="E16" s="238">
        <v>257</v>
      </c>
      <c r="F16" s="239">
        <v>128</v>
      </c>
    </row>
    <row r="17" spans="1:6" ht="13.5" x14ac:dyDescent="0.15">
      <c r="A17" s="72"/>
      <c r="B17" s="77" t="s">
        <v>152</v>
      </c>
      <c r="C17" s="73">
        <v>11</v>
      </c>
      <c r="D17" s="75" t="s">
        <v>152</v>
      </c>
      <c r="E17" s="238">
        <v>146</v>
      </c>
      <c r="F17" s="239">
        <v>73</v>
      </c>
    </row>
    <row r="18" spans="1:6" ht="13.5" x14ac:dyDescent="0.15">
      <c r="A18" s="72"/>
      <c r="B18" s="567" t="s">
        <v>153</v>
      </c>
      <c r="C18" s="73">
        <v>12</v>
      </c>
      <c r="D18" s="76" t="s">
        <v>154</v>
      </c>
      <c r="E18" s="249">
        <v>1013</v>
      </c>
      <c r="F18" s="239">
        <v>506</v>
      </c>
    </row>
    <row r="19" spans="1:6" ht="13.5" x14ac:dyDescent="0.15">
      <c r="A19" s="72"/>
      <c r="B19" s="568"/>
      <c r="C19" s="73">
        <v>13</v>
      </c>
      <c r="D19" s="78" t="s">
        <v>155</v>
      </c>
      <c r="E19" s="238">
        <v>335</v>
      </c>
      <c r="F19" s="239">
        <v>167</v>
      </c>
    </row>
    <row r="20" spans="1:6" ht="13.5" x14ac:dyDescent="0.15">
      <c r="A20" s="72"/>
      <c r="B20" s="568"/>
      <c r="C20" s="73">
        <v>14</v>
      </c>
      <c r="D20" s="76" t="s">
        <v>156</v>
      </c>
      <c r="E20" s="238">
        <v>259</v>
      </c>
      <c r="F20" s="239">
        <v>129</v>
      </c>
    </row>
    <row r="21" spans="1:6" ht="13.5" x14ac:dyDescent="0.15">
      <c r="A21" s="72"/>
      <c r="B21" s="568"/>
      <c r="C21" s="73">
        <v>15</v>
      </c>
      <c r="D21" s="76" t="s">
        <v>157</v>
      </c>
      <c r="E21" s="238">
        <v>150</v>
      </c>
      <c r="F21" s="239">
        <v>75</v>
      </c>
    </row>
    <row r="22" spans="1:6" ht="13.5" x14ac:dyDescent="0.15">
      <c r="A22" s="72"/>
      <c r="B22" s="568"/>
      <c r="C22" s="73">
        <v>16</v>
      </c>
      <c r="D22" s="79" t="s">
        <v>158</v>
      </c>
      <c r="E22" s="238">
        <v>985</v>
      </c>
      <c r="F22" s="239">
        <v>493</v>
      </c>
    </row>
    <row r="23" spans="1:6" ht="13.5" x14ac:dyDescent="0.15">
      <c r="A23" s="72"/>
      <c r="B23" s="569"/>
      <c r="C23" s="73">
        <v>17</v>
      </c>
      <c r="D23" s="79" t="s">
        <v>159</v>
      </c>
      <c r="E23" s="238">
        <v>529</v>
      </c>
      <c r="F23" s="239">
        <v>264</v>
      </c>
    </row>
    <row r="24" spans="1:6" ht="13.5" x14ac:dyDescent="0.15">
      <c r="A24" s="72"/>
      <c r="B24" s="311" t="s">
        <v>160</v>
      </c>
      <c r="C24" s="73">
        <v>18</v>
      </c>
      <c r="D24" s="78" t="s">
        <v>161</v>
      </c>
      <c r="E24" s="238">
        <v>107</v>
      </c>
      <c r="F24" s="239">
        <v>41</v>
      </c>
    </row>
    <row r="25" spans="1:6" ht="13.5" x14ac:dyDescent="0.15">
      <c r="A25" s="72"/>
      <c r="B25" s="312"/>
      <c r="C25" s="73">
        <v>19</v>
      </c>
      <c r="D25" s="78" t="s">
        <v>162</v>
      </c>
      <c r="E25" s="238">
        <v>175</v>
      </c>
      <c r="F25" s="239">
        <v>67</v>
      </c>
    </row>
    <row r="26" spans="1:6" ht="13.5" x14ac:dyDescent="0.15">
      <c r="A26" s="72"/>
      <c r="B26" s="312"/>
      <c r="C26" s="73">
        <v>20</v>
      </c>
      <c r="D26" s="75" t="s">
        <v>163</v>
      </c>
      <c r="E26" s="238">
        <v>60</v>
      </c>
      <c r="F26" s="239">
        <v>23</v>
      </c>
    </row>
    <row r="27" spans="1:6" ht="13.5" x14ac:dyDescent="0.15">
      <c r="A27" s="72"/>
      <c r="B27" s="312"/>
      <c r="C27" s="73">
        <v>21</v>
      </c>
      <c r="D27" s="78" t="s">
        <v>164</v>
      </c>
      <c r="E27" s="238">
        <v>106</v>
      </c>
      <c r="F27" s="239">
        <v>41</v>
      </c>
    </row>
    <row r="28" spans="1:6" ht="13.5" x14ac:dyDescent="0.15">
      <c r="A28" s="72"/>
      <c r="B28" s="236"/>
      <c r="C28" s="73">
        <v>22</v>
      </c>
      <c r="D28" s="234" t="s">
        <v>147</v>
      </c>
      <c r="E28" s="238">
        <v>35</v>
      </c>
      <c r="F28" s="239">
        <v>17</v>
      </c>
    </row>
    <row r="29" spans="1:6" ht="13.5" x14ac:dyDescent="0.15">
      <c r="A29" s="72"/>
      <c r="B29" s="236"/>
      <c r="C29" s="73">
        <v>23</v>
      </c>
      <c r="D29" s="234" t="s">
        <v>148</v>
      </c>
      <c r="E29" s="238">
        <v>19</v>
      </c>
      <c r="F29" s="239">
        <v>9</v>
      </c>
    </row>
    <row r="30" spans="1:6" ht="13.5" x14ac:dyDescent="0.15">
      <c r="A30" s="72"/>
      <c r="B30" s="312"/>
      <c r="C30" s="73">
        <v>24</v>
      </c>
      <c r="D30" s="75" t="s">
        <v>165</v>
      </c>
      <c r="E30" s="238">
        <v>30</v>
      </c>
      <c r="F30" s="239">
        <v>11</v>
      </c>
    </row>
    <row r="31" spans="1:6" ht="13.5" x14ac:dyDescent="0.15">
      <c r="A31" s="72"/>
      <c r="B31" s="313"/>
      <c r="C31" s="73">
        <v>25</v>
      </c>
      <c r="D31" s="75" t="s">
        <v>166</v>
      </c>
      <c r="E31" s="238">
        <v>35</v>
      </c>
      <c r="F31" s="239">
        <v>13</v>
      </c>
    </row>
    <row r="32" spans="1:6" ht="13.5" x14ac:dyDescent="0.15">
      <c r="A32" s="72"/>
      <c r="B32" s="567" t="s">
        <v>167</v>
      </c>
      <c r="C32" s="73">
        <v>26</v>
      </c>
      <c r="D32" s="78" t="s">
        <v>168</v>
      </c>
      <c r="E32" s="238">
        <v>50</v>
      </c>
      <c r="F32" s="239">
        <v>25</v>
      </c>
    </row>
    <row r="33" spans="1:6" ht="13.5" x14ac:dyDescent="0.15">
      <c r="A33" s="72"/>
      <c r="B33" s="568"/>
      <c r="C33" s="73">
        <v>27</v>
      </c>
      <c r="D33" s="75" t="s">
        <v>169</v>
      </c>
      <c r="E33" s="238">
        <v>36</v>
      </c>
      <c r="F33" s="239">
        <v>18</v>
      </c>
    </row>
    <row r="34" spans="1:6" ht="13.5" x14ac:dyDescent="0.15">
      <c r="A34" s="72"/>
      <c r="B34" s="568"/>
      <c r="C34" s="73">
        <v>28</v>
      </c>
      <c r="D34" s="75" t="s">
        <v>170</v>
      </c>
      <c r="E34" s="238">
        <v>38</v>
      </c>
      <c r="F34" s="239">
        <v>19</v>
      </c>
    </row>
    <row r="35" spans="1:6" ht="13.5" x14ac:dyDescent="0.15">
      <c r="A35" s="80"/>
      <c r="B35" s="569"/>
      <c r="C35" s="73">
        <v>29</v>
      </c>
      <c r="D35" s="75" t="s">
        <v>171</v>
      </c>
      <c r="E35" s="238">
        <v>37</v>
      </c>
      <c r="F35" s="239">
        <v>18</v>
      </c>
    </row>
  </sheetData>
  <mergeCells count="5">
    <mergeCell ref="B4:D5"/>
    <mergeCell ref="E5:E6"/>
    <mergeCell ref="F5:F6"/>
    <mergeCell ref="B18:B23"/>
    <mergeCell ref="B32:B35"/>
  </mergeCells>
  <phoneticPr fontId="3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B2:E16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3.125" style="42" customWidth="1"/>
    <col min="2" max="2" width="7.75" style="42" customWidth="1"/>
    <col min="3" max="3" width="27.5" style="49" customWidth="1"/>
    <col min="4" max="4" width="32.375" style="49" customWidth="1"/>
    <col min="5" max="5" width="27.5" style="49" customWidth="1"/>
    <col min="6" max="6" width="4.25" style="42" customWidth="1"/>
    <col min="7" max="16384" width="9" style="42"/>
  </cols>
  <sheetData>
    <row r="2" spans="2:5" ht="17.25" x14ac:dyDescent="0.15">
      <c r="B2" s="48" t="s">
        <v>96</v>
      </c>
      <c r="D2" s="50"/>
    </row>
    <row r="3" spans="2:5" ht="14.25" x14ac:dyDescent="0.15">
      <c r="C3" s="50"/>
      <c r="D3" s="50"/>
    </row>
    <row r="4" spans="2:5" ht="14.25" x14ac:dyDescent="0.15">
      <c r="B4" s="51" t="s">
        <v>90</v>
      </c>
      <c r="C4" s="52" t="s">
        <v>89</v>
      </c>
      <c r="D4" s="53" t="s">
        <v>92</v>
      </c>
      <c r="E4" s="53" t="s">
        <v>88</v>
      </c>
    </row>
    <row r="5" spans="2:5" ht="42" customHeight="1" x14ac:dyDescent="0.15">
      <c r="B5" s="51">
        <v>1</v>
      </c>
      <c r="C5" s="54" t="s">
        <v>91</v>
      </c>
      <c r="D5" s="55"/>
      <c r="E5" s="55"/>
    </row>
    <row r="6" spans="2:5" ht="36" customHeight="1" x14ac:dyDescent="0.15">
      <c r="B6" s="51">
        <v>2</v>
      </c>
      <c r="C6" s="54"/>
      <c r="D6" s="55" t="s">
        <v>219</v>
      </c>
      <c r="E6" s="55"/>
    </row>
    <row r="7" spans="2:5" ht="110.25" customHeight="1" x14ac:dyDescent="0.15">
      <c r="B7" s="51">
        <v>3</v>
      </c>
      <c r="C7" s="54"/>
      <c r="D7" s="55"/>
      <c r="E7" s="55" t="s">
        <v>220</v>
      </c>
    </row>
    <row r="8" spans="2:5" ht="39" customHeight="1" x14ac:dyDescent="0.15">
      <c r="B8" s="51">
        <v>4</v>
      </c>
      <c r="C8" s="54"/>
      <c r="D8" s="55" t="s">
        <v>97</v>
      </c>
      <c r="E8" s="55"/>
    </row>
    <row r="9" spans="2:5" ht="48.75" customHeight="1" x14ac:dyDescent="0.15">
      <c r="B9" s="51">
        <v>5</v>
      </c>
      <c r="C9" s="54"/>
      <c r="D9" s="55" t="s">
        <v>93</v>
      </c>
      <c r="E9" s="55"/>
    </row>
    <row r="10" spans="2:5" ht="34.5" customHeight="1" x14ac:dyDescent="0.15">
      <c r="B10" s="51">
        <v>6</v>
      </c>
      <c r="C10" s="54"/>
      <c r="D10" s="55" t="s">
        <v>94</v>
      </c>
      <c r="E10" s="55"/>
    </row>
    <row r="11" spans="2:5" ht="93" customHeight="1" x14ac:dyDescent="0.15">
      <c r="B11" s="51">
        <v>7</v>
      </c>
      <c r="C11" s="56"/>
      <c r="D11" s="57" t="s">
        <v>221</v>
      </c>
      <c r="E11" s="58"/>
    </row>
    <row r="12" spans="2:5" ht="81.75" customHeight="1" x14ac:dyDescent="0.15">
      <c r="B12" s="51">
        <v>8</v>
      </c>
      <c r="C12" s="54"/>
      <c r="D12" s="55" t="s">
        <v>222</v>
      </c>
      <c r="E12" s="55"/>
    </row>
    <row r="13" spans="2:5" ht="37.5" customHeight="1" x14ac:dyDescent="0.15">
      <c r="B13" s="51">
        <v>9</v>
      </c>
      <c r="C13" s="54"/>
      <c r="D13" s="55" t="s">
        <v>95</v>
      </c>
      <c r="E13" s="55"/>
    </row>
    <row r="14" spans="2:5" ht="39" customHeight="1" x14ac:dyDescent="0.15">
      <c r="B14" s="51">
        <v>10</v>
      </c>
      <c r="C14" s="54" t="s">
        <v>223</v>
      </c>
      <c r="D14" s="55"/>
      <c r="E14" s="55"/>
    </row>
    <row r="15" spans="2:5" ht="54.75" customHeight="1" x14ac:dyDescent="0.15">
      <c r="B15" s="51">
        <v>11</v>
      </c>
      <c r="C15" s="54" t="s">
        <v>224</v>
      </c>
      <c r="D15" s="55"/>
      <c r="E15" s="55"/>
    </row>
    <row r="16" spans="2:5" ht="54" customHeight="1" x14ac:dyDescent="0.15"/>
  </sheetData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総括表</vt:lpstr>
      <vt:lpstr>申請額一覧 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自費検査に係る要件（要確認）</vt:lpstr>
      <vt:lpstr>基準単価</vt:lpstr>
      <vt:lpstr>基準単価（1）</vt:lpstr>
      <vt:lpstr>本申請書の使い方</vt:lpstr>
      <vt:lpstr>基準単価!Print_Area</vt:lpstr>
      <vt:lpstr>個票1!Print_Area</vt:lpstr>
      <vt:lpstr>個票2!Print_Area</vt:lpstr>
      <vt:lpstr>個票3!Print_Area</vt:lpstr>
      <vt:lpstr>個票4!Print_Area</vt:lpstr>
      <vt:lpstr>個票5!Print_Area</vt:lpstr>
      <vt:lpstr>個票6!Print_Area</vt:lpstr>
      <vt:lpstr>個票7!Print_Area</vt:lpstr>
      <vt:lpstr>個票8!Print_Area</vt:lpstr>
      <vt:lpstr>'自費検査に係る要件（要確認）'!Print_Area</vt:lpstr>
      <vt:lpstr>'申請額一覧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圭一</dc:creator>
  <cp:lastModifiedBy>鹿児島県</cp:lastModifiedBy>
  <cp:lastPrinted>2023-01-23T12:51:52Z</cp:lastPrinted>
  <dcterms:created xsi:type="dcterms:W3CDTF">2018-06-19T01:27:02Z</dcterms:created>
  <dcterms:modified xsi:type="dcterms:W3CDTF">2023-01-26T02:04:22Z</dcterms:modified>
</cp:coreProperties>
</file>