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00200573\Desktop\"/>
    </mc:Choice>
  </mc:AlternateContent>
  <xr:revisionPtr revIDLastSave="0" documentId="13_ncr:1_{E6C06715-1DF5-401E-86E3-C5E2739ED304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実績報告書" sheetId="1" r:id="rId1"/>
    <sheet name="附表２" sheetId="2" r:id="rId2"/>
    <sheet name="リスト" sheetId="3" state="hidden" r:id="rId3"/>
  </sheets>
  <definedNames>
    <definedName name="_xlnm.Print_Area" localSheetId="0">実績報告書!$A$1:$R$25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 l="1"/>
  <c r="N30" i="2" s="1"/>
  <c r="Q30" i="2" s="1"/>
  <c r="K15" i="1" s="1"/>
  <c r="O15" i="1" s="1"/>
  <c r="K31" i="2"/>
  <c r="K29" i="2"/>
  <c r="K32" i="2" s="1"/>
  <c r="K13" i="1"/>
  <c r="O13" i="1" s="1"/>
  <c r="K25" i="2"/>
  <c r="N21" i="2"/>
  <c r="Q21" i="2" s="1"/>
  <c r="N20" i="2"/>
  <c r="Q20" i="2" s="1"/>
  <c r="N19" i="2"/>
  <c r="Q19" i="2" s="1"/>
  <c r="N18" i="2"/>
  <c r="Q18" i="2" s="1"/>
  <c r="N31" i="2" l="1"/>
  <c r="Q31" i="2" s="1"/>
  <c r="K19" i="1" s="1"/>
  <c r="O19" i="1" s="1"/>
  <c r="N29" i="2"/>
  <c r="N24" i="2"/>
  <c r="Q24" i="2" s="1"/>
  <c r="N23" i="2"/>
  <c r="Q23" i="2" s="1"/>
  <c r="N22" i="2"/>
  <c r="Q22" i="2" s="1"/>
  <c r="K17" i="1" s="1"/>
  <c r="O17" i="1" s="1"/>
  <c r="N17" i="2"/>
  <c r="Q17" i="2" s="1"/>
  <c r="N16" i="2"/>
  <c r="Q16" i="2" s="1"/>
  <c r="N15" i="2"/>
  <c r="N32" i="2" l="1"/>
  <c r="Q29" i="2"/>
  <c r="Q15" i="2"/>
  <c r="N25" i="2"/>
  <c r="Q32" i="2" l="1"/>
  <c r="K11" i="1"/>
  <c r="O11" i="1" s="1"/>
  <c r="Q25" i="2"/>
  <c r="Q34" i="2" s="1"/>
  <c r="Q36" i="2" s="1"/>
  <c r="K9" i="1"/>
  <c r="O9" i="1" l="1"/>
  <c r="J43" i="2" l="1"/>
  <c r="N43" i="2" s="1"/>
  <c r="R43" i="2" s="1"/>
  <c r="J6" i="2"/>
  <c r="N6" i="2" s="1"/>
  <c r="Q5" i="2" s="1"/>
  <c r="R8" i="2" l="1"/>
  <c r="K7" i="1"/>
  <c r="K21" i="1"/>
  <c r="O21" i="1" s="1"/>
  <c r="R47" i="2"/>
  <c r="K23" i="1" l="1"/>
  <c r="O23" i="1" s="1"/>
  <c r="O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A45" authorId="0" shapeId="0" xr:uid="{600283EC-533E-4F74-B484-AC5CAD4E58FE}">
      <text>
        <r>
          <rPr>
            <b/>
            <sz val="9"/>
            <color indexed="81"/>
            <rFont val="MS P ゴシック"/>
            <family val="3"/>
            <charset val="128"/>
          </rPr>
          <t>○　要確認
　　紹介手数料の支払いの流れ</t>
        </r>
      </text>
    </comment>
  </commentList>
</comments>
</file>

<file path=xl/sharedStrings.xml><?xml version="1.0" encoding="utf-8"?>
<sst xmlns="http://schemas.openxmlformats.org/spreadsheetml/2006/main" count="197" uniqueCount="87">
  <si>
    <t>補助事業者名</t>
    <rPh sb="0" eb="2">
      <t>ホジョ</t>
    </rPh>
    <rPh sb="2" eb="5">
      <t>ジギョウシャ</t>
    </rPh>
    <rPh sb="5" eb="6">
      <t>メイ</t>
    </rPh>
    <phoneticPr fontId="2"/>
  </si>
  <si>
    <t>従事者氏名</t>
    <rPh sb="0" eb="3">
      <t>ジュウジシャ</t>
    </rPh>
    <rPh sb="3" eb="5">
      <t>シメイ</t>
    </rPh>
    <phoneticPr fontId="2"/>
  </si>
  <si>
    <t>従事日時</t>
    <rPh sb="0" eb="2">
      <t>ジュウジ</t>
    </rPh>
    <rPh sb="2" eb="4">
      <t>ニチジ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</si>
  <si>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</si>
  <si>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</si>
  <si>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2"/>
  </si>
  <si>
    <t>泊</t>
    <rPh sb="0" eb="1">
      <t>ハク</t>
    </rPh>
    <phoneticPr fontId="2"/>
  </si>
  <si>
    <t>従事業務内容</t>
    <rPh sb="0" eb="2">
      <t>ジュウジ</t>
    </rPh>
    <rPh sb="2" eb="4">
      <t>ギョウム</t>
    </rPh>
    <rPh sb="4" eb="6">
      <t>ナイヨウ</t>
    </rPh>
    <phoneticPr fontId="2"/>
  </si>
  <si>
    <t>契約期間</t>
    <rPh sb="0" eb="2">
      <t>ケイヤク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</si>
  <si>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</si>
  <si>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</si>
  <si>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</si>
  <si>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</si>
  <si>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</si>
  <si>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様式第７号別紙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</si>
  <si>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パック</t>
    <phoneticPr fontId="2"/>
  </si>
  <si>
    <t>単独</t>
    <rPh sb="0" eb="2">
      <t>タンドク</t>
    </rPh>
    <phoneticPr fontId="2"/>
  </si>
  <si>
    <t>鹿児島県プロフェッショナル人材戦略拠点事業副業・兼業人材活用促進事業補助金実績報告書</t>
    <rPh sb="0" eb="4">
      <t>カゴシマケン</t>
    </rPh>
    <rPh sb="13" eb="15">
      <t>ジンザイ</t>
    </rPh>
    <rPh sb="15" eb="17">
      <t>センリャク</t>
    </rPh>
    <rPh sb="17" eb="19">
      <t>キョテン</t>
    </rPh>
    <rPh sb="19" eb="21">
      <t>ジギョウ</t>
    </rPh>
    <rPh sb="21" eb="23">
      <t>フクギョウ</t>
    </rPh>
    <rPh sb="24" eb="26">
      <t>ケンギョウ</t>
    </rPh>
    <rPh sb="26" eb="28">
      <t>ジンザイ</t>
    </rPh>
    <rPh sb="28" eb="30">
      <t>カツヨウ</t>
    </rPh>
    <rPh sb="30" eb="32">
      <t>ソクシン</t>
    </rPh>
    <rPh sb="32" eb="34">
      <t>ジギョウ</t>
    </rPh>
    <rPh sb="34" eb="37">
      <t>ホジョキン</t>
    </rPh>
    <rPh sb="37" eb="39">
      <t>ジッセキ</t>
    </rPh>
    <rPh sb="39" eb="42">
      <t>ホウコクショ</t>
    </rPh>
    <phoneticPr fontId="2"/>
  </si>
  <si>
    <t>１　報酬</t>
    <rPh sb="2" eb="4">
      <t>ホウシュウ</t>
    </rPh>
    <phoneticPr fontId="2"/>
  </si>
  <si>
    <t>積　算</t>
    <rPh sb="0" eb="1">
      <t>せき</t>
    </rPh>
    <rPh sb="2" eb="3">
      <t>さん</t>
    </rPh>
    <phoneticPr fontId="6" type="Hiragana"/>
  </si>
  <si>
    <t>補助事業に要する経費(a)</t>
    <rPh sb="0" eb="2">
      <t>ほじょ</t>
    </rPh>
    <rPh sb="2" eb="4">
      <t>じぎょう</t>
    </rPh>
    <rPh sb="5" eb="6">
      <t>よう</t>
    </rPh>
    <rPh sb="8" eb="10">
      <t>けいひ</t>
    </rPh>
    <phoneticPr fontId="6" type="Hiragana"/>
  </si>
  <si>
    <t>補助対象外経費(b)</t>
    <rPh sb="0" eb="2">
      <t>ほじょ</t>
    </rPh>
    <rPh sb="2" eb="5">
      <t>たいしょうがい</t>
    </rPh>
    <rPh sb="5" eb="7">
      <t>けいひ</t>
    </rPh>
    <phoneticPr fontId="6" type="Hiragana"/>
  </si>
  <si>
    <t>補助対象経費(a-b)</t>
    <rPh sb="0" eb="2">
      <t>ほじょ</t>
    </rPh>
    <rPh sb="2" eb="4">
      <t>たいしょう</t>
    </rPh>
    <rPh sb="4" eb="6">
      <t>けいひ</t>
    </rPh>
    <phoneticPr fontId="6" type="Hiragana"/>
  </si>
  <si>
    <t>①</t>
    <phoneticPr fontId="2"/>
  </si>
  <si>
    <t>②</t>
    <phoneticPr fontId="2"/>
  </si>
  <si>
    <t>×</t>
    <phoneticPr fontId="2"/>
  </si>
  <si>
    <t>計</t>
    <rPh sb="0" eb="1">
      <t>けい</t>
    </rPh>
    <phoneticPr fontId="6" type="Hiragana"/>
  </si>
  <si>
    <t>円</t>
    <rPh sb="0" eb="1">
      <t>えん</t>
    </rPh>
    <phoneticPr fontId="6" type="Hiragana"/>
  </si>
  <si>
    <t>（円未満切り捨て）</t>
    <rPh sb="1" eb="2">
      <t>エン</t>
    </rPh>
    <rPh sb="2" eb="4">
      <t>ミマン</t>
    </rPh>
    <rPh sb="4" eb="5">
      <t>キ</t>
    </rPh>
    <rPh sb="6" eb="7">
      <t>ス</t>
    </rPh>
    <phoneticPr fontId="2"/>
  </si>
  <si>
    <t>報酬の申請額（補助対象経費×8/10（千円未満切捨て））</t>
    <rPh sb="0" eb="2">
      <t>ホウシュウ</t>
    </rPh>
    <rPh sb="23" eb="25">
      <t>キリス</t>
    </rPh>
    <phoneticPr fontId="2"/>
  </si>
  <si>
    <t>※　①副業・兼業人材の報酬月額の総額</t>
    <rPh sb="3" eb="5">
      <t>フクギョウ</t>
    </rPh>
    <rPh sb="6" eb="8">
      <t>ケンギョウ</t>
    </rPh>
    <rPh sb="8" eb="10">
      <t>ジンザイ</t>
    </rPh>
    <rPh sb="11" eb="13">
      <t>ホウシュウ</t>
    </rPh>
    <rPh sb="13" eb="15">
      <t>ゲツガク</t>
    </rPh>
    <rPh sb="16" eb="18">
      <t>ソウガク</t>
    </rPh>
    <phoneticPr fontId="2"/>
  </si>
  <si>
    <t>※　②契約期間の月数（契約（業務）開始日又は満了日が月の途中である場合はひと月とする）</t>
    <rPh sb="14" eb="16">
      <t>ギョウム</t>
    </rPh>
    <rPh sb="20" eb="21">
      <t>マタ</t>
    </rPh>
    <phoneticPr fontId="2"/>
  </si>
  <si>
    <t>２　移動費</t>
    <rPh sb="2" eb="4">
      <t>イドウ</t>
    </rPh>
    <rPh sb="4" eb="5">
      <t>ヒ</t>
    </rPh>
    <phoneticPr fontId="2"/>
  </si>
  <si>
    <t>　①　積　算（交通費）</t>
    <rPh sb="3" eb="4">
      <t>せき</t>
    </rPh>
    <rPh sb="5" eb="6">
      <t>さん</t>
    </rPh>
    <rPh sb="7" eb="10">
      <t>こうつうひ</t>
    </rPh>
    <phoneticPr fontId="6" type="Hiragana"/>
  </si>
  <si>
    <t>交通機関</t>
    <rPh sb="0" eb="2">
      <t>コウツウ</t>
    </rPh>
    <rPh sb="2" eb="4">
      <t>キカン</t>
    </rPh>
    <phoneticPr fontId="2"/>
  </si>
  <si>
    <t>乗車地</t>
    <rPh sb="0" eb="3">
      <t>ジョウシャチ</t>
    </rPh>
    <phoneticPr fontId="2"/>
  </si>
  <si>
    <t>下車地</t>
    <rPh sb="0" eb="1">
      <t>シタ</t>
    </rPh>
    <rPh sb="1" eb="2">
      <t>クルマ</t>
    </rPh>
    <rPh sb="2" eb="3">
      <t>チ</t>
    </rPh>
    <phoneticPr fontId="2"/>
  </si>
  <si>
    <t>補助事業に要する経費(a)</t>
    <phoneticPr fontId="2"/>
  </si>
  <si>
    <t>補助対象外経費(b)</t>
    <phoneticPr fontId="2"/>
  </si>
  <si>
    <t>補助対象経費(a-b)</t>
    <rPh sb="0" eb="2">
      <t>ホジョ</t>
    </rPh>
    <rPh sb="2" eb="4">
      <t>タイショウ</t>
    </rPh>
    <rPh sb="4" eb="6">
      <t>ケイヒ</t>
    </rPh>
    <phoneticPr fontId="2"/>
  </si>
  <si>
    <t>合　　計　</t>
    <rPh sb="0" eb="1">
      <t>ゴウ</t>
    </rPh>
    <rPh sb="3" eb="4">
      <t>ケイ</t>
    </rPh>
    <phoneticPr fontId="2"/>
  </si>
  <si>
    <t>　②　積　算（宿泊費）</t>
    <rPh sb="3" eb="4">
      <t>せき</t>
    </rPh>
    <rPh sb="5" eb="6">
      <t>さん</t>
    </rPh>
    <rPh sb="7" eb="10">
      <t>しゅくはくひ</t>
    </rPh>
    <phoneticPr fontId="6" type="Hiragana"/>
  </si>
  <si>
    <t>宿泊料</t>
    <rPh sb="0" eb="3">
      <t>シュクハクリョウ</t>
    </rPh>
    <phoneticPr fontId="2"/>
  </si>
  <si>
    <t>宿泊日数</t>
    <rPh sb="0" eb="2">
      <t>シュクハク</t>
    </rPh>
    <rPh sb="2" eb="4">
      <t>ニッスウ</t>
    </rPh>
    <phoneticPr fontId="2"/>
  </si>
  <si>
    <t>①＋②</t>
    <phoneticPr fontId="2"/>
  </si>
  <si>
    <t>移動費等（交通，宿泊）の申請額（補助対象経費×8/10（千円未満切捨て））</t>
    <rPh sb="0" eb="3">
      <t>イドウヒ</t>
    </rPh>
    <rPh sb="3" eb="4">
      <t>トウ</t>
    </rPh>
    <rPh sb="5" eb="7">
      <t>コウツウ</t>
    </rPh>
    <rPh sb="8" eb="10">
      <t>シュクハク</t>
    </rPh>
    <rPh sb="32" eb="34">
      <t>キリス</t>
    </rPh>
    <phoneticPr fontId="2"/>
  </si>
  <si>
    <t>※　積算の根拠となる資料（インターネットで金額が表示された画面の写し、パンフレット等）を添付してください。</t>
    <phoneticPr fontId="2"/>
  </si>
  <si>
    <t>3　紹介手数料</t>
    <rPh sb="2" eb="4">
      <t>ショウカイ</t>
    </rPh>
    <rPh sb="4" eb="7">
      <t>テスウリョウ</t>
    </rPh>
    <phoneticPr fontId="2"/>
  </si>
  <si>
    <t>補助対象外経費(b)※</t>
    <rPh sb="0" eb="2">
      <t>ほじょ</t>
    </rPh>
    <rPh sb="2" eb="5">
      <t>たいしょうがい</t>
    </rPh>
    <rPh sb="5" eb="7">
      <t>けいひ</t>
    </rPh>
    <phoneticPr fontId="6" type="Hiragana"/>
  </si>
  <si>
    <t>※　①人材紹介事業者へ支払う紹介手数料の月額</t>
    <rPh sb="3" eb="5">
      <t>ジンザイ</t>
    </rPh>
    <rPh sb="5" eb="7">
      <t>ショウカイ</t>
    </rPh>
    <rPh sb="7" eb="9">
      <t>ジギョウ</t>
    </rPh>
    <rPh sb="9" eb="10">
      <t>シャ</t>
    </rPh>
    <rPh sb="11" eb="13">
      <t>シハラ</t>
    </rPh>
    <rPh sb="14" eb="16">
      <t>ショウカイ</t>
    </rPh>
    <rPh sb="16" eb="19">
      <t>テスウリョウ</t>
    </rPh>
    <rPh sb="20" eb="22">
      <t>ゲツガク</t>
    </rPh>
    <phoneticPr fontId="2"/>
  </si>
  <si>
    <t>※　②契約期間の月数（契約（業務）開始日又は満了日が月の途中である場合はひと月とする）</t>
    <phoneticPr fontId="2"/>
  </si>
  <si>
    <t>紹介手数料の申請額（補助対象経費×8/10（千円未満切捨て））</t>
    <rPh sb="0" eb="2">
      <t>ショウカイ</t>
    </rPh>
    <rPh sb="2" eb="5">
      <t>テスウリョウ</t>
    </rPh>
    <rPh sb="26" eb="28">
      <t>キリス</t>
    </rPh>
    <phoneticPr fontId="2"/>
  </si>
  <si>
    <t>附表２　補助金実績報告書</t>
    <rPh sb="0" eb="2">
      <t>フヒョウ</t>
    </rPh>
    <rPh sb="4" eb="7">
      <t>ホジョキン</t>
    </rPh>
    <rPh sb="7" eb="9">
      <t>ジッセキ</t>
    </rPh>
    <rPh sb="9" eb="12">
      <t>ホウコクショ</t>
    </rPh>
    <phoneticPr fontId="2"/>
  </si>
  <si>
    <t>円</t>
    <rPh sb="0" eb="1">
      <t>エン</t>
    </rPh>
    <phoneticPr fontId="2"/>
  </si>
  <si>
    <t>従事場所住所</t>
    <phoneticPr fontId="2"/>
  </si>
  <si>
    <t>補助事業完了期日</t>
    <rPh sb="0" eb="2">
      <t>ホジョ</t>
    </rPh>
    <rPh sb="2" eb="4">
      <t>ジギョウ</t>
    </rPh>
    <rPh sb="4" eb="6">
      <t>カンリョウ</t>
    </rPh>
    <rPh sb="6" eb="8">
      <t>キジツ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</si>
  <si>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</si>
  <si>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</t>
    <rPh sb="0" eb="2">
      <t>レイワ</t>
    </rPh>
    <phoneticPr fontId="2"/>
  </si>
  <si>
    <t>補助事業に要した経費及び補助金</t>
    <phoneticPr fontId="2"/>
  </si>
  <si>
    <t>合　計</t>
    <rPh sb="0" eb="1">
      <t>ゴウ</t>
    </rPh>
    <rPh sb="2" eb="3">
      <t>ケイ</t>
    </rPh>
    <phoneticPr fontId="2"/>
  </si>
  <si>
    <t>令和○月○日
～令和○月○日</t>
    <rPh sb="0" eb="2">
      <t>レイワ</t>
    </rPh>
    <rPh sb="3" eb="4">
      <t>ツキ</t>
    </rPh>
    <rPh sb="5" eb="6">
      <t>ニチ</t>
    </rPh>
    <rPh sb="8" eb="10">
      <t>レイワ</t>
    </rPh>
    <phoneticPr fontId="2"/>
  </si>
  <si>
    <t>報酬</t>
    <rPh sb="0" eb="2">
      <t>ホウシュウ</t>
    </rPh>
    <phoneticPr fontId="2"/>
  </si>
  <si>
    <t>移動費</t>
    <rPh sb="0" eb="3">
      <t>イドウヒ</t>
    </rPh>
    <phoneticPr fontId="2"/>
  </si>
  <si>
    <t>紹介手数料</t>
    <rPh sb="0" eb="2">
      <t>ショウカイ</t>
    </rPh>
    <rPh sb="2" eb="5">
      <t>テスウリョウ</t>
    </rPh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</si>
  <si>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</si>
  <si>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</si>
  <si>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3">
      <t>ホジョキン</t>
    </rPh>
    <rPh sb="3" eb="4">
      <t>ガク</t>
    </rPh>
    <phoneticPr fontId="2"/>
  </si>
  <si>
    <t>○○市○○町
○○番地○○</t>
    <rPh sb="2" eb="3">
      <t>シ</t>
    </rPh>
    <rPh sb="5" eb="6">
      <t>チョウ</t>
    </rPh>
    <rPh sb="9" eb="11">
      <t>バンチ</t>
    </rPh>
    <phoneticPr fontId="2"/>
  </si>
  <si>
    <t>※　積算根拠については，附表２のとおり（転記）</t>
    <rPh sb="2" eb="4">
      <t>セキサン</t>
    </rPh>
    <rPh sb="4" eb="6">
      <t>コンキョ</t>
    </rPh>
    <rPh sb="12" eb="14">
      <t>フヒョウ</t>
    </rPh>
    <rPh sb="20" eb="22">
      <t>テンキ</t>
    </rPh>
    <phoneticPr fontId="2"/>
  </si>
  <si>
    <t>No.１</t>
    <phoneticPr fontId="2"/>
  </si>
  <si>
    <t>回数</t>
    <rPh sb="0" eb="2">
      <t>カイスウ</t>
    </rPh>
    <phoneticPr fontId="2"/>
  </si>
  <si>
    <t>②</t>
  </si>
  <si>
    <t>回数</t>
  </si>
  <si>
    <t>※　回数には，来課の回数を入れてください。　例）１回目の来鹿 ⇒ ①，２回目の来鹿 ⇒ ②</t>
    <rPh sb="2" eb="4">
      <t>カイスウ</t>
    </rPh>
    <rPh sb="7" eb="8">
      <t>ライ</t>
    </rPh>
    <rPh sb="8" eb="9">
      <t>カ</t>
    </rPh>
    <rPh sb="10" eb="12">
      <t>カイスウ</t>
    </rPh>
    <rPh sb="13" eb="14">
      <t>イ</t>
    </rPh>
    <rPh sb="22" eb="23">
      <t>レイ</t>
    </rPh>
    <rPh sb="25" eb="27">
      <t>カイメ</t>
    </rPh>
    <rPh sb="28" eb="29">
      <t>ライ</t>
    </rPh>
    <rPh sb="29" eb="30">
      <t>シカ</t>
    </rPh>
    <rPh sb="36" eb="38">
      <t>カイメ</t>
    </rPh>
    <rPh sb="39" eb="40">
      <t>ライ</t>
    </rPh>
    <rPh sb="40" eb="41">
      <t>シカ</t>
    </rPh>
    <phoneticPr fontId="2"/>
  </si>
  <si>
    <t>①</t>
  </si>
  <si>
    <t>①</t>
    <phoneticPr fontId="2"/>
  </si>
  <si>
    <t>②</t>
    <phoneticPr fontId="2"/>
  </si>
  <si>
    <t>③</t>
  </si>
  <si>
    <t>③</t>
    <phoneticPr fontId="2"/>
  </si>
  <si>
    <t>航空機</t>
    <rPh sb="0" eb="3">
      <t>コウクウキ</t>
    </rPh>
    <phoneticPr fontId="2"/>
  </si>
  <si>
    <t>新幹線</t>
    <rPh sb="0" eb="3">
      <t>シンカンセン</t>
    </rPh>
    <phoneticPr fontId="2"/>
  </si>
  <si>
    <t>ＪＲ</t>
    <phoneticPr fontId="2"/>
  </si>
  <si>
    <t>③</t>
    <phoneticPr fontId="2"/>
  </si>
  <si>
    <t>バス</t>
    <phoneticPr fontId="2"/>
  </si>
  <si>
    <t>タクシー</t>
    <phoneticPr fontId="2"/>
  </si>
  <si>
    <t>宿泊費</t>
    <rPh sb="0" eb="2">
      <t>シュクハク</t>
    </rPh>
    <rPh sb="2" eb="3">
      <t>ヒ</t>
    </rPh>
    <phoneticPr fontId="2"/>
  </si>
  <si>
    <t>移動費</t>
    <rPh sb="0" eb="3">
      <t>イドウヒ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</si>
</sst>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3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7" fillId="2" borderId="32" xfId="0" applyNumberFormat="1" applyFont="1" applyFill="1" applyBorder="1" applyAlignment="1" applyProtection="1">
      <alignment vertical="center" shrinkToFit="1"/>
      <protection locked="0"/>
    </xf>
    <xf numFmtId="176" fontId="7" fillId="2" borderId="5" xfId="0" applyNumberFormat="1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 shrinkToFit="1"/>
    </xf>
    <xf numFmtId="0" fontId="7" fillId="0" borderId="6" xfId="0" applyFont="1" applyBorder="1" applyAlignment="1">
      <alignment horizontal="right" vertical="center" shrinkToFit="1"/>
    </xf>
    <xf numFmtId="0" fontId="7" fillId="0" borderId="10" xfId="0" applyFont="1" applyBorder="1" applyAlignment="1">
      <alignment vertical="center" shrinkToFit="1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7" fillId="2" borderId="7" xfId="0" applyFont="1" applyFill="1" applyBorder="1" applyAlignment="1" applyProtection="1">
      <alignment vertical="center" shrinkToFit="1"/>
      <protection locked="0"/>
    </xf>
    <xf numFmtId="0" fontId="7" fillId="2" borderId="8" xfId="0" applyFont="1" applyFill="1" applyBorder="1" applyAlignment="1" applyProtection="1">
      <alignment vertical="center" shrinkToFit="1"/>
      <protection locked="0"/>
    </xf>
    <xf numFmtId="0" fontId="7" fillId="2" borderId="38" xfId="0" applyFont="1" applyFill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177" fontId="7" fillId="2" borderId="0" xfId="0" applyNumberFormat="1" applyFont="1" applyFill="1" applyBorder="1" applyAlignment="1">
      <alignment horizontal="right" vertical="center" shrinkToFit="1"/>
    </xf>
    <xf numFmtId="0" fontId="1" fillId="2" borderId="0" xfId="0" applyFont="1" applyFill="1">
      <alignment vertical="center"/>
    </xf>
    <xf numFmtId="177" fontId="9" fillId="2" borderId="36" xfId="0" applyNumberFormat="1" applyFont="1" applyFill="1" applyBorder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top" wrapText="1"/>
    </xf>
    <xf numFmtId="177" fontId="7" fillId="4" borderId="35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176" fontId="5" fillId="2" borderId="32" xfId="0" applyNumberFormat="1" applyFont="1" applyFill="1" applyBorder="1" applyAlignment="1" applyProtection="1">
      <alignment vertical="center" shrinkToFit="1"/>
      <protection locked="0"/>
    </xf>
    <xf numFmtId="176" fontId="5" fillId="2" borderId="5" xfId="0" applyNumberFormat="1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6" xfId="0" applyFont="1" applyBorder="1" applyAlignment="1">
      <alignment horizontal="right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5" fillId="2" borderId="38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39" xfId="0" applyFont="1" applyFill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54" xfId="0" applyFont="1" applyFill="1" applyBorder="1" applyAlignment="1">
      <alignment horizontal="center" vertical="center" shrinkToFit="1"/>
    </xf>
    <xf numFmtId="0" fontId="7" fillId="6" borderId="40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4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54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7" fontId="1" fillId="0" borderId="40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54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53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77" fontId="1" fillId="0" borderId="54" xfId="0" applyNumberFormat="1" applyFont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177" fontId="7" fillId="3" borderId="3" xfId="0" applyNumberFormat="1" applyFont="1" applyFill="1" applyBorder="1" applyAlignment="1">
      <alignment horizontal="right" vertical="center" shrinkToFit="1"/>
    </xf>
    <xf numFmtId="177" fontId="7" fillId="3" borderId="1" xfId="0" applyNumberFormat="1" applyFont="1" applyFill="1" applyBorder="1" applyAlignment="1">
      <alignment horizontal="right" vertical="center" shrinkToFit="1"/>
    </xf>
    <xf numFmtId="0" fontId="7" fillId="3" borderId="3" xfId="0" applyFont="1" applyFill="1" applyBorder="1" applyAlignment="1">
      <alignment horizontal="center" vertical="center" shrinkToFit="1"/>
    </xf>
    <xf numFmtId="177" fontId="7" fillId="2" borderId="2" xfId="0" applyNumberFormat="1" applyFont="1" applyFill="1" applyBorder="1" applyAlignment="1">
      <alignment horizontal="right" vertical="center" shrinkToFit="1"/>
    </xf>
    <xf numFmtId="177" fontId="7" fillId="2" borderId="1" xfId="0" applyNumberFormat="1" applyFont="1" applyFill="1" applyBorder="1" applyAlignment="1">
      <alignment horizontal="right" vertical="center" shrinkToFit="1"/>
    </xf>
    <xf numFmtId="177" fontId="7" fillId="2" borderId="3" xfId="0" applyNumberFormat="1" applyFont="1" applyFill="1" applyBorder="1" applyAlignment="1">
      <alignment horizontal="right" vertical="center" shrinkToFit="1"/>
    </xf>
    <xf numFmtId="0" fontId="7" fillId="3" borderId="18" xfId="0" applyFont="1" applyFill="1" applyBorder="1" applyAlignment="1">
      <alignment horizontal="center" vertical="center" shrinkToFit="1"/>
    </xf>
    <xf numFmtId="177" fontId="7" fillId="6" borderId="5" xfId="0" applyNumberFormat="1" applyFont="1" applyFill="1" applyBorder="1" applyAlignment="1">
      <alignment vertical="center" shrinkToFit="1"/>
    </xf>
    <xf numFmtId="177" fontId="7" fillId="6" borderId="9" xfId="0" applyNumberFormat="1" applyFont="1" applyFill="1" applyBorder="1" applyAlignment="1">
      <alignment vertical="center" shrinkToFit="1"/>
    </xf>
    <xf numFmtId="177" fontId="7" fillId="2" borderId="3" xfId="0" applyNumberFormat="1" applyFont="1" applyFill="1" applyBorder="1" applyAlignment="1">
      <alignment vertical="center" shrinkToFit="1"/>
    </xf>
    <xf numFmtId="177" fontId="7" fillId="2" borderId="1" xfId="0" applyNumberFormat="1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right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177" fontId="7" fillId="6" borderId="43" xfId="0" applyNumberFormat="1" applyFont="1" applyFill="1" applyBorder="1" applyAlignment="1">
      <alignment horizontal="right" vertical="center" shrinkToFit="1"/>
    </xf>
    <xf numFmtId="177" fontId="7" fillId="6" borderId="44" xfId="0" applyNumberFormat="1" applyFont="1" applyFill="1" applyBorder="1" applyAlignment="1">
      <alignment horizontal="right" vertical="center" shrinkToFit="1"/>
    </xf>
    <xf numFmtId="177" fontId="7" fillId="2" borderId="46" xfId="0" applyNumberFormat="1" applyFont="1" applyFill="1" applyBorder="1" applyAlignment="1">
      <alignment horizontal="right" vertical="center" shrinkToFit="1"/>
    </xf>
    <xf numFmtId="177" fontId="7" fillId="2" borderId="44" xfId="0" applyNumberFormat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0" fillId="5" borderId="32" xfId="0" applyFont="1" applyFill="1" applyBorder="1" applyAlignment="1">
      <alignment horizontal="left" vertical="center" shrinkToFit="1"/>
    </xf>
    <xf numFmtId="0" fontId="10" fillId="5" borderId="5" xfId="0" applyFont="1" applyFill="1" applyBorder="1" applyAlignment="1">
      <alignment horizontal="left" vertical="center" shrinkToFit="1"/>
    </xf>
    <xf numFmtId="0" fontId="10" fillId="5" borderId="31" xfId="0" applyFont="1" applyFill="1" applyBorder="1" applyAlignment="1">
      <alignment horizontal="left" vertical="center" shrinkToFit="1"/>
    </xf>
    <xf numFmtId="0" fontId="10" fillId="5" borderId="33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36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5" fillId="0" borderId="24" xfId="0" applyFont="1" applyBorder="1" applyAlignment="1">
      <alignment horizontal="right" vertical="center" shrinkToFit="1"/>
    </xf>
    <xf numFmtId="177" fontId="5" fillId="4" borderId="34" xfId="0" applyNumberFormat="1" applyFont="1" applyFill="1" applyBorder="1" applyAlignment="1">
      <alignment horizontal="right" vertical="center" shrinkToFit="1"/>
    </xf>
    <xf numFmtId="177" fontId="5" fillId="4" borderId="35" xfId="0" applyNumberFormat="1" applyFont="1" applyFill="1" applyBorder="1" applyAlignment="1">
      <alignment horizontal="right" vertical="center" shrinkToFit="1"/>
    </xf>
    <xf numFmtId="177" fontId="5" fillId="3" borderId="0" xfId="0" applyNumberFormat="1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center" vertical="center" shrinkToFit="1"/>
    </xf>
    <xf numFmtId="177" fontId="5" fillId="2" borderId="0" xfId="0" applyNumberFormat="1" applyFont="1" applyFill="1" applyBorder="1" applyAlignment="1">
      <alignment horizontal="right" vertical="center" shrinkToFit="1"/>
    </xf>
    <xf numFmtId="177" fontId="5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0" xfId="0" applyNumberFormat="1" applyFont="1" applyFill="1" applyBorder="1" applyAlignment="1">
      <alignment horizontal="center" vertical="center" shrinkToFit="1"/>
    </xf>
    <xf numFmtId="177" fontId="5" fillId="2" borderId="36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right" vertical="center" shrinkToFit="1"/>
    </xf>
    <xf numFmtId="0" fontId="7" fillId="2" borderId="38" xfId="0" applyFont="1" applyFill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7" fontId="7" fillId="4" borderId="34" xfId="0" applyNumberFormat="1" applyFont="1" applyFill="1" applyBorder="1" applyAlignment="1">
      <alignment horizontal="right" vertical="center" shrinkToFit="1"/>
    </xf>
    <xf numFmtId="177" fontId="7" fillId="4" borderId="43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177" fontId="7" fillId="2" borderId="43" xfId="0" applyNumberFormat="1" applyFont="1" applyFill="1" applyBorder="1" applyAlignment="1">
      <alignment horizontal="right" vertical="center" shrinkToFit="1"/>
    </xf>
    <xf numFmtId="177" fontId="9" fillId="2" borderId="34" xfId="0" applyNumberFormat="1" applyFont="1" applyFill="1" applyBorder="1" applyAlignment="1">
      <alignment horizontal="center" vertical="center" shrinkToFit="1"/>
    </xf>
    <xf numFmtId="177" fontId="9" fillId="2" borderId="35" xfId="0" applyNumberFormat="1" applyFont="1" applyFill="1" applyBorder="1" applyAlignment="1">
      <alignment horizontal="center" vertical="center" shrinkToFit="1"/>
    </xf>
    <xf numFmtId="177" fontId="7" fillId="2" borderId="34" xfId="0" applyNumberFormat="1" applyFont="1" applyFill="1" applyBorder="1" applyAlignment="1">
      <alignment horizontal="right" vertical="center" shrinkToFit="1"/>
    </xf>
    <xf numFmtId="177" fontId="7" fillId="3" borderId="6" xfId="0" applyNumberFormat="1" applyFont="1" applyFill="1" applyBorder="1" applyAlignment="1">
      <alignment horizontal="right" vertical="center" shrinkToFit="1"/>
    </xf>
    <xf numFmtId="177" fontId="7" fillId="3" borderId="10" xfId="0" applyNumberFormat="1" applyFont="1" applyFill="1" applyBorder="1" applyAlignment="1">
      <alignment horizontal="right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177" fontId="7" fillId="2" borderId="6" xfId="0" applyNumberFormat="1" applyFont="1" applyFill="1" applyBorder="1" applyAlignment="1">
      <alignment horizontal="right" vertical="center" shrinkToFit="1"/>
    </xf>
    <xf numFmtId="177" fontId="7" fillId="2" borderId="10" xfId="0" applyNumberFormat="1" applyFont="1" applyFill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177" fontId="7" fillId="2" borderId="4" xfId="0" applyNumberFormat="1" applyFont="1" applyFill="1" applyBorder="1" applyAlignment="1">
      <alignment vertical="center" shrinkToFit="1"/>
    </xf>
    <xf numFmtId="177" fontId="7" fillId="2" borderId="9" xfId="0" applyNumberFormat="1" applyFont="1" applyFill="1" applyBorder="1" applyAlignment="1">
      <alignment vertical="center" shrinkToFit="1"/>
    </xf>
    <xf numFmtId="0" fontId="12" fillId="0" borderId="21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2" borderId="31" xfId="0" applyNumberFormat="1" applyFont="1" applyFill="1" applyBorder="1" applyAlignment="1">
      <alignment horizontal="center" vertical="center" shrinkToFit="1"/>
    </xf>
    <xf numFmtId="177" fontId="7" fillId="2" borderId="36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3" borderId="34" xfId="0" applyNumberFormat="1" applyFont="1" applyFill="1" applyBorder="1" applyAlignment="1">
      <alignment horizontal="right" vertical="center" shrinkToFit="1"/>
    </xf>
    <xf numFmtId="177" fontId="7" fillId="3" borderId="35" xfId="0" applyNumberFormat="1" applyFont="1" applyFill="1" applyBorder="1" applyAlignment="1">
      <alignment horizontal="right" vertical="center" shrinkToFit="1"/>
    </xf>
    <xf numFmtId="177" fontId="7" fillId="2" borderId="0" xfId="0" applyNumberFormat="1" applyFont="1" applyFill="1" applyBorder="1" applyAlignment="1">
      <alignment horizontal="center" vertical="center" shrinkToFit="1"/>
    </xf>
    <xf numFmtId="177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>
      <alignment horizontal="right" shrinkToFit="1"/>
    </xf>
    <xf numFmtId="0" fontId="7" fillId="2" borderId="8" xfId="0" applyFont="1" applyFill="1" applyBorder="1" applyAlignment="1">
      <alignment horizontal="right" shrinkToFit="1"/>
    </xf>
    <xf numFmtId="0" fontId="7" fillId="2" borderId="38" xfId="0" applyFont="1" applyFill="1" applyBorder="1" applyAlignment="1">
      <alignment horizontal="right" shrinkToFit="1"/>
    </xf>
    <xf numFmtId="0" fontId="5" fillId="0" borderId="25" xfId="0" applyFont="1" applyBorder="1" applyAlignment="1">
      <alignment horizontal="center" vertical="center" shrinkToFit="1"/>
    </xf>
    <xf numFmtId="0" fontId="7" fillId="3" borderId="52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177" fontId="7" fillId="4" borderId="22" xfId="0" applyNumberFormat="1" applyFont="1" applyFill="1" applyBorder="1" applyAlignment="1">
      <alignment horizontal="right" vertical="center" shrinkToFit="1"/>
    </xf>
    <xf numFmtId="177" fontId="7" fillId="4" borderId="24" xfId="0" applyNumberFormat="1" applyFont="1" applyFill="1" applyBorder="1" applyAlignment="1">
      <alignment horizontal="righ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409575</xdr:colOff>
      <xdr:row>0</xdr:row>
      <xdr:rowOff>0</xdr:rowOff>
    </xdr:from>
    <xdr:to>
      <xdr:col>37</xdr:col>
      <xdr:colOff>58058</xdr:colOff>
      <xdr:row>19</xdr:row>
      <xdr:rowOff>37096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BFC07E8-3E7A-4503-93F2-A1F85F07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0" y="0"/>
          <a:ext cx="6506483" cy="4848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0</xdr:row>
      <xdr:rowOff>57150</xdr:rowOff>
    </xdr:from>
    <xdr:to>
      <xdr:col>18</xdr:col>
      <xdr:colOff>180975</xdr:colOff>
      <xdr:row>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541F3D-BD1A-4F6C-B988-32087CDB75B6}"/>
            </a:ext>
          </a:extLst>
        </xdr:cNvPr>
        <xdr:cNvSpPr txBox="1"/>
      </xdr:nvSpPr>
      <xdr:spPr>
        <a:xfrm>
          <a:off x="4848225" y="57150"/>
          <a:ext cx="29622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問題点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　３つの経費の合計若しくは，それぞれの経費の合計かで，補助金額に差がでる。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view="pageBreakPreview" topLeftCell="A13" zoomScaleNormal="100" zoomScaleSheetLayoutView="100" workbookViewId="0">
      <selection activeCell="O23" sqref="O23:Q24"/>
    </sheetView>
  </sheetViews>
  <sheetFormatPr defaultRowHeight="13.5"/>
  <cols>
    <col min="1" max="5" width="4.625" style="1" customWidth="1"/>
    <col min="6" max="6" width="44" style="1" customWidth="1"/>
    <col min="7" max="7" width="3.5" style="1" customWidth="1"/>
    <col min="8" max="8" width="5.625" style="1" customWidth="1"/>
    <col min="9" max="9" width="4.125" style="1" customWidth="1"/>
    <col min="10" max="12" width="5.625" style="1" customWidth="1"/>
    <col min="13" max="13" width="3.625" style="1" customWidth="1"/>
    <col min="14" max="20" width="5.625" style="1" customWidth="1"/>
    <col min="21" max="21" width="5.625" style="1" hidden="1" customWidth="1"/>
    <col min="22" max="55" width="5.625" style="1" customWidth="1"/>
    <col min="56" max="16384" width="9" style="1"/>
  </cols>
  <sheetData>
    <row r="1" spans="1:21" ht="20.100000000000001" customHeight="1">
      <c r="A1" s="1" t="s">
        <v>14</v>
      </c>
      <c r="Q1" s="4"/>
      <c r="R1" s="4"/>
    </row>
    <row r="2" spans="1:21" ht="33.75" customHeight="1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24.95" customHeight="1">
      <c r="A3" s="103" t="s">
        <v>0</v>
      </c>
      <c r="B3" s="103"/>
      <c r="C3" s="103"/>
      <c r="D3" s="106"/>
      <c r="E3" s="106"/>
      <c r="F3" s="106"/>
      <c r="G3" s="73"/>
      <c r="H3" s="103" t="s">
        <v>8</v>
      </c>
      <c r="I3" s="103"/>
      <c r="J3" s="103"/>
      <c r="K3" s="6" t="s">
        <v>57</v>
      </c>
      <c r="M3" s="2" t="s">
        <v>9</v>
      </c>
      <c r="O3" s="2" t="s">
        <v>10</v>
      </c>
      <c r="Q3" s="2" t="s">
        <v>11</v>
      </c>
      <c r="R3" s="1" t="s">
        <v>12</v>
      </c>
    </row>
    <row r="4" spans="1:21" ht="24.75" customHeight="1" thickBot="1">
      <c r="A4" s="84" t="s">
        <v>1</v>
      </c>
      <c r="B4" s="84"/>
      <c r="C4" s="84"/>
      <c r="D4" s="107"/>
      <c r="E4" s="107"/>
      <c r="F4" s="107"/>
      <c r="G4" s="74"/>
      <c r="H4" s="99"/>
      <c r="I4" s="99"/>
      <c r="J4" s="99"/>
      <c r="K4" s="3" t="s">
        <v>57</v>
      </c>
      <c r="M4" s="2" t="s">
        <v>9</v>
      </c>
      <c r="O4" s="2" t="s">
        <v>10</v>
      </c>
      <c r="Q4" s="2" t="s">
        <v>11</v>
      </c>
      <c r="R4" s="1" t="s">
        <v>13</v>
      </c>
    </row>
    <row r="5" spans="1:21" ht="18.95" customHeight="1">
      <c r="A5" s="112" t="s">
        <v>2</v>
      </c>
      <c r="B5" s="113"/>
      <c r="C5" s="113"/>
      <c r="D5" s="113"/>
      <c r="E5" s="114"/>
      <c r="F5" s="115" t="s">
        <v>7</v>
      </c>
      <c r="G5" s="115" t="s">
        <v>58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22"/>
    </row>
    <row r="6" spans="1:21" ht="18.95" customHeight="1">
      <c r="A6" s="100"/>
      <c r="B6" s="95"/>
      <c r="C6" s="95"/>
      <c r="D6" s="95"/>
      <c r="E6" s="97"/>
      <c r="F6" s="94"/>
      <c r="G6" s="94" t="s">
        <v>64</v>
      </c>
      <c r="H6" s="95"/>
      <c r="I6" s="95"/>
      <c r="J6" s="97"/>
      <c r="K6" s="108" t="s">
        <v>65</v>
      </c>
      <c r="L6" s="108"/>
      <c r="M6" s="108"/>
      <c r="N6" s="108"/>
      <c r="O6" s="108" t="s">
        <v>66</v>
      </c>
      <c r="P6" s="108"/>
      <c r="Q6" s="108"/>
      <c r="R6" s="102"/>
    </row>
    <row r="7" spans="1:21" ht="18.75" customHeight="1">
      <c r="A7" s="85" t="s">
        <v>60</v>
      </c>
      <c r="B7" s="86"/>
      <c r="C7" s="86"/>
      <c r="D7" s="86"/>
      <c r="E7" s="86"/>
      <c r="F7" s="109"/>
      <c r="G7" s="92" t="s">
        <v>61</v>
      </c>
      <c r="H7" s="93"/>
      <c r="I7" s="93"/>
      <c r="J7" s="96"/>
      <c r="K7" s="104">
        <f>附表２!Q5</f>
        <v>0</v>
      </c>
      <c r="L7" s="104"/>
      <c r="M7" s="104"/>
      <c r="N7" s="124" t="s">
        <v>53</v>
      </c>
      <c r="O7" s="104">
        <f>ROUNDDOWN(K7*8/10,-3)</f>
        <v>0</v>
      </c>
      <c r="P7" s="104"/>
      <c r="Q7" s="104"/>
      <c r="R7" s="123" t="s">
        <v>53</v>
      </c>
    </row>
    <row r="8" spans="1:21" ht="18.95" customHeight="1">
      <c r="A8" s="87"/>
      <c r="B8" s="88"/>
      <c r="C8" s="88"/>
      <c r="D8" s="88"/>
      <c r="E8" s="88"/>
      <c r="F8" s="110"/>
      <c r="G8" s="94"/>
      <c r="H8" s="95"/>
      <c r="I8" s="95"/>
      <c r="J8" s="97"/>
      <c r="K8" s="101"/>
      <c r="L8" s="101"/>
      <c r="M8" s="101"/>
      <c r="N8" s="105"/>
      <c r="O8" s="101"/>
      <c r="P8" s="101"/>
      <c r="Q8" s="101"/>
      <c r="R8" s="102"/>
    </row>
    <row r="9" spans="1:21" ht="18.95" customHeight="1">
      <c r="A9" s="87"/>
      <c r="B9" s="88"/>
      <c r="C9" s="88"/>
      <c r="D9" s="88"/>
      <c r="E9" s="88"/>
      <c r="F9" s="110"/>
      <c r="G9" s="89" t="s">
        <v>86</v>
      </c>
      <c r="H9" s="92" t="s">
        <v>62</v>
      </c>
      <c r="I9" s="93"/>
      <c r="J9" s="96" t="s">
        <v>75</v>
      </c>
      <c r="K9" s="104">
        <f>SUMIF(附表２!$D$15:$D$24,J9,附表２!$Q$15:$R$24)</f>
        <v>0</v>
      </c>
      <c r="L9" s="104"/>
      <c r="M9" s="104"/>
      <c r="N9" s="105" t="s">
        <v>53</v>
      </c>
      <c r="O9" s="104">
        <f t="shared" ref="O9" si="0">ROUNDDOWN(K9*8/10,-3)</f>
        <v>0</v>
      </c>
      <c r="P9" s="104"/>
      <c r="Q9" s="104"/>
      <c r="R9" s="102" t="s">
        <v>53</v>
      </c>
    </row>
    <row r="10" spans="1:21" ht="18.95" customHeight="1">
      <c r="A10" s="87"/>
      <c r="B10" s="88"/>
      <c r="C10" s="88"/>
      <c r="D10" s="88"/>
      <c r="E10" s="88"/>
      <c r="F10" s="110"/>
      <c r="G10" s="90"/>
      <c r="H10" s="94"/>
      <c r="I10" s="95"/>
      <c r="J10" s="97"/>
      <c r="K10" s="101"/>
      <c r="L10" s="101"/>
      <c r="M10" s="101"/>
      <c r="N10" s="105"/>
      <c r="O10" s="101"/>
      <c r="P10" s="101"/>
      <c r="Q10" s="101"/>
      <c r="R10" s="102"/>
      <c r="U10" s="1" t="s">
        <v>16</v>
      </c>
    </row>
    <row r="11" spans="1:21" ht="18.95" customHeight="1">
      <c r="A11" s="87"/>
      <c r="B11" s="88"/>
      <c r="C11" s="88"/>
      <c r="D11" s="88"/>
      <c r="E11" s="88"/>
      <c r="F11" s="110"/>
      <c r="G11" s="90"/>
      <c r="H11" s="92" t="s">
        <v>85</v>
      </c>
      <c r="I11" s="93"/>
      <c r="J11" s="96" t="s">
        <v>75</v>
      </c>
      <c r="K11" s="104">
        <f>SUMIF(附表２!$D$29:$D$31,実績報告書!J11,附表２!$Q$29:$R$31)</f>
        <v>0</v>
      </c>
      <c r="L11" s="104"/>
      <c r="M11" s="104"/>
      <c r="N11" s="105" t="s">
        <v>4</v>
      </c>
      <c r="O11" s="104">
        <f t="shared" ref="O11" si="1">ROUNDDOWN(K11*8/10,-3)</f>
        <v>0</v>
      </c>
      <c r="P11" s="104"/>
      <c r="Q11" s="104"/>
      <c r="R11" s="102" t="s">
        <v>4</v>
      </c>
    </row>
    <row r="12" spans="1:21" ht="18.95" customHeight="1">
      <c r="A12" s="98" t="s">
        <v>55</v>
      </c>
      <c r="B12" s="99"/>
      <c r="C12" s="99"/>
      <c r="D12" s="99"/>
      <c r="E12" s="99"/>
      <c r="F12" s="110"/>
      <c r="G12" s="90"/>
      <c r="H12" s="94"/>
      <c r="I12" s="95"/>
      <c r="J12" s="97"/>
      <c r="K12" s="101"/>
      <c r="L12" s="101"/>
      <c r="M12" s="101"/>
      <c r="N12" s="105"/>
      <c r="O12" s="101"/>
      <c r="P12" s="101"/>
      <c r="Q12" s="101"/>
      <c r="R12" s="102"/>
    </row>
    <row r="13" spans="1:21" ht="18.95" customHeight="1">
      <c r="A13" s="100"/>
      <c r="B13" s="95"/>
      <c r="C13" s="95"/>
      <c r="D13" s="95"/>
      <c r="E13" s="95"/>
      <c r="F13" s="110"/>
      <c r="G13" s="90"/>
      <c r="H13" s="92" t="s">
        <v>62</v>
      </c>
      <c r="I13" s="93"/>
      <c r="J13" s="96" t="s">
        <v>76</v>
      </c>
      <c r="K13" s="104">
        <f>SUMIF(附表２!$D$15:$D$24,J13,附表２!$Q$15:$R$24)</f>
        <v>0</v>
      </c>
      <c r="L13" s="104"/>
      <c r="M13" s="104"/>
      <c r="N13" s="105" t="s">
        <v>4</v>
      </c>
      <c r="O13" s="104">
        <f t="shared" ref="O13" si="2">ROUNDDOWN(K13*8/10,-3)</f>
        <v>0</v>
      </c>
      <c r="P13" s="104"/>
      <c r="Q13" s="104"/>
      <c r="R13" s="102" t="s">
        <v>4</v>
      </c>
      <c r="U13" s="1" t="s">
        <v>15</v>
      </c>
    </row>
    <row r="14" spans="1:21" ht="18.95" customHeight="1">
      <c r="A14" s="119" t="s">
        <v>56</v>
      </c>
      <c r="B14" s="93"/>
      <c r="C14" s="93"/>
      <c r="D14" s="93"/>
      <c r="E14" s="93"/>
      <c r="F14" s="110"/>
      <c r="G14" s="90"/>
      <c r="H14" s="94"/>
      <c r="I14" s="95"/>
      <c r="J14" s="97"/>
      <c r="K14" s="101"/>
      <c r="L14" s="101"/>
      <c r="M14" s="101"/>
      <c r="N14" s="105"/>
      <c r="O14" s="101"/>
      <c r="P14" s="101"/>
      <c r="Q14" s="101"/>
      <c r="R14" s="102"/>
    </row>
    <row r="15" spans="1:21" ht="18.95" customHeight="1">
      <c r="A15" s="98"/>
      <c r="B15" s="99"/>
      <c r="C15" s="99"/>
      <c r="D15" s="99"/>
      <c r="E15" s="99"/>
      <c r="F15" s="110"/>
      <c r="G15" s="90"/>
      <c r="H15" s="92" t="s">
        <v>85</v>
      </c>
      <c r="I15" s="93"/>
      <c r="J15" s="96" t="s">
        <v>76</v>
      </c>
      <c r="K15" s="104">
        <f>SUMIF(附表２!$D$29:$D$31,実績報告書!J15,附表２!$Q$29:$R$31)</f>
        <v>0</v>
      </c>
      <c r="L15" s="104"/>
      <c r="M15" s="104"/>
      <c r="N15" s="105" t="s">
        <v>4</v>
      </c>
      <c r="O15" s="104">
        <f t="shared" ref="O15" si="3">ROUNDDOWN(K15*8/10,-3)</f>
        <v>0</v>
      </c>
      <c r="P15" s="104"/>
      <c r="Q15" s="104"/>
      <c r="R15" s="102" t="s">
        <v>4</v>
      </c>
    </row>
    <row r="16" spans="1:21" ht="18.95" customHeight="1">
      <c r="A16" s="98"/>
      <c r="B16" s="99"/>
      <c r="C16" s="99"/>
      <c r="D16" s="99"/>
      <c r="E16" s="99"/>
      <c r="F16" s="110"/>
      <c r="G16" s="90"/>
      <c r="H16" s="94"/>
      <c r="I16" s="95"/>
      <c r="J16" s="97"/>
      <c r="K16" s="101"/>
      <c r="L16" s="101"/>
      <c r="M16" s="101"/>
      <c r="N16" s="105"/>
      <c r="O16" s="101"/>
      <c r="P16" s="101"/>
      <c r="Q16" s="101"/>
      <c r="R16" s="102"/>
    </row>
    <row r="17" spans="1:18" ht="18.95" customHeight="1">
      <c r="A17" s="98"/>
      <c r="B17" s="99"/>
      <c r="C17" s="99"/>
      <c r="D17" s="99"/>
      <c r="E17" s="99"/>
      <c r="F17" s="110"/>
      <c r="G17" s="90"/>
      <c r="H17" s="92" t="s">
        <v>62</v>
      </c>
      <c r="I17" s="93"/>
      <c r="J17" s="96" t="s">
        <v>78</v>
      </c>
      <c r="K17" s="104">
        <f>SUMIF(附表２!$D$15:$D$24,J17,附表２!$Q$15:$R$24)</f>
        <v>0</v>
      </c>
      <c r="L17" s="104"/>
      <c r="M17" s="104"/>
      <c r="N17" s="105" t="s">
        <v>4</v>
      </c>
      <c r="O17" s="104">
        <f t="shared" ref="O17" si="4">ROUNDDOWN(K17*8/10,-3)</f>
        <v>0</v>
      </c>
      <c r="P17" s="104"/>
      <c r="Q17" s="104"/>
      <c r="R17" s="102" t="s">
        <v>4</v>
      </c>
    </row>
    <row r="18" spans="1:18" ht="20.100000000000001" customHeight="1">
      <c r="A18" s="98"/>
      <c r="B18" s="99"/>
      <c r="C18" s="99"/>
      <c r="D18" s="99"/>
      <c r="E18" s="99"/>
      <c r="F18" s="110"/>
      <c r="G18" s="90"/>
      <c r="H18" s="94"/>
      <c r="I18" s="95"/>
      <c r="J18" s="97"/>
      <c r="K18" s="101"/>
      <c r="L18" s="101"/>
      <c r="M18" s="101"/>
      <c r="N18" s="105"/>
      <c r="O18" s="101"/>
      <c r="P18" s="101"/>
      <c r="Q18" s="101"/>
      <c r="R18" s="102"/>
    </row>
    <row r="19" spans="1:18" ht="20.100000000000001" customHeight="1">
      <c r="A19" s="119" t="s">
        <v>54</v>
      </c>
      <c r="B19" s="93"/>
      <c r="C19" s="93"/>
      <c r="D19" s="93"/>
      <c r="E19" s="93"/>
      <c r="F19" s="110"/>
      <c r="G19" s="90"/>
      <c r="H19" s="92" t="s">
        <v>85</v>
      </c>
      <c r="I19" s="93"/>
      <c r="J19" s="96" t="s">
        <v>78</v>
      </c>
      <c r="K19" s="104">
        <f>SUMIF(附表２!$D$29:$D$31,実績報告書!J19,附表２!$Q$29:$R$31)</f>
        <v>0</v>
      </c>
      <c r="L19" s="104"/>
      <c r="M19" s="104"/>
      <c r="N19" s="105" t="s">
        <v>4</v>
      </c>
      <c r="O19" s="104">
        <f t="shared" ref="O19" si="5">ROUNDDOWN(K19*8/10,-3)</f>
        <v>0</v>
      </c>
      <c r="P19" s="104"/>
      <c r="Q19" s="104"/>
      <c r="R19" s="102" t="s">
        <v>4</v>
      </c>
    </row>
    <row r="20" spans="1:18" ht="20.100000000000001" customHeight="1">
      <c r="A20" s="100"/>
      <c r="B20" s="95"/>
      <c r="C20" s="95"/>
      <c r="D20" s="95"/>
      <c r="E20" s="95"/>
      <c r="F20" s="110"/>
      <c r="G20" s="91"/>
      <c r="H20" s="94"/>
      <c r="I20" s="95"/>
      <c r="J20" s="97"/>
      <c r="K20" s="101"/>
      <c r="L20" s="101"/>
      <c r="M20" s="101"/>
      <c r="N20" s="105"/>
      <c r="O20" s="101"/>
      <c r="P20" s="101"/>
      <c r="Q20" s="101"/>
      <c r="R20" s="102"/>
    </row>
    <row r="21" spans="1:18" ht="20.100000000000001" customHeight="1">
      <c r="A21" s="85" t="s">
        <v>67</v>
      </c>
      <c r="B21" s="86"/>
      <c r="C21" s="86"/>
      <c r="D21" s="86"/>
      <c r="E21" s="86"/>
      <c r="F21" s="110"/>
      <c r="G21" s="92" t="s">
        <v>63</v>
      </c>
      <c r="H21" s="93"/>
      <c r="I21" s="93"/>
      <c r="J21" s="96"/>
      <c r="K21" s="101">
        <f>附表２!R43</f>
        <v>0</v>
      </c>
      <c r="L21" s="101"/>
      <c r="M21" s="101"/>
      <c r="N21" s="105" t="s">
        <v>53</v>
      </c>
      <c r="O21" s="104">
        <f t="shared" ref="O21" si="6">ROUNDDOWN(K21*8/10,-3)</f>
        <v>0</v>
      </c>
      <c r="P21" s="104"/>
      <c r="Q21" s="104"/>
      <c r="R21" s="102" t="s">
        <v>53</v>
      </c>
    </row>
    <row r="22" spans="1:18" ht="20.100000000000001" customHeight="1">
      <c r="A22" s="87"/>
      <c r="B22" s="88"/>
      <c r="C22" s="88"/>
      <c r="D22" s="88"/>
      <c r="E22" s="88"/>
      <c r="F22" s="110"/>
      <c r="G22" s="94"/>
      <c r="H22" s="95"/>
      <c r="I22" s="95"/>
      <c r="J22" s="97"/>
      <c r="K22" s="101"/>
      <c r="L22" s="101"/>
      <c r="M22" s="101"/>
      <c r="N22" s="105"/>
      <c r="O22" s="101"/>
      <c r="P22" s="101"/>
      <c r="Q22" s="101"/>
      <c r="R22" s="102"/>
    </row>
    <row r="23" spans="1:18" ht="20.100000000000001" customHeight="1">
      <c r="A23" s="87"/>
      <c r="B23" s="88"/>
      <c r="C23" s="88"/>
      <c r="D23" s="88"/>
      <c r="E23" s="88"/>
      <c r="F23" s="110"/>
      <c r="G23" s="92" t="s">
        <v>59</v>
      </c>
      <c r="H23" s="93"/>
      <c r="I23" s="93"/>
      <c r="J23" s="96"/>
      <c r="K23" s="101">
        <f>SUM(K7:M22)</f>
        <v>0</v>
      </c>
      <c r="L23" s="101"/>
      <c r="M23" s="101"/>
      <c r="N23" s="105" t="s">
        <v>53</v>
      </c>
      <c r="O23" s="104">
        <f t="shared" ref="O23" si="7">ROUNDDOWN(K23*8/10,-3)</f>
        <v>0</v>
      </c>
      <c r="P23" s="104"/>
      <c r="Q23" s="104"/>
      <c r="R23" s="102" t="s">
        <v>53</v>
      </c>
    </row>
    <row r="24" spans="1:18" ht="20.100000000000001" customHeight="1">
      <c r="A24" s="87"/>
      <c r="B24" s="88"/>
      <c r="C24" s="88"/>
      <c r="D24" s="88"/>
      <c r="E24" s="88"/>
      <c r="F24" s="110"/>
      <c r="G24" s="94"/>
      <c r="H24" s="95"/>
      <c r="I24" s="95"/>
      <c r="J24" s="97"/>
      <c r="K24" s="101"/>
      <c r="L24" s="101"/>
      <c r="M24" s="101"/>
      <c r="N24" s="105"/>
      <c r="O24" s="101"/>
      <c r="P24" s="101"/>
      <c r="Q24" s="101"/>
      <c r="R24" s="102"/>
    </row>
    <row r="25" spans="1:18" ht="20.100000000000001" customHeight="1" thickBot="1">
      <c r="A25" s="120"/>
      <c r="B25" s="121"/>
      <c r="C25" s="121"/>
      <c r="D25" s="121"/>
      <c r="E25" s="121"/>
      <c r="F25" s="111"/>
      <c r="G25" s="116" t="s">
        <v>68</v>
      </c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</row>
  </sheetData>
  <mergeCells count="71">
    <mergeCell ref="N23:N24"/>
    <mergeCell ref="O7:Q8"/>
    <mergeCell ref="O9:Q10"/>
    <mergeCell ref="G21:J22"/>
    <mergeCell ref="G23:J24"/>
    <mergeCell ref="K13:M14"/>
    <mergeCell ref="N13:N14"/>
    <mergeCell ref="O13:Q14"/>
    <mergeCell ref="O23:Q24"/>
    <mergeCell ref="K15:M16"/>
    <mergeCell ref="N15:N16"/>
    <mergeCell ref="O15:Q16"/>
    <mergeCell ref="N11:N12"/>
    <mergeCell ref="O11:Q12"/>
    <mergeCell ref="K21:M22"/>
    <mergeCell ref="N21:N22"/>
    <mergeCell ref="J19:J20"/>
    <mergeCell ref="F7:F25"/>
    <mergeCell ref="A5:E6"/>
    <mergeCell ref="F5:F6"/>
    <mergeCell ref="G25:R25"/>
    <mergeCell ref="A19:E20"/>
    <mergeCell ref="A14:E18"/>
    <mergeCell ref="A21:E25"/>
    <mergeCell ref="G5:R5"/>
    <mergeCell ref="G6:J6"/>
    <mergeCell ref="G7:J8"/>
    <mergeCell ref="R7:R8"/>
    <mergeCell ref="R9:R10"/>
    <mergeCell ref="K7:M8"/>
    <mergeCell ref="K9:M10"/>
    <mergeCell ref="N7:N8"/>
    <mergeCell ref="K6:N6"/>
    <mergeCell ref="O6:R6"/>
    <mergeCell ref="R21:R22"/>
    <mergeCell ref="R13:R14"/>
    <mergeCell ref="R11:R12"/>
    <mergeCell ref="R15:R16"/>
    <mergeCell ref="N9:N10"/>
    <mergeCell ref="K23:M24"/>
    <mergeCell ref="R23:R24"/>
    <mergeCell ref="A3:C3"/>
    <mergeCell ref="K17:M18"/>
    <mergeCell ref="N17:N18"/>
    <mergeCell ref="O17:Q18"/>
    <mergeCell ref="R17:R18"/>
    <mergeCell ref="K19:M20"/>
    <mergeCell ref="N19:N20"/>
    <mergeCell ref="O19:Q20"/>
    <mergeCell ref="R19:R20"/>
    <mergeCell ref="D3:F3"/>
    <mergeCell ref="D4:F4"/>
    <mergeCell ref="O21:Q22"/>
    <mergeCell ref="K11:M12"/>
    <mergeCell ref="H3:J4"/>
    <mergeCell ref="A2:R2"/>
    <mergeCell ref="A4:C4"/>
    <mergeCell ref="A7:E11"/>
    <mergeCell ref="G9:G20"/>
    <mergeCell ref="H9:I10"/>
    <mergeCell ref="H11:I12"/>
    <mergeCell ref="H13:I14"/>
    <mergeCell ref="H15:I16"/>
    <mergeCell ref="H17:I18"/>
    <mergeCell ref="H19:I20"/>
    <mergeCell ref="J9:J10"/>
    <mergeCell ref="J11:J12"/>
    <mergeCell ref="J13:J14"/>
    <mergeCell ref="J15:J16"/>
    <mergeCell ref="A12:E13"/>
    <mergeCell ref="J17:J18"/>
  </mergeCells>
  <phoneticPr fontId="2"/>
  <printOptions horizontalCentered="1"/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D0D3D-1EFA-4208-AC8B-42FFA05DDA2A}">
  <dimension ref="A1:S532"/>
  <sheetViews>
    <sheetView view="pageBreakPreview" topLeftCell="A37" zoomScale="115" zoomScaleNormal="100" zoomScaleSheetLayoutView="115" workbookViewId="0">
      <selection activeCell="F44" sqref="F44"/>
    </sheetView>
  </sheetViews>
  <sheetFormatPr defaultRowHeight="13.5"/>
  <cols>
    <col min="1" max="1" width="4.5" style="1" customWidth="1"/>
    <col min="2" max="5" width="5.625" style="1" customWidth="1"/>
    <col min="6" max="8" width="5.625" style="5" customWidth="1"/>
    <col min="9" max="19" width="5.625" style="1" customWidth="1"/>
    <col min="20" max="20" width="3.5" style="1" customWidth="1"/>
    <col min="21" max="206" width="5.625" style="1" customWidth="1"/>
    <col min="207" max="16384" width="9" style="1"/>
  </cols>
  <sheetData>
    <row r="1" spans="1:19" ht="33.75" customHeight="1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19" ht="12.75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00" t="s">
        <v>69</v>
      </c>
      <c r="S2" s="200"/>
    </row>
    <row r="3" spans="1:19" ht="22.5" customHeight="1">
      <c r="A3" s="221" t="s">
        <v>18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3"/>
    </row>
    <row r="4" spans="1:19" ht="20.100000000000001" customHeight="1">
      <c r="A4" s="224" t="s">
        <v>19</v>
      </c>
      <c r="B4" s="225"/>
      <c r="C4" s="225"/>
      <c r="D4" s="225"/>
      <c r="E4" s="225"/>
      <c r="F4" s="225"/>
      <c r="G4" s="225"/>
      <c r="H4" s="225"/>
      <c r="I4" s="225" t="s">
        <v>20</v>
      </c>
      <c r="J4" s="225"/>
      <c r="K4" s="225"/>
      <c r="L4" s="225"/>
      <c r="M4" s="225" t="s">
        <v>21</v>
      </c>
      <c r="N4" s="225"/>
      <c r="O4" s="225"/>
      <c r="P4" s="226"/>
      <c r="Q4" s="227" t="s">
        <v>22</v>
      </c>
      <c r="R4" s="228"/>
      <c r="S4" s="229"/>
    </row>
    <row r="5" spans="1:19" ht="18" customHeight="1" thickBot="1">
      <c r="A5" s="7"/>
      <c r="B5" s="8" t="s">
        <v>23</v>
      </c>
      <c r="C5" s="8"/>
      <c r="D5" s="8"/>
      <c r="E5" s="9"/>
      <c r="F5" s="10" t="s">
        <v>24</v>
      </c>
      <c r="G5" s="10"/>
      <c r="H5" s="10"/>
      <c r="I5" s="11"/>
      <c r="J5" s="9"/>
      <c r="K5" s="9"/>
      <c r="L5" s="12"/>
      <c r="M5" s="13"/>
      <c r="N5" s="14"/>
      <c r="O5" s="14"/>
      <c r="P5" s="10"/>
      <c r="Q5" s="201">
        <f>J6-N6</f>
        <v>0</v>
      </c>
      <c r="R5" s="202"/>
      <c r="S5" s="207" t="s">
        <v>4</v>
      </c>
    </row>
    <row r="6" spans="1:19" ht="18" customHeight="1" thickBot="1">
      <c r="A6" s="15"/>
      <c r="B6" s="210"/>
      <c r="C6" s="211"/>
      <c r="D6" s="16" t="s">
        <v>4</v>
      </c>
      <c r="E6" s="16" t="s">
        <v>25</v>
      </c>
      <c r="F6" s="140"/>
      <c r="G6" s="142"/>
      <c r="H6" s="17" t="s">
        <v>3</v>
      </c>
      <c r="I6" s="18" t="s">
        <v>26</v>
      </c>
      <c r="J6" s="212">
        <f>B6*F6</f>
        <v>0</v>
      </c>
      <c r="K6" s="212"/>
      <c r="L6" s="19" t="s">
        <v>27</v>
      </c>
      <c r="M6" s="20"/>
      <c r="N6" s="213">
        <f>ROUND(J6/1.1*0.1,0)</f>
        <v>0</v>
      </c>
      <c r="O6" s="213"/>
      <c r="P6" s="21" t="s">
        <v>27</v>
      </c>
      <c r="Q6" s="203"/>
      <c r="R6" s="204"/>
      <c r="S6" s="208"/>
    </row>
    <row r="7" spans="1:19" ht="18" customHeight="1">
      <c r="A7" s="22"/>
      <c r="B7" s="23"/>
      <c r="C7" s="23"/>
      <c r="D7" s="23"/>
      <c r="E7" s="23"/>
      <c r="F7" s="24"/>
      <c r="G7" s="24"/>
      <c r="H7" s="24"/>
      <c r="I7" s="214" t="s">
        <v>28</v>
      </c>
      <c r="J7" s="215"/>
      <c r="K7" s="215"/>
      <c r="L7" s="216"/>
      <c r="M7" s="25"/>
      <c r="N7" s="26"/>
      <c r="O7" s="26"/>
      <c r="P7" s="27"/>
      <c r="Q7" s="205"/>
      <c r="R7" s="206"/>
      <c r="S7" s="209"/>
    </row>
    <row r="8" spans="1:19" ht="20.25" customHeight="1" thickBot="1">
      <c r="A8" s="230" t="s">
        <v>29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2">
        <f>ROUNDDOWN(Q5*8/10,-3)</f>
        <v>0</v>
      </c>
      <c r="S8" s="233"/>
    </row>
    <row r="9" spans="1:19" ht="18" customHeight="1">
      <c r="A9" s="234" t="s">
        <v>30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</row>
    <row r="10" spans="1:19" ht="18" customHeight="1">
      <c r="A10" s="236" t="s">
        <v>31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</row>
    <row r="11" spans="1:19" ht="15.95" customHeight="1">
      <c r="A11" s="28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22.5" customHeight="1">
      <c r="A12" s="177" t="s">
        <v>32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</row>
    <row r="13" spans="1:19" ht="20.25" customHeight="1" thickBot="1">
      <c r="A13" s="147" t="s">
        <v>33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8"/>
    </row>
    <row r="14" spans="1:19" ht="20.25" customHeight="1">
      <c r="A14" s="217" t="s">
        <v>34</v>
      </c>
      <c r="B14" s="194"/>
      <c r="C14" s="194"/>
      <c r="D14" s="76" t="s">
        <v>70</v>
      </c>
      <c r="E14" s="193" t="s">
        <v>35</v>
      </c>
      <c r="F14" s="194"/>
      <c r="G14" s="196"/>
      <c r="H14" s="193" t="s">
        <v>36</v>
      </c>
      <c r="I14" s="194"/>
      <c r="J14" s="195"/>
      <c r="K14" s="194" t="s">
        <v>37</v>
      </c>
      <c r="L14" s="194"/>
      <c r="M14" s="196"/>
      <c r="N14" s="193" t="s">
        <v>38</v>
      </c>
      <c r="O14" s="194"/>
      <c r="P14" s="196"/>
      <c r="Q14" s="193" t="s">
        <v>39</v>
      </c>
      <c r="R14" s="194"/>
      <c r="S14" s="195"/>
    </row>
    <row r="15" spans="1:19" ht="20.25" customHeight="1">
      <c r="A15" s="125"/>
      <c r="B15" s="126"/>
      <c r="C15" s="127"/>
      <c r="D15" s="37" t="s">
        <v>74</v>
      </c>
      <c r="E15" s="130"/>
      <c r="F15" s="126"/>
      <c r="G15" s="127"/>
      <c r="H15" s="130"/>
      <c r="I15" s="126"/>
      <c r="J15" s="134"/>
      <c r="K15" s="135"/>
      <c r="L15" s="136"/>
      <c r="M15" s="80" t="s">
        <v>4</v>
      </c>
      <c r="N15" s="137">
        <f>ROUNDDOWN(K15/1.1*0.1,0)</f>
        <v>0</v>
      </c>
      <c r="O15" s="138"/>
      <c r="P15" s="30" t="s">
        <v>4</v>
      </c>
      <c r="Q15" s="133">
        <f>K15-N15</f>
        <v>0</v>
      </c>
      <c r="R15" s="139"/>
      <c r="S15" s="31" t="s">
        <v>4</v>
      </c>
    </row>
    <row r="16" spans="1:19" ht="20.25" customHeight="1">
      <c r="A16" s="125"/>
      <c r="B16" s="126"/>
      <c r="C16" s="127"/>
      <c r="D16" s="37" t="s">
        <v>74</v>
      </c>
      <c r="E16" s="130"/>
      <c r="F16" s="126"/>
      <c r="G16" s="127"/>
      <c r="H16" s="130"/>
      <c r="I16" s="126"/>
      <c r="J16" s="134"/>
      <c r="K16" s="135"/>
      <c r="L16" s="136"/>
      <c r="M16" s="80" t="s">
        <v>4</v>
      </c>
      <c r="N16" s="137">
        <f>ROUND(K16/1.1*0.1,1)</f>
        <v>0</v>
      </c>
      <c r="O16" s="138"/>
      <c r="P16" s="30" t="s">
        <v>4</v>
      </c>
      <c r="Q16" s="133">
        <f t="shared" ref="Q16:Q24" si="0">K16-N16</f>
        <v>0</v>
      </c>
      <c r="R16" s="139"/>
      <c r="S16" s="31" t="s">
        <v>4</v>
      </c>
    </row>
    <row r="17" spans="1:19" ht="20.25" customHeight="1">
      <c r="A17" s="125"/>
      <c r="B17" s="126"/>
      <c r="C17" s="127"/>
      <c r="D17" s="37" t="s">
        <v>74</v>
      </c>
      <c r="E17" s="130"/>
      <c r="F17" s="126"/>
      <c r="G17" s="127"/>
      <c r="H17" s="130"/>
      <c r="I17" s="126"/>
      <c r="J17" s="134"/>
      <c r="K17" s="135"/>
      <c r="L17" s="136"/>
      <c r="M17" s="80" t="s">
        <v>4</v>
      </c>
      <c r="N17" s="137">
        <f t="shared" ref="N17:N24" si="1">ROUNDDOWN(K17/1.1*0.1,0)</f>
        <v>0</v>
      </c>
      <c r="O17" s="138"/>
      <c r="P17" s="30" t="s">
        <v>4</v>
      </c>
      <c r="Q17" s="133">
        <f t="shared" si="0"/>
        <v>0</v>
      </c>
      <c r="R17" s="139"/>
      <c r="S17" s="31" t="s">
        <v>4</v>
      </c>
    </row>
    <row r="18" spans="1:19" ht="20.25" customHeight="1">
      <c r="A18" s="125"/>
      <c r="B18" s="126"/>
      <c r="C18" s="127"/>
      <c r="D18" s="37" t="s">
        <v>71</v>
      </c>
      <c r="E18" s="130"/>
      <c r="F18" s="126"/>
      <c r="G18" s="127"/>
      <c r="H18" s="130"/>
      <c r="I18" s="126"/>
      <c r="J18" s="134"/>
      <c r="K18" s="135"/>
      <c r="L18" s="136"/>
      <c r="M18" s="80" t="s">
        <v>4</v>
      </c>
      <c r="N18" s="137">
        <f>ROUNDDOWN(K18/1.1*0.1,0)</f>
        <v>0</v>
      </c>
      <c r="O18" s="138"/>
      <c r="P18" s="30" t="s">
        <v>4</v>
      </c>
      <c r="Q18" s="133">
        <f>K18-N18</f>
        <v>0</v>
      </c>
      <c r="R18" s="139"/>
      <c r="S18" s="31" t="s">
        <v>4</v>
      </c>
    </row>
    <row r="19" spans="1:19" ht="20.25" customHeight="1">
      <c r="A19" s="125"/>
      <c r="B19" s="126"/>
      <c r="C19" s="127"/>
      <c r="D19" s="37" t="s">
        <v>71</v>
      </c>
      <c r="E19" s="130"/>
      <c r="F19" s="126"/>
      <c r="G19" s="127"/>
      <c r="H19" s="130"/>
      <c r="I19" s="126"/>
      <c r="J19" s="134"/>
      <c r="K19" s="135"/>
      <c r="L19" s="136"/>
      <c r="M19" s="80" t="s">
        <v>4</v>
      </c>
      <c r="N19" s="137">
        <f>ROUND(K19/1.1*0.1,1)</f>
        <v>0</v>
      </c>
      <c r="O19" s="138"/>
      <c r="P19" s="30" t="s">
        <v>4</v>
      </c>
      <c r="Q19" s="133">
        <f t="shared" ref="Q19:Q21" si="2">K19-N19</f>
        <v>0</v>
      </c>
      <c r="R19" s="139"/>
      <c r="S19" s="31" t="s">
        <v>4</v>
      </c>
    </row>
    <row r="20" spans="1:19" ht="20.25" customHeight="1">
      <c r="A20" s="125"/>
      <c r="B20" s="126"/>
      <c r="C20" s="127"/>
      <c r="D20" s="37" t="s">
        <v>71</v>
      </c>
      <c r="E20" s="130"/>
      <c r="F20" s="126"/>
      <c r="G20" s="127"/>
      <c r="H20" s="130"/>
      <c r="I20" s="126"/>
      <c r="J20" s="134"/>
      <c r="K20" s="135"/>
      <c r="L20" s="136"/>
      <c r="M20" s="80" t="s">
        <v>4</v>
      </c>
      <c r="N20" s="137">
        <f t="shared" ref="N20:N21" si="3">ROUNDDOWN(K20/1.1*0.1,0)</f>
        <v>0</v>
      </c>
      <c r="O20" s="138"/>
      <c r="P20" s="30" t="s">
        <v>4</v>
      </c>
      <c r="Q20" s="133">
        <f t="shared" si="2"/>
        <v>0</v>
      </c>
      <c r="R20" s="139"/>
      <c r="S20" s="31" t="s">
        <v>4</v>
      </c>
    </row>
    <row r="21" spans="1:19" ht="20.25" customHeight="1">
      <c r="A21" s="125"/>
      <c r="B21" s="126"/>
      <c r="C21" s="127"/>
      <c r="D21" s="37" t="s">
        <v>77</v>
      </c>
      <c r="E21" s="130"/>
      <c r="F21" s="126"/>
      <c r="G21" s="127"/>
      <c r="H21" s="130"/>
      <c r="I21" s="126"/>
      <c r="J21" s="134"/>
      <c r="K21" s="135"/>
      <c r="L21" s="136"/>
      <c r="M21" s="80" t="s">
        <v>4</v>
      </c>
      <c r="N21" s="137">
        <f t="shared" si="3"/>
        <v>0</v>
      </c>
      <c r="O21" s="138"/>
      <c r="P21" s="30" t="s">
        <v>4</v>
      </c>
      <c r="Q21" s="133">
        <f t="shared" si="2"/>
        <v>0</v>
      </c>
      <c r="R21" s="139"/>
      <c r="S21" s="31" t="s">
        <v>4</v>
      </c>
    </row>
    <row r="22" spans="1:19" ht="20.25" customHeight="1">
      <c r="A22" s="125"/>
      <c r="B22" s="126"/>
      <c r="C22" s="127"/>
      <c r="D22" s="37" t="s">
        <v>77</v>
      </c>
      <c r="E22" s="130"/>
      <c r="F22" s="126"/>
      <c r="G22" s="127"/>
      <c r="H22" s="130"/>
      <c r="I22" s="126"/>
      <c r="J22" s="134"/>
      <c r="K22" s="135"/>
      <c r="L22" s="136"/>
      <c r="M22" s="80" t="s">
        <v>4</v>
      </c>
      <c r="N22" s="137">
        <f t="shared" si="1"/>
        <v>0</v>
      </c>
      <c r="O22" s="138"/>
      <c r="P22" s="30" t="s">
        <v>4</v>
      </c>
      <c r="Q22" s="133">
        <f t="shared" si="0"/>
        <v>0</v>
      </c>
      <c r="R22" s="139"/>
      <c r="S22" s="31" t="s">
        <v>4</v>
      </c>
    </row>
    <row r="23" spans="1:19" ht="20.25" customHeight="1">
      <c r="A23" s="125"/>
      <c r="B23" s="126"/>
      <c r="C23" s="127"/>
      <c r="D23" s="37" t="s">
        <v>77</v>
      </c>
      <c r="E23" s="130"/>
      <c r="F23" s="126"/>
      <c r="G23" s="127"/>
      <c r="H23" s="130"/>
      <c r="I23" s="126"/>
      <c r="J23" s="134"/>
      <c r="K23" s="135"/>
      <c r="L23" s="136"/>
      <c r="M23" s="80" t="s">
        <v>4</v>
      </c>
      <c r="N23" s="137">
        <f t="shared" si="1"/>
        <v>0</v>
      </c>
      <c r="O23" s="138"/>
      <c r="P23" s="30" t="s">
        <v>4</v>
      </c>
      <c r="Q23" s="133">
        <f t="shared" si="0"/>
        <v>0</v>
      </c>
      <c r="R23" s="139"/>
      <c r="S23" s="31" t="s">
        <v>4</v>
      </c>
    </row>
    <row r="24" spans="1:19" ht="20.25" customHeight="1" thickBot="1">
      <c r="A24" s="125"/>
      <c r="B24" s="126"/>
      <c r="C24" s="127"/>
      <c r="D24" s="32" t="s">
        <v>77</v>
      </c>
      <c r="E24" s="149"/>
      <c r="F24" s="150"/>
      <c r="G24" s="151"/>
      <c r="H24" s="149"/>
      <c r="I24" s="150"/>
      <c r="J24" s="197"/>
      <c r="K24" s="135"/>
      <c r="L24" s="136"/>
      <c r="M24" s="81" t="s">
        <v>4</v>
      </c>
      <c r="N24" s="198">
        <f t="shared" si="1"/>
        <v>0</v>
      </c>
      <c r="O24" s="199"/>
      <c r="P24" s="33" t="s">
        <v>4</v>
      </c>
      <c r="Q24" s="133">
        <f t="shared" si="0"/>
        <v>0</v>
      </c>
      <c r="R24" s="139"/>
      <c r="S24" s="34" t="s">
        <v>4</v>
      </c>
    </row>
    <row r="25" spans="1:19" ht="20.25" customHeight="1" thickBot="1">
      <c r="A25" s="140" t="s">
        <v>40</v>
      </c>
      <c r="B25" s="141"/>
      <c r="C25" s="141"/>
      <c r="D25" s="141"/>
      <c r="E25" s="141"/>
      <c r="F25" s="141"/>
      <c r="G25" s="141"/>
      <c r="H25" s="141"/>
      <c r="I25" s="141"/>
      <c r="J25" s="142"/>
      <c r="K25" s="143">
        <f>SUM(K15:L24)</f>
        <v>0</v>
      </c>
      <c r="L25" s="144"/>
      <c r="M25" s="82" t="s">
        <v>4</v>
      </c>
      <c r="N25" s="145">
        <f>SUM(N15:O24)</f>
        <v>0</v>
      </c>
      <c r="O25" s="146"/>
      <c r="P25" s="35" t="s">
        <v>4</v>
      </c>
      <c r="Q25" s="145">
        <f>SUM(Q15:R24)</f>
        <v>0</v>
      </c>
      <c r="R25" s="146"/>
      <c r="S25" s="36" t="s">
        <v>4</v>
      </c>
    </row>
    <row r="26" spans="1:19" ht="15" customHeight="1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ht="20.25" customHeight="1" thickBot="1">
      <c r="A27" s="147" t="s">
        <v>41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8"/>
    </row>
    <row r="28" spans="1:19" ht="20.25" customHeight="1">
      <c r="A28" s="217" t="s">
        <v>5</v>
      </c>
      <c r="B28" s="194"/>
      <c r="C28" s="194"/>
      <c r="D28" s="76" t="s">
        <v>72</v>
      </c>
      <c r="E28" s="193" t="s">
        <v>42</v>
      </c>
      <c r="F28" s="194"/>
      <c r="G28" s="196"/>
      <c r="H28" s="193" t="s">
        <v>43</v>
      </c>
      <c r="I28" s="194"/>
      <c r="J28" s="195"/>
      <c r="K28" s="194" t="s">
        <v>37</v>
      </c>
      <c r="L28" s="194"/>
      <c r="M28" s="196"/>
      <c r="N28" s="193" t="s">
        <v>38</v>
      </c>
      <c r="O28" s="194"/>
      <c r="P28" s="196"/>
      <c r="Q28" s="193" t="s">
        <v>39</v>
      </c>
      <c r="R28" s="194"/>
      <c r="S28" s="195"/>
    </row>
    <row r="29" spans="1:19" ht="20.25" customHeight="1">
      <c r="A29" s="125"/>
      <c r="B29" s="126"/>
      <c r="C29" s="126"/>
      <c r="D29" s="37" t="s">
        <v>74</v>
      </c>
      <c r="E29" s="128"/>
      <c r="F29" s="129"/>
      <c r="G29" s="37" t="s">
        <v>4</v>
      </c>
      <c r="H29" s="130"/>
      <c r="I29" s="126"/>
      <c r="J29" s="38" t="s">
        <v>6</v>
      </c>
      <c r="K29" s="131">
        <f>E29*H29</f>
        <v>0</v>
      </c>
      <c r="L29" s="132"/>
      <c r="M29" s="30" t="s">
        <v>4</v>
      </c>
      <c r="N29" s="133">
        <f>ROUNDDOWN(K29/1.1*0.1,0)</f>
        <v>0</v>
      </c>
      <c r="O29" s="132"/>
      <c r="P29" s="30" t="s">
        <v>4</v>
      </c>
      <c r="Q29" s="133">
        <f>K29-N29</f>
        <v>0</v>
      </c>
      <c r="R29" s="132"/>
      <c r="S29" s="31" t="s">
        <v>4</v>
      </c>
    </row>
    <row r="30" spans="1:19" ht="20.25" customHeight="1">
      <c r="A30" s="125"/>
      <c r="B30" s="126"/>
      <c r="C30" s="127"/>
      <c r="D30" s="37" t="s">
        <v>71</v>
      </c>
      <c r="E30" s="128"/>
      <c r="F30" s="129"/>
      <c r="G30" s="37" t="s">
        <v>4</v>
      </c>
      <c r="H30" s="130"/>
      <c r="I30" s="127"/>
      <c r="J30" s="40" t="s">
        <v>6</v>
      </c>
      <c r="K30" s="131">
        <f t="shared" ref="K30:K31" si="4">E30*H30</f>
        <v>0</v>
      </c>
      <c r="L30" s="132"/>
      <c r="M30" s="30" t="s">
        <v>4</v>
      </c>
      <c r="N30" s="133">
        <f>ROUNDDOWN(K30/1.1*0.1,0)</f>
        <v>0</v>
      </c>
      <c r="O30" s="132"/>
      <c r="P30" s="30" t="s">
        <v>4</v>
      </c>
      <c r="Q30" s="133">
        <f>K30-N30</f>
        <v>0</v>
      </c>
      <c r="R30" s="132"/>
      <c r="S30" s="34" t="s">
        <v>4</v>
      </c>
    </row>
    <row r="31" spans="1:19" ht="20.25" customHeight="1" thickBot="1">
      <c r="A31" s="218"/>
      <c r="B31" s="219"/>
      <c r="C31" s="219"/>
      <c r="D31" s="79" t="s">
        <v>77</v>
      </c>
      <c r="E31" s="187"/>
      <c r="F31" s="188"/>
      <c r="G31" s="39" t="s">
        <v>4</v>
      </c>
      <c r="H31" s="189"/>
      <c r="I31" s="190"/>
      <c r="J31" s="40" t="s">
        <v>6</v>
      </c>
      <c r="K31" s="131">
        <f t="shared" si="4"/>
        <v>0</v>
      </c>
      <c r="L31" s="132"/>
      <c r="M31" s="41" t="s">
        <v>4</v>
      </c>
      <c r="N31" s="191">
        <f>ROUNDDOWN(K31/1.1*0.1,0)</f>
        <v>0</v>
      </c>
      <c r="O31" s="192"/>
      <c r="P31" s="41" t="s">
        <v>4</v>
      </c>
      <c r="Q31" s="191">
        <f>K31-N31</f>
        <v>0</v>
      </c>
      <c r="R31" s="192"/>
      <c r="S31" s="34" t="s">
        <v>4</v>
      </c>
    </row>
    <row r="32" spans="1:19" ht="20.25" customHeight="1" thickBot="1">
      <c r="A32" s="140" t="s">
        <v>40</v>
      </c>
      <c r="B32" s="141"/>
      <c r="C32" s="141"/>
      <c r="D32" s="141"/>
      <c r="E32" s="141"/>
      <c r="F32" s="141"/>
      <c r="G32" s="141"/>
      <c r="H32" s="141"/>
      <c r="I32" s="141"/>
      <c r="J32" s="142"/>
      <c r="K32" s="183">
        <f>SUM(K29:L31)</f>
        <v>0</v>
      </c>
      <c r="L32" s="146"/>
      <c r="M32" s="35" t="s">
        <v>4</v>
      </c>
      <c r="N32" s="145">
        <f>SUM(N29:O31)</f>
        <v>0</v>
      </c>
      <c r="O32" s="146"/>
      <c r="P32" s="35" t="s">
        <v>4</v>
      </c>
      <c r="Q32" s="145">
        <f>SUM(Q29:R31)</f>
        <v>0</v>
      </c>
      <c r="R32" s="146"/>
      <c r="S32" s="36" t="s">
        <v>4</v>
      </c>
    </row>
    <row r="33" spans="1:19" s="43" customFormat="1" ht="8.25" customHeight="1" thickBo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42"/>
      <c r="L33" s="42"/>
      <c r="M33" s="16"/>
      <c r="N33" s="42"/>
      <c r="O33" s="42"/>
      <c r="P33" s="16"/>
      <c r="Q33" s="42"/>
      <c r="R33" s="42"/>
      <c r="S33" s="16"/>
    </row>
    <row r="34" spans="1:19" s="43" customFormat="1" ht="20.25" customHeight="1" thickBo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42"/>
      <c r="L34" s="42"/>
      <c r="M34" s="16"/>
      <c r="N34" s="44"/>
      <c r="O34" s="184" t="s">
        <v>44</v>
      </c>
      <c r="P34" s="185"/>
      <c r="Q34" s="186">
        <f>Q25+Q32</f>
        <v>0</v>
      </c>
      <c r="R34" s="146"/>
      <c r="S34" s="36" t="s">
        <v>4</v>
      </c>
    </row>
    <row r="35" spans="1:19" s="43" customFormat="1" ht="6.75" customHeight="1" thickBot="1">
      <c r="A35" s="45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19" ht="20.25" customHeight="1" thickBot="1">
      <c r="A36" s="172" t="s">
        <v>45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4">
        <f>ROUNDDOWN(Q34*8/10,-3)</f>
        <v>0</v>
      </c>
      <c r="R36" s="175"/>
      <c r="S36" s="47" t="s">
        <v>4</v>
      </c>
    </row>
    <row r="37" spans="1:19" ht="16.5" customHeight="1">
      <c r="A37" s="176" t="s">
        <v>46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</row>
    <row r="38" spans="1:19" ht="16.5" customHeight="1">
      <c r="A38" s="48" t="s">
        <v>73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1:19" ht="15.95" customHeight="1">
      <c r="A39" s="28"/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ht="22.5" customHeight="1" thickBot="1">
      <c r="A40" s="177" t="s">
        <v>47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</row>
    <row r="41" spans="1:19" ht="20.100000000000001" customHeight="1">
      <c r="A41" s="178" t="s">
        <v>19</v>
      </c>
      <c r="B41" s="179"/>
      <c r="C41" s="179"/>
      <c r="D41" s="179"/>
      <c r="E41" s="179"/>
      <c r="F41" s="179"/>
      <c r="G41" s="179"/>
      <c r="H41" s="179"/>
      <c r="I41" s="179" t="s">
        <v>20</v>
      </c>
      <c r="J41" s="179"/>
      <c r="K41" s="179"/>
      <c r="L41" s="179"/>
      <c r="M41" s="179" t="s">
        <v>48</v>
      </c>
      <c r="N41" s="179"/>
      <c r="O41" s="179"/>
      <c r="P41" s="179"/>
      <c r="Q41" s="180" t="s">
        <v>22</v>
      </c>
      <c r="R41" s="181"/>
      <c r="S41" s="182"/>
    </row>
    <row r="42" spans="1:19" ht="18" customHeight="1">
      <c r="A42" s="49"/>
      <c r="B42" s="50" t="s">
        <v>23</v>
      </c>
      <c r="C42" s="50"/>
      <c r="D42" s="50"/>
      <c r="E42" s="51"/>
      <c r="F42" s="52" t="s">
        <v>24</v>
      </c>
      <c r="G42" s="52"/>
      <c r="H42" s="52"/>
      <c r="I42" s="53"/>
      <c r="J42" s="51"/>
      <c r="K42" s="51"/>
      <c r="L42" s="54"/>
      <c r="M42" s="55"/>
      <c r="N42" s="56"/>
      <c r="O42" s="56"/>
      <c r="P42" s="54"/>
      <c r="Q42" s="53"/>
      <c r="R42" s="51"/>
      <c r="S42" s="57"/>
    </row>
    <row r="43" spans="1:19" ht="18" customHeight="1">
      <c r="A43" s="58"/>
      <c r="B43" s="163"/>
      <c r="C43" s="163"/>
      <c r="D43" s="59" t="s">
        <v>4</v>
      </c>
      <c r="E43" s="59" t="s">
        <v>25</v>
      </c>
      <c r="F43" s="164"/>
      <c r="G43" s="164"/>
      <c r="H43" s="60" t="s">
        <v>3</v>
      </c>
      <c r="I43" s="61" t="s">
        <v>26</v>
      </c>
      <c r="J43" s="165">
        <f>B43*F43</f>
        <v>0</v>
      </c>
      <c r="K43" s="165"/>
      <c r="L43" s="62" t="s">
        <v>27</v>
      </c>
      <c r="M43" s="63"/>
      <c r="N43" s="166">
        <f>ROUND(J43/1.1*0.1,0)</f>
        <v>0</v>
      </c>
      <c r="O43" s="166"/>
      <c r="P43" s="62" t="s">
        <v>27</v>
      </c>
      <c r="Q43" s="64"/>
      <c r="R43" s="167">
        <f>J43-N43</f>
        <v>0</v>
      </c>
      <c r="S43" s="168"/>
    </row>
    <row r="44" spans="1:19" ht="18" customHeight="1">
      <c r="A44" s="65"/>
      <c r="B44" s="66"/>
      <c r="C44" s="66"/>
      <c r="D44" s="66"/>
      <c r="E44" s="66"/>
      <c r="F44" s="67"/>
      <c r="G44" s="67"/>
      <c r="H44" s="67"/>
      <c r="I44" s="169" t="s">
        <v>28</v>
      </c>
      <c r="J44" s="170"/>
      <c r="K44" s="170"/>
      <c r="L44" s="171"/>
      <c r="M44" s="68"/>
      <c r="N44" s="69"/>
      <c r="O44" s="69"/>
      <c r="P44" s="70"/>
      <c r="Q44" s="71"/>
      <c r="R44" s="67"/>
      <c r="S44" s="72"/>
    </row>
    <row r="45" spans="1:19" ht="18" customHeight="1">
      <c r="A45" s="152" t="s">
        <v>49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4"/>
    </row>
    <row r="46" spans="1:19" ht="18" customHeight="1" thickBot="1">
      <c r="A46" s="155" t="s">
        <v>50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7"/>
    </row>
    <row r="47" spans="1:19" ht="20.25" customHeight="1" thickBot="1">
      <c r="A47" s="158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60"/>
      <c r="R47" s="161">
        <f>ROUNDDOWN(R43*8/10,-3)</f>
        <v>0</v>
      </c>
      <c r="S47" s="162"/>
    </row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</sheetData>
  <mergeCells count="139">
    <mergeCell ref="A17:C17"/>
    <mergeCell ref="A14:C14"/>
    <mergeCell ref="A22:C22"/>
    <mergeCell ref="A23:C23"/>
    <mergeCell ref="A24:C24"/>
    <mergeCell ref="A28:C28"/>
    <mergeCell ref="A29:C29"/>
    <mergeCell ref="A31:C31"/>
    <mergeCell ref="A1:S1"/>
    <mergeCell ref="A3:S3"/>
    <mergeCell ref="A4:H4"/>
    <mergeCell ref="I4:L4"/>
    <mergeCell ref="M4:P4"/>
    <mergeCell ref="Q4:S4"/>
    <mergeCell ref="E14:G14"/>
    <mergeCell ref="H14:J14"/>
    <mergeCell ref="K14:M14"/>
    <mergeCell ref="N14:P14"/>
    <mergeCell ref="Q14:S14"/>
    <mergeCell ref="A8:Q8"/>
    <mergeCell ref="R8:S8"/>
    <mergeCell ref="A9:S9"/>
    <mergeCell ref="A10:S10"/>
    <mergeCell ref="A12:S12"/>
    <mergeCell ref="A13:S13"/>
    <mergeCell ref="R2:S2"/>
    <mergeCell ref="Q5:R7"/>
    <mergeCell ref="S5:S7"/>
    <mergeCell ref="B6:C6"/>
    <mergeCell ref="F6:G6"/>
    <mergeCell ref="J6:K6"/>
    <mergeCell ref="Q16:R16"/>
    <mergeCell ref="E15:G15"/>
    <mergeCell ref="H15:J15"/>
    <mergeCell ref="K15:L15"/>
    <mergeCell ref="N15:O15"/>
    <mergeCell ref="Q15:R15"/>
    <mergeCell ref="N6:O6"/>
    <mergeCell ref="I7:L7"/>
    <mergeCell ref="E16:G16"/>
    <mergeCell ref="H16:J16"/>
    <mergeCell ref="K16:L16"/>
    <mergeCell ref="N16:O16"/>
    <mergeCell ref="A15:C15"/>
    <mergeCell ref="A16:C16"/>
    <mergeCell ref="E22:G22"/>
    <mergeCell ref="H22:J22"/>
    <mergeCell ref="K22:L22"/>
    <mergeCell ref="N22:O22"/>
    <mergeCell ref="Q22:R22"/>
    <mergeCell ref="E17:G17"/>
    <mergeCell ref="H17:J17"/>
    <mergeCell ref="K17:L17"/>
    <mergeCell ref="N17:O17"/>
    <mergeCell ref="Q17:R17"/>
    <mergeCell ref="H24:J24"/>
    <mergeCell ref="K24:L24"/>
    <mergeCell ref="N24:O24"/>
    <mergeCell ref="Q24:R24"/>
    <mergeCell ref="E23:G23"/>
    <mergeCell ref="H23:J23"/>
    <mergeCell ref="K23:L23"/>
    <mergeCell ref="N23:O23"/>
    <mergeCell ref="Q23:R23"/>
    <mergeCell ref="E31:F31"/>
    <mergeCell ref="H31:I31"/>
    <mergeCell ref="K31:L31"/>
    <mergeCell ref="N31:O31"/>
    <mergeCell ref="Q31:R31"/>
    <mergeCell ref="Q28:S28"/>
    <mergeCell ref="E29:F29"/>
    <mergeCell ref="H29:I29"/>
    <mergeCell ref="K29:L29"/>
    <mergeCell ref="N29:O29"/>
    <mergeCell ref="Q29:R29"/>
    <mergeCell ref="E28:G28"/>
    <mergeCell ref="H28:J28"/>
    <mergeCell ref="K28:M28"/>
    <mergeCell ref="N28:P28"/>
    <mergeCell ref="A36:P36"/>
    <mergeCell ref="Q36:R36"/>
    <mergeCell ref="A37:S37"/>
    <mergeCell ref="A40:S40"/>
    <mergeCell ref="A41:H41"/>
    <mergeCell ref="I41:L41"/>
    <mergeCell ref="M41:P41"/>
    <mergeCell ref="Q41:S41"/>
    <mergeCell ref="A32:J32"/>
    <mergeCell ref="K32:L32"/>
    <mergeCell ref="N32:O32"/>
    <mergeCell ref="Q32:R32"/>
    <mergeCell ref="O34:P34"/>
    <mergeCell ref="Q34:R34"/>
    <mergeCell ref="A45:S45"/>
    <mergeCell ref="A46:S46"/>
    <mergeCell ref="A47:Q47"/>
    <mergeCell ref="R47:S47"/>
    <mergeCell ref="B43:C43"/>
    <mergeCell ref="F43:G43"/>
    <mergeCell ref="J43:K43"/>
    <mergeCell ref="N43:O43"/>
    <mergeCell ref="R43:S43"/>
    <mergeCell ref="I44:L44"/>
    <mergeCell ref="A18:C18"/>
    <mergeCell ref="E18:G18"/>
    <mergeCell ref="H18:J18"/>
    <mergeCell ref="K18:L18"/>
    <mergeCell ref="N18:O18"/>
    <mergeCell ref="Q18:R18"/>
    <mergeCell ref="A19:C19"/>
    <mergeCell ref="E19:G19"/>
    <mergeCell ref="H19:J19"/>
    <mergeCell ref="K19:L19"/>
    <mergeCell ref="N19:O19"/>
    <mergeCell ref="Q19:R19"/>
    <mergeCell ref="A30:C30"/>
    <mergeCell ref="E30:F30"/>
    <mergeCell ref="H30:I30"/>
    <mergeCell ref="K30:L30"/>
    <mergeCell ref="N30:O30"/>
    <mergeCell ref="Q30:R30"/>
    <mergeCell ref="A20:C20"/>
    <mergeCell ref="E20:G20"/>
    <mergeCell ref="H20:J20"/>
    <mergeCell ref="K20:L20"/>
    <mergeCell ref="N20:O20"/>
    <mergeCell ref="Q20:R20"/>
    <mergeCell ref="A21:C21"/>
    <mergeCell ref="E21:G21"/>
    <mergeCell ref="H21:J21"/>
    <mergeCell ref="K21:L21"/>
    <mergeCell ref="N21:O21"/>
    <mergeCell ref="Q21:R21"/>
    <mergeCell ref="A25:J25"/>
    <mergeCell ref="K25:L25"/>
    <mergeCell ref="N25:O25"/>
    <mergeCell ref="Q25:R25"/>
    <mergeCell ref="A27:S27"/>
    <mergeCell ref="E24:G24"/>
  </mergeCells>
  <phoneticPr fontId="2"/>
  <pageMargins left="0.7" right="0.7" top="0.75" bottom="0.75" header="0.3" footer="0.3"/>
  <pageSetup paperSize="9" scale="8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3782BB-36C5-44E1-A95E-D6B1E120A965}">
          <x14:formula1>
            <xm:f>リスト!$E$2:$E$4</xm:f>
          </x14:formula1>
          <xm:sqref>D29:D31 D15:D24</xm:sqref>
        </x14:dataValidation>
        <x14:dataValidation type="list" allowBlank="1" showInputMessage="1" showErrorMessage="1" xr:uid="{BAD77309-07C4-47EF-A2DE-FE265E8A489F}">
          <x14:formula1>
            <xm:f>リスト!$C$2:$C$6</xm:f>
          </x14:formula1>
          <xm:sqref>A15:C24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3F8A-F90B-4AD4-93C3-214AB6295910}">
  <dimension ref="C2:E6"/>
  <sheetViews>
    <sheetView workbookViewId="0">
      <selection activeCell="D9" sqref="D9"/>
    </sheetView>
  </sheetViews>
  <sheetFormatPr defaultRowHeight="13.5"/>
  <sheetData>
    <row r="2" spans="3:5" ht="18.75">
      <c r="C2" s="77" t="s">
        <v>79</v>
      </c>
      <c r="E2" s="78" t="s">
        <v>23</v>
      </c>
    </row>
    <row r="3" spans="3:5" ht="18.75">
      <c r="C3" s="77" t="s">
        <v>80</v>
      </c>
      <c r="E3" s="78" t="s">
        <v>24</v>
      </c>
    </row>
    <row r="4" spans="3:5" ht="18.75">
      <c r="C4" s="77" t="s">
        <v>81</v>
      </c>
      <c r="E4" s="78" t="s">
        <v>82</v>
      </c>
    </row>
    <row r="5" spans="3:5" ht="18.75">
      <c r="C5" s="77" t="s">
        <v>83</v>
      </c>
    </row>
    <row r="6" spans="3:5" ht="18.75">
      <c r="C6" s="77" t="s">
        <v>84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実績報告書</vt:lpstr>
      <vt:lpstr>附表２</vt:lpstr>
      <vt:lpstr>リスト</vt:lpstr>
      <vt:lpstr>実績報告書!Print_Area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鹿児島県</cp:lastModifiedBy>
  <cp:lastPrinted>2025-03-17T10:18:03Z</cp:lastPrinted>
  <dcterms:created xsi:type="dcterms:W3CDTF">2020-02-04T00:01:45Z</dcterms:created>
  <dcterms:modified xsi:type="dcterms:W3CDTF">2025-04-04T06:32:30Z</dcterms:modified>
</cp:coreProperties>
</file>