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7061\Desktop\HP掲載\"/>
    </mc:Choice>
  </mc:AlternateContent>
  <bookViews>
    <workbookView xWindow="0" yWindow="0" windowWidth="18600" windowHeight="5190" tabRatio="782"/>
  </bookViews>
  <sheets>
    <sheet name="【3号様式】補助要望額（SW新築）" sheetId="3" r:id="rId1"/>
    <sheet name="【3号様式】補助要望額（新築）" sheetId="9" r:id="rId2"/>
    <sheet name="【3号様式】補助要望額（改良）" sheetId="10" r:id="rId3"/>
    <sheet name="3-1様式（配慮措置がある場合のみ必要）" sheetId="6" r:id="rId4"/>
    <sheet name="算出根拠資料①" sheetId="7" r:id="rId5"/>
    <sheet name="【参考】事業明細書" sheetId="8" r:id="rId6"/>
    <sheet name="Sheet1" sheetId="1" r:id="rId7"/>
    <sheet name="Sheet2" sheetId="2" r:id="rId8"/>
  </sheets>
  <definedNames>
    <definedName name="_xlnm.Print_Area" localSheetId="5">【参考】事業明細書!$B$2:$O$46</definedName>
    <definedName name="_xlnm.Print_Area" localSheetId="3">'3-1様式（配慮措置がある場合のみ必要）'!$B$2:$Q$46</definedName>
    <definedName name="_xlnm.Print_Area" localSheetId="4">算出根拠資料①!$A$1:$X$41</definedName>
    <definedName name="その他1E" localSheetId="3">#REF!</definedName>
    <definedName name="その他1E">#REF!</definedName>
    <definedName name="その他1M" localSheetId="3">#REF!</definedName>
    <definedName name="その他1M">#REF!</definedName>
    <definedName name="その他1S" localSheetId="3">#REF!</definedName>
    <definedName name="その他1S">#REF!</definedName>
    <definedName name="その他2E" localSheetId="3">#REF!</definedName>
    <definedName name="その他2E">#REF!</definedName>
    <definedName name="その他2M" localSheetId="3">#REF!</definedName>
    <definedName name="その他2M">#REF!</definedName>
    <definedName name="その他2S" localSheetId="3">#REF!</definedName>
    <definedName name="その他2S">#REF!</definedName>
    <definedName name="その他3E" localSheetId="3">#REF!</definedName>
    <definedName name="その他3E">#REF!</definedName>
    <definedName name="その他3M" localSheetId="3">#REF!</definedName>
    <definedName name="その他3M">#REF!</definedName>
    <definedName name="その他3S" localSheetId="3">#REF!</definedName>
    <definedName name="その他3S">#REF!</definedName>
    <definedName name="その他4" localSheetId="3">#REF!</definedName>
    <definedName name="その他4">#REF!</definedName>
    <definedName name="その他4E" localSheetId="3">#REF!</definedName>
    <definedName name="その他4E">#REF!</definedName>
    <definedName name="その他4M" localSheetId="3">#REF!</definedName>
    <definedName name="その他4M">#REF!</definedName>
    <definedName name="その他4S" localSheetId="3">#REF!</definedName>
    <definedName name="その他4S">#REF!</definedName>
    <definedName name="その他5E" localSheetId="3">#REF!</definedName>
    <definedName name="その他5E">#REF!</definedName>
    <definedName name="その他5M" localSheetId="3">#REF!</definedName>
    <definedName name="その他5M">#REF!</definedName>
    <definedName name="その他5S" localSheetId="3">#REF!</definedName>
    <definedName name="その他5S">#REF!</definedName>
    <definedName name="タイル工事E" localSheetId="3">#REF!</definedName>
    <definedName name="タイル工事E">#REF!</definedName>
    <definedName name="タイル工事M" localSheetId="3">#REF!</definedName>
    <definedName name="タイル工事M">#REF!</definedName>
    <definedName name="タイル工事S" localSheetId="3">#REF!</definedName>
    <definedName name="タイル工事S">#REF!</definedName>
    <definedName name="屋根工事E" localSheetId="3">#REF!</definedName>
    <definedName name="屋根工事E">#REF!</definedName>
    <definedName name="屋根工事M" localSheetId="3">#REF!</definedName>
    <definedName name="屋根工事M">#REF!</definedName>
    <definedName name="屋根工事S" localSheetId="3">#REF!</definedName>
    <definedName name="屋根工事S">#REF!</definedName>
    <definedName name="仮設工事E" localSheetId="3">#REF!</definedName>
    <definedName name="仮設工事E">#REF!</definedName>
    <definedName name="仮設工事M" localSheetId="3">#REF!</definedName>
    <definedName name="仮設工事M">#REF!</definedName>
    <definedName name="仮設工事S" localSheetId="3">#REF!</definedName>
    <definedName name="仮設工事S">#REF!</definedName>
    <definedName name="外構工事" localSheetId="3">#REF!</definedName>
    <definedName name="外構工事">#REF!</definedName>
    <definedName name="外構工事E" localSheetId="3">#REF!</definedName>
    <definedName name="外構工事E">#REF!</definedName>
    <definedName name="外構工事M" localSheetId="3">#REF!</definedName>
    <definedName name="外構工事M">#REF!</definedName>
    <definedName name="外構工事S" localSheetId="3">#REF!</definedName>
    <definedName name="外構工事S">#REF!</definedName>
    <definedName name="外装工事E" localSheetId="3">#REF!</definedName>
    <definedName name="外装工事E">#REF!</definedName>
    <definedName name="外装工事M" localSheetId="3">#REF!</definedName>
    <definedName name="外装工事M">#REF!</definedName>
    <definedName name="外装工事S" localSheetId="3">#REF!</definedName>
    <definedName name="外装工事S">#REF!</definedName>
    <definedName name="基礎工事E" localSheetId="3">#REF!</definedName>
    <definedName name="基礎工事E">#REF!</definedName>
    <definedName name="基礎工事M" localSheetId="3">#REF!</definedName>
    <definedName name="基礎工事M">#REF!</definedName>
    <definedName name="基礎工事S" localSheetId="3">#REF!</definedName>
    <definedName name="基礎工事S">#REF!</definedName>
    <definedName name="給排水工事E" localSheetId="3">#REF!</definedName>
    <definedName name="給排水工事E">#REF!</definedName>
    <definedName name="給排水工事M" localSheetId="3">#REF!</definedName>
    <definedName name="給排水工事M">#REF!</definedName>
    <definedName name="給排水工事S" localSheetId="3">#REF!</definedName>
    <definedName name="給排水工事S">#REF!</definedName>
    <definedName name="共通仮設工事E" localSheetId="3">#REF!</definedName>
    <definedName name="共通仮設工事E">#REF!</definedName>
    <definedName name="共通仮設工事S" localSheetId="3">#REF!</definedName>
    <definedName name="共通仮設工事S">#REF!</definedName>
    <definedName name="建具工事E" localSheetId="3">#REF!</definedName>
    <definedName name="建具工事E">#REF!</definedName>
    <definedName name="建具工事M" localSheetId="3">#REF!</definedName>
    <definedName name="建具工事M">#REF!</definedName>
    <definedName name="建具工事S" localSheetId="3">#REF!</definedName>
    <definedName name="建具工事S">#REF!</definedName>
    <definedName name="雑工事E" localSheetId="3">#REF!</definedName>
    <definedName name="雑工事E">#REF!</definedName>
    <definedName name="雑工事M" localSheetId="3">#REF!</definedName>
    <definedName name="雑工事M">#REF!</definedName>
    <definedName name="雑工事S" localSheetId="3">#REF!</definedName>
    <definedName name="雑工事S">#REF!</definedName>
    <definedName name="設備機器E" localSheetId="3">#REF!</definedName>
    <definedName name="設備機器E">#REF!</definedName>
    <definedName name="設備機器M" localSheetId="3">#REF!</definedName>
    <definedName name="設備機器M">#REF!</definedName>
    <definedName name="設備機器S" localSheetId="3">#REF!</definedName>
    <definedName name="設備機器S">#REF!</definedName>
    <definedName name="電気工事E" localSheetId="3">#REF!</definedName>
    <definedName name="電気工事E">#REF!</definedName>
    <definedName name="電気工事M" localSheetId="3">#REF!</definedName>
    <definedName name="電気工事M">#REF!</definedName>
    <definedName name="電気工事S" localSheetId="3">#REF!</definedName>
    <definedName name="電気工事S">#REF!</definedName>
    <definedName name="塗装工事E" localSheetId="3">#REF!</definedName>
    <definedName name="塗装工事E">#REF!</definedName>
    <definedName name="塗装工事M" localSheetId="3">#REF!</definedName>
    <definedName name="塗装工事M">#REF!</definedName>
    <definedName name="塗装工事S" localSheetId="3">#REF!</definedName>
    <definedName name="塗装工事S">#REF!</definedName>
    <definedName name="内装工事E" localSheetId="3">#REF!</definedName>
    <definedName name="内装工事E">#REF!</definedName>
    <definedName name="内装工事M" localSheetId="3">#REF!</definedName>
    <definedName name="内装工事M">#REF!</definedName>
    <definedName name="内装工事S" localSheetId="3">#REF!</definedName>
    <definedName name="内装工事S">#REF!</definedName>
    <definedName name="木工事E" localSheetId="3">#REF!</definedName>
    <definedName name="木工事E">#REF!</definedName>
    <definedName name="木工事M" localSheetId="3">#REF!</definedName>
    <definedName name="木工事M">#REF!</definedName>
    <definedName name="木工事S" localSheetId="3">#REF!</definedName>
    <definedName name="木工事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0" l="1"/>
  <c r="N31" i="10"/>
  <c r="J31" i="10"/>
  <c r="F31" i="10"/>
  <c r="R31" i="9"/>
  <c r="N31" i="9"/>
  <c r="J31" i="9"/>
  <c r="F31" i="9"/>
  <c r="E48" i="10"/>
  <c r="F27" i="10"/>
  <c r="R26" i="10"/>
  <c r="F26" i="10"/>
  <c r="F29" i="10" s="1"/>
  <c r="F35" i="10" s="1"/>
  <c r="F39" i="10" s="1"/>
  <c r="A48" i="10" s="1"/>
  <c r="J25" i="10"/>
  <c r="N25" i="10" s="1"/>
  <c r="F23" i="10"/>
  <c r="J21" i="10"/>
  <c r="R21" i="10" s="1"/>
  <c r="R20" i="10"/>
  <c r="J20" i="10"/>
  <c r="N20" i="10" s="1"/>
  <c r="T12" i="10"/>
  <c r="E48" i="9"/>
  <c r="R26" i="9"/>
  <c r="J25" i="9"/>
  <c r="N25" i="9" s="1"/>
  <c r="F23" i="9"/>
  <c r="F27" i="9" s="1"/>
  <c r="J21" i="9"/>
  <c r="N21" i="9" s="1"/>
  <c r="J20" i="9"/>
  <c r="J23" i="9" s="1"/>
  <c r="T12" i="9"/>
  <c r="AA39" i="7"/>
  <c r="U39" i="7"/>
  <c r="T39" i="7"/>
  <c r="E39" i="7" s="1"/>
  <c r="S39" i="7"/>
  <c r="N39" i="7"/>
  <c r="K39" i="7"/>
  <c r="H39" i="7"/>
  <c r="U38" i="7"/>
  <c r="AC38" i="7" s="1"/>
  <c r="R38" i="7"/>
  <c r="Q38" i="7"/>
  <c r="P38" i="7"/>
  <c r="O38" i="7"/>
  <c r="M38" i="7"/>
  <c r="L38" i="7"/>
  <c r="J38" i="7"/>
  <c r="I38" i="7"/>
  <c r="G38" i="7"/>
  <c r="F38" i="7"/>
  <c r="E38" i="7"/>
  <c r="T37" i="7"/>
  <c r="S37" i="7"/>
  <c r="N37" i="7"/>
  <c r="K37" i="7"/>
  <c r="H37" i="7"/>
  <c r="T36" i="7"/>
  <c r="S36" i="7"/>
  <c r="N36" i="7"/>
  <c r="K36" i="7"/>
  <c r="H36" i="7"/>
  <c r="T35" i="7"/>
  <c r="S35" i="7"/>
  <c r="N35" i="7"/>
  <c r="K35" i="7"/>
  <c r="H35" i="7"/>
  <c r="T34" i="7"/>
  <c r="S34" i="7"/>
  <c r="N34" i="7"/>
  <c r="K34" i="7"/>
  <c r="H34" i="7"/>
  <c r="Z33" i="7"/>
  <c r="T33" i="7"/>
  <c r="S33" i="7"/>
  <c r="N33" i="7"/>
  <c r="K33" i="7"/>
  <c r="H33" i="7"/>
  <c r="Z32" i="7"/>
  <c r="T32" i="7"/>
  <c r="S32" i="7"/>
  <c r="N32" i="7"/>
  <c r="K32" i="7"/>
  <c r="H32" i="7"/>
  <c r="Z31" i="7"/>
  <c r="T31" i="7"/>
  <c r="S31" i="7"/>
  <c r="N31" i="7"/>
  <c r="K31" i="7"/>
  <c r="H31" i="7"/>
  <c r="Z30" i="7"/>
  <c r="T30" i="7"/>
  <c r="S30" i="7"/>
  <c r="N30" i="7"/>
  <c r="K30" i="7"/>
  <c r="H30" i="7"/>
  <c r="T29" i="7"/>
  <c r="S29" i="7"/>
  <c r="N29" i="7"/>
  <c r="K29" i="7"/>
  <c r="H29" i="7"/>
  <c r="T28" i="7"/>
  <c r="S28" i="7"/>
  <c r="N28" i="7"/>
  <c r="K28" i="7"/>
  <c r="H28" i="7"/>
  <c r="T27" i="7"/>
  <c r="S27" i="7"/>
  <c r="N27" i="7"/>
  <c r="K27" i="7"/>
  <c r="H27" i="7"/>
  <c r="T26" i="7"/>
  <c r="S26" i="7"/>
  <c r="N26" i="7"/>
  <c r="K26" i="7"/>
  <c r="H26" i="7"/>
  <c r="T25" i="7"/>
  <c r="S25" i="7"/>
  <c r="N25" i="7"/>
  <c r="K25" i="7"/>
  <c r="H25" i="7"/>
  <c r="T24" i="7"/>
  <c r="S24" i="7"/>
  <c r="N24" i="7"/>
  <c r="K24" i="7"/>
  <c r="H24" i="7"/>
  <c r="T23" i="7"/>
  <c r="S23" i="7"/>
  <c r="N23" i="7"/>
  <c r="K23" i="7"/>
  <c r="H23" i="7"/>
  <c r="T22" i="7"/>
  <c r="S22" i="7"/>
  <c r="N22" i="7"/>
  <c r="K22" i="7"/>
  <c r="H22" i="7"/>
  <c r="T21" i="7"/>
  <c r="S21" i="7"/>
  <c r="N21" i="7"/>
  <c r="K21" i="7"/>
  <c r="H21" i="7"/>
  <c r="T20" i="7"/>
  <c r="S20" i="7"/>
  <c r="N20" i="7"/>
  <c r="K20" i="7"/>
  <c r="H20" i="7"/>
  <c r="T19" i="7"/>
  <c r="S19" i="7"/>
  <c r="N19" i="7"/>
  <c r="K19" i="7"/>
  <c r="H19" i="7"/>
  <c r="T18" i="7"/>
  <c r="S18" i="7"/>
  <c r="N18" i="7"/>
  <c r="K18" i="7"/>
  <c r="H18" i="7"/>
  <c r="T17" i="7"/>
  <c r="S17" i="7"/>
  <c r="N17" i="7"/>
  <c r="K17" i="7"/>
  <c r="H17" i="7"/>
  <c r="T16" i="7"/>
  <c r="S16" i="7"/>
  <c r="N16" i="7"/>
  <c r="N38" i="7" s="1"/>
  <c r="K16" i="7"/>
  <c r="H16" i="7"/>
  <c r="T15" i="7"/>
  <c r="S15" i="7"/>
  <c r="S38" i="7" s="1"/>
  <c r="N15" i="7"/>
  <c r="K15" i="7"/>
  <c r="H15" i="7"/>
  <c r="T14" i="7"/>
  <c r="T38" i="7" s="1"/>
  <c r="S14" i="7"/>
  <c r="N14" i="7"/>
  <c r="K14" i="7"/>
  <c r="K38" i="7" s="1"/>
  <c r="H14" i="7"/>
  <c r="H38" i="7" s="1"/>
  <c r="L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26" i="6" s="1"/>
  <c r="E48" i="3"/>
  <c r="R37" i="3"/>
  <c r="F27" i="3"/>
  <c r="F26" i="3"/>
  <c r="F29" i="3" s="1"/>
  <c r="F31" i="3" s="1"/>
  <c r="F35" i="3" s="1"/>
  <c r="F39" i="3" s="1"/>
  <c r="A48" i="3" s="1"/>
  <c r="J25" i="3"/>
  <c r="N25" i="3" s="1"/>
  <c r="S25" i="3" s="1"/>
  <c r="F23" i="3"/>
  <c r="J21" i="3"/>
  <c r="N21" i="3" s="1"/>
  <c r="N20" i="3"/>
  <c r="R20" i="3" s="1"/>
  <c r="J20" i="3"/>
  <c r="J23" i="3" s="1"/>
  <c r="T12" i="3"/>
  <c r="N21" i="10" l="1"/>
  <c r="J23" i="10"/>
  <c r="R23" i="9"/>
  <c r="R25" i="9" s="1"/>
  <c r="J26" i="9"/>
  <c r="J27" i="9" s="1"/>
  <c r="N20" i="9"/>
  <c r="N23" i="9" s="1"/>
  <c r="N26" i="9" s="1"/>
  <c r="N27" i="9" s="1"/>
  <c r="R21" i="9"/>
  <c r="R20" i="9"/>
  <c r="J22" i="9"/>
  <c r="F26" i="9"/>
  <c r="F29" i="9" s="1"/>
  <c r="F35" i="9" s="1"/>
  <c r="F39" i="9" s="1"/>
  <c r="A48" i="9" s="1"/>
  <c r="AA38" i="7"/>
  <c r="Z39" i="7"/>
  <c r="J26" i="3"/>
  <c r="J27" i="3" s="1"/>
  <c r="J22" i="3"/>
  <c r="R21" i="3" s="1"/>
  <c r="N23" i="3"/>
  <c r="N26" i="3" s="1"/>
  <c r="J22" i="10" l="1"/>
  <c r="N23" i="10"/>
  <c r="N26" i="10" s="1"/>
  <c r="N27" i="10" s="1"/>
  <c r="R23" i="10"/>
  <c r="J26" i="10"/>
  <c r="N29" i="9"/>
  <c r="N35" i="9" s="1"/>
  <c r="N39" i="9" s="1"/>
  <c r="R27" i="9"/>
  <c r="R29" i="9" s="1"/>
  <c r="J29" i="9"/>
  <c r="J35" i="9" s="1"/>
  <c r="N27" i="3"/>
  <c r="R27" i="3" s="1"/>
  <c r="R26" i="3"/>
  <c r="J29" i="3"/>
  <c r="R23" i="3"/>
  <c r="J27" i="10" l="1"/>
  <c r="J29" i="10" s="1"/>
  <c r="J35" i="10" s="1"/>
  <c r="R25" i="10"/>
  <c r="R27" i="10"/>
  <c r="R29" i="10" s="1"/>
  <c r="N29" i="10"/>
  <c r="N35" i="10" s="1"/>
  <c r="N39" i="10" s="1"/>
  <c r="J39" i="9"/>
  <c r="R35" i="9"/>
  <c r="R39" i="9" s="1"/>
  <c r="R37" i="9"/>
  <c r="V37" i="9" s="1"/>
  <c r="N29" i="3"/>
  <c r="N31" i="3" s="1"/>
  <c r="N35" i="3" s="1"/>
  <c r="N39" i="3" s="1"/>
  <c r="J31" i="3"/>
  <c r="V35" i="9" l="1"/>
  <c r="W39" i="9" s="1"/>
  <c r="I48" i="9" s="1"/>
  <c r="M48" i="9" s="1"/>
  <c r="J39" i="10"/>
  <c r="R35" i="10"/>
  <c r="R39" i="10" s="1"/>
  <c r="R37" i="10"/>
  <c r="V37" i="10" s="1"/>
  <c r="R31" i="3"/>
  <c r="J35" i="3"/>
  <c r="R29" i="3"/>
  <c r="V35" i="10" l="1"/>
  <c r="W39" i="10" s="1"/>
  <c r="I48" i="10" s="1"/>
  <c r="M48" i="10" s="1"/>
  <c r="R35" i="3"/>
  <c r="S39" i="3" s="1"/>
  <c r="I48" i="3" s="1"/>
  <c r="M48" i="3" s="1"/>
  <c r="J39" i="3"/>
</calcChain>
</file>

<file path=xl/sharedStrings.xml><?xml version="1.0" encoding="utf-8"?>
<sst xmlns="http://schemas.openxmlformats.org/spreadsheetml/2006/main" count="396" uniqueCount="216">
  <si>
    <t>第３号様式</t>
    <rPh sb="0" eb="1">
      <t>ダイ</t>
    </rPh>
    <rPh sb="2" eb="3">
      <t>ゴウ</t>
    </rPh>
    <rPh sb="3" eb="5">
      <t>ヨウシキ</t>
    </rPh>
    <phoneticPr fontId="7"/>
  </si>
  <si>
    <t>事業費及び補助要望額（スマートウェルネス計画に基づく新築）</t>
    <rPh sb="0" eb="3">
      <t>ジギョウヒ</t>
    </rPh>
    <rPh sb="3" eb="4">
      <t>オヨ</t>
    </rPh>
    <rPh sb="5" eb="7">
      <t>ホジョ</t>
    </rPh>
    <rPh sb="7" eb="10">
      <t>ヨウボウガク</t>
    </rPh>
    <rPh sb="20" eb="22">
      <t>ケイカク</t>
    </rPh>
    <rPh sb="23" eb="24">
      <t>モト</t>
    </rPh>
    <rPh sb="26" eb="28">
      <t>シンチク</t>
    </rPh>
    <phoneticPr fontId="7"/>
  </si>
  <si>
    <t>Excel形式等で作成の方は，</t>
    <rPh sb="5" eb="7">
      <t>ケイシキ</t>
    </rPh>
    <rPh sb="7" eb="8">
      <t>トウ</t>
    </rPh>
    <rPh sb="9" eb="11">
      <t>サクセイ</t>
    </rPh>
    <rPh sb="12" eb="13">
      <t>カタ</t>
    </rPh>
    <phoneticPr fontId="7"/>
  </si>
  <si>
    <t>のセルを入力してください。</t>
    <rPh sb="4" eb="6">
      <t>ニュウリョク</t>
    </rPh>
    <phoneticPr fontId="7"/>
  </si>
  <si>
    <t>（１）住宅の構成</t>
    <rPh sb="3" eb="5">
      <t>ジュウタク</t>
    </rPh>
    <rPh sb="6" eb="8">
      <t>コウセイ</t>
    </rPh>
    <phoneticPr fontId="7"/>
  </si>
  <si>
    <t>全体住宅戸数</t>
    <rPh sb="0" eb="2">
      <t>ゼンタイ</t>
    </rPh>
    <rPh sb="2" eb="4">
      <t>ジュウタク</t>
    </rPh>
    <rPh sb="4" eb="6">
      <t>コスウ</t>
    </rPh>
    <phoneticPr fontId="7"/>
  </si>
  <si>
    <t>サービス付き高齢者向け住宅</t>
    <phoneticPr fontId="7"/>
  </si>
  <si>
    <t>一般向けその他</t>
    <rPh sb="0" eb="2">
      <t>イッパン</t>
    </rPh>
    <rPh sb="2" eb="3">
      <t>ム</t>
    </rPh>
    <rPh sb="4" eb="7">
      <t>ソノタ</t>
    </rPh>
    <phoneticPr fontId="7"/>
  </si>
  <si>
    <t>計画戸数</t>
    <rPh sb="0" eb="2">
      <t>ケイカク</t>
    </rPh>
    <rPh sb="2" eb="4">
      <t>コスウ</t>
    </rPh>
    <phoneticPr fontId="7"/>
  </si>
  <si>
    <t>戸</t>
    <rPh sb="0" eb="1">
      <t>コ</t>
    </rPh>
    <phoneticPr fontId="7"/>
  </si>
  <si>
    <t>（２）補助要望額</t>
    <rPh sb="3" eb="5">
      <t>ホジョ</t>
    </rPh>
    <rPh sb="5" eb="8">
      <t>ヨウボウガク</t>
    </rPh>
    <phoneticPr fontId="7"/>
  </si>
  <si>
    <t>補　助　要　望　額　算　出　表</t>
    <rPh sb="0" eb="1">
      <t>タスク</t>
    </rPh>
    <rPh sb="2" eb="3">
      <t>スケ</t>
    </rPh>
    <rPh sb="4" eb="5">
      <t>ヨウ</t>
    </rPh>
    <rPh sb="6" eb="7">
      <t>ノゾミ</t>
    </rPh>
    <rPh sb="8" eb="9">
      <t>ガク</t>
    </rPh>
    <phoneticPr fontId="7"/>
  </si>
  <si>
    <t>（単位：円）</t>
    <phoneticPr fontId="7"/>
  </si>
  <si>
    <t>対象内外経費の試算</t>
    <phoneticPr fontId="7"/>
  </si>
  <si>
    <t>全体建設工事費</t>
    <rPh sb="0" eb="2">
      <t>ゼンタイ</t>
    </rPh>
    <rPh sb="2" eb="4">
      <t>ケンセツ</t>
    </rPh>
    <rPh sb="4" eb="7">
      <t>コウジヒ</t>
    </rPh>
    <phoneticPr fontId="7"/>
  </si>
  <si>
    <t>補助対象工事費</t>
    <rPh sb="0" eb="2">
      <t>ホジョ</t>
    </rPh>
    <rPh sb="2" eb="4">
      <t>タイショウ</t>
    </rPh>
    <rPh sb="4" eb="7">
      <t>コウジヒ</t>
    </rPh>
    <phoneticPr fontId="7"/>
  </si>
  <si>
    <t>住宅の建設工事費</t>
    <phoneticPr fontId="7"/>
  </si>
  <si>
    <t>施設の建設工事費</t>
    <phoneticPr fontId="7"/>
  </si>
  <si>
    <t>計</t>
    <rPh sb="0" eb="1">
      <t>ケイ</t>
    </rPh>
    <phoneticPr fontId="7"/>
  </si>
  <si>
    <t>住宅部分面積</t>
    <rPh sb="0" eb="2">
      <t>ジュウタク</t>
    </rPh>
    <rPh sb="2" eb="4">
      <t>ブブン</t>
    </rPh>
    <rPh sb="4" eb="6">
      <t>メンセキ</t>
    </rPh>
    <phoneticPr fontId="7"/>
  </si>
  <si>
    <t>㎡</t>
    <phoneticPr fontId="7"/>
  </si>
  <si>
    <t>施設部分面積</t>
    <rPh sb="0" eb="2">
      <t>シセツ</t>
    </rPh>
    <rPh sb="2" eb="4">
      <t>ブブン</t>
    </rPh>
    <rPh sb="4" eb="6">
      <t>メンセキ</t>
    </rPh>
    <phoneticPr fontId="7"/>
  </si>
  <si>
    <t>工事費積算額
（税抜）</t>
    <rPh sb="0" eb="3">
      <t>コウジヒ</t>
    </rPh>
    <rPh sb="3" eb="5">
      <t>セキサン</t>
    </rPh>
    <rPh sb="5" eb="6">
      <t>ガク</t>
    </rPh>
    <rPh sb="8" eb="9">
      <t>ゼイ</t>
    </rPh>
    <rPh sb="9" eb="10">
      <t>ヌ</t>
    </rPh>
    <phoneticPr fontId="7"/>
  </si>
  <si>
    <t>①</t>
    <phoneticPr fontId="7"/>
  </si>
  <si>
    <t>諸経費</t>
    <rPh sb="0" eb="3">
      <t>ショケイヒ</t>
    </rPh>
    <phoneticPr fontId="7"/>
  </si>
  <si>
    <t>②</t>
    <phoneticPr fontId="7"/>
  </si>
  <si>
    <t>直接工事費</t>
    <phoneticPr fontId="7"/>
  </si>
  <si>
    <t>③</t>
    <phoneticPr fontId="7"/>
  </si>
  <si>
    <t>（①－②）</t>
    <phoneticPr fontId="7"/>
  </si>
  <si>
    <t>③の内訳</t>
    <rPh sb="2" eb="3">
      <t>ウチ</t>
    </rPh>
    <rPh sb="3" eb="4">
      <t>ワケ</t>
    </rPh>
    <phoneticPr fontId="7"/>
  </si>
  <si>
    <t>対象外経費</t>
    <rPh sb="0" eb="3">
      <t>タイショウガイ</t>
    </rPh>
    <rPh sb="3" eb="5">
      <t>ケイヒ</t>
    </rPh>
    <phoneticPr fontId="7"/>
  </si>
  <si>
    <t>④</t>
    <phoneticPr fontId="7"/>
  </si>
  <si>
    <t>対象内経費</t>
    <rPh sb="0" eb="2">
      <t>タイショウ</t>
    </rPh>
    <rPh sb="2" eb="3">
      <t>ナイ</t>
    </rPh>
    <rPh sb="3" eb="5">
      <t>ケイヒ</t>
    </rPh>
    <phoneticPr fontId="7"/>
  </si>
  <si>
    <t>⑤</t>
    <phoneticPr fontId="7"/>
  </si>
  <si>
    <t>対象内共通費</t>
    <rPh sb="2" eb="3">
      <t>ナイ</t>
    </rPh>
    <phoneticPr fontId="7"/>
  </si>
  <si>
    <t>⑥</t>
    <phoneticPr fontId="7"/>
  </si>
  <si>
    <t>（②×(⑤/③)）</t>
    <phoneticPr fontId="7"/>
  </si>
  <si>
    <t>対象内経費</t>
    <rPh sb="2" eb="3">
      <t>ナイ</t>
    </rPh>
    <phoneticPr fontId="7"/>
  </si>
  <si>
    <t>⑦</t>
    <phoneticPr fontId="7"/>
  </si>
  <si>
    <t>（税抜）（⑤+⑥）</t>
    <phoneticPr fontId="7"/>
  </si>
  <si>
    <t>対象内経費
（税込）</t>
    <rPh sb="2" eb="3">
      <t>ナイ</t>
    </rPh>
    <rPh sb="7" eb="8">
      <t>ゼイ</t>
    </rPh>
    <rPh sb="8" eb="9">
      <t>コ</t>
    </rPh>
    <phoneticPr fontId="7"/>
  </si>
  <si>
    <t>⑧</t>
    <phoneticPr fontId="7"/>
  </si>
  <si>
    <t>（税込）⑦×1.10</t>
    <phoneticPr fontId="7"/>
  </si>
  <si>
    <t>補助要望額</t>
    <rPh sb="0" eb="2">
      <t>ホジョ</t>
    </rPh>
    <rPh sb="2" eb="5">
      <t>ヨウボウガク</t>
    </rPh>
    <phoneticPr fontId="7"/>
  </si>
  <si>
    <t>補助率</t>
    <rPh sb="0" eb="3">
      <t>ホジョリツ</t>
    </rPh>
    <phoneticPr fontId="7"/>
  </si>
  <si>
    <t>2／10</t>
    <phoneticPr fontId="7"/>
  </si>
  <si>
    <t>補助要望額（⑨×補助率）</t>
    <rPh sb="0" eb="2">
      <t>ホジョ</t>
    </rPh>
    <rPh sb="2" eb="5">
      <t>ヨウボウガク</t>
    </rPh>
    <rPh sb="8" eb="11">
      <t>ホジョリツ</t>
    </rPh>
    <phoneticPr fontId="7"/>
  </si>
  <si>
    <t>⑨</t>
    <phoneticPr fontId="7"/>
  </si>
  <si>
    <t>基礎補助額との重複額
（⑧×1/10）</t>
    <rPh sb="0" eb="2">
      <t>キソ</t>
    </rPh>
    <rPh sb="2" eb="5">
      <t>ホジョガク</t>
    </rPh>
    <rPh sb="7" eb="10">
      <t>チョウフクガク</t>
    </rPh>
    <phoneticPr fontId="7"/>
  </si>
  <si>
    <t>⑩</t>
    <phoneticPr fontId="7"/>
  </si>
  <si>
    <t>計(⑨-⑩）</t>
    <rPh sb="0" eb="1">
      <t>ケイ</t>
    </rPh>
    <phoneticPr fontId="7"/>
  </si>
  <si>
    <t>補助限度額との比較表</t>
    <rPh sb="0" eb="2">
      <t>ホジョ</t>
    </rPh>
    <rPh sb="2" eb="5">
      <t>ゲンドガク</t>
    </rPh>
    <rPh sb="7" eb="10">
      <t>ヒカクヒョウ</t>
    </rPh>
    <phoneticPr fontId="7"/>
  </si>
  <si>
    <t>（単位：円）</t>
    <rPh sb="1" eb="3">
      <t>タンイ</t>
    </rPh>
    <rPh sb="4" eb="5">
      <t>エン</t>
    </rPh>
    <phoneticPr fontId="7"/>
  </si>
  <si>
    <t>補助限度額</t>
    <rPh sb="0" eb="2">
      <t>ホジョ</t>
    </rPh>
    <rPh sb="2" eb="5">
      <t>ゲンドガク</t>
    </rPh>
    <phoneticPr fontId="7"/>
  </si>
  <si>
    <t>算出補助要望額</t>
    <rPh sb="0" eb="2">
      <t>サンシュツ</t>
    </rPh>
    <rPh sb="2" eb="4">
      <t>ホジョ</t>
    </rPh>
    <rPh sb="4" eb="7">
      <t>ヨウボウガク</t>
    </rPh>
    <phoneticPr fontId="7"/>
  </si>
  <si>
    <t>全体工事費の１／５</t>
    <rPh sb="0" eb="2">
      <t>ゼンタイ</t>
    </rPh>
    <rPh sb="2" eb="5">
      <t>コウジヒ</t>
    </rPh>
    <phoneticPr fontId="7"/>
  </si>
  <si>
    <t>戸数×２００万円</t>
    <rPh sb="0" eb="2">
      <t>コスウ</t>
    </rPh>
    <rPh sb="6" eb="8">
      <t>マンエン</t>
    </rPh>
    <phoneticPr fontId="7"/>
  </si>
  <si>
    <t>ａ</t>
    <phoneticPr fontId="7"/>
  </si>
  <si>
    <t>ｂ</t>
    <phoneticPr fontId="7"/>
  </si>
  <si>
    <t>ｃ</t>
    <phoneticPr fontId="7"/>
  </si>
  <si>
    <t>a,b,cのうち，小なる額</t>
    <rPh sb="9" eb="10">
      <t>ショウ</t>
    </rPh>
    <rPh sb="12" eb="13">
      <t>ガク</t>
    </rPh>
    <phoneticPr fontId="7"/>
  </si>
  <si>
    <t>事業費及び補助要望額（新築）</t>
    <rPh sb="0" eb="3">
      <t>ジギョウヒ</t>
    </rPh>
    <rPh sb="3" eb="4">
      <t>オヨ</t>
    </rPh>
    <rPh sb="5" eb="7">
      <t>ホジョ</t>
    </rPh>
    <rPh sb="7" eb="10">
      <t>ヨウボウガク</t>
    </rPh>
    <rPh sb="11" eb="13">
      <t>シンチク</t>
    </rPh>
    <phoneticPr fontId="7"/>
  </si>
  <si>
    <r>
      <t xml:space="preserve">配慮措置相当額
</t>
    </r>
    <r>
      <rPr>
        <b/>
        <sz val="11"/>
        <rFont val="ＭＳ Ｐ明朝"/>
        <family val="1"/>
        <charset val="128"/>
      </rPr>
      <t>※</t>
    </r>
    <rPh sb="0" eb="2">
      <t>ハイリョ</t>
    </rPh>
    <rPh sb="2" eb="4">
      <t>ソチ</t>
    </rPh>
    <rPh sb="4" eb="7">
      <t>ソウトウガク</t>
    </rPh>
    <phoneticPr fontId="7"/>
  </si>
  <si>
    <t>１／5</t>
    <phoneticPr fontId="7"/>
  </si>
  <si>
    <t>１／１０</t>
    <phoneticPr fontId="7"/>
  </si>
  <si>
    <t>２／３</t>
    <phoneticPr fontId="7"/>
  </si>
  <si>
    <t>※配慮措置相当額の対象内経費⑤は，「３ｰ１様式」の配慮措置相当額の合計額と合わせてください。</t>
    <rPh sb="1" eb="3">
      <t>ハイリョ</t>
    </rPh>
    <rPh sb="3" eb="5">
      <t>ソチ</t>
    </rPh>
    <rPh sb="5" eb="8">
      <t>ソウトウガク</t>
    </rPh>
    <rPh sb="9" eb="12">
      <t>タイショウナイ</t>
    </rPh>
    <rPh sb="12" eb="14">
      <t>ケイヒ</t>
    </rPh>
    <rPh sb="21" eb="23">
      <t>ヨウシキ</t>
    </rPh>
    <rPh sb="25" eb="27">
      <t>ハイリョ</t>
    </rPh>
    <rPh sb="27" eb="29">
      <t>ソチ</t>
    </rPh>
    <rPh sb="29" eb="32">
      <t>ソウトウガク</t>
    </rPh>
    <rPh sb="33" eb="35">
      <t>ゴウケイ</t>
    </rPh>
    <rPh sb="35" eb="36">
      <t>ガク</t>
    </rPh>
    <rPh sb="37" eb="38">
      <t>ア</t>
    </rPh>
    <phoneticPr fontId="7"/>
  </si>
  <si>
    <t>（単位：千円）</t>
    <rPh sb="4" eb="5">
      <t>セン</t>
    </rPh>
    <phoneticPr fontId="7"/>
  </si>
  <si>
    <t>事業費及び補助要望額（改良）</t>
    <rPh sb="0" eb="3">
      <t>ジギョウヒ</t>
    </rPh>
    <rPh sb="3" eb="4">
      <t>オヨ</t>
    </rPh>
    <rPh sb="5" eb="7">
      <t>ホジョ</t>
    </rPh>
    <rPh sb="7" eb="10">
      <t>ヨウボウガク</t>
    </rPh>
    <rPh sb="11" eb="13">
      <t>カイリョウ</t>
    </rPh>
    <phoneticPr fontId="7"/>
  </si>
  <si>
    <t>改良工事費</t>
    <rPh sb="0" eb="2">
      <t>カイリョウ</t>
    </rPh>
    <rPh sb="2" eb="5">
      <t>コウジヒ</t>
    </rPh>
    <phoneticPr fontId="7"/>
  </si>
  <si>
    <t>住宅の改良費</t>
    <rPh sb="3" eb="5">
      <t>カイリョウ</t>
    </rPh>
    <phoneticPr fontId="7"/>
  </si>
  <si>
    <t>施設の改良工事費</t>
    <rPh sb="3" eb="5">
      <t>カイリョウ</t>
    </rPh>
    <phoneticPr fontId="7"/>
  </si>
  <si>
    <t>１／３</t>
    <phoneticPr fontId="7"/>
  </si>
  <si>
    <t>C</t>
    <phoneticPr fontId="7"/>
  </si>
  <si>
    <t>改良工事費の２／３</t>
    <rPh sb="0" eb="2">
      <t>カイリョウ</t>
    </rPh>
    <rPh sb="2" eb="5">
      <t>コウジヒ</t>
    </rPh>
    <phoneticPr fontId="7"/>
  </si>
  <si>
    <t>３－１様式</t>
    <rPh sb="3" eb="5">
      <t>ヨウシキ</t>
    </rPh>
    <phoneticPr fontId="7"/>
  </si>
  <si>
    <t>事業費の算出方法明細書（サ高住棟部分）</t>
    <rPh sb="13" eb="15">
      <t>コウジュウ</t>
    </rPh>
    <rPh sb="15" eb="16">
      <t>トウ</t>
    </rPh>
    <rPh sb="16" eb="18">
      <t>ブブン</t>
    </rPh>
    <phoneticPr fontId="7"/>
  </si>
  <si>
    <t>　</t>
    <phoneticPr fontId="7"/>
  </si>
  <si>
    <t>◯配慮措置額対象額（住棟毎に作成すること）</t>
    <rPh sb="1" eb="3">
      <t>ハイリョ</t>
    </rPh>
    <rPh sb="3" eb="5">
      <t>ソチ</t>
    </rPh>
    <rPh sb="5" eb="6">
      <t>ガク</t>
    </rPh>
    <rPh sb="6" eb="8">
      <t>タイショウ</t>
    </rPh>
    <rPh sb="8" eb="9">
      <t>ガク</t>
    </rPh>
    <rPh sb="10" eb="12">
      <t>ジュウトウ</t>
    </rPh>
    <rPh sb="12" eb="13">
      <t>ゴト</t>
    </rPh>
    <rPh sb="14" eb="16">
      <t>サクセイ</t>
    </rPh>
    <phoneticPr fontId="7"/>
  </si>
  <si>
    <t>※作成にあたっては，下記 【注意事項】を確認の上，作成してください。</t>
    <rPh sb="1" eb="3">
      <t>サクセイ</t>
    </rPh>
    <rPh sb="10" eb="12">
      <t>カキ</t>
    </rPh>
    <rPh sb="14" eb="16">
      <t>チュウイ</t>
    </rPh>
    <rPh sb="16" eb="18">
      <t>ジコウ</t>
    </rPh>
    <rPh sb="20" eb="22">
      <t>カクニン</t>
    </rPh>
    <rPh sb="23" eb="24">
      <t>ウエ</t>
    </rPh>
    <rPh sb="25" eb="27">
      <t>サクセイ</t>
    </rPh>
    <phoneticPr fontId="7"/>
  </si>
  <si>
    <t>Excel形式等で作成の方は，</t>
  </si>
  <si>
    <t>住棟名</t>
    <rPh sb="0" eb="2">
      <t>ジュウトウ</t>
    </rPh>
    <rPh sb="2" eb="3">
      <t>メイ</t>
    </rPh>
    <phoneticPr fontId="7"/>
  </si>
  <si>
    <t>住戸数</t>
    <rPh sb="0" eb="2">
      <t>ジュウコ</t>
    </rPh>
    <rPh sb="2" eb="3">
      <t>スウ</t>
    </rPh>
    <phoneticPr fontId="7"/>
  </si>
  <si>
    <t>全体面積（㎡）（ａ）</t>
    <rPh sb="0" eb="2">
      <t>ゼンタイ</t>
    </rPh>
    <rPh sb="2" eb="4">
      <t>メンセキ</t>
    </rPh>
    <phoneticPr fontId="7"/>
  </si>
  <si>
    <t>配慮措置工事
対象面積（㎡）（ｂ）</t>
    <phoneticPr fontId="7"/>
  </si>
  <si>
    <t>建設工事費（円）
（対象工事費）（ｃ） ※３</t>
    <rPh sb="0" eb="2">
      <t>ケンセツ</t>
    </rPh>
    <rPh sb="2" eb="5">
      <t>コウジヒ</t>
    </rPh>
    <rPh sb="6" eb="7">
      <t>エン</t>
    </rPh>
    <rPh sb="10" eb="12">
      <t>タイショウ</t>
    </rPh>
    <rPh sb="12" eb="15">
      <t>コウジヒ</t>
    </rPh>
    <phoneticPr fontId="7"/>
  </si>
  <si>
    <t>配慮措置相当額（円）</t>
    <rPh sb="0" eb="2">
      <t>ハイリョ</t>
    </rPh>
    <rPh sb="2" eb="4">
      <t>ソチ</t>
    </rPh>
    <rPh sb="4" eb="7">
      <t>ソウトウガク</t>
    </rPh>
    <rPh sb="8" eb="9">
      <t>エン</t>
    </rPh>
    <phoneticPr fontId="7"/>
  </si>
  <si>
    <t>配慮措置相当額
算出根拠　※４</t>
    <rPh sb="0" eb="2">
      <t>ハイリョ</t>
    </rPh>
    <rPh sb="2" eb="4">
      <t>ソチ</t>
    </rPh>
    <rPh sb="4" eb="7">
      <t>ソウトウガク</t>
    </rPh>
    <rPh sb="8" eb="10">
      <t>サンシュツ</t>
    </rPh>
    <rPh sb="10" eb="12">
      <t>コンキョ</t>
    </rPh>
    <phoneticPr fontId="7"/>
  </si>
  <si>
    <t>配慮措置工事</t>
    <rPh sb="0" eb="2">
      <t>ハイリョ</t>
    </rPh>
    <rPh sb="2" eb="4">
      <t>ソチ</t>
    </rPh>
    <rPh sb="4" eb="6">
      <t>コウジ</t>
    </rPh>
    <phoneticPr fontId="7"/>
  </si>
  <si>
    <t>（イ）
※１</t>
    <phoneticPr fontId="7"/>
  </si>
  <si>
    <t>サービス付き高齢者向け住宅と一体的に整備される医療・介護関連施設等との共用部分整備</t>
    <rPh sb="4" eb="5">
      <t>ツ</t>
    </rPh>
    <rPh sb="6" eb="9">
      <t>コウレイシャ</t>
    </rPh>
    <rPh sb="9" eb="10">
      <t>ム</t>
    </rPh>
    <rPh sb="11" eb="13">
      <t>ジュウタク</t>
    </rPh>
    <rPh sb="14" eb="17">
      <t>イッタイテキ</t>
    </rPh>
    <rPh sb="18" eb="20">
      <t>セイビ</t>
    </rPh>
    <rPh sb="23" eb="25">
      <t>イリョウ</t>
    </rPh>
    <rPh sb="26" eb="28">
      <t>カイゴ</t>
    </rPh>
    <rPh sb="28" eb="30">
      <t>カンレン</t>
    </rPh>
    <rPh sb="30" eb="32">
      <t>シセツ</t>
    </rPh>
    <rPh sb="32" eb="33">
      <t>トウ</t>
    </rPh>
    <rPh sb="35" eb="37">
      <t>キョウヨウ</t>
    </rPh>
    <rPh sb="37" eb="39">
      <t>ブブン</t>
    </rPh>
    <rPh sb="39" eb="41">
      <t>セイビ</t>
    </rPh>
    <phoneticPr fontId="7"/>
  </si>
  <si>
    <t>（ロ）
※１</t>
    <phoneticPr fontId="7"/>
  </si>
  <si>
    <t>家族との交流（宿泊等）に使用する施設部分の整備</t>
    <rPh sb="0" eb="2">
      <t>カゾク</t>
    </rPh>
    <rPh sb="4" eb="6">
      <t>コウリュウ</t>
    </rPh>
    <rPh sb="7" eb="9">
      <t>シュクハク</t>
    </rPh>
    <rPh sb="9" eb="10">
      <t>トウ</t>
    </rPh>
    <rPh sb="12" eb="14">
      <t>シヨウ</t>
    </rPh>
    <rPh sb="16" eb="18">
      <t>シセツ</t>
    </rPh>
    <rPh sb="18" eb="20">
      <t>ブブン</t>
    </rPh>
    <rPh sb="21" eb="23">
      <t>セイビ</t>
    </rPh>
    <phoneticPr fontId="7"/>
  </si>
  <si>
    <t>（ハ）
※１</t>
    <phoneticPr fontId="7"/>
  </si>
  <si>
    <t>地域や入居者間の交流活動に使用する施設部分の整備</t>
    <rPh sb="0" eb="2">
      <t>チイキ</t>
    </rPh>
    <rPh sb="3" eb="6">
      <t>ニュウキョシャ</t>
    </rPh>
    <rPh sb="6" eb="7">
      <t>カン</t>
    </rPh>
    <rPh sb="8" eb="10">
      <t>コウリュウ</t>
    </rPh>
    <rPh sb="10" eb="12">
      <t>カツドウ</t>
    </rPh>
    <rPh sb="13" eb="15">
      <t>シヨウ</t>
    </rPh>
    <rPh sb="17" eb="19">
      <t>シセツ</t>
    </rPh>
    <rPh sb="19" eb="21">
      <t>ブブン</t>
    </rPh>
    <rPh sb="22" eb="24">
      <t>セイビ</t>
    </rPh>
    <phoneticPr fontId="7"/>
  </si>
  <si>
    <t>（ニ）</t>
    <phoneticPr fontId="7"/>
  </si>
  <si>
    <t>内装の木質化(床)</t>
    <rPh sb="0" eb="2">
      <t>ナイソウ</t>
    </rPh>
    <rPh sb="3" eb="5">
      <t>モクシツ</t>
    </rPh>
    <rPh sb="5" eb="6">
      <t>カ</t>
    </rPh>
    <rPh sb="7" eb="8">
      <t>ユカ</t>
    </rPh>
    <phoneticPr fontId="7"/>
  </si>
  <si>
    <t>内装の木質化(壁)</t>
    <rPh sb="0" eb="2">
      <t>ナイソウ</t>
    </rPh>
    <rPh sb="3" eb="5">
      <t>モクシツ</t>
    </rPh>
    <rPh sb="5" eb="6">
      <t>カ</t>
    </rPh>
    <rPh sb="7" eb="8">
      <t>カベ</t>
    </rPh>
    <phoneticPr fontId="7"/>
  </si>
  <si>
    <t>（ホ）
※１</t>
    <phoneticPr fontId="7"/>
  </si>
  <si>
    <t>車椅子使用者を考慮した便所や浴室等の設置</t>
    <phoneticPr fontId="7"/>
  </si>
  <si>
    <t>（ヘ）
※１</t>
    <phoneticPr fontId="7"/>
  </si>
  <si>
    <t>夫婦用の住戸の設置</t>
    <rPh sb="0" eb="2">
      <t>フウフ</t>
    </rPh>
    <rPh sb="2" eb="3">
      <t>ヨウ</t>
    </rPh>
    <rPh sb="4" eb="6">
      <t>ジュウコ</t>
    </rPh>
    <rPh sb="7" eb="9">
      <t>セッチ</t>
    </rPh>
    <phoneticPr fontId="7"/>
  </si>
  <si>
    <t>（ト）</t>
    <phoneticPr fontId="7"/>
  </si>
  <si>
    <t>１　バルコニーの設置　※２</t>
    <rPh sb="8" eb="10">
      <t>セッチ</t>
    </rPh>
    <phoneticPr fontId="7"/>
  </si>
  <si>
    <t>×1/3</t>
    <phoneticPr fontId="7"/>
  </si>
  <si>
    <t>２　専用庭の設置</t>
    <rPh sb="2" eb="4">
      <t>センヨウ</t>
    </rPh>
    <rPh sb="4" eb="5">
      <t>ニワ</t>
    </rPh>
    <rPh sb="6" eb="8">
      <t>セッチ</t>
    </rPh>
    <phoneticPr fontId="7"/>
  </si>
  <si>
    <t>（チ）</t>
    <phoneticPr fontId="7"/>
  </si>
  <si>
    <t>菜園等の整備</t>
    <rPh sb="0" eb="2">
      <t>サイエン</t>
    </rPh>
    <rPh sb="2" eb="3">
      <t>トウ</t>
    </rPh>
    <rPh sb="4" eb="6">
      <t>セイビ</t>
    </rPh>
    <phoneticPr fontId="7"/>
  </si>
  <si>
    <t>（リ）</t>
    <phoneticPr fontId="7"/>
  </si>
  <si>
    <t>防災対策（被害軽減）</t>
    <rPh sb="0" eb="2">
      <t>ボウサイ</t>
    </rPh>
    <rPh sb="2" eb="4">
      <t>タイサク</t>
    </rPh>
    <rPh sb="5" eb="7">
      <t>ヒガイ</t>
    </rPh>
    <rPh sb="7" eb="9">
      <t>ケイゲン</t>
    </rPh>
    <phoneticPr fontId="7"/>
  </si>
  <si>
    <t>（ヌ）</t>
    <phoneticPr fontId="7"/>
  </si>
  <si>
    <t>防災対策（機能維持）</t>
    <rPh sb="0" eb="2">
      <t>ボウサイ</t>
    </rPh>
    <rPh sb="2" eb="4">
      <t>タイサク</t>
    </rPh>
    <rPh sb="5" eb="7">
      <t>キノウ</t>
    </rPh>
    <rPh sb="7" eb="9">
      <t>イジ</t>
    </rPh>
    <phoneticPr fontId="7"/>
  </si>
  <si>
    <t>（ル）</t>
    <phoneticPr fontId="7"/>
  </si>
  <si>
    <t>感染症対策</t>
    <rPh sb="0" eb="3">
      <t>カンセンショウ</t>
    </rPh>
    <rPh sb="3" eb="5">
      <t>タイサク</t>
    </rPh>
    <phoneticPr fontId="7"/>
  </si>
  <si>
    <t>合　　計</t>
    <rPh sb="0" eb="1">
      <t>ゴウ</t>
    </rPh>
    <rPh sb="3" eb="4">
      <t>ケイ</t>
    </rPh>
    <phoneticPr fontId="7"/>
  </si>
  <si>
    <t>合計額が，第3号様式の「補助要望額算出表」の配慮措置相当額の対象内経費⑤と一致すること。</t>
    <rPh sb="0" eb="3">
      <t>ゴウケイガク</t>
    </rPh>
    <rPh sb="5" eb="6">
      <t>ダイ</t>
    </rPh>
    <rPh sb="7" eb="8">
      <t>ゴウ</t>
    </rPh>
    <rPh sb="8" eb="10">
      <t>ヨウシキ</t>
    </rPh>
    <rPh sb="12" eb="14">
      <t>ホジョ</t>
    </rPh>
    <rPh sb="14" eb="17">
      <t>ヨウボウガク</t>
    </rPh>
    <rPh sb="17" eb="19">
      <t>サンシュツ</t>
    </rPh>
    <rPh sb="19" eb="20">
      <t>ヒョウ</t>
    </rPh>
    <rPh sb="22" eb="24">
      <t>ハイリョ</t>
    </rPh>
    <rPh sb="24" eb="26">
      <t>ソチ</t>
    </rPh>
    <rPh sb="26" eb="29">
      <t>ソウトウガク</t>
    </rPh>
    <rPh sb="30" eb="33">
      <t>タイショウナイ</t>
    </rPh>
    <rPh sb="33" eb="35">
      <t>ケイヒ</t>
    </rPh>
    <rPh sb="37" eb="39">
      <t>イッチ</t>
    </rPh>
    <phoneticPr fontId="7"/>
  </si>
  <si>
    <t>【注意事項】</t>
    <rPh sb="1" eb="3">
      <t>チュウイ</t>
    </rPh>
    <rPh sb="3" eb="5">
      <t>ジコウ</t>
    </rPh>
    <phoneticPr fontId="7"/>
  </si>
  <si>
    <t>１　(イ），（ロ），（ハ）及び（ホ）並びに（ヘ）については，下記の式により算定する。</t>
    <rPh sb="13" eb="14">
      <t>オヨ</t>
    </rPh>
    <rPh sb="18" eb="19">
      <t>ナラ</t>
    </rPh>
    <rPh sb="30" eb="32">
      <t>カキ</t>
    </rPh>
    <rPh sb="33" eb="34">
      <t>シキ</t>
    </rPh>
    <rPh sb="37" eb="39">
      <t>サンテイ</t>
    </rPh>
    <phoneticPr fontId="7"/>
  </si>
  <si>
    <t>配慮措置相当額</t>
    <rPh sb="0" eb="2">
      <t>ハイリョ</t>
    </rPh>
    <rPh sb="2" eb="4">
      <t>ソチ</t>
    </rPh>
    <rPh sb="4" eb="7">
      <t>ソウトウガク</t>
    </rPh>
    <phoneticPr fontId="7"/>
  </si>
  <si>
    <t>＝</t>
    <phoneticPr fontId="7"/>
  </si>
  <si>
    <t>対象面積</t>
    <rPh sb="0" eb="2">
      <t>タイショウ</t>
    </rPh>
    <rPh sb="2" eb="4">
      <t>メンセキ</t>
    </rPh>
    <phoneticPr fontId="7"/>
  </si>
  <si>
    <t>×</t>
    <phoneticPr fontId="7"/>
  </si>
  <si>
    <t>建設工事費（３による）</t>
    <rPh sb="0" eb="2">
      <t>ケンセツ</t>
    </rPh>
    <rPh sb="2" eb="5">
      <t>コウジヒ</t>
    </rPh>
    <phoneticPr fontId="7"/>
  </si>
  <si>
    <t>全体面積</t>
    <rPh sb="0" eb="2">
      <t>ゼンタイ</t>
    </rPh>
    <rPh sb="2" eb="4">
      <t>メンセキ</t>
    </rPh>
    <phoneticPr fontId="7"/>
  </si>
  <si>
    <t>２　（ホ）１については，下記の式により算定する。</t>
    <rPh sb="12" eb="14">
      <t>カキ</t>
    </rPh>
    <rPh sb="15" eb="16">
      <t>シキ</t>
    </rPh>
    <rPh sb="19" eb="21">
      <t>サンテイ</t>
    </rPh>
    <phoneticPr fontId="7"/>
  </si>
  <si>
    <t>対象面積×１／３</t>
    <rPh sb="0" eb="2">
      <t>タイショウ</t>
    </rPh>
    <rPh sb="2" eb="4">
      <t>メンセキ</t>
    </rPh>
    <phoneticPr fontId="7"/>
  </si>
  <si>
    <t>３　建設工事費は，下記のとおりとする。</t>
    <rPh sb="2" eb="4">
      <t>ケンセツ</t>
    </rPh>
    <rPh sb="4" eb="7">
      <t>コウジヒ</t>
    </rPh>
    <rPh sb="9" eb="11">
      <t>カキ</t>
    </rPh>
    <phoneticPr fontId="7"/>
  </si>
  <si>
    <t>(イ），（ロ），（ハ）及び（ホ）並びに（ヘ）については，全体工事費から屋外附帯工事費及び外構工事費を除く。</t>
    <rPh sb="28" eb="30">
      <t>ゼンタイ</t>
    </rPh>
    <rPh sb="30" eb="33">
      <t>コウジヒ</t>
    </rPh>
    <rPh sb="35" eb="37">
      <t>オクガイ</t>
    </rPh>
    <rPh sb="37" eb="39">
      <t>フタイ</t>
    </rPh>
    <rPh sb="39" eb="42">
      <t>コウジヒ</t>
    </rPh>
    <rPh sb="42" eb="43">
      <t>オヨ</t>
    </rPh>
    <rPh sb="44" eb="46">
      <t>ガイコウ</t>
    </rPh>
    <rPh sb="46" eb="48">
      <t>コウジ</t>
    </rPh>
    <rPh sb="48" eb="49">
      <t>ヒ</t>
    </rPh>
    <rPh sb="50" eb="51">
      <t>ノゾ</t>
    </rPh>
    <phoneticPr fontId="7"/>
  </si>
  <si>
    <t>(ト)１のバルコニーについては，全体工事費から屋内設備工事費，屋外附帯工事費及び外構工事費を除く。</t>
    <rPh sb="16" eb="18">
      <t>ゼンタイ</t>
    </rPh>
    <rPh sb="18" eb="21">
      <t>コウジヒ</t>
    </rPh>
    <rPh sb="23" eb="25">
      <t>オクナイ</t>
    </rPh>
    <rPh sb="25" eb="27">
      <t>セツビ</t>
    </rPh>
    <rPh sb="27" eb="30">
      <t>コウジヒ</t>
    </rPh>
    <rPh sb="31" eb="33">
      <t>オクガイ</t>
    </rPh>
    <rPh sb="33" eb="35">
      <t>フタイ</t>
    </rPh>
    <rPh sb="35" eb="38">
      <t>コウジヒ</t>
    </rPh>
    <rPh sb="38" eb="39">
      <t>オヨ</t>
    </rPh>
    <rPh sb="40" eb="42">
      <t>ガイコウ</t>
    </rPh>
    <rPh sb="42" eb="45">
      <t>コウジヒ</t>
    </rPh>
    <rPh sb="46" eb="47">
      <t>ノゾ</t>
    </rPh>
    <phoneticPr fontId="7"/>
  </si>
  <si>
    <t>(ト)２の専用庭及び（チ)については，整備に要する費用とする。（ただし．東屋は除く）</t>
    <rPh sb="5" eb="7">
      <t>センヨウ</t>
    </rPh>
    <rPh sb="7" eb="8">
      <t>ニワ</t>
    </rPh>
    <rPh sb="8" eb="9">
      <t>オヨ</t>
    </rPh>
    <rPh sb="19" eb="21">
      <t>セイビ</t>
    </rPh>
    <rPh sb="22" eb="23">
      <t>ヨウ</t>
    </rPh>
    <rPh sb="25" eb="27">
      <t>ヒヨウ</t>
    </rPh>
    <rPh sb="36" eb="38">
      <t>アズマヤ</t>
    </rPh>
    <rPh sb="39" eb="40">
      <t>ノゾ</t>
    </rPh>
    <phoneticPr fontId="7"/>
  </si>
  <si>
    <t>(チ)については．当該住宅の機能上必要な設備等（給排水設備，防水等）の設置に要する費用を含む。</t>
    <rPh sb="9" eb="11">
      <t>トウガイ</t>
    </rPh>
    <rPh sb="11" eb="13">
      <t>ジュウタク</t>
    </rPh>
    <rPh sb="14" eb="17">
      <t>キノウジョウ</t>
    </rPh>
    <rPh sb="17" eb="19">
      <t>ヒツヨウ</t>
    </rPh>
    <rPh sb="20" eb="22">
      <t>セツビ</t>
    </rPh>
    <rPh sb="22" eb="23">
      <t>トウ</t>
    </rPh>
    <rPh sb="24" eb="27">
      <t>キュウハイスイ</t>
    </rPh>
    <rPh sb="27" eb="29">
      <t>セツビ</t>
    </rPh>
    <rPh sb="30" eb="32">
      <t>ボウスイ</t>
    </rPh>
    <rPh sb="32" eb="33">
      <t>トウ</t>
    </rPh>
    <rPh sb="35" eb="37">
      <t>セッチ</t>
    </rPh>
    <rPh sb="38" eb="39">
      <t>ヨウ</t>
    </rPh>
    <rPh sb="41" eb="43">
      <t>ヒヨウ</t>
    </rPh>
    <rPh sb="44" eb="45">
      <t>フク</t>
    </rPh>
    <phoneticPr fontId="7"/>
  </si>
  <si>
    <t>（ニ）については，壁にあってはクロス仕上げ，床にあっては長尺塩化ビニールシートとの掛かり増し費用とする。</t>
    <phoneticPr fontId="7"/>
  </si>
  <si>
    <t>５　(リ），（ヌ）及び（ル）については，設置等に要する費用とする。ただし，仕様変更の場合は，一般仕様との差額とする。</t>
    <rPh sb="20" eb="22">
      <t>セッチ</t>
    </rPh>
    <rPh sb="22" eb="23">
      <t>トウ</t>
    </rPh>
    <phoneticPr fontId="7"/>
  </si>
  <si>
    <t>４　算出根拠については，根拠資料を別途添付してもよい。</t>
    <rPh sb="2" eb="4">
      <t>サンシュツ</t>
    </rPh>
    <rPh sb="4" eb="6">
      <t>コンキョ</t>
    </rPh>
    <rPh sb="12" eb="14">
      <t>コンキョ</t>
    </rPh>
    <rPh sb="14" eb="16">
      <t>シリョウ</t>
    </rPh>
    <rPh sb="17" eb="19">
      <t>ベット</t>
    </rPh>
    <rPh sb="19" eb="21">
      <t>テンプ</t>
    </rPh>
    <phoneticPr fontId="7"/>
  </si>
  <si>
    <t>５　事業明細書を添付すること。</t>
    <rPh sb="2" eb="4">
      <t>ジギョウ</t>
    </rPh>
    <rPh sb="4" eb="7">
      <t>メイサイショ</t>
    </rPh>
    <rPh sb="8" eb="10">
      <t>テンプ</t>
    </rPh>
    <phoneticPr fontId="7"/>
  </si>
  <si>
    <t>　【 新築事業】</t>
    <rPh sb="3" eb="5">
      <t>シンチク</t>
    </rPh>
    <rPh sb="5" eb="7">
      <t>ジギョウ</t>
    </rPh>
    <phoneticPr fontId="7"/>
  </si>
  <si>
    <t>事業名称</t>
    <rPh sb="0" eb="2">
      <t>ジギョウ</t>
    </rPh>
    <rPh sb="2" eb="4">
      <t>メイショウ</t>
    </rPh>
    <phoneticPr fontId="7"/>
  </si>
  <si>
    <t>■補助対象事業費及び補助要望額の算出根拠資料-①（面積按分による算出の場合の例）</t>
    <rPh sb="1" eb="3">
      <t>ホジョ</t>
    </rPh>
    <rPh sb="3" eb="5">
      <t>タイショウ</t>
    </rPh>
    <rPh sb="5" eb="8">
      <t>ジギョウヒ</t>
    </rPh>
    <rPh sb="8" eb="9">
      <t>オヨ</t>
    </rPh>
    <rPh sb="10" eb="12">
      <t>ホジョ</t>
    </rPh>
    <rPh sb="12" eb="14">
      <t>ヨウボウ</t>
    </rPh>
    <rPh sb="14" eb="15">
      <t>ガク</t>
    </rPh>
    <rPh sb="16" eb="18">
      <t>サンシュツ</t>
    </rPh>
    <rPh sb="18" eb="20">
      <t>コンキョ</t>
    </rPh>
    <rPh sb="20" eb="22">
      <t>シリョウ</t>
    </rPh>
    <rPh sb="25" eb="27">
      <t>メンセキ</t>
    </rPh>
    <rPh sb="27" eb="29">
      <t>アンブン</t>
    </rPh>
    <rPh sb="32" eb="34">
      <t>サンシュツ</t>
    </rPh>
    <rPh sb="35" eb="37">
      <t>バアイ</t>
    </rPh>
    <rPh sb="38" eb="39">
      <t>レイ</t>
    </rPh>
    <phoneticPr fontId="7"/>
  </si>
  <si>
    <t>総事
業費</t>
    <rPh sb="0" eb="1">
      <t>ソウ</t>
    </rPh>
    <rPh sb="1" eb="2">
      <t>コト</t>
    </rPh>
    <rPh sb="3" eb="4">
      <t>ギョウ</t>
    </rPh>
    <rPh sb="4" eb="5">
      <t>ヒ</t>
    </rPh>
    <phoneticPr fontId="7"/>
  </si>
  <si>
    <t>事業規模</t>
    <rPh sb="0" eb="2">
      <t>ジギョウ</t>
    </rPh>
    <rPh sb="2" eb="4">
      <t>キボ</t>
    </rPh>
    <phoneticPr fontId="7"/>
  </si>
  <si>
    <t>施設１部分面積</t>
    <rPh sb="0" eb="2">
      <t>シセツ</t>
    </rPh>
    <rPh sb="3" eb="5">
      <t>ブブン</t>
    </rPh>
    <rPh sb="5" eb="7">
      <t>メンセキ</t>
    </rPh>
    <phoneticPr fontId="7"/>
  </si>
  <si>
    <t>施設2部分面積</t>
    <rPh sb="0" eb="2">
      <t>シセツ</t>
    </rPh>
    <rPh sb="3" eb="5">
      <t>ブブン</t>
    </rPh>
    <rPh sb="5" eb="7">
      <t>メンセキ</t>
    </rPh>
    <phoneticPr fontId="7"/>
  </si>
  <si>
    <t>補助対象外部分</t>
    <rPh sb="0" eb="2">
      <t>ホジョ</t>
    </rPh>
    <rPh sb="2" eb="4">
      <t>タイショウ</t>
    </rPh>
    <rPh sb="4" eb="5">
      <t>ソト</t>
    </rPh>
    <rPh sb="5" eb="7">
      <t>ブブン</t>
    </rPh>
    <phoneticPr fontId="7"/>
  </si>
  <si>
    <t>共用廊下部分等</t>
    <rPh sb="0" eb="2">
      <t>キョウヨウ</t>
    </rPh>
    <rPh sb="2" eb="4">
      <t>ロウカ</t>
    </rPh>
    <rPh sb="4" eb="6">
      <t>ブブン</t>
    </rPh>
    <rPh sb="6" eb="7">
      <t>トウ</t>
    </rPh>
    <phoneticPr fontId="7"/>
  </si>
  <si>
    <t>事業費①
(総事業費から補助対象外事業費②を除く）</t>
    <rPh sb="0" eb="3">
      <t>ジギョウヒ</t>
    </rPh>
    <rPh sb="6" eb="7">
      <t>ソウ</t>
    </rPh>
    <rPh sb="7" eb="9">
      <t>ジギョウ</t>
    </rPh>
    <rPh sb="9" eb="10">
      <t>ヒ</t>
    </rPh>
    <rPh sb="12" eb="14">
      <t>ホジョ</t>
    </rPh>
    <rPh sb="14" eb="17">
      <t>タイショウガイ</t>
    </rPh>
    <rPh sb="17" eb="20">
      <t>ジギョウヒ</t>
    </rPh>
    <rPh sb="22" eb="23">
      <t>ノゾ</t>
    </rPh>
    <phoneticPr fontId="7"/>
  </si>
  <si>
    <t>補助対象外事業費②</t>
    <rPh sb="0" eb="2">
      <t>ホジョ</t>
    </rPh>
    <rPh sb="2" eb="4">
      <t>タイショウ</t>
    </rPh>
    <rPh sb="4" eb="5">
      <t>ガイ</t>
    </rPh>
    <rPh sb="5" eb="8">
      <t>ジギョウヒ</t>
    </rPh>
    <phoneticPr fontId="7"/>
  </si>
  <si>
    <t>補助対象外費用の内容等</t>
    <rPh sb="0" eb="2">
      <t>ホジョ</t>
    </rPh>
    <rPh sb="2" eb="5">
      <t>タイショウガイ</t>
    </rPh>
    <rPh sb="5" eb="7">
      <t>ヒヨウ</t>
    </rPh>
    <rPh sb="8" eb="10">
      <t>ナイヨウ</t>
    </rPh>
    <rPh sb="10" eb="11">
      <t>ナド</t>
    </rPh>
    <phoneticPr fontId="7"/>
  </si>
  <si>
    <t>住宅</t>
    <rPh sb="0" eb="2">
      <t>ジュウタク</t>
    </rPh>
    <phoneticPr fontId="7"/>
  </si>
  <si>
    <t>住宅部分　a</t>
    <rPh sb="0" eb="2">
      <t>ジュウタク</t>
    </rPh>
    <rPh sb="2" eb="4">
      <t>ブブン</t>
    </rPh>
    <phoneticPr fontId="7"/>
  </si>
  <si>
    <t>施設１　ｂ</t>
    <rPh sb="0" eb="2">
      <t>シセツ</t>
    </rPh>
    <phoneticPr fontId="7"/>
  </si>
  <si>
    <t>施設２　ｃ</t>
    <rPh sb="0" eb="2">
      <t>シセツ</t>
    </rPh>
    <phoneticPr fontId="7"/>
  </si>
  <si>
    <t>補助対象外部分</t>
    <rPh sb="0" eb="2">
      <t>ホジョ</t>
    </rPh>
    <rPh sb="2" eb="4">
      <t>タイショウ</t>
    </rPh>
    <rPh sb="4" eb="5">
      <t>ガイ</t>
    </rPh>
    <rPh sb="5" eb="7">
      <t>ブブン</t>
    </rPh>
    <phoneticPr fontId="7"/>
  </si>
  <si>
    <t>　共用部分（廊下，ホール）等</t>
    <rPh sb="1" eb="3">
      <t>キョウヨウ</t>
    </rPh>
    <rPh sb="3" eb="5">
      <t>ブブン</t>
    </rPh>
    <rPh sb="6" eb="8">
      <t>ロウカ</t>
    </rPh>
    <rPh sb="13" eb="14">
      <t>トウ</t>
    </rPh>
    <phoneticPr fontId="7"/>
  </si>
  <si>
    <t>施設</t>
    <rPh sb="0" eb="2">
      <t>シセツ</t>
    </rPh>
    <phoneticPr fontId="7"/>
  </si>
  <si>
    <t>補助対象</t>
    <rPh sb="0" eb="2">
      <t>ホジョ</t>
    </rPh>
    <rPh sb="2" eb="4">
      <t>タイショウ</t>
    </rPh>
    <phoneticPr fontId="7"/>
  </si>
  <si>
    <t>補助対象外</t>
    <rPh sb="0" eb="2">
      <t>ホジョ</t>
    </rPh>
    <rPh sb="2" eb="4">
      <t>タイショウ</t>
    </rPh>
    <rPh sb="4" eb="5">
      <t>ガイ</t>
    </rPh>
    <phoneticPr fontId="7"/>
  </si>
  <si>
    <t>合計</t>
    <rPh sb="0" eb="2">
      <t>ゴウケイ</t>
    </rPh>
    <phoneticPr fontId="7"/>
  </si>
  <si>
    <t>（面積按分比：</t>
    <rPh sb="1" eb="3">
      <t>メンセキ</t>
    </rPh>
    <rPh sb="3" eb="5">
      <t>アンブン</t>
    </rPh>
    <rPh sb="5" eb="6">
      <t>ヒ</t>
    </rPh>
    <phoneticPr fontId="7"/>
  </si>
  <si>
    <t>）</t>
    <phoneticPr fontId="7"/>
  </si>
  <si>
    <t>（面積按分比：</t>
    <phoneticPr fontId="7"/>
  </si>
  <si>
    <t>(１)直接工事費：見積書・工事費内訳書より部分ごとに算出。</t>
    <rPh sb="3" eb="5">
      <t>チョクセツ</t>
    </rPh>
    <rPh sb="5" eb="8">
      <t>コウジヒ</t>
    </rPh>
    <rPh sb="9" eb="12">
      <t>ミツモリショ</t>
    </rPh>
    <rPh sb="13" eb="16">
      <t>コウジヒ</t>
    </rPh>
    <rPh sb="16" eb="19">
      <t>ウチワケショ</t>
    </rPh>
    <rPh sb="21" eb="23">
      <t>ブブン</t>
    </rPh>
    <rPh sb="26" eb="28">
      <t>サンシュツ</t>
    </rPh>
    <phoneticPr fontId="7"/>
  </si>
  <si>
    <t>直接仮設工事</t>
    <rPh sb="0" eb="2">
      <t>チョクセツ</t>
    </rPh>
    <rPh sb="2" eb="4">
      <t>カセツ</t>
    </rPh>
    <rPh sb="4" eb="6">
      <t>コウジ</t>
    </rPh>
    <phoneticPr fontId="7"/>
  </si>
  <si>
    <t>土工事</t>
    <rPh sb="0" eb="1">
      <t>ド</t>
    </rPh>
    <rPh sb="1" eb="3">
      <t>コウジ</t>
    </rPh>
    <phoneticPr fontId="7"/>
  </si>
  <si>
    <t>基礎工事</t>
    <rPh sb="0" eb="2">
      <t>キソ</t>
    </rPh>
    <rPh sb="2" eb="4">
      <t>コウジ</t>
    </rPh>
    <phoneticPr fontId="7"/>
  </si>
  <si>
    <t>コンクリート工事</t>
    <rPh sb="6" eb="8">
      <t>コウジ</t>
    </rPh>
    <phoneticPr fontId="7"/>
  </si>
  <si>
    <t>型枠工事</t>
    <rPh sb="0" eb="2">
      <t>カタワク</t>
    </rPh>
    <rPh sb="2" eb="4">
      <t>コウジ</t>
    </rPh>
    <phoneticPr fontId="7"/>
  </si>
  <si>
    <t>鉄筋工事</t>
    <rPh sb="0" eb="2">
      <t>テッキン</t>
    </rPh>
    <rPh sb="2" eb="4">
      <t>コウジ</t>
    </rPh>
    <phoneticPr fontId="7"/>
  </si>
  <si>
    <t>防水工事</t>
    <rPh sb="0" eb="2">
      <t>ボウスイ</t>
    </rPh>
    <rPh sb="2" eb="4">
      <t>コウジ</t>
    </rPh>
    <phoneticPr fontId="7"/>
  </si>
  <si>
    <t>タイル工事</t>
    <rPh sb="3" eb="5">
      <t>コウジ</t>
    </rPh>
    <phoneticPr fontId="7"/>
  </si>
  <si>
    <t>木工事</t>
    <rPh sb="0" eb="1">
      <t>モク</t>
    </rPh>
    <rPh sb="1" eb="3">
      <t>コウジ</t>
    </rPh>
    <phoneticPr fontId="7"/>
  </si>
  <si>
    <t>金属工事</t>
    <rPh sb="0" eb="2">
      <t>キンゾク</t>
    </rPh>
    <rPh sb="2" eb="4">
      <t>コウジ</t>
    </rPh>
    <phoneticPr fontId="7"/>
  </si>
  <si>
    <t>左官工事</t>
    <rPh sb="0" eb="2">
      <t>サカン</t>
    </rPh>
    <rPh sb="2" eb="4">
      <t>コウジ</t>
    </rPh>
    <phoneticPr fontId="7"/>
  </si>
  <si>
    <t>木製建具工事</t>
    <rPh sb="0" eb="2">
      <t>モクセイ</t>
    </rPh>
    <rPh sb="2" eb="4">
      <t>タテグ</t>
    </rPh>
    <rPh sb="4" eb="6">
      <t>コウジ</t>
    </rPh>
    <phoneticPr fontId="7"/>
  </si>
  <si>
    <t>金属建具工事</t>
    <rPh sb="0" eb="2">
      <t>キンゾク</t>
    </rPh>
    <rPh sb="2" eb="4">
      <t>タテグ</t>
    </rPh>
    <rPh sb="4" eb="6">
      <t>コウジ</t>
    </rPh>
    <phoneticPr fontId="7"/>
  </si>
  <si>
    <t>ガラス工事</t>
    <rPh sb="3" eb="5">
      <t>コウジ</t>
    </rPh>
    <phoneticPr fontId="7"/>
  </si>
  <si>
    <t>内装工事</t>
    <rPh sb="0" eb="2">
      <t>ナイソウ</t>
    </rPh>
    <rPh sb="2" eb="4">
      <t>コウジ</t>
    </rPh>
    <phoneticPr fontId="7"/>
  </si>
  <si>
    <t>雑工事</t>
    <rPh sb="0" eb="1">
      <t>ザツ</t>
    </rPh>
    <rPh sb="1" eb="3">
      <t>コウジ</t>
    </rPh>
    <phoneticPr fontId="7"/>
  </si>
  <si>
    <t>屋内電気設備工事</t>
    <rPh sb="0" eb="2">
      <t>オクナイ</t>
    </rPh>
    <rPh sb="2" eb="4">
      <t>デンキ</t>
    </rPh>
    <rPh sb="4" eb="6">
      <t>セツビ</t>
    </rPh>
    <rPh sb="6" eb="8">
      <t>コウジ</t>
    </rPh>
    <phoneticPr fontId="7"/>
  </si>
  <si>
    <t>屋外電気設備工事</t>
    <rPh sb="0" eb="2">
      <t>オクガイ</t>
    </rPh>
    <rPh sb="2" eb="4">
      <t>デンキ</t>
    </rPh>
    <rPh sb="4" eb="6">
      <t>セツビ</t>
    </rPh>
    <rPh sb="6" eb="8">
      <t>コウジ</t>
    </rPh>
    <phoneticPr fontId="7"/>
  </si>
  <si>
    <t>屋内給排水衛生設備工事</t>
    <rPh sb="0" eb="2">
      <t>オクナイ</t>
    </rPh>
    <rPh sb="2" eb="5">
      <t>キュウハイスイ</t>
    </rPh>
    <rPh sb="5" eb="7">
      <t>エイセイ</t>
    </rPh>
    <rPh sb="7" eb="9">
      <t>セツビ</t>
    </rPh>
    <rPh sb="9" eb="11">
      <t>コウジ</t>
    </rPh>
    <phoneticPr fontId="7"/>
  </si>
  <si>
    <t>屋外給排水衛生設備工事</t>
    <rPh sb="0" eb="2">
      <t>オクガイ</t>
    </rPh>
    <rPh sb="2" eb="5">
      <t>キュウハイスイ</t>
    </rPh>
    <rPh sb="5" eb="7">
      <t>エイセイ</t>
    </rPh>
    <rPh sb="7" eb="9">
      <t>セツビ</t>
    </rPh>
    <rPh sb="9" eb="11">
      <t>コウジ</t>
    </rPh>
    <phoneticPr fontId="7"/>
  </si>
  <si>
    <t>空調設備工事</t>
    <rPh sb="0" eb="2">
      <t>クウチョウ</t>
    </rPh>
    <rPh sb="2" eb="4">
      <t>セツビ</t>
    </rPh>
    <rPh sb="4" eb="6">
      <t>コウジ</t>
    </rPh>
    <phoneticPr fontId="7"/>
  </si>
  <si>
    <t>昇降機設備工事</t>
    <rPh sb="0" eb="3">
      <t>ショウコウキ</t>
    </rPh>
    <rPh sb="3" eb="5">
      <t>セツビ</t>
    </rPh>
    <rPh sb="5" eb="7">
      <t>コウジ</t>
    </rPh>
    <phoneticPr fontId="7"/>
  </si>
  <si>
    <t>外構工事</t>
    <rPh sb="0" eb="2">
      <t>ガイコウ</t>
    </rPh>
    <rPh sb="2" eb="4">
      <t>コウジ</t>
    </rPh>
    <phoneticPr fontId="7"/>
  </si>
  <si>
    <t>小計Ａ</t>
    <rPh sb="0" eb="2">
      <t>ショウケイ</t>
    </rPh>
    <phoneticPr fontId="7"/>
  </si>
  <si>
    <t>　　直接工事費比率</t>
    <phoneticPr fontId="7"/>
  </si>
  <si>
    <t>※直接工事費比率は、小数点以下５桁目で切り捨て又は四捨五入等の端数処理により小数点以下４桁の数字とし、合計が1.0000となるように調整して下さい。</t>
    <rPh sb="5" eb="6">
      <t>ヒ</t>
    </rPh>
    <rPh sb="16" eb="17">
      <t>ケタ</t>
    </rPh>
    <rPh sb="17" eb="18">
      <t>メ</t>
    </rPh>
    <rPh sb="19" eb="20">
      <t>キ</t>
    </rPh>
    <rPh sb="21" eb="22">
      <t>ス</t>
    </rPh>
    <rPh sb="23" eb="24">
      <t>マタ</t>
    </rPh>
    <rPh sb="25" eb="29">
      <t>シシャゴニュウ</t>
    </rPh>
    <rPh sb="29" eb="30">
      <t>トウ</t>
    </rPh>
    <rPh sb="31" eb="33">
      <t>ハスウ</t>
    </rPh>
    <rPh sb="33" eb="35">
      <t>ショリ</t>
    </rPh>
    <rPh sb="38" eb="41">
      <t>ショウスウテン</t>
    </rPh>
    <rPh sb="41" eb="43">
      <t>イカ</t>
    </rPh>
    <rPh sb="44" eb="45">
      <t>ケタ</t>
    </rPh>
    <rPh sb="46" eb="48">
      <t>スウジ</t>
    </rPh>
    <rPh sb="66" eb="68">
      <t>チョウセイ</t>
    </rPh>
    <phoneticPr fontId="7"/>
  </si>
  <si>
    <t>参　　考</t>
    <rPh sb="0" eb="1">
      <t>サン</t>
    </rPh>
    <rPh sb="3" eb="4">
      <t>コウ</t>
    </rPh>
    <phoneticPr fontId="7"/>
  </si>
  <si>
    <t>対象事業費明細書</t>
    <rPh sb="0" eb="2">
      <t>タイショウ</t>
    </rPh>
    <rPh sb="2" eb="5">
      <t>ジギョウヒ</t>
    </rPh>
    <rPh sb="5" eb="8">
      <t>メイサイショ</t>
    </rPh>
    <phoneticPr fontId="7"/>
  </si>
  <si>
    <t>施設名</t>
    <rPh sb="0" eb="3">
      <t>シセツメイ</t>
    </rPh>
    <phoneticPr fontId="7"/>
  </si>
  <si>
    <t>種別</t>
    <rPh sb="0" eb="2">
      <t>シュベツ</t>
    </rPh>
    <phoneticPr fontId="7"/>
  </si>
  <si>
    <t>細別</t>
    <rPh sb="0" eb="2">
      <t>サイベツ</t>
    </rPh>
    <phoneticPr fontId="7"/>
  </si>
  <si>
    <t>単位</t>
    <rPh sb="0" eb="2">
      <t>タンイ</t>
    </rPh>
    <phoneticPr fontId="7"/>
  </si>
  <si>
    <t>数量</t>
    <rPh sb="0" eb="2">
      <t>スウリョウ</t>
    </rPh>
    <phoneticPr fontId="7"/>
  </si>
  <si>
    <t>単価</t>
    <rPh sb="0" eb="2">
      <t>タンカ</t>
    </rPh>
    <phoneticPr fontId="7"/>
  </si>
  <si>
    <t>金額</t>
    <rPh sb="0" eb="2">
      <t>キンガク</t>
    </rPh>
    <phoneticPr fontId="7"/>
  </si>
  <si>
    <t>基本補助対象額</t>
    <rPh sb="0" eb="2">
      <t>キホン</t>
    </rPh>
    <rPh sb="2" eb="4">
      <t>ホジョ</t>
    </rPh>
    <rPh sb="4" eb="7">
      <t>タイショウガク</t>
    </rPh>
    <phoneticPr fontId="7"/>
  </si>
  <si>
    <t>備考</t>
    <rPh sb="0" eb="2">
      <t>ビコウ</t>
    </rPh>
    <phoneticPr fontId="7"/>
  </si>
  <si>
    <t>（記入例）</t>
    <rPh sb="1" eb="4">
      <t>キニュウレイ</t>
    </rPh>
    <phoneticPr fontId="7"/>
  </si>
  <si>
    <t>○○○○</t>
    <phoneticPr fontId="7"/>
  </si>
  <si>
    <t>△△工事</t>
    <rPh sb="2" eb="4">
      <t>コウジ</t>
    </rPh>
    <phoneticPr fontId="7"/>
  </si>
  <si>
    <t>◎◎千円</t>
    <rPh sb="2" eb="4">
      <t>センエン</t>
    </rPh>
    <phoneticPr fontId="7"/>
  </si>
  <si>
    <t>□□□</t>
    <phoneticPr fontId="7"/>
  </si>
  <si>
    <t>▽▽千円</t>
    <rPh sb="2" eb="4">
      <t>センエン</t>
    </rPh>
    <phoneticPr fontId="7"/>
  </si>
  <si>
    <t>△△工事</t>
    <rPh sb="2" eb="3">
      <t>コウ</t>
    </rPh>
    <rPh sb="3" eb="4">
      <t>ジ</t>
    </rPh>
    <phoneticPr fontId="7"/>
  </si>
  <si>
    <t>直接工事費計</t>
    <rPh sb="0" eb="2">
      <t>チョクセツ</t>
    </rPh>
    <rPh sb="2" eb="5">
      <t>コウジヒ</t>
    </rPh>
    <rPh sb="5" eb="6">
      <t>ケイ</t>
    </rPh>
    <phoneticPr fontId="7"/>
  </si>
  <si>
    <t>共通仮設費</t>
    <rPh sb="0" eb="2">
      <t>キョウツウ</t>
    </rPh>
    <rPh sb="2" eb="4">
      <t>カセツ</t>
    </rPh>
    <rPh sb="4" eb="5">
      <t>ヒ</t>
    </rPh>
    <phoneticPr fontId="7"/>
  </si>
  <si>
    <t>現場管理費</t>
    <rPh sb="0" eb="2">
      <t>ゲンバ</t>
    </rPh>
    <rPh sb="2" eb="5">
      <t>カンリヒ</t>
    </rPh>
    <phoneticPr fontId="7"/>
  </si>
  <si>
    <t>一般管理費</t>
    <rPh sb="0" eb="2">
      <t>イッパン</t>
    </rPh>
    <rPh sb="2" eb="5">
      <t>カンリヒ</t>
    </rPh>
    <phoneticPr fontId="7"/>
  </si>
  <si>
    <t>消費税相当額</t>
    <rPh sb="0" eb="3">
      <t>ショウヒゼイ</t>
    </rPh>
    <rPh sb="3" eb="6">
      <t>ソウトウガク</t>
    </rPh>
    <phoneticPr fontId="7"/>
  </si>
  <si>
    <t>○○○○計</t>
    <rPh sb="4" eb="5">
      <t>ケイ</t>
    </rPh>
    <phoneticPr fontId="7"/>
  </si>
  <si>
    <t>１．施設名欄は住棟別内訳表の施設名の区分と対応させること。</t>
    <rPh sb="2" eb="5">
      <t>シセツメイ</t>
    </rPh>
    <rPh sb="5" eb="6">
      <t>ラン</t>
    </rPh>
    <rPh sb="7" eb="9">
      <t>ジュウトウ</t>
    </rPh>
    <rPh sb="9" eb="10">
      <t>ベツ</t>
    </rPh>
    <rPh sb="10" eb="13">
      <t>ウチワケヒョウ</t>
    </rPh>
    <rPh sb="14" eb="17">
      <t>シセツメイ</t>
    </rPh>
    <rPh sb="18" eb="20">
      <t>クブン</t>
    </rPh>
    <rPh sb="21" eb="23">
      <t>タイオウ</t>
    </rPh>
    <phoneticPr fontId="7"/>
  </si>
  <si>
    <t>２．種別欄は例えば「直接仮設工事」「土工事」「基礎工事」等の区分ごとに記載し，諸経費等は直接工事費と区分して一括後記すること。</t>
    <rPh sb="2" eb="4">
      <t>シュベツ</t>
    </rPh>
    <rPh sb="4" eb="5">
      <t>ラン</t>
    </rPh>
    <rPh sb="6" eb="7">
      <t>タト</t>
    </rPh>
    <rPh sb="10" eb="12">
      <t>チョクセツ</t>
    </rPh>
    <rPh sb="12" eb="14">
      <t>カセツ</t>
    </rPh>
    <rPh sb="14" eb="16">
      <t>コウジ</t>
    </rPh>
    <rPh sb="18" eb="19">
      <t>ド</t>
    </rPh>
    <rPh sb="19" eb="21">
      <t>コウジ</t>
    </rPh>
    <rPh sb="23" eb="25">
      <t>キソ</t>
    </rPh>
    <rPh sb="25" eb="27">
      <t>コウジ</t>
    </rPh>
    <rPh sb="28" eb="29">
      <t>トウ</t>
    </rPh>
    <rPh sb="30" eb="32">
      <t>クブン</t>
    </rPh>
    <rPh sb="35" eb="37">
      <t>キサイ</t>
    </rPh>
    <rPh sb="39" eb="42">
      <t>ショケイヒ</t>
    </rPh>
    <rPh sb="42" eb="43">
      <t>トウ</t>
    </rPh>
    <rPh sb="44" eb="46">
      <t>チョクセツ</t>
    </rPh>
    <rPh sb="46" eb="49">
      <t>コウジヒ</t>
    </rPh>
    <rPh sb="50" eb="52">
      <t>クブン</t>
    </rPh>
    <rPh sb="54" eb="56">
      <t>イッカツ</t>
    </rPh>
    <rPh sb="56" eb="57">
      <t>ゴ</t>
    </rPh>
    <rPh sb="57" eb="58">
      <t>キ</t>
    </rPh>
    <phoneticPr fontId="7"/>
  </si>
  <si>
    <t>３．細別欄は実際の工事積算に対応させ，内訳が判明するように適宜記載すること。</t>
    <rPh sb="2" eb="4">
      <t>サイベツ</t>
    </rPh>
    <rPh sb="4" eb="5">
      <t>ラン</t>
    </rPh>
    <rPh sb="6" eb="8">
      <t>ジッサイ</t>
    </rPh>
    <rPh sb="9" eb="11">
      <t>コウジ</t>
    </rPh>
    <rPh sb="11" eb="13">
      <t>セキサン</t>
    </rPh>
    <rPh sb="14" eb="16">
      <t>タイオウ</t>
    </rPh>
    <rPh sb="19" eb="21">
      <t>ウチワケ</t>
    </rPh>
    <rPh sb="22" eb="24">
      <t>ハンメイ</t>
    </rPh>
    <rPh sb="29" eb="31">
      <t>テキギ</t>
    </rPh>
    <rPh sb="31" eb="33">
      <t>キサイ</t>
    </rPh>
    <phoneticPr fontId="7"/>
  </si>
  <si>
    <t>４．金額欄は各種別ごとに千円未満の額を切り捨てて計上すること。</t>
    <rPh sb="2" eb="5">
      <t>キンガクラン</t>
    </rPh>
    <rPh sb="6" eb="7">
      <t>カク</t>
    </rPh>
    <rPh sb="7" eb="9">
      <t>シュベツ</t>
    </rPh>
    <rPh sb="12" eb="14">
      <t>センエン</t>
    </rPh>
    <rPh sb="14" eb="16">
      <t>ミマン</t>
    </rPh>
    <rPh sb="17" eb="18">
      <t>ガク</t>
    </rPh>
    <rPh sb="19" eb="20">
      <t>キ</t>
    </rPh>
    <rPh sb="21" eb="22">
      <t>ス</t>
    </rPh>
    <rPh sb="24" eb="26">
      <t>ケイジョウ</t>
    </rPh>
    <phoneticPr fontId="7"/>
  </si>
  <si>
    <t>　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</si>
</sst>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\ _);[Red]\(#,##0\)"/>
    <numFmt numFmtId="177" formatCode="#,##0_ ;[Red]\-#,##0\ "/>
    <numFmt numFmtId="178" formatCode="#,##0_ "/>
    <numFmt numFmtId="179" formatCode="#,##0.00;[Red]\-#,##0.00;"/>
    <numFmt numFmtId="180" formatCode="#,##0.00&quot;㎡&quot;"/>
    <numFmt numFmtId="181" formatCode="0&quot;　戸&quot;;\-0&quot;　)&quot;;0&quot;　)&quot;"/>
    <numFmt numFmtId="182" formatCode="0&quot;　施設&quot;;\-0&quot;　)&quot;;0&quot;　)&quot;"/>
    <numFmt numFmtId="183" formatCode="#,##0.0000;[Red]\-#,##0.0000;"/>
    <numFmt numFmtId="184" formatCode="0.0000&quot;　）&quot;;\-0.0000&quot;　)&quot;;0.0000&quot;　)&quot;"/>
    <numFmt numFmtId="185" formatCode="#,##0.0000_ ;[Red]\-#,##0.0000\ "/>
    <numFmt numFmtId="186" formatCode="#,##0;[Red]\-#,##0;"/>
    <numFmt numFmtId="187" formatCode="#,##0.0000;[Red]\-#,##0.0000"/>
    <numFmt numFmtId="188" formatCode="#,##0.000000;[Red]\-#,##0.000000;"/>
    <numFmt numFmtId="189" formatCode="#,##0.000;[Red]\-#,##0.000"/>
  </numFmts>
  <fonts count="27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ゴシック"/>
      <family val="2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5"/>
        <bgColor indexed="64"/>
      </patternFill>
    </fill>
  </fills>
  <borders count="1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dashed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 diagonalDown="1">
      <left style="thin">
        <color indexed="64"/>
      </left>
      <right/>
      <top style="thick">
        <color indexed="64"/>
      </top>
      <bottom/>
      <diagonal style="thin">
        <color indexed="64"/>
      </diagonal>
    </border>
    <border diagonalDown="1">
      <left/>
      <right/>
      <top style="thick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ck">
        <color indexed="64"/>
      </top>
      <bottom/>
      <diagonal style="thin">
        <color indexed="64"/>
      </diagonal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7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 textRotation="255"/>
    </xf>
    <xf numFmtId="0" fontId="4" fillId="0" borderId="0" xfId="1" applyFont="1" applyFill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4" fillId="0" borderId="0" xfId="1" applyFont="1" applyFill="1" applyProtection="1">
      <alignment vertical="center"/>
    </xf>
    <xf numFmtId="0" fontId="5" fillId="0" borderId="0" xfId="2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2" borderId="1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left" vertical="center"/>
    </xf>
    <xf numFmtId="0" fontId="11" fillId="0" borderId="0" xfId="1" applyFont="1" applyBorder="1" applyAlignment="1" applyProtection="1"/>
    <xf numFmtId="0" fontId="12" fillId="0" borderId="0" xfId="1" applyFont="1" applyBorder="1" applyAlignment="1" applyProtection="1"/>
    <xf numFmtId="0" fontId="12" fillId="0" borderId="0" xfId="1" applyFont="1" applyAlignment="1" applyProtection="1"/>
    <xf numFmtId="0" fontId="12" fillId="0" borderId="2" xfId="1" applyFont="1" applyBorder="1" applyAlignment="1" applyProtection="1"/>
    <xf numFmtId="0" fontId="12" fillId="0" borderId="3" xfId="1" applyFont="1" applyBorder="1" applyAlignment="1" applyProtection="1"/>
    <xf numFmtId="0" fontId="12" fillId="0" borderId="13" xfId="1" applyFont="1" applyBorder="1" applyAlignment="1" applyProtection="1"/>
    <xf numFmtId="0" fontId="12" fillId="0" borderId="11" xfId="1" applyFont="1" applyBorder="1" applyAlignment="1" applyProtection="1"/>
    <xf numFmtId="0" fontId="12" fillId="0" borderId="12" xfId="1" applyFont="1" applyBorder="1" applyAlignment="1" applyProtection="1"/>
    <xf numFmtId="0" fontId="12" fillId="0" borderId="14" xfId="1" applyFont="1" applyBorder="1" applyAlignment="1" applyProtection="1"/>
    <xf numFmtId="0" fontId="12" fillId="0" borderId="15" xfId="1" applyFont="1" applyBorder="1" applyAlignment="1" applyProtection="1"/>
    <xf numFmtId="0" fontId="12" fillId="0" borderId="19" xfId="1" applyFont="1" applyBorder="1" applyAlignment="1" applyProtection="1"/>
    <xf numFmtId="0" fontId="12" fillId="0" borderId="17" xfId="1" applyFont="1" applyBorder="1" applyAlignment="1" applyProtection="1"/>
    <xf numFmtId="0" fontId="12" fillId="0" borderId="18" xfId="1" applyFont="1" applyBorder="1" applyAlignment="1" applyProtection="1"/>
    <xf numFmtId="0" fontId="12" fillId="0" borderId="20" xfId="1" applyFont="1" applyBorder="1" applyAlignment="1" applyProtection="1"/>
    <xf numFmtId="0" fontId="12" fillId="0" borderId="21" xfId="1" applyFont="1" applyBorder="1" applyAlignment="1" applyProtection="1"/>
    <xf numFmtId="0" fontId="4" fillId="0" borderId="0" xfId="1" applyFont="1" applyFill="1" applyAlignment="1" applyProtection="1">
      <alignment horizontal="center" vertical="center"/>
    </xf>
    <xf numFmtId="0" fontId="13" fillId="0" borderId="0" xfId="1" applyFont="1" applyFill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15" fillId="0" borderId="30" xfId="1" applyFont="1" applyFill="1" applyBorder="1" applyProtection="1">
      <alignment vertical="center"/>
    </xf>
    <xf numFmtId="0" fontId="15" fillId="0" borderId="0" xfId="1" applyFont="1" applyFill="1" applyBorder="1" applyProtection="1">
      <alignment vertical="center"/>
    </xf>
    <xf numFmtId="0" fontId="15" fillId="0" borderId="0" xfId="1" applyFont="1" applyFill="1" applyProtection="1">
      <alignment vertical="center"/>
    </xf>
    <xf numFmtId="0" fontId="14" fillId="0" borderId="46" xfId="1" applyFont="1" applyFill="1" applyBorder="1" applyAlignment="1" applyProtection="1">
      <alignment horizontal="center" vertical="center" wrapText="1"/>
    </xf>
    <xf numFmtId="0" fontId="14" fillId="0" borderId="49" xfId="1" applyFont="1" applyFill="1" applyBorder="1" applyAlignment="1" applyProtection="1">
      <alignment horizontal="center" vertical="center"/>
    </xf>
    <xf numFmtId="0" fontId="14" fillId="0" borderId="47" xfId="1" applyFont="1" applyFill="1" applyBorder="1" applyAlignment="1" applyProtection="1">
      <alignment horizontal="center" vertical="center" wrapText="1"/>
    </xf>
    <xf numFmtId="0" fontId="14" fillId="0" borderId="53" xfId="1" applyFont="1" applyFill="1" applyBorder="1" applyAlignment="1" applyProtection="1">
      <alignment horizontal="center" vertical="center"/>
    </xf>
    <xf numFmtId="0" fontId="14" fillId="0" borderId="67" xfId="1" applyFont="1" applyFill="1" applyBorder="1" applyAlignment="1" applyProtection="1">
      <alignment horizontal="center" vertical="center"/>
    </xf>
    <xf numFmtId="176" fontId="16" fillId="0" borderId="74" xfId="1" applyNumberFormat="1" applyFont="1" applyFill="1" applyBorder="1" applyAlignment="1" applyProtection="1">
      <alignment horizontal="center" vertical="center"/>
    </xf>
    <xf numFmtId="177" fontId="16" fillId="0" borderId="104" xfId="1" applyNumberFormat="1" applyFont="1" applyFill="1" applyBorder="1" applyAlignment="1" applyProtection="1">
      <alignment horizontal="center" vertical="center"/>
    </xf>
    <xf numFmtId="177" fontId="14" fillId="0" borderId="114" xfId="1" applyNumberFormat="1" applyFont="1" applyFill="1" applyBorder="1" applyAlignment="1" applyProtection="1">
      <alignment vertical="center"/>
    </xf>
    <xf numFmtId="0" fontId="17" fillId="0" borderId="0" xfId="1" applyFont="1" applyFill="1" applyProtection="1">
      <alignment vertical="center"/>
    </xf>
    <xf numFmtId="0" fontId="9" fillId="0" borderId="17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4" fillId="0" borderId="0" xfId="1" applyFont="1" applyFill="1" applyBorder="1" applyAlignment="1" applyProtection="1">
      <alignment vertical="distributed" textRotation="255" indent="1"/>
    </xf>
    <xf numFmtId="0" fontId="14" fillId="0" borderId="0" xfId="1" applyFont="1" applyFill="1" applyBorder="1" applyAlignment="1" applyProtection="1">
      <alignment vertical="center" shrinkToFit="1"/>
    </xf>
    <xf numFmtId="0" fontId="1" fillId="0" borderId="0" xfId="1" applyFont="1" applyFill="1" applyBorder="1" applyAlignment="1" applyProtection="1">
      <alignment vertical="distributed"/>
    </xf>
    <xf numFmtId="0" fontId="4" fillId="0" borderId="0" xfId="1" applyFont="1" applyFill="1" applyBorder="1" applyProtection="1">
      <alignment vertical="center"/>
    </xf>
    <xf numFmtId="0" fontId="1" fillId="0" borderId="0" xfId="3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1" fillId="0" borderId="0" xfId="3" applyAlignment="1" applyProtection="1">
      <alignment horizontal="center" vertical="center"/>
    </xf>
    <xf numFmtId="0" fontId="1" fillId="0" borderId="0" xfId="3" applyAlignment="1" applyProtection="1">
      <alignment horizontal="right" vertical="center"/>
    </xf>
    <xf numFmtId="0" fontId="20" fillId="0" borderId="0" xfId="3" applyFont="1" applyAlignment="1" applyProtection="1">
      <alignment horizontal="center" vertical="center"/>
    </xf>
    <xf numFmtId="0" fontId="22" fillId="0" borderId="0" xfId="3" applyFont="1" applyAlignment="1" applyProtection="1">
      <alignment vertical="center"/>
    </xf>
    <xf numFmtId="0" fontId="19" fillId="0" borderId="134" xfId="3" applyFont="1" applyBorder="1" applyAlignment="1" applyProtection="1">
      <alignment vertical="center"/>
    </xf>
    <xf numFmtId="0" fontId="19" fillId="0" borderId="146" xfId="3" applyFont="1" applyBorder="1" applyAlignment="1" applyProtection="1">
      <alignment horizontal="center" vertical="center" wrapText="1"/>
    </xf>
    <xf numFmtId="0" fontId="19" fillId="2" borderId="13" xfId="3" applyFont="1" applyFill="1" applyBorder="1" applyAlignment="1" applyProtection="1">
      <alignment vertical="center"/>
      <protection locked="0"/>
    </xf>
    <xf numFmtId="0" fontId="19" fillId="2" borderId="147" xfId="4" applyFont="1" applyFill="1" applyBorder="1" applyAlignment="1" applyProtection="1">
      <alignment vertical="center"/>
      <protection locked="0"/>
    </xf>
    <xf numFmtId="0" fontId="19" fillId="0" borderId="121" xfId="3" applyFont="1" applyBorder="1" applyAlignment="1" applyProtection="1">
      <alignment horizontal="center" vertical="center" wrapText="1"/>
    </xf>
    <xf numFmtId="0" fontId="19" fillId="2" borderId="119" xfId="3" applyFont="1" applyFill="1" applyBorder="1" applyAlignment="1" applyProtection="1">
      <alignment vertical="center"/>
      <protection locked="0"/>
    </xf>
    <xf numFmtId="0" fontId="19" fillId="0" borderId="146" xfId="3" applyFont="1" applyBorder="1" applyAlignment="1" applyProtection="1">
      <alignment vertical="center"/>
    </xf>
    <xf numFmtId="0" fontId="19" fillId="0" borderId="146" xfId="3" applyFont="1" applyBorder="1" applyAlignment="1" applyProtection="1">
      <alignment horizontal="center" vertical="center"/>
    </xf>
    <xf numFmtId="0" fontId="24" fillId="0" borderId="0" xfId="3" applyFont="1" applyAlignment="1" applyProtection="1">
      <alignment vertical="center"/>
    </xf>
    <xf numFmtId="0" fontId="1" fillId="0" borderId="0" xfId="3" applyAlignment="1" applyProtection="1">
      <alignment vertical="center" shrinkToFit="1"/>
    </xf>
    <xf numFmtId="0" fontId="25" fillId="0" borderId="0" xfId="3" applyFont="1" applyAlignment="1" applyProtection="1">
      <alignment vertical="center"/>
    </xf>
    <xf numFmtId="0" fontId="25" fillId="0" borderId="0" xfId="3" applyFont="1" applyAlignment="1" applyProtection="1">
      <alignment horizontal="center" vertical="center"/>
    </xf>
    <xf numFmtId="0" fontId="25" fillId="0" borderId="0" xfId="3" applyFont="1" applyAlignment="1" applyProtection="1">
      <alignment vertical="center" shrinkToFit="1"/>
    </xf>
    <xf numFmtId="0" fontId="25" fillId="0" borderId="0" xfId="3" applyFont="1" applyAlignment="1" applyProtection="1">
      <alignment horizontal="right" vertical="center"/>
    </xf>
    <xf numFmtId="0" fontId="19" fillId="0" borderId="0" xfId="3" applyFont="1" applyAlignment="1" applyProtection="1">
      <alignment horizontal="right" vertical="center"/>
    </xf>
    <xf numFmtId="0" fontId="25" fillId="0" borderId="11" xfId="3" applyFont="1" applyBorder="1" applyAlignment="1" applyProtection="1">
      <alignment horizontal="center" vertical="center"/>
    </xf>
    <xf numFmtId="0" fontId="25" fillId="0" borderId="0" xfId="3" applyFont="1" applyAlignment="1" applyProtection="1">
      <alignment horizontal="left" vertical="center"/>
    </xf>
    <xf numFmtId="0" fontId="25" fillId="0" borderId="0" xfId="3" applyFont="1" applyBorder="1" applyAlignment="1" applyProtection="1">
      <alignment horizontal="center" vertical="center"/>
    </xf>
    <xf numFmtId="0" fontId="19" fillId="0" borderId="0" xfId="3" applyFont="1" applyAlignment="1" applyProtection="1">
      <alignment horizontal="center" vertical="center"/>
    </xf>
    <xf numFmtId="0" fontId="5" fillId="0" borderId="0" xfId="5" applyFont="1"/>
    <xf numFmtId="0" fontId="20" fillId="0" borderId="0" xfId="5" applyFont="1"/>
    <xf numFmtId="0" fontId="19" fillId="0" borderId="0" xfId="5" applyFont="1" applyBorder="1"/>
    <xf numFmtId="0" fontId="19" fillId="0" borderId="0" xfId="5" applyFont="1" applyBorder="1" applyAlignment="1">
      <alignment horizontal="center" vertical="center"/>
    </xf>
    <xf numFmtId="0" fontId="19" fillId="0" borderId="0" xfId="5" applyFont="1" applyBorder="1" applyAlignment="1">
      <alignment vertical="center"/>
    </xf>
    <xf numFmtId="0" fontId="23" fillId="0" borderId="0" xfId="5" applyFont="1"/>
    <xf numFmtId="56" fontId="20" fillId="0" borderId="0" xfId="5" applyNumberFormat="1" applyFont="1"/>
    <xf numFmtId="0" fontId="6" fillId="0" borderId="0" xfId="5" applyFont="1" applyFill="1" applyBorder="1" applyAlignment="1">
      <alignment horizontal="center" vertical="center"/>
    </xf>
    <xf numFmtId="179" fontId="6" fillId="0" borderId="0" xfId="6" applyNumberFormat="1" applyFont="1" applyFill="1" applyBorder="1" applyAlignment="1">
      <alignment horizontal="left" vertical="center" indent="1" shrinkToFit="1"/>
    </xf>
    <xf numFmtId="0" fontId="6" fillId="0" borderId="0" xfId="5" applyFont="1" applyBorder="1" applyAlignment="1">
      <alignment horizontal="center" vertical="center"/>
    </xf>
    <xf numFmtId="0" fontId="6" fillId="0" borderId="119" xfId="5" applyFont="1" applyFill="1" applyBorder="1" applyAlignment="1">
      <alignment horizontal="center" vertical="center"/>
    </xf>
    <xf numFmtId="0" fontId="5" fillId="0" borderId="0" xfId="5" applyFont="1" applyAlignment="1">
      <alignment vertical="center"/>
    </xf>
    <xf numFmtId="0" fontId="20" fillId="0" borderId="0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horizontal="center" vertical="center"/>
    </xf>
    <xf numFmtId="179" fontId="6" fillId="0" borderId="0" xfId="6" applyNumberFormat="1" applyFont="1" applyFill="1" applyBorder="1" applyAlignment="1">
      <alignment horizontal="center" vertical="center" shrinkToFit="1"/>
    </xf>
    <xf numFmtId="0" fontId="5" fillId="0" borderId="0" xfId="5" applyFont="1" applyFill="1" applyBorder="1"/>
    <xf numFmtId="0" fontId="5" fillId="0" borderId="0" xfId="5" applyFont="1" applyBorder="1"/>
    <xf numFmtId="0" fontId="6" fillId="0" borderId="0" xfId="5" applyFont="1" applyBorder="1" applyAlignment="1">
      <alignment vertical="center"/>
    </xf>
    <xf numFmtId="0" fontId="5" fillId="0" borderId="163" xfId="5" applyFont="1" applyBorder="1" applyAlignment="1">
      <alignment vertical="center"/>
    </xf>
    <xf numFmtId="0" fontId="5" fillId="0" borderId="142" xfId="5" applyFont="1" applyBorder="1" applyAlignment="1">
      <alignment vertical="center"/>
    </xf>
    <xf numFmtId="0" fontId="5" fillId="0" borderId="134" xfId="5" applyFont="1" applyBorder="1" applyAlignment="1">
      <alignment vertical="center"/>
    </xf>
    <xf numFmtId="0" fontId="5" fillId="0" borderId="164" xfId="5" applyFont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/>
    <xf numFmtId="0" fontId="5" fillId="0" borderId="148" xfId="5" applyFont="1" applyBorder="1" applyAlignment="1">
      <alignment vertical="center"/>
    </xf>
    <xf numFmtId="0" fontId="6" fillId="0" borderId="165" xfId="5" applyFont="1" applyBorder="1" applyAlignment="1">
      <alignment horizontal="center" vertical="center"/>
    </xf>
    <xf numFmtId="0" fontId="6" fillId="0" borderId="166" xfId="5" applyFont="1" applyFill="1" applyBorder="1" applyAlignment="1">
      <alignment horizontal="center" vertical="center" shrinkToFit="1"/>
    </xf>
    <xf numFmtId="0" fontId="6" fillId="0" borderId="166" xfId="5" applyFont="1" applyBorder="1" applyAlignment="1">
      <alignment vertical="center" shrinkToFit="1"/>
    </xf>
    <xf numFmtId="0" fontId="5" fillId="5" borderId="169" xfId="5" applyFont="1" applyFill="1" applyBorder="1" applyAlignment="1">
      <alignment vertical="center" wrapText="1"/>
    </xf>
    <xf numFmtId="180" fontId="6" fillId="5" borderId="168" xfId="5" applyNumberFormat="1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5" applyFont="1" applyFill="1" applyAlignment="1">
      <alignment vertical="center"/>
    </xf>
    <xf numFmtId="0" fontId="6" fillId="0" borderId="148" xfId="5" applyFont="1" applyBorder="1" applyAlignment="1">
      <alignment horizontal="center" vertical="center"/>
    </xf>
    <xf numFmtId="181" fontId="6" fillId="6" borderId="0" xfId="5" applyNumberFormat="1" applyFont="1" applyFill="1" applyBorder="1" applyAlignment="1">
      <alignment horizontal="center" vertical="center" shrinkToFit="1"/>
    </xf>
    <xf numFmtId="0" fontId="16" fillId="0" borderId="0" xfId="5" applyFont="1" applyFill="1" applyBorder="1" applyAlignment="1">
      <alignment vertical="center"/>
    </xf>
    <xf numFmtId="0" fontId="6" fillId="0" borderId="151" xfId="5" applyFont="1" applyBorder="1" applyAlignment="1">
      <alignment horizontal="center" vertical="center"/>
    </xf>
    <xf numFmtId="182" fontId="6" fillId="6" borderId="174" xfId="5" applyNumberFormat="1" applyFont="1" applyFill="1" applyBorder="1" applyAlignment="1">
      <alignment horizontal="center" vertical="center" shrinkToFit="1"/>
    </xf>
    <xf numFmtId="0" fontId="5" fillId="7" borderId="175" xfId="5" applyFont="1" applyFill="1" applyBorder="1" applyAlignment="1">
      <alignment horizontal="center" vertical="center" shrinkToFit="1"/>
    </xf>
    <xf numFmtId="0" fontId="5" fillId="7" borderId="176" xfId="5" applyFont="1" applyFill="1" applyBorder="1" applyAlignment="1">
      <alignment horizontal="center" vertical="center" shrinkToFit="1"/>
    </xf>
    <xf numFmtId="0" fontId="5" fillId="8" borderId="175" xfId="5" applyFont="1" applyFill="1" applyBorder="1" applyAlignment="1">
      <alignment horizontal="center" vertical="center" shrinkToFit="1"/>
    </xf>
    <xf numFmtId="0" fontId="5" fillId="8" borderId="176" xfId="5" applyFont="1" applyFill="1" applyBorder="1" applyAlignment="1">
      <alignment horizontal="center" vertical="center" shrinkToFit="1"/>
    </xf>
    <xf numFmtId="0" fontId="5" fillId="9" borderId="176" xfId="5" applyFont="1" applyFill="1" applyBorder="1" applyAlignment="1">
      <alignment horizontal="center" vertical="center" shrinkToFit="1"/>
    </xf>
    <xf numFmtId="0" fontId="5" fillId="5" borderId="175" xfId="5" applyFont="1" applyFill="1" applyBorder="1" applyAlignment="1">
      <alignment horizontal="center" vertical="center" shrinkToFit="1"/>
    </xf>
    <xf numFmtId="0" fontId="5" fillId="5" borderId="177" xfId="5" applyFont="1" applyFill="1" applyBorder="1" applyAlignment="1">
      <alignment horizontal="center" vertical="center" shrinkToFit="1"/>
    </xf>
    <xf numFmtId="0" fontId="5" fillId="0" borderId="0" xfId="5" applyFont="1" applyFill="1" applyBorder="1" applyAlignment="1">
      <alignment horizontal="center" vertical="center" shrinkToFit="1"/>
    </xf>
    <xf numFmtId="0" fontId="5" fillId="0" borderId="0" xfId="5" applyFont="1" applyBorder="1" applyAlignment="1">
      <alignment horizontal="center" vertical="center" shrinkToFit="1"/>
    </xf>
    <xf numFmtId="0" fontId="5" fillId="0" borderId="0" xfId="5" applyFont="1" applyBorder="1" applyAlignment="1">
      <alignment horizontal="right" vertical="center" shrinkToFit="1"/>
    </xf>
    <xf numFmtId="183" fontId="1" fillId="6" borderId="0" xfId="5" applyNumberFormat="1" applyFont="1" applyFill="1" applyBorder="1" applyAlignment="1">
      <alignment horizontal="center" vertical="center" shrinkToFit="1"/>
    </xf>
    <xf numFmtId="0" fontId="5" fillId="0" borderId="0" xfId="5" applyFont="1" applyBorder="1" applyAlignment="1">
      <alignment horizontal="left" vertical="center" shrinkToFit="1"/>
    </xf>
    <xf numFmtId="184" fontId="1" fillId="6" borderId="0" xfId="5" applyNumberFormat="1" applyFont="1" applyFill="1" applyBorder="1" applyAlignment="1">
      <alignment horizontal="right" vertical="center" shrinkToFit="1"/>
    </xf>
    <xf numFmtId="183" fontId="5" fillId="0" borderId="0" xfId="5" applyNumberFormat="1" applyFont="1" applyFill="1" applyBorder="1" applyAlignment="1">
      <alignment horizontal="left" vertical="center" shrinkToFit="1"/>
    </xf>
    <xf numFmtId="0" fontId="5" fillId="0" borderId="134" xfId="5" applyFont="1" applyBorder="1" applyAlignment="1">
      <alignment horizontal="center" vertical="center" shrinkToFit="1"/>
    </xf>
    <xf numFmtId="184" fontId="1" fillId="0" borderId="0" xfId="5" applyNumberFormat="1" applyFont="1" applyFill="1" applyBorder="1" applyAlignment="1">
      <alignment horizontal="right" vertical="center" shrinkToFit="1"/>
    </xf>
    <xf numFmtId="0" fontId="5" fillId="0" borderId="0" xfId="5" applyFont="1" applyFill="1" applyBorder="1" applyAlignment="1">
      <alignment horizontal="left" vertical="center"/>
    </xf>
    <xf numFmtId="185" fontId="5" fillId="0" borderId="0" xfId="5" applyNumberFormat="1" applyFont="1"/>
    <xf numFmtId="0" fontId="5" fillId="0" borderId="0" xfId="5" applyFont="1" applyFill="1" applyBorder="1" applyAlignment="1">
      <alignment horizontal="center" vertical="center"/>
    </xf>
    <xf numFmtId="186" fontId="5" fillId="0" borderId="0" xfId="5" applyNumberFormat="1" applyFont="1" applyFill="1" applyBorder="1" applyAlignment="1">
      <alignment horizontal="right"/>
    </xf>
    <xf numFmtId="0" fontId="5" fillId="0" borderId="152" xfId="5" applyFont="1" applyBorder="1" applyAlignment="1">
      <alignment horizontal="center" vertical="center"/>
    </xf>
    <xf numFmtId="0" fontId="0" fillId="0" borderId="0" xfId="5" applyFont="1" applyBorder="1" applyAlignment="1">
      <alignment horizontal="center" vertical="center"/>
    </xf>
    <xf numFmtId="0" fontId="5" fillId="10" borderId="169" xfId="5" applyFont="1" applyFill="1" applyBorder="1" applyAlignment="1">
      <alignment horizontal="center" vertical="center"/>
    </xf>
    <xf numFmtId="0" fontId="1" fillId="10" borderId="179" xfId="1" applyFill="1" applyBorder="1">
      <alignment vertical="center"/>
    </xf>
    <xf numFmtId="178" fontId="1" fillId="3" borderId="180" xfId="1" applyNumberFormat="1" applyFont="1" applyFill="1" applyBorder="1">
      <alignment vertical="center"/>
    </xf>
    <xf numFmtId="186" fontId="1" fillId="10" borderId="169" xfId="7" applyNumberFormat="1" applyFont="1" applyFill="1" applyBorder="1">
      <alignment vertical="center"/>
    </xf>
    <xf numFmtId="186" fontId="1" fillId="10" borderId="181" xfId="7" applyNumberFormat="1" applyFont="1" applyFill="1" applyBorder="1">
      <alignment vertical="center"/>
    </xf>
    <xf numFmtId="186" fontId="0" fillId="11" borderId="182" xfId="7" applyNumberFormat="1" applyFont="1" applyFill="1" applyBorder="1" applyAlignment="1">
      <alignment vertical="center" shrinkToFit="1"/>
    </xf>
    <xf numFmtId="186" fontId="0" fillId="6" borderId="181" xfId="7" applyNumberFormat="1" applyFont="1" applyFill="1" applyBorder="1" applyAlignment="1">
      <alignment vertical="center" shrinkToFit="1"/>
    </xf>
    <xf numFmtId="186" fontId="1" fillId="3" borderId="166" xfId="7" applyNumberFormat="1" applyFont="1" applyFill="1" applyBorder="1" applyAlignment="1">
      <alignment vertical="center" shrinkToFit="1"/>
    </xf>
    <xf numFmtId="186" fontId="1" fillId="3" borderId="179" xfId="7" applyNumberFormat="1" applyFont="1" applyFill="1" applyBorder="1" applyAlignment="1">
      <alignment vertical="center" shrinkToFit="1"/>
    </xf>
    <xf numFmtId="186" fontId="0" fillId="11" borderId="169" xfId="7" applyNumberFormat="1" applyFont="1" applyFill="1" applyBorder="1" applyAlignment="1">
      <alignment vertical="center" shrinkToFit="1"/>
    </xf>
    <xf numFmtId="186" fontId="1" fillId="3" borderId="183" xfId="7" applyNumberFormat="1" applyFont="1" applyFill="1" applyBorder="1" applyAlignment="1">
      <alignment vertical="center" shrinkToFit="1"/>
    </xf>
    <xf numFmtId="186" fontId="0" fillId="6" borderId="168" xfId="7" applyNumberFormat="1" applyFont="1" applyFill="1" applyBorder="1" applyAlignment="1">
      <alignment vertical="center" shrinkToFit="1"/>
    </xf>
    <xf numFmtId="186" fontId="5" fillId="0" borderId="0" xfId="5" applyNumberFormat="1" applyFont="1"/>
    <xf numFmtId="0" fontId="5" fillId="10" borderId="170" xfId="5" applyFont="1" applyFill="1" applyBorder="1" applyAlignment="1">
      <alignment horizontal="center" vertical="center"/>
    </xf>
    <xf numFmtId="0" fontId="1" fillId="10" borderId="184" xfId="1" applyFill="1" applyBorder="1">
      <alignment vertical="center"/>
    </xf>
    <xf numFmtId="178" fontId="1" fillId="3" borderId="185" xfId="1" applyNumberFormat="1" applyFont="1" applyFill="1" applyBorder="1">
      <alignment vertical="center"/>
    </xf>
    <xf numFmtId="186" fontId="1" fillId="10" borderId="170" xfId="7" applyNumberFormat="1" applyFont="1" applyFill="1" applyBorder="1">
      <alignment vertical="center"/>
    </xf>
    <xf numFmtId="186" fontId="1" fillId="10" borderId="1" xfId="7" applyNumberFormat="1" applyFont="1" applyFill="1" applyBorder="1">
      <alignment vertical="center"/>
    </xf>
    <xf numFmtId="186" fontId="0" fillId="11" borderId="184" xfId="7" applyNumberFormat="1" applyFont="1" applyFill="1" applyBorder="1" applyAlignment="1">
      <alignment vertical="center" shrinkToFit="1"/>
    </xf>
    <xf numFmtId="186" fontId="0" fillId="6" borderId="1" xfId="7" applyNumberFormat="1" applyFont="1" applyFill="1" applyBorder="1" applyAlignment="1">
      <alignment vertical="center" shrinkToFit="1"/>
    </xf>
    <xf numFmtId="186" fontId="1" fillId="3" borderId="171" xfId="7" applyNumberFormat="1" applyFont="1" applyFill="1" applyBorder="1" applyAlignment="1">
      <alignment vertical="center" shrinkToFit="1"/>
    </xf>
    <xf numFmtId="186" fontId="1" fillId="3" borderId="184" xfId="7" applyNumberFormat="1" applyFont="1" applyFill="1" applyBorder="1" applyAlignment="1">
      <alignment vertical="center" shrinkToFit="1"/>
    </xf>
    <xf numFmtId="186" fontId="0" fillId="11" borderId="170" xfId="7" applyNumberFormat="1" applyFont="1" applyFill="1" applyBorder="1" applyAlignment="1">
      <alignment vertical="center" shrinkToFit="1"/>
    </xf>
    <xf numFmtId="186" fontId="1" fillId="3" borderId="146" xfId="7" applyNumberFormat="1" applyFont="1" applyFill="1" applyBorder="1" applyAlignment="1">
      <alignment vertical="center" shrinkToFit="1"/>
    </xf>
    <xf numFmtId="186" fontId="0" fillId="6" borderId="172" xfId="7" applyNumberFormat="1" applyFont="1" applyFill="1" applyBorder="1" applyAlignment="1">
      <alignment vertical="center" shrinkToFit="1"/>
    </xf>
    <xf numFmtId="186" fontId="1" fillId="3" borderId="1" xfId="7" applyNumberFormat="1" applyFont="1" applyFill="1" applyBorder="1">
      <alignment vertical="center"/>
    </xf>
    <xf numFmtId="186" fontId="1" fillId="10" borderId="119" xfId="7" applyNumberFormat="1" applyFont="1" applyFill="1" applyBorder="1" applyAlignment="1">
      <alignment vertical="center" shrinkToFit="1"/>
    </xf>
    <xf numFmtId="38" fontId="1" fillId="0" borderId="0" xfId="7" applyFont="1" applyFill="1" applyBorder="1" applyAlignment="1"/>
    <xf numFmtId="38" fontId="5" fillId="0" borderId="0" xfId="5" applyNumberFormat="1" applyFont="1"/>
    <xf numFmtId="0" fontId="1" fillId="10" borderId="170" xfId="5" applyFont="1" applyFill="1" applyBorder="1" applyAlignment="1">
      <alignment horizontal="center" vertical="center"/>
    </xf>
    <xf numFmtId="0" fontId="1" fillId="10" borderId="119" xfId="5" applyFont="1" applyFill="1" applyBorder="1" applyAlignment="1">
      <alignment horizontal="justify" vertical="center"/>
    </xf>
    <xf numFmtId="38" fontId="1" fillId="3" borderId="185" xfId="5" applyNumberFormat="1" applyFont="1" applyFill="1" applyBorder="1" applyAlignment="1">
      <alignment horizontal="right" vertical="center"/>
    </xf>
    <xf numFmtId="186" fontId="1" fillId="10" borderId="186" xfId="7" applyNumberFormat="1" applyFont="1" applyFill="1" applyBorder="1" applyAlignment="1">
      <alignment vertical="center" shrinkToFit="1"/>
    </xf>
    <xf numFmtId="186" fontId="1" fillId="10" borderId="0" xfId="5" applyNumberFormat="1" applyFont="1" applyFill="1" applyBorder="1"/>
    <xf numFmtId="186" fontId="0" fillId="6" borderId="186" xfId="7" applyNumberFormat="1" applyFont="1" applyFill="1" applyBorder="1" applyAlignment="1">
      <alignment vertical="center" shrinkToFit="1"/>
    </xf>
    <xf numFmtId="186" fontId="0" fillId="6" borderId="121" xfId="7" applyNumberFormat="1" applyFont="1" applyFill="1" applyBorder="1" applyAlignment="1">
      <alignment vertical="center" shrinkToFit="1"/>
    </xf>
    <xf numFmtId="186" fontId="0" fillId="6" borderId="12" xfId="7" applyNumberFormat="1" applyFont="1" applyFill="1" applyBorder="1" applyAlignment="1">
      <alignment vertical="center" shrinkToFit="1"/>
    </xf>
    <xf numFmtId="186" fontId="0" fillId="6" borderId="147" xfId="7" applyNumberFormat="1" applyFont="1" applyFill="1" applyBorder="1" applyAlignment="1">
      <alignment vertical="center" shrinkToFit="1"/>
    </xf>
    <xf numFmtId="0" fontId="1" fillId="10" borderId="175" xfId="5" applyFont="1" applyFill="1" applyBorder="1" applyAlignment="1">
      <alignment horizontal="center" vertical="center"/>
    </xf>
    <xf numFmtId="0" fontId="1" fillId="10" borderId="154" xfId="5" applyFont="1" applyFill="1" applyBorder="1" applyAlignment="1">
      <alignment horizontal="justify" vertical="center"/>
    </xf>
    <xf numFmtId="38" fontId="1" fillId="3" borderId="187" xfId="5" applyNumberFormat="1" applyFont="1" applyFill="1" applyBorder="1" applyAlignment="1">
      <alignment horizontal="right" vertical="center"/>
    </xf>
    <xf numFmtId="186" fontId="1" fillId="10" borderId="175" xfId="7" applyNumberFormat="1" applyFont="1" applyFill="1" applyBorder="1" applyAlignment="1">
      <alignment vertical="center" shrinkToFit="1"/>
    </xf>
    <xf numFmtId="186" fontId="1" fillId="10" borderId="176" xfId="7" applyNumberFormat="1" applyFont="1" applyFill="1" applyBorder="1" applyAlignment="1">
      <alignment vertical="center" shrinkToFit="1"/>
    </xf>
    <xf numFmtId="186" fontId="0" fillId="11" borderId="177" xfId="7" applyNumberFormat="1" applyFont="1" applyFill="1" applyBorder="1" applyAlignment="1">
      <alignment vertical="center" shrinkToFit="1"/>
    </xf>
    <xf numFmtId="186" fontId="0" fillId="6" borderId="175" xfId="7" applyNumberFormat="1" applyFont="1" applyFill="1" applyBorder="1" applyAlignment="1">
      <alignment vertical="center" shrinkToFit="1"/>
    </xf>
    <xf numFmtId="186" fontId="0" fillId="6" borderId="176" xfId="7" applyNumberFormat="1" applyFont="1" applyFill="1" applyBorder="1" applyAlignment="1">
      <alignment vertical="center" shrinkToFit="1"/>
    </xf>
    <xf numFmtId="186" fontId="0" fillId="6" borderId="156" xfId="7" applyNumberFormat="1" applyFont="1" applyFill="1" applyBorder="1" applyAlignment="1">
      <alignment vertical="center" shrinkToFit="1"/>
    </xf>
    <xf numFmtId="186" fontId="1" fillId="3" borderId="188" xfId="7" applyNumberFormat="1" applyFont="1" applyFill="1" applyBorder="1" applyAlignment="1">
      <alignment vertical="center" shrinkToFit="1"/>
    </xf>
    <xf numFmtId="186" fontId="0" fillId="11" borderId="175" xfId="7" applyNumberFormat="1" applyFont="1" applyFill="1" applyBorder="1" applyAlignment="1">
      <alignment vertical="center" shrinkToFit="1"/>
    </xf>
    <xf numFmtId="186" fontId="1" fillId="3" borderId="156" xfId="7" applyNumberFormat="1" applyFont="1" applyFill="1" applyBorder="1" applyAlignment="1">
      <alignment vertical="center" shrinkToFit="1"/>
    </xf>
    <xf numFmtId="186" fontId="0" fillId="6" borderId="189" xfId="7" applyNumberFormat="1" applyFont="1" applyFill="1" applyBorder="1" applyAlignment="1">
      <alignment vertical="center" shrinkToFit="1"/>
    </xf>
    <xf numFmtId="186" fontId="19" fillId="0" borderId="0" xfId="5" applyNumberFormat="1" applyFont="1"/>
    <xf numFmtId="0" fontId="6" fillId="0" borderId="0" xfId="5" applyFont="1"/>
    <xf numFmtId="186" fontId="6" fillId="11" borderId="190" xfId="5" applyNumberFormat="1" applyFont="1" applyFill="1" applyBorder="1" applyAlignment="1">
      <alignment horizontal="right" vertical="center" shrinkToFit="1"/>
    </xf>
    <xf numFmtId="186" fontId="6" fillId="12" borderId="124" xfId="7" applyNumberFormat="1" applyFont="1" applyFill="1" applyBorder="1" applyAlignment="1">
      <alignment vertical="center" shrinkToFit="1"/>
    </xf>
    <xf numFmtId="186" fontId="6" fillId="12" borderId="179" xfId="7" applyNumberFormat="1" applyFont="1" applyFill="1" applyBorder="1" applyAlignment="1">
      <alignment vertical="center" shrinkToFit="1"/>
    </xf>
    <xf numFmtId="186" fontId="6" fillId="11" borderId="45" xfId="7" applyNumberFormat="1" applyFont="1" applyFill="1" applyBorder="1" applyAlignment="1">
      <alignment vertical="center" shrinkToFit="1"/>
    </xf>
    <xf numFmtId="186" fontId="6" fillId="11" borderId="181" xfId="7" applyNumberFormat="1" applyFont="1" applyFill="1" applyBorder="1" applyAlignment="1">
      <alignment vertical="center" shrinkToFit="1"/>
    </xf>
    <xf numFmtId="186" fontId="6" fillId="11" borderId="144" xfId="7" applyNumberFormat="1" applyFont="1" applyFill="1" applyBorder="1" applyAlignment="1">
      <alignment vertical="center" shrinkToFit="1"/>
    </xf>
    <xf numFmtId="186" fontId="6" fillId="11" borderId="44" xfId="7" applyNumberFormat="1" applyFont="1" applyFill="1" applyBorder="1" applyAlignment="1">
      <alignment vertical="center" shrinkToFit="1"/>
    </xf>
    <xf numFmtId="186" fontId="6" fillId="12" borderId="166" xfId="7" applyNumberFormat="1" applyFont="1" applyFill="1" applyBorder="1" applyAlignment="1">
      <alignment vertical="center" shrinkToFit="1"/>
    </xf>
    <xf numFmtId="186" fontId="6" fillId="11" borderId="191" xfId="7" applyNumberFormat="1" applyFont="1" applyFill="1" applyBorder="1" applyAlignment="1">
      <alignment vertical="center" shrinkToFit="1"/>
    </xf>
    <xf numFmtId="186" fontId="6" fillId="11" borderId="86" xfId="7" applyNumberFormat="1" applyFont="1" applyFill="1" applyBorder="1" applyAlignment="1">
      <alignment vertical="center" shrinkToFit="1"/>
    </xf>
    <xf numFmtId="38" fontId="6" fillId="13" borderId="144" xfId="7" applyFont="1" applyFill="1" applyBorder="1" applyAlignment="1">
      <alignment vertical="center" shrinkToFit="1"/>
    </xf>
    <xf numFmtId="186" fontId="6" fillId="0" borderId="0" xfId="7" applyNumberFormat="1" applyFont="1" applyFill="1" applyBorder="1" applyAlignment="1">
      <alignment vertical="center" shrinkToFit="1"/>
    </xf>
    <xf numFmtId="0" fontId="6" fillId="0" borderId="0" xfId="5" applyFont="1" applyFill="1"/>
    <xf numFmtId="186" fontId="6" fillId="0" borderId="0" xfId="5" applyNumberFormat="1" applyFont="1"/>
    <xf numFmtId="187" fontId="6" fillId="11" borderId="188" xfId="7" applyNumberFormat="1" applyFont="1" applyFill="1" applyBorder="1" applyAlignment="1">
      <alignment horizontal="right" vertical="center" shrinkToFit="1"/>
    </xf>
    <xf numFmtId="183" fontId="6" fillId="3" borderId="188" xfId="7" applyNumberFormat="1" applyFont="1" applyFill="1" applyBorder="1" applyAlignment="1">
      <alignment horizontal="right" vertical="center" shrinkToFit="1"/>
    </xf>
    <xf numFmtId="183" fontId="6" fillId="3" borderId="176" xfId="7" applyNumberFormat="1" applyFont="1" applyFill="1" applyBorder="1" applyAlignment="1">
      <alignment horizontal="right" vertical="center" shrinkToFit="1"/>
    </xf>
    <xf numFmtId="187" fontId="6" fillId="11" borderId="154" xfId="7" applyNumberFormat="1" applyFont="1" applyFill="1" applyBorder="1" applyAlignment="1">
      <alignment vertical="center" shrinkToFit="1"/>
    </xf>
    <xf numFmtId="183" fontId="6" fillId="3" borderId="177" xfId="7" applyNumberFormat="1" applyFont="1" applyFill="1" applyBorder="1" applyAlignment="1">
      <alignment horizontal="right" vertical="center" shrinkToFit="1"/>
    </xf>
    <xf numFmtId="187" fontId="6" fillId="12" borderId="175" xfId="7" applyNumberFormat="1" applyFont="1" applyFill="1" applyBorder="1" applyAlignment="1">
      <alignment horizontal="right" vertical="center" shrinkToFit="1"/>
    </xf>
    <xf numFmtId="187" fontId="6" fillId="12" borderId="156" xfId="7" applyNumberFormat="1" applyFont="1" applyFill="1" applyBorder="1" applyAlignment="1">
      <alignment horizontal="right" vertical="center" shrinkToFit="1"/>
    </xf>
    <xf numFmtId="187" fontId="6" fillId="13" borderId="189" xfId="7" applyNumberFormat="1" applyFont="1" applyFill="1" applyBorder="1" applyAlignment="1">
      <alignment vertical="center" shrinkToFit="1"/>
    </xf>
    <xf numFmtId="187" fontId="6" fillId="0" borderId="0" xfId="7" applyNumberFormat="1" applyFont="1" applyFill="1" applyBorder="1" applyAlignment="1">
      <alignment horizontal="right" vertical="center" shrinkToFit="1"/>
    </xf>
    <xf numFmtId="185" fontId="6" fillId="0" borderId="0" xfId="5" applyNumberFormat="1" applyFont="1"/>
    <xf numFmtId="188" fontId="6" fillId="0" borderId="0" xfId="5" applyNumberFormat="1" applyFont="1"/>
    <xf numFmtId="0" fontId="1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189" fontId="6" fillId="0" borderId="0" xfId="7" applyNumberFormat="1" applyFont="1" applyFill="1" applyBorder="1" applyAlignment="1">
      <alignment horizontal="right" vertical="center" shrinkToFit="1"/>
    </xf>
    <xf numFmtId="189" fontId="6" fillId="0" borderId="0" xfId="7" applyNumberFormat="1" applyFont="1" applyFill="1" applyBorder="1" applyAlignment="1">
      <alignment vertical="center" shrinkToFit="1"/>
    </xf>
    <xf numFmtId="189" fontId="6" fillId="0" borderId="134" xfId="7" applyNumberFormat="1" applyFont="1" applyFill="1" applyBorder="1" applyAlignment="1">
      <alignment horizontal="right" vertical="center" shrinkToFit="1"/>
    </xf>
    <xf numFmtId="187" fontId="6" fillId="0" borderId="0" xfId="7" applyNumberFormat="1" applyFont="1" applyFill="1" applyBorder="1" applyAlignment="1">
      <alignment vertical="center" shrinkToFit="1"/>
    </xf>
    <xf numFmtId="186" fontId="5" fillId="0" borderId="0" xfId="7" applyNumberFormat="1" applyFont="1" applyFill="1" applyBorder="1" applyAlignment="1">
      <alignment vertical="center" shrinkToFit="1"/>
    </xf>
    <xf numFmtId="188" fontId="5" fillId="0" borderId="0" xfId="5" applyNumberFormat="1" applyFont="1" applyBorder="1" applyAlignment="1">
      <alignment horizontal="center" vertical="center"/>
    </xf>
    <xf numFmtId="38" fontId="5" fillId="0" borderId="0" xfId="7" applyFont="1" applyBorder="1" applyAlignment="1">
      <alignment vertical="center"/>
    </xf>
    <xf numFmtId="186" fontId="6" fillId="0" borderId="0" xfId="5" applyNumberFormat="1" applyFont="1" applyFill="1" applyBorder="1" applyAlignment="1">
      <alignment vertical="center" shrinkToFit="1"/>
    </xf>
    <xf numFmtId="38" fontId="6" fillId="0" borderId="0" xfId="7" applyFont="1" applyFill="1" applyBorder="1" applyAlignment="1">
      <alignment vertical="center" shrinkToFit="1"/>
    </xf>
    <xf numFmtId="0" fontId="1" fillId="0" borderId="0" xfId="3" applyAlignment="1">
      <alignment vertical="center"/>
    </xf>
    <xf numFmtId="0" fontId="1" fillId="0" borderId="0" xfId="3" applyAlignment="1">
      <alignment horizontal="center" vertical="center"/>
    </xf>
    <xf numFmtId="49" fontId="1" fillId="0" borderId="0" xfId="3" applyNumberFormat="1" applyAlignment="1">
      <alignment horizontal="center" vertical="center"/>
    </xf>
    <xf numFmtId="0" fontId="1" fillId="0" borderId="0" xfId="3" applyAlignment="1">
      <alignment horizontal="right" vertical="center"/>
    </xf>
    <xf numFmtId="0" fontId="6" fillId="0" borderId="132" xfId="3" applyFont="1" applyBorder="1" applyAlignment="1">
      <alignment horizontal="center" vertical="center"/>
    </xf>
    <xf numFmtId="0" fontId="6" fillId="0" borderId="133" xfId="3" applyFont="1" applyBorder="1" applyAlignment="1">
      <alignment horizontal="center" vertical="center"/>
    </xf>
    <xf numFmtId="0" fontId="6" fillId="0" borderId="182" xfId="3" applyFont="1" applyBorder="1" applyAlignment="1">
      <alignment horizontal="center" vertical="center"/>
    </xf>
    <xf numFmtId="0" fontId="1" fillId="0" borderId="193" xfId="3" applyBorder="1" applyAlignment="1">
      <alignment horizontal="center" vertical="center"/>
    </xf>
    <xf numFmtId="49" fontId="1" fillId="0" borderId="193" xfId="3" applyNumberFormat="1" applyBorder="1" applyAlignment="1">
      <alignment horizontal="center" vertical="center"/>
    </xf>
    <xf numFmtId="0" fontId="1" fillId="0" borderId="193" xfId="3" applyBorder="1" applyAlignment="1">
      <alignment horizontal="right" vertical="center"/>
    </xf>
    <xf numFmtId="0" fontId="1" fillId="0" borderId="194" xfId="3" applyBorder="1" applyAlignment="1">
      <alignment horizontal="right" vertical="center"/>
    </xf>
    <xf numFmtId="0" fontId="1" fillId="0" borderId="195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49" fontId="1" fillId="0" borderId="1" xfId="3" applyNumberFormat="1" applyBorder="1" applyAlignment="1">
      <alignment horizontal="center" vertical="center"/>
    </xf>
    <xf numFmtId="0" fontId="1" fillId="0" borderId="1" xfId="3" applyBorder="1" applyAlignment="1">
      <alignment horizontal="right" vertical="center"/>
    </xf>
    <xf numFmtId="0" fontId="1" fillId="0" borderId="119" xfId="3" applyBorder="1" applyAlignment="1">
      <alignment horizontal="right" vertical="center"/>
    </xf>
    <xf numFmtId="0" fontId="1" fillId="0" borderId="184" xfId="3" applyBorder="1" applyAlignment="1">
      <alignment horizontal="center" vertical="center"/>
    </xf>
    <xf numFmtId="0" fontId="1" fillId="0" borderId="0" xfId="3" applyAlignment="1">
      <alignment vertical="center" wrapText="1"/>
    </xf>
    <xf numFmtId="0" fontId="1" fillId="0" borderId="176" xfId="3" applyBorder="1" applyAlignment="1">
      <alignment horizontal="center" vertical="center"/>
    </xf>
    <xf numFmtId="49" fontId="1" fillId="0" borderId="176" xfId="3" applyNumberFormat="1" applyBorder="1" applyAlignment="1">
      <alignment horizontal="center" vertical="center"/>
    </xf>
    <xf numFmtId="0" fontId="1" fillId="0" borderId="176" xfId="3" applyBorder="1" applyAlignment="1">
      <alignment horizontal="right" vertical="center"/>
    </xf>
    <xf numFmtId="0" fontId="1" fillId="0" borderId="154" xfId="3" applyBorder="1" applyAlignment="1">
      <alignment horizontal="right" vertical="center"/>
    </xf>
    <xf numFmtId="0" fontId="1" fillId="0" borderId="177" xfId="3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1" fillId="0" borderId="0" xfId="3" applyAlignment="1">
      <alignment horizontal="center" vertical="center" wrapText="1"/>
    </xf>
    <xf numFmtId="49" fontId="1" fillId="0" borderId="0" xfId="3" applyNumberFormat="1" applyAlignment="1">
      <alignment horizontal="center" vertical="center" wrapText="1"/>
    </xf>
    <xf numFmtId="0" fontId="1" fillId="0" borderId="0" xfId="3" applyAlignment="1">
      <alignment horizontal="right" vertical="center" wrapText="1"/>
    </xf>
    <xf numFmtId="0" fontId="12" fillId="0" borderId="10" xfId="1" applyFont="1" applyBorder="1" applyAlignment="1" applyProtection="1">
      <alignment horizontal="center" vertical="center"/>
    </xf>
    <xf numFmtId="0" fontId="1" fillId="0" borderId="11" xfId="1" applyBorder="1" applyAlignment="1" applyProtection="1">
      <alignment horizontal="center" vertical="center"/>
    </xf>
    <xf numFmtId="0" fontId="1" fillId="0" borderId="12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0" borderId="17" xfId="1" applyBorder="1" applyAlignment="1" applyProtection="1">
      <alignment horizontal="center" vertical="center"/>
    </xf>
    <xf numFmtId="0" fontId="1" fillId="0" borderId="18" xfId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  <protection locked="0"/>
    </xf>
    <xf numFmtId="0" fontId="12" fillId="2" borderId="17" xfId="1" applyFont="1" applyFill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/>
    </xf>
    <xf numFmtId="0" fontId="12" fillId="0" borderId="17" xfId="1" applyFont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right"/>
    </xf>
    <xf numFmtId="0" fontId="6" fillId="0" borderId="17" xfId="2" applyFont="1" applyBorder="1" applyAlignment="1">
      <alignment horizontal="right"/>
    </xf>
    <xf numFmtId="0" fontId="10" fillId="0" borderId="0" xfId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12" fillId="0" borderId="4" xfId="1" applyFont="1" applyBorder="1" applyAlignment="1" applyProtection="1">
      <alignment horizontal="center" vertical="center"/>
    </xf>
    <xf numFmtId="0" fontId="1" fillId="0" borderId="5" xfId="1" applyBorder="1" applyAlignment="1" applyProtection="1">
      <alignment horizontal="center" vertical="center"/>
    </xf>
    <xf numFmtId="0" fontId="1" fillId="0" borderId="6" xfId="1" applyBorder="1" applyAlignment="1" applyProtection="1">
      <alignment horizontal="center" vertical="center"/>
    </xf>
    <xf numFmtId="0" fontId="12" fillId="0" borderId="4" xfId="1" applyFont="1" applyBorder="1" applyAlignment="1" applyProtection="1">
      <alignment horizontal="center" vertical="center" shrinkToFit="1"/>
    </xf>
    <xf numFmtId="0" fontId="1" fillId="0" borderId="5" xfId="1" applyBorder="1" applyAlignment="1" applyProtection="1">
      <alignment horizontal="center" vertical="center" shrinkToFit="1"/>
    </xf>
    <xf numFmtId="0" fontId="1" fillId="0" borderId="7" xfId="1" applyBorder="1" applyAlignment="1" applyProtection="1">
      <alignment horizontal="center" vertical="center" shrinkToFit="1"/>
    </xf>
    <xf numFmtId="0" fontId="12" fillId="0" borderId="8" xfId="1" applyFont="1" applyBorder="1" applyAlignment="1" applyProtection="1">
      <alignment horizontal="center" vertical="center"/>
    </xf>
    <xf numFmtId="0" fontId="12" fillId="0" borderId="5" xfId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4" fillId="0" borderId="22" xfId="1" applyFont="1" applyFill="1" applyBorder="1" applyAlignment="1" applyProtection="1">
      <alignment horizontal="center" vertical="distributed" textRotation="255" indent="1"/>
    </xf>
    <xf numFmtId="0" fontId="4" fillId="0" borderId="31" xfId="1" applyFont="1" applyFill="1" applyBorder="1" applyAlignment="1" applyProtection="1">
      <alignment horizontal="center" vertical="distributed" textRotation="255" indent="1"/>
    </xf>
    <xf numFmtId="0" fontId="14" fillId="0" borderId="23" xfId="1" applyFont="1" applyFill="1" applyBorder="1" applyAlignment="1" applyProtection="1">
      <alignment horizontal="center" vertical="center"/>
    </xf>
    <xf numFmtId="0" fontId="14" fillId="0" borderId="24" xfId="1" applyFont="1" applyFill="1" applyBorder="1" applyAlignment="1" applyProtection="1">
      <alignment horizontal="center" vertical="center"/>
    </xf>
    <xf numFmtId="0" fontId="14" fillId="0" borderId="25" xfId="1" applyFont="1" applyFill="1" applyBorder="1" applyAlignment="1" applyProtection="1">
      <alignment horizontal="center" vertical="center"/>
    </xf>
    <xf numFmtId="0" fontId="14" fillId="0" borderId="32" xfId="1" applyFont="1" applyFill="1" applyBorder="1" applyAlignment="1" applyProtection="1">
      <alignment horizontal="center" vertical="center"/>
    </xf>
    <xf numFmtId="0" fontId="14" fillId="0" borderId="33" xfId="1" applyFont="1" applyFill="1" applyBorder="1" applyAlignment="1" applyProtection="1">
      <alignment horizontal="center" vertical="center"/>
    </xf>
    <xf numFmtId="0" fontId="14" fillId="0" borderId="34" xfId="1" applyFont="1" applyFill="1" applyBorder="1" applyAlignment="1" applyProtection="1">
      <alignment horizontal="center" vertical="center"/>
    </xf>
    <xf numFmtId="0" fontId="14" fillId="0" borderId="41" xfId="1" applyFont="1" applyFill="1" applyBorder="1" applyAlignment="1" applyProtection="1">
      <alignment horizontal="center" vertical="center"/>
    </xf>
    <xf numFmtId="0" fontId="14" fillId="0" borderId="42" xfId="1" applyFont="1" applyFill="1" applyBorder="1" applyAlignment="1" applyProtection="1">
      <alignment horizontal="center" vertical="center"/>
    </xf>
    <xf numFmtId="0" fontId="14" fillId="0" borderId="43" xfId="1" applyFont="1" applyFill="1" applyBorder="1" applyAlignment="1" applyProtection="1">
      <alignment horizontal="center" vertical="center"/>
    </xf>
    <xf numFmtId="0" fontId="14" fillId="0" borderId="26" xfId="1" applyFont="1" applyFill="1" applyBorder="1" applyAlignment="1" applyProtection="1">
      <alignment horizontal="distributed" vertical="center" indent="2"/>
    </xf>
    <xf numFmtId="0" fontId="14" fillId="0" borderId="3" xfId="1" applyFont="1" applyFill="1" applyBorder="1" applyAlignment="1" applyProtection="1">
      <alignment horizontal="distributed" vertical="center" indent="2"/>
    </xf>
    <xf numFmtId="0" fontId="14" fillId="0" borderId="35" xfId="1" applyFont="1" applyFill="1" applyBorder="1" applyAlignment="1" applyProtection="1">
      <alignment horizontal="distributed" vertical="center" indent="2"/>
    </xf>
    <xf numFmtId="0" fontId="14" fillId="0" borderId="0" xfId="1" applyFont="1" applyFill="1" applyBorder="1" applyAlignment="1" applyProtection="1">
      <alignment horizontal="distributed" vertical="center" indent="2"/>
    </xf>
    <xf numFmtId="0" fontId="14" fillId="0" borderId="44" xfId="1" applyFont="1" applyFill="1" applyBorder="1" applyAlignment="1" applyProtection="1">
      <alignment horizontal="distributed" vertical="center" indent="2"/>
    </xf>
    <xf numFmtId="0" fontId="14" fillId="0" borderId="45" xfId="1" applyFont="1" applyFill="1" applyBorder="1" applyAlignment="1" applyProtection="1">
      <alignment horizontal="distributed" vertical="center" indent="2"/>
    </xf>
    <xf numFmtId="0" fontId="14" fillId="0" borderId="27" xfId="1" applyFont="1" applyFill="1" applyBorder="1" applyAlignment="1" applyProtection="1">
      <alignment horizontal="center" vertical="center"/>
    </xf>
    <xf numFmtId="0" fontId="5" fillId="0" borderId="28" xfId="2" applyBorder="1" applyAlignment="1">
      <alignment horizontal="center" vertical="center"/>
    </xf>
    <xf numFmtId="0" fontId="5" fillId="0" borderId="29" xfId="2" applyBorder="1" applyAlignment="1">
      <alignment horizontal="center" vertical="center"/>
    </xf>
    <xf numFmtId="0" fontId="14" fillId="0" borderId="36" xfId="1" applyFont="1" applyFill="1" applyBorder="1" applyAlignment="1" applyProtection="1">
      <alignment horizontal="center" vertical="center"/>
    </xf>
    <xf numFmtId="0" fontId="14" fillId="0" borderId="37" xfId="1" applyFont="1" applyFill="1" applyBorder="1" applyAlignment="1" applyProtection="1">
      <alignment horizontal="center" vertical="center"/>
    </xf>
    <xf numFmtId="0" fontId="14" fillId="0" borderId="38" xfId="1" applyFont="1" applyFill="1" applyBorder="1" applyAlignment="1" applyProtection="1">
      <alignment horizontal="center" vertical="center"/>
    </xf>
    <xf numFmtId="0" fontId="14" fillId="0" borderId="39" xfId="1" applyFont="1" applyFill="1" applyBorder="1" applyAlignment="1" applyProtection="1">
      <alignment horizontal="center" vertical="center"/>
    </xf>
    <xf numFmtId="0" fontId="14" fillId="0" borderId="35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0" borderId="40" xfId="1" applyFont="1" applyFill="1" applyBorder="1" applyAlignment="1" applyProtection="1">
      <alignment horizontal="center" vertical="center"/>
    </xf>
    <xf numFmtId="0" fontId="14" fillId="0" borderId="44" xfId="1" applyFont="1" applyFill="1" applyBorder="1" applyAlignment="1" applyProtection="1">
      <alignment horizontal="center" vertical="center"/>
    </xf>
    <xf numFmtId="0" fontId="14" fillId="0" borderId="45" xfId="1" applyFont="1" applyFill="1" applyBorder="1" applyAlignment="1" applyProtection="1">
      <alignment horizontal="center" vertical="center"/>
    </xf>
    <xf numFmtId="0" fontId="14" fillId="0" borderId="50" xfId="1" applyFont="1" applyFill="1" applyBorder="1" applyAlignment="1" applyProtection="1">
      <alignment horizontal="center" vertical="center"/>
    </xf>
    <xf numFmtId="0" fontId="14" fillId="2" borderId="47" xfId="1" applyFont="1" applyFill="1" applyBorder="1" applyAlignment="1" applyProtection="1">
      <alignment horizontal="center" vertical="center"/>
      <protection locked="0"/>
    </xf>
    <xf numFmtId="0" fontId="14" fillId="2" borderId="48" xfId="1" applyFont="1" applyFill="1" applyBorder="1" applyAlignment="1" applyProtection="1">
      <alignment horizontal="center" vertical="center"/>
      <protection locked="0"/>
    </xf>
    <xf numFmtId="0" fontId="14" fillId="0" borderId="51" xfId="1" applyFont="1" applyFill="1" applyBorder="1" applyAlignment="1" applyProtection="1">
      <alignment horizontal="center" vertical="center" wrapText="1" shrinkToFit="1"/>
    </xf>
    <xf numFmtId="0" fontId="14" fillId="0" borderId="52" xfId="1" applyFont="1" applyFill="1" applyBorder="1" applyAlignment="1" applyProtection="1">
      <alignment horizontal="center" vertical="center" shrinkToFit="1"/>
    </xf>
    <xf numFmtId="176" fontId="14" fillId="0" borderId="35" xfId="1" applyNumberFormat="1" applyFont="1" applyFill="1" applyBorder="1" applyAlignment="1" applyProtection="1">
      <alignment vertical="center"/>
    </xf>
    <xf numFmtId="176" fontId="14" fillId="0" borderId="0" xfId="1" applyNumberFormat="1" applyFont="1" applyFill="1" applyBorder="1" applyAlignment="1" applyProtection="1">
      <alignment vertical="center"/>
    </xf>
    <xf numFmtId="176" fontId="14" fillId="0" borderId="40" xfId="1" applyNumberFormat="1" applyFont="1" applyFill="1" applyBorder="1" applyAlignment="1" applyProtection="1">
      <alignment vertical="center"/>
    </xf>
    <xf numFmtId="0" fontId="14" fillId="0" borderId="64" xfId="1" applyFont="1" applyFill="1" applyBorder="1" applyAlignment="1" applyProtection="1">
      <alignment horizontal="center" vertical="center" wrapText="1"/>
    </xf>
    <xf numFmtId="0" fontId="14" fillId="0" borderId="66" xfId="1" applyFont="1" applyFill="1" applyBorder="1" applyAlignment="1" applyProtection="1">
      <alignment horizontal="center" vertical="center"/>
    </xf>
    <xf numFmtId="0" fontId="14" fillId="0" borderId="58" xfId="1" applyFont="1" applyFill="1" applyBorder="1" applyAlignment="1" applyProtection="1">
      <alignment horizontal="center" vertical="center"/>
    </xf>
    <xf numFmtId="0" fontId="14" fillId="0" borderId="67" xfId="1" applyFont="1" applyFill="1" applyBorder="1" applyAlignment="1" applyProtection="1">
      <alignment horizontal="center" vertical="center"/>
    </xf>
    <xf numFmtId="176" fontId="14" fillId="0" borderId="62" xfId="1" applyNumberFormat="1" applyFont="1" applyFill="1" applyBorder="1" applyAlignment="1" applyProtection="1">
      <alignment vertical="center"/>
    </xf>
    <xf numFmtId="176" fontId="14" fillId="0" borderId="59" xfId="1" applyNumberFormat="1" applyFont="1" applyFill="1" applyBorder="1" applyAlignment="1" applyProtection="1">
      <alignment vertical="center"/>
    </xf>
    <xf numFmtId="176" fontId="14" fillId="0" borderId="63" xfId="1" applyNumberFormat="1" applyFont="1" applyFill="1" applyBorder="1" applyAlignment="1" applyProtection="1">
      <alignment vertical="center"/>
    </xf>
    <xf numFmtId="176" fontId="14" fillId="0" borderId="36" xfId="1" applyNumberFormat="1" applyFont="1" applyFill="1" applyBorder="1" applyAlignment="1" applyProtection="1">
      <alignment vertical="center"/>
    </xf>
    <xf numFmtId="176" fontId="14" fillId="0" borderId="37" xfId="1" applyNumberFormat="1" applyFont="1" applyFill="1" applyBorder="1" applyAlignment="1" applyProtection="1">
      <alignment vertical="center"/>
    </xf>
    <xf numFmtId="176" fontId="14" fillId="0" borderId="38" xfId="1" applyNumberFormat="1" applyFont="1" applyFill="1" applyBorder="1" applyAlignment="1" applyProtection="1">
      <alignment vertical="center"/>
    </xf>
    <xf numFmtId="176" fontId="14" fillId="0" borderId="58" xfId="1" applyNumberFormat="1" applyFont="1" applyFill="1" applyBorder="1" applyAlignment="1" applyProtection="1">
      <alignment vertical="center"/>
    </xf>
    <xf numFmtId="176" fontId="14" fillId="0" borderId="39" xfId="1" applyNumberFormat="1" applyFont="1" applyFill="1" applyBorder="1" applyAlignment="1" applyProtection="1">
      <alignment vertical="center"/>
    </xf>
    <xf numFmtId="176" fontId="14" fillId="0" borderId="61" xfId="1" applyNumberFormat="1" applyFont="1" applyFill="1" applyBorder="1" applyAlignment="1" applyProtection="1">
      <alignment vertical="center"/>
    </xf>
    <xf numFmtId="176" fontId="14" fillId="0" borderId="68" xfId="1" applyNumberFormat="1" applyFont="1" applyFill="1" applyBorder="1" applyAlignment="1" applyProtection="1">
      <alignment vertical="center"/>
    </xf>
    <xf numFmtId="176" fontId="14" fillId="0" borderId="65" xfId="1" applyNumberFormat="1" applyFont="1" applyFill="1" applyBorder="1" applyAlignment="1" applyProtection="1">
      <alignment vertical="center"/>
    </xf>
    <xf numFmtId="176" fontId="14" fillId="0" borderId="71" xfId="1" applyNumberFormat="1" applyFont="1" applyFill="1" applyBorder="1" applyAlignment="1" applyProtection="1">
      <alignment vertical="center"/>
    </xf>
    <xf numFmtId="0" fontId="14" fillId="0" borderId="69" xfId="1" applyFont="1" applyFill="1" applyBorder="1" applyAlignment="1" applyProtection="1">
      <alignment horizontal="center" vertical="center" wrapText="1"/>
    </xf>
    <xf numFmtId="0" fontId="14" fillId="0" borderId="70" xfId="1" applyFont="1" applyFill="1" applyBorder="1" applyAlignment="1" applyProtection="1">
      <alignment horizontal="center" vertical="center"/>
    </xf>
    <xf numFmtId="176" fontId="14" fillId="2" borderId="35" xfId="1" applyNumberFormat="1" applyFont="1" applyFill="1" applyBorder="1" applyAlignment="1" applyProtection="1">
      <alignment vertical="center"/>
      <protection locked="0"/>
    </xf>
    <xf numFmtId="176" fontId="14" fillId="2" borderId="0" xfId="1" applyNumberFormat="1" applyFont="1" applyFill="1" applyBorder="1" applyAlignment="1" applyProtection="1">
      <alignment vertical="center"/>
      <protection locked="0"/>
    </xf>
    <xf numFmtId="176" fontId="14" fillId="0" borderId="54" xfId="1" applyNumberFormat="1" applyFont="1" applyFill="1" applyBorder="1" applyAlignment="1" applyProtection="1">
      <alignment vertical="center"/>
    </xf>
    <xf numFmtId="176" fontId="14" fillId="0" borderId="55" xfId="1" applyNumberFormat="1" applyFont="1" applyFill="1" applyBorder="1" applyAlignment="1" applyProtection="1">
      <alignment vertical="center"/>
    </xf>
    <xf numFmtId="176" fontId="14" fillId="0" borderId="51" xfId="1" applyNumberFormat="1" applyFont="1" applyFill="1" applyBorder="1" applyAlignment="1" applyProtection="1">
      <alignment vertical="center"/>
    </xf>
    <xf numFmtId="176" fontId="14" fillId="0" borderId="52" xfId="1" applyNumberFormat="1" applyFont="1" applyFill="1" applyBorder="1" applyAlignment="1" applyProtection="1">
      <alignment vertical="center"/>
    </xf>
    <xf numFmtId="176" fontId="14" fillId="0" borderId="56" xfId="1" applyNumberFormat="1" applyFont="1" applyFill="1" applyBorder="1" applyAlignment="1" applyProtection="1">
      <alignment vertical="center"/>
    </xf>
    <xf numFmtId="0" fontId="14" fillId="0" borderId="57" xfId="1" applyFont="1" applyFill="1" applyBorder="1" applyAlignment="1" applyProtection="1">
      <alignment horizontal="center" vertical="center" wrapText="1"/>
    </xf>
    <xf numFmtId="0" fontId="14" fillId="0" borderId="59" xfId="1" applyFont="1" applyFill="1" applyBorder="1" applyAlignment="1" applyProtection="1">
      <alignment horizontal="center" vertical="center"/>
    </xf>
    <xf numFmtId="0" fontId="14" fillId="0" borderId="60" xfId="1" applyFont="1" applyFill="1" applyBorder="1" applyAlignment="1" applyProtection="1">
      <alignment horizontal="center" vertical="center"/>
    </xf>
    <xf numFmtId="176" fontId="14" fillId="2" borderId="61" xfId="1" applyNumberFormat="1" applyFont="1" applyFill="1" applyBorder="1" applyAlignment="1" applyProtection="1">
      <alignment vertical="center"/>
      <protection locked="0"/>
    </xf>
    <xf numFmtId="176" fontId="14" fillId="2" borderId="59" xfId="1" applyNumberFormat="1" applyFont="1" applyFill="1" applyBorder="1" applyAlignment="1" applyProtection="1">
      <alignment vertical="center"/>
      <protection locked="0"/>
    </xf>
    <xf numFmtId="176" fontId="14" fillId="2" borderId="65" xfId="1" applyNumberFormat="1" applyFont="1" applyFill="1" applyBorder="1" applyAlignment="1" applyProtection="1">
      <alignment vertical="center"/>
      <protection locked="0"/>
    </xf>
    <xf numFmtId="176" fontId="14" fillId="2" borderId="37" xfId="1" applyNumberFormat="1" applyFont="1" applyFill="1" applyBorder="1" applyAlignment="1" applyProtection="1">
      <alignment vertical="center"/>
      <protection locked="0"/>
    </xf>
    <xf numFmtId="176" fontId="14" fillId="0" borderId="74" xfId="1" applyNumberFormat="1" applyFont="1" applyFill="1" applyBorder="1" applyAlignment="1" applyProtection="1">
      <alignment vertical="center"/>
    </xf>
    <xf numFmtId="176" fontId="14" fillId="0" borderId="75" xfId="1" applyNumberFormat="1" applyFont="1" applyFill="1" applyBorder="1" applyAlignment="1" applyProtection="1">
      <alignment vertical="center"/>
    </xf>
    <xf numFmtId="176" fontId="14" fillId="0" borderId="77" xfId="1" applyNumberFormat="1" applyFont="1" applyFill="1" applyBorder="1" applyAlignment="1" applyProtection="1">
      <alignment vertical="center"/>
    </xf>
    <xf numFmtId="0" fontId="14" fillId="0" borderId="64" xfId="1" applyFont="1" applyFill="1" applyBorder="1" applyAlignment="1" applyProtection="1">
      <alignment horizontal="center" vertical="center" shrinkToFit="1"/>
    </xf>
    <xf numFmtId="0" fontId="14" fillId="0" borderId="66" xfId="1" applyFont="1" applyFill="1" applyBorder="1" applyAlignment="1" applyProtection="1">
      <alignment horizontal="center" vertical="center" shrinkToFit="1"/>
    </xf>
    <xf numFmtId="0" fontId="14" fillId="0" borderId="58" xfId="1" applyFont="1" applyFill="1" applyBorder="1" applyAlignment="1" applyProtection="1">
      <alignment horizontal="center" vertical="center" shrinkToFit="1"/>
    </xf>
    <xf numFmtId="176" fontId="14" fillId="0" borderId="64" xfId="1" applyNumberFormat="1" applyFont="1" applyFill="1" applyBorder="1" applyAlignment="1" applyProtection="1">
      <alignment vertical="center"/>
    </xf>
    <xf numFmtId="176" fontId="14" fillId="0" borderId="66" xfId="1" applyNumberFormat="1" applyFont="1" applyFill="1" applyBorder="1" applyAlignment="1" applyProtection="1">
      <alignment vertical="center"/>
    </xf>
    <xf numFmtId="176" fontId="14" fillId="0" borderId="69" xfId="1" applyNumberFormat="1" applyFont="1" applyFill="1" applyBorder="1" applyAlignment="1" applyProtection="1">
      <alignment vertical="center"/>
    </xf>
    <xf numFmtId="176" fontId="14" fillId="0" borderId="70" xfId="1" applyNumberFormat="1" applyFont="1" applyFill="1" applyBorder="1" applyAlignment="1" applyProtection="1">
      <alignment vertical="center"/>
    </xf>
    <xf numFmtId="176" fontId="14" fillId="0" borderId="80" xfId="1" applyNumberFormat="1" applyFont="1" applyFill="1" applyBorder="1" applyAlignment="1" applyProtection="1">
      <alignment vertical="center"/>
    </xf>
    <xf numFmtId="176" fontId="14" fillId="0" borderId="81" xfId="1" applyNumberFormat="1" applyFont="1" applyFill="1" applyBorder="1" applyAlignment="1" applyProtection="1">
      <alignment vertical="center"/>
    </xf>
    <xf numFmtId="0" fontId="14" fillId="0" borderId="65" xfId="1" applyFont="1" applyFill="1" applyBorder="1" applyAlignment="1" applyProtection="1">
      <alignment horizontal="center" vertical="center"/>
    </xf>
    <xf numFmtId="0" fontId="14" fillId="0" borderId="64" xfId="1" applyFont="1" applyFill="1" applyBorder="1" applyAlignment="1" applyProtection="1">
      <alignment horizontal="center" vertical="center" textRotation="255" shrinkToFit="1"/>
    </xf>
    <xf numFmtId="0" fontId="14" fillId="0" borderId="69" xfId="1" applyFont="1" applyFill="1" applyBorder="1" applyAlignment="1" applyProtection="1">
      <alignment horizontal="center" vertical="center" textRotation="255" shrinkToFit="1"/>
    </xf>
    <xf numFmtId="0" fontId="14" fillId="0" borderId="72" xfId="1" applyNumberFormat="1" applyFont="1" applyFill="1" applyBorder="1" applyAlignment="1" applyProtection="1">
      <alignment horizontal="center" vertical="center" shrinkToFit="1"/>
    </xf>
    <xf numFmtId="0" fontId="14" fillId="0" borderId="73" xfId="1" applyNumberFormat="1" applyFont="1" applyFill="1" applyBorder="1" applyAlignment="1" applyProtection="1">
      <alignment horizontal="center" vertical="center" shrinkToFit="1"/>
    </xf>
    <xf numFmtId="176" fontId="14" fillId="2" borderId="74" xfId="1" applyNumberFormat="1" applyFont="1" applyFill="1" applyBorder="1" applyAlignment="1" applyProtection="1">
      <alignment vertical="center"/>
      <protection locked="0"/>
    </xf>
    <xf numFmtId="176" fontId="14" fillId="2" borderId="75" xfId="1" applyNumberFormat="1" applyFont="1" applyFill="1" applyBorder="1" applyAlignment="1" applyProtection="1">
      <alignment vertical="center"/>
      <protection locked="0"/>
    </xf>
    <xf numFmtId="176" fontId="14" fillId="0" borderId="76" xfId="1" applyNumberFormat="1" applyFont="1" applyFill="1" applyBorder="1" applyAlignment="1" applyProtection="1">
      <alignment vertical="center"/>
    </xf>
    <xf numFmtId="176" fontId="14" fillId="0" borderId="72" xfId="1" applyNumberFormat="1" applyFont="1" applyFill="1" applyBorder="1" applyAlignment="1" applyProtection="1">
      <alignment vertical="center"/>
    </xf>
    <xf numFmtId="176" fontId="14" fillId="0" borderId="75" xfId="1" applyNumberFormat="1" applyFont="1" applyFill="1" applyBorder="1" applyAlignment="1" applyProtection="1">
      <alignment horizontal="right" vertical="center"/>
    </xf>
    <xf numFmtId="176" fontId="14" fillId="0" borderId="77" xfId="1" applyNumberFormat="1" applyFont="1" applyFill="1" applyBorder="1" applyAlignment="1" applyProtection="1">
      <alignment horizontal="right" vertical="center"/>
    </xf>
    <xf numFmtId="176" fontId="14" fillId="0" borderId="78" xfId="1" applyNumberFormat="1" applyFont="1" applyFill="1" applyBorder="1" applyAlignment="1" applyProtection="1">
      <alignment vertical="center"/>
    </xf>
    <xf numFmtId="176" fontId="14" fillId="0" borderId="79" xfId="1" applyNumberFormat="1" applyFont="1" applyFill="1" applyBorder="1" applyAlignment="1" applyProtection="1">
      <alignment vertical="center"/>
    </xf>
    <xf numFmtId="176" fontId="14" fillId="0" borderId="73" xfId="1" applyNumberFormat="1" applyFont="1" applyFill="1" applyBorder="1" applyAlignment="1" applyProtection="1">
      <alignment vertical="center"/>
    </xf>
    <xf numFmtId="0" fontId="14" fillId="0" borderId="84" xfId="1" applyFont="1" applyFill="1" applyBorder="1" applyAlignment="1" applyProtection="1">
      <alignment horizontal="center" vertical="center" wrapText="1"/>
    </xf>
    <xf numFmtId="0" fontId="14" fillId="0" borderId="55" xfId="1" applyFont="1" applyFill="1" applyBorder="1" applyAlignment="1" applyProtection="1">
      <alignment horizontal="center" vertical="center"/>
    </xf>
    <xf numFmtId="0" fontId="14" fillId="0" borderId="85" xfId="1" applyFont="1" applyFill="1" applyBorder="1" applyAlignment="1" applyProtection="1">
      <alignment horizontal="center" vertical="center"/>
    </xf>
    <xf numFmtId="0" fontId="14" fillId="0" borderId="86" xfId="1" applyFont="1" applyFill="1" applyBorder="1" applyAlignment="1" applyProtection="1">
      <alignment horizontal="center" vertical="center"/>
    </xf>
    <xf numFmtId="176" fontId="14" fillId="0" borderId="87" xfId="1" applyNumberFormat="1" applyFont="1" applyFill="1" applyBorder="1" applyAlignment="1" applyProtection="1">
      <alignment vertical="center"/>
    </xf>
    <xf numFmtId="176" fontId="14" fillId="0" borderId="88" xfId="1" applyNumberFormat="1" applyFont="1" applyFill="1" applyBorder="1" applyAlignment="1" applyProtection="1">
      <alignment vertical="center"/>
    </xf>
    <xf numFmtId="176" fontId="14" fillId="0" borderId="89" xfId="1" applyNumberFormat="1" applyFont="1" applyFill="1" applyBorder="1" applyAlignment="1" applyProtection="1">
      <alignment vertical="center"/>
    </xf>
    <xf numFmtId="176" fontId="14" fillId="0" borderId="90" xfId="1" applyNumberFormat="1" applyFont="1" applyFill="1" applyBorder="1" applyAlignment="1" applyProtection="1">
      <alignment vertical="center"/>
    </xf>
    <xf numFmtId="176" fontId="14" fillId="0" borderId="61" xfId="1" applyNumberFormat="1" applyFont="1" applyFill="1" applyBorder="1" applyAlignment="1" applyProtection="1">
      <alignment horizontal="right" vertical="center"/>
    </xf>
    <xf numFmtId="176" fontId="14" fillId="0" borderId="59" xfId="1" applyNumberFormat="1" applyFont="1" applyFill="1" applyBorder="1" applyAlignment="1" applyProtection="1">
      <alignment horizontal="right" vertical="center"/>
    </xf>
    <xf numFmtId="176" fontId="14" fillId="0" borderId="68" xfId="1" applyNumberFormat="1" applyFont="1" applyFill="1" applyBorder="1" applyAlignment="1" applyProtection="1">
      <alignment horizontal="right" vertical="center"/>
    </xf>
    <xf numFmtId="176" fontId="14" fillId="0" borderId="44" xfId="1" applyNumberFormat="1" applyFont="1" applyFill="1" applyBorder="1" applyAlignment="1" applyProtection="1">
      <alignment horizontal="right" vertical="center"/>
    </xf>
    <xf numFmtId="176" fontId="14" fillId="0" borderId="45" xfId="1" applyNumberFormat="1" applyFont="1" applyFill="1" applyBorder="1" applyAlignment="1" applyProtection="1">
      <alignment horizontal="right" vertical="center"/>
    </xf>
    <xf numFmtId="176" fontId="14" fillId="0" borderId="50" xfId="1" applyNumberFormat="1" applyFont="1" applyFill="1" applyBorder="1" applyAlignment="1" applyProtection="1">
      <alignment horizontal="right" vertical="center"/>
    </xf>
    <xf numFmtId="0" fontId="14" fillId="0" borderId="44" xfId="1" applyFont="1" applyFill="1" applyBorder="1" applyAlignment="1" applyProtection="1">
      <alignment horizontal="center" vertical="center" shrinkToFit="1"/>
    </xf>
    <xf numFmtId="0" fontId="14" fillId="0" borderId="45" xfId="1" applyFont="1" applyFill="1" applyBorder="1" applyAlignment="1" applyProtection="1">
      <alignment horizontal="center" vertical="center" shrinkToFit="1"/>
    </xf>
    <xf numFmtId="0" fontId="14" fillId="0" borderId="82" xfId="1" applyFont="1" applyFill="1" applyBorder="1" applyAlignment="1" applyProtection="1">
      <alignment horizontal="center" vertical="center"/>
    </xf>
    <xf numFmtId="0" fontId="14" fillId="0" borderId="83" xfId="1" applyFont="1" applyFill="1" applyBorder="1" applyAlignment="1" applyProtection="1">
      <alignment horizontal="center" vertical="center"/>
    </xf>
    <xf numFmtId="176" fontId="14" fillId="0" borderId="65" xfId="1" applyNumberFormat="1" applyFont="1" applyFill="1" applyBorder="1" applyAlignment="1" applyProtection="1">
      <alignment horizontal="right" vertical="center"/>
    </xf>
    <xf numFmtId="176" fontId="14" fillId="0" borderId="37" xfId="1" applyNumberFormat="1" applyFont="1" applyFill="1" applyBorder="1" applyAlignment="1" applyProtection="1">
      <alignment horizontal="right" vertical="center"/>
    </xf>
    <xf numFmtId="176" fontId="14" fillId="0" borderId="71" xfId="1" applyNumberFormat="1" applyFont="1" applyFill="1" applyBorder="1" applyAlignment="1" applyProtection="1">
      <alignment horizontal="right" vertical="center"/>
    </xf>
    <xf numFmtId="0" fontId="14" fillId="0" borderId="65" xfId="1" applyFont="1" applyFill="1" applyBorder="1" applyAlignment="1" applyProtection="1">
      <alignment horizontal="center" vertical="center" shrinkToFit="1"/>
    </xf>
    <xf numFmtId="0" fontId="14" fillId="0" borderId="37" xfId="1" applyFont="1" applyFill="1" applyBorder="1" applyAlignment="1" applyProtection="1">
      <alignment horizontal="center" vertical="center" shrinkToFit="1"/>
    </xf>
    <xf numFmtId="0" fontId="4" fillId="0" borderId="91" xfId="1" applyFont="1" applyFill="1" applyBorder="1" applyAlignment="1" applyProtection="1">
      <alignment horizontal="distributed" vertical="distributed" textRotation="255" wrapText="1" indent="1"/>
    </xf>
    <xf numFmtId="0" fontId="4" fillId="0" borderId="31" xfId="1" applyFont="1" applyFill="1" applyBorder="1" applyAlignment="1" applyProtection="1">
      <alignment horizontal="distributed" vertical="distributed" textRotation="255" indent="1"/>
    </xf>
    <xf numFmtId="0" fontId="4" fillId="0" borderId="107" xfId="1" applyFont="1" applyFill="1" applyBorder="1" applyAlignment="1" applyProtection="1">
      <alignment horizontal="distributed" vertical="distributed" textRotation="255" inden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4" fillId="0" borderId="44" xfId="1" applyFont="1" applyFill="1" applyBorder="1" applyAlignment="1" applyProtection="1">
      <alignment horizontal="center" vertical="center" wrapText="1"/>
    </xf>
    <xf numFmtId="0" fontId="14" fillId="0" borderId="45" xfId="1" applyFont="1" applyFill="1" applyBorder="1" applyAlignment="1" applyProtection="1">
      <alignment horizontal="center" vertical="center" wrapText="1"/>
    </xf>
    <xf numFmtId="0" fontId="14" fillId="0" borderId="86" xfId="1" applyFont="1" applyFill="1" applyBorder="1" applyAlignment="1" applyProtection="1">
      <alignment horizontal="center" vertical="center" wrapText="1"/>
    </xf>
    <xf numFmtId="49" fontId="14" fillId="0" borderId="92" xfId="1" applyNumberFormat="1" applyFont="1" applyFill="1" applyBorder="1" applyAlignment="1" applyProtection="1">
      <alignment horizontal="center" vertical="center"/>
    </xf>
    <xf numFmtId="49" fontId="14" fillId="0" borderId="93" xfId="1" applyNumberFormat="1" applyFont="1" applyFill="1" applyBorder="1" applyAlignment="1" applyProtection="1">
      <alignment horizontal="center" vertical="center"/>
    </xf>
    <xf numFmtId="49" fontId="14" fillId="0" borderId="94" xfId="1" applyNumberFormat="1" applyFont="1" applyFill="1" applyBorder="1" applyAlignment="1" applyProtection="1">
      <alignment horizontal="center" vertical="center"/>
    </xf>
    <xf numFmtId="49" fontId="14" fillId="0" borderId="87" xfId="1" applyNumberFormat="1" applyFont="1" applyFill="1" applyBorder="1" applyAlignment="1" applyProtection="1">
      <alignment horizontal="center" vertical="center"/>
    </xf>
    <xf numFmtId="49" fontId="14" fillId="0" borderId="88" xfId="1" applyNumberFormat="1" applyFont="1" applyFill="1" applyBorder="1" applyAlignment="1" applyProtection="1">
      <alignment horizontal="center" vertical="center"/>
    </xf>
    <xf numFmtId="49" fontId="14" fillId="0" borderId="89" xfId="1" applyNumberFormat="1" applyFont="1" applyFill="1" applyBorder="1" applyAlignment="1" applyProtection="1">
      <alignment horizontal="center" vertical="center"/>
    </xf>
    <xf numFmtId="49" fontId="14" fillId="0" borderId="95" xfId="1" applyNumberFormat="1" applyFont="1" applyFill="1" applyBorder="1" applyAlignment="1" applyProtection="1">
      <alignment horizontal="center" vertical="center"/>
    </xf>
    <xf numFmtId="49" fontId="14" fillId="0" borderId="90" xfId="1" applyNumberFormat="1" applyFont="1" applyFill="1" applyBorder="1" applyAlignment="1" applyProtection="1">
      <alignment horizontal="center" vertical="center"/>
    </xf>
    <xf numFmtId="0" fontId="14" fillId="0" borderId="13" xfId="1" applyFont="1" applyFill="1" applyBorder="1" applyAlignment="1" applyProtection="1">
      <alignment horizontal="center" vertical="center"/>
    </xf>
    <xf numFmtId="0" fontId="14" fillId="0" borderId="11" xfId="1" applyFont="1" applyFill="1" applyBorder="1" applyAlignment="1" applyProtection="1">
      <alignment horizontal="center" vertical="center"/>
    </xf>
    <xf numFmtId="0" fontId="14" fillId="0" borderId="15" xfId="1" applyFont="1" applyFill="1" applyBorder="1" applyAlignment="1" applyProtection="1">
      <alignment horizontal="center" vertical="center"/>
    </xf>
    <xf numFmtId="0" fontId="14" fillId="0" borderId="96" xfId="1" applyFont="1" applyFill="1" applyBorder="1" applyAlignment="1" applyProtection="1">
      <alignment horizontal="center" vertical="center" wrapText="1"/>
    </xf>
    <xf numFmtId="0" fontId="14" fillId="0" borderId="97" xfId="1" applyFont="1" applyFill="1" applyBorder="1" applyAlignment="1" applyProtection="1">
      <alignment horizontal="center" vertical="center"/>
    </xf>
    <xf numFmtId="0" fontId="14" fillId="0" borderId="98" xfId="1" applyFont="1" applyFill="1" applyBorder="1" applyAlignment="1" applyProtection="1">
      <alignment horizontal="center" vertical="center"/>
    </xf>
    <xf numFmtId="0" fontId="14" fillId="0" borderId="57" xfId="1" applyFont="1" applyFill="1" applyBorder="1" applyAlignment="1" applyProtection="1">
      <alignment horizontal="center" vertical="center"/>
    </xf>
    <xf numFmtId="0" fontId="14" fillId="0" borderId="72" xfId="1" applyFont="1" applyFill="1" applyBorder="1" applyAlignment="1" applyProtection="1">
      <alignment horizontal="center" vertical="center"/>
    </xf>
    <xf numFmtId="0" fontId="14" fillId="0" borderId="73" xfId="1" applyFont="1" applyFill="1" applyBorder="1" applyAlignment="1" applyProtection="1">
      <alignment horizontal="center" vertical="center"/>
    </xf>
    <xf numFmtId="0" fontId="14" fillId="0" borderId="53" xfId="1" applyFont="1" applyFill="1" applyBorder="1" applyAlignment="1" applyProtection="1">
      <alignment horizontal="center" vertical="center"/>
    </xf>
    <xf numFmtId="176" fontId="14" fillId="0" borderId="96" xfId="1" applyNumberFormat="1" applyFont="1" applyFill="1" applyBorder="1" applyAlignment="1" applyProtection="1">
      <alignment vertical="center"/>
    </xf>
    <xf numFmtId="176" fontId="14" fillId="0" borderId="97" xfId="1" applyNumberFormat="1" applyFont="1" applyFill="1" applyBorder="1" applyAlignment="1" applyProtection="1">
      <alignment vertical="center"/>
    </xf>
    <xf numFmtId="176" fontId="14" fillId="0" borderId="98" xfId="1" applyNumberFormat="1" applyFont="1" applyFill="1" applyBorder="1" applyAlignment="1" applyProtection="1">
      <alignment vertical="center"/>
    </xf>
    <xf numFmtId="176" fontId="14" fillId="0" borderId="57" xfId="1" applyNumberFormat="1" applyFont="1" applyFill="1" applyBorder="1" applyAlignment="1" applyProtection="1">
      <alignment vertical="center"/>
    </xf>
    <xf numFmtId="176" fontId="14" fillId="0" borderId="99" xfId="1" applyNumberFormat="1" applyFont="1" applyFill="1" applyBorder="1" applyAlignment="1" applyProtection="1">
      <alignment vertical="center"/>
    </xf>
    <xf numFmtId="0" fontId="14" fillId="0" borderId="61" xfId="1" applyFont="1" applyFill="1" applyBorder="1" applyAlignment="1" applyProtection="1">
      <alignment horizontal="center" vertical="center"/>
    </xf>
    <xf numFmtId="0" fontId="1" fillId="0" borderId="59" xfId="1" applyFill="1" applyBorder="1" applyAlignment="1" applyProtection="1">
      <alignment horizontal="center" vertical="center"/>
    </xf>
    <xf numFmtId="0" fontId="1" fillId="0" borderId="82" xfId="1" applyFill="1" applyBorder="1" applyAlignment="1" applyProtection="1">
      <alignment horizontal="center" vertical="center"/>
    </xf>
    <xf numFmtId="0" fontId="1" fillId="0" borderId="19" xfId="1" applyFill="1" applyBorder="1" applyAlignment="1" applyProtection="1">
      <alignment horizontal="center" vertical="center"/>
    </xf>
    <xf numFmtId="0" fontId="1" fillId="0" borderId="17" xfId="1" applyFill="1" applyBorder="1" applyAlignment="1" applyProtection="1">
      <alignment horizontal="center" vertical="center"/>
    </xf>
    <xf numFmtId="0" fontId="1" fillId="0" borderId="18" xfId="1" applyFill="1" applyBorder="1" applyAlignment="1" applyProtection="1">
      <alignment horizontal="center" vertical="center"/>
    </xf>
    <xf numFmtId="176" fontId="14" fillId="0" borderId="108" xfId="1" applyNumberFormat="1" applyFont="1" applyFill="1" applyBorder="1" applyAlignment="1" applyProtection="1">
      <alignment vertical="center"/>
    </xf>
    <xf numFmtId="176" fontId="14" fillId="0" borderId="109" xfId="1" applyNumberFormat="1" applyFont="1" applyFill="1" applyBorder="1" applyAlignment="1" applyProtection="1">
      <alignment vertical="center"/>
    </xf>
    <xf numFmtId="176" fontId="14" fillId="0" borderId="110" xfId="1" applyNumberFormat="1" applyFont="1" applyFill="1" applyBorder="1" applyAlignment="1" applyProtection="1">
      <alignment vertical="center"/>
    </xf>
    <xf numFmtId="176" fontId="14" fillId="0" borderId="111" xfId="1" applyNumberFormat="1" applyFont="1" applyFill="1" applyBorder="1" applyAlignment="1" applyProtection="1">
      <alignment vertical="center"/>
    </xf>
    <xf numFmtId="176" fontId="14" fillId="0" borderId="17" xfId="1" applyNumberFormat="1" applyFont="1" applyFill="1" applyBorder="1" applyAlignment="1" applyProtection="1">
      <alignment vertical="center"/>
    </xf>
    <xf numFmtId="176" fontId="14" fillId="0" borderId="112" xfId="1" applyNumberFormat="1" applyFont="1" applyFill="1" applyBorder="1" applyAlignment="1" applyProtection="1">
      <alignment vertical="center"/>
    </xf>
    <xf numFmtId="176" fontId="14" fillId="0" borderId="113" xfId="1" applyNumberFormat="1" applyFont="1" applyFill="1" applyBorder="1" applyAlignment="1" applyProtection="1">
      <alignment vertical="center"/>
    </xf>
    <xf numFmtId="176" fontId="14" fillId="0" borderId="105" xfId="1" applyNumberFormat="1" applyFont="1" applyFill="1" applyBorder="1" applyAlignment="1" applyProtection="1">
      <alignment vertical="center"/>
    </xf>
    <xf numFmtId="176" fontId="14" fillId="0" borderId="106" xfId="1" applyNumberFormat="1" applyFont="1" applyFill="1" applyBorder="1" applyAlignment="1" applyProtection="1">
      <alignment vertical="center"/>
    </xf>
    <xf numFmtId="176" fontId="14" fillId="0" borderId="21" xfId="1" applyNumberFormat="1" applyFont="1" applyFill="1" applyBorder="1" applyAlignment="1" applyProtection="1">
      <alignment vertical="center"/>
    </xf>
    <xf numFmtId="176" fontId="14" fillId="0" borderId="13" xfId="1" applyNumberFormat="1" applyFont="1" applyFill="1" applyBorder="1" applyAlignment="1" applyProtection="1">
      <alignment vertical="center"/>
    </xf>
    <xf numFmtId="176" fontId="14" fillId="0" borderId="11" xfId="1" applyNumberFormat="1" applyFont="1" applyFill="1" applyBorder="1" applyAlignment="1" applyProtection="1">
      <alignment vertical="center"/>
    </xf>
    <xf numFmtId="176" fontId="14" fillId="0" borderId="15" xfId="1" applyNumberFormat="1" applyFont="1" applyFill="1" applyBorder="1" applyAlignment="1" applyProtection="1">
      <alignment vertical="center"/>
    </xf>
    <xf numFmtId="176" fontId="14" fillId="0" borderId="100" xfId="1" applyNumberFormat="1" applyFont="1" applyFill="1" applyBorder="1" applyAlignment="1" applyProtection="1">
      <alignment vertical="center"/>
    </xf>
    <xf numFmtId="176" fontId="14" fillId="0" borderId="101" xfId="1" applyNumberFormat="1" applyFont="1" applyFill="1" applyBorder="1" applyAlignment="1" applyProtection="1">
      <alignment vertical="center"/>
    </xf>
    <xf numFmtId="176" fontId="14" fillId="0" borderId="102" xfId="1" applyNumberFormat="1" applyFont="1" applyFill="1" applyBorder="1" applyAlignment="1" applyProtection="1">
      <alignment vertical="center"/>
    </xf>
    <xf numFmtId="176" fontId="14" fillId="0" borderId="103" xfId="1" applyNumberFormat="1" applyFont="1" applyFill="1" applyBorder="1" applyAlignment="1" applyProtection="1">
      <alignment vertical="center"/>
    </xf>
    <xf numFmtId="176" fontId="17" fillId="0" borderId="10" xfId="1" applyNumberFormat="1" applyFont="1" applyFill="1" applyBorder="1" applyAlignment="1" applyProtection="1">
      <alignment vertical="center"/>
    </xf>
    <xf numFmtId="0" fontId="17" fillId="0" borderId="11" xfId="1" applyFont="1" applyFill="1" applyBorder="1" applyAlignment="1" applyProtection="1">
      <alignment vertical="center"/>
    </xf>
    <xf numFmtId="0" fontId="17" fillId="0" borderId="12" xfId="1" applyFont="1" applyFill="1" applyBorder="1" applyAlignment="1" applyProtection="1">
      <alignment vertical="center"/>
    </xf>
    <xf numFmtId="0" fontId="17" fillId="0" borderId="16" xfId="1" applyFont="1" applyFill="1" applyBorder="1" applyAlignment="1" applyProtection="1">
      <alignment vertical="center"/>
    </xf>
    <xf numFmtId="0" fontId="17" fillId="0" borderId="17" xfId="1" applyFont="1" applyFill="1" applyBorder="1" applyAlignment="1" applyProtection="1">
      <alignment vertical="center"/>
    </xf>
    <xf numFmtId="0" fontId="17" fillId="0" borderId="18" xfId="1" applyFont="1" applyFill="1" applyBorder="1" applyAlignment="1" applyProtection="1">
      <alignment vertical="center"/>
    </xf>
    <xf numFmtId="178" fontId="17" fillId="0" borderId="121" xfId="1" applyNumberFormat="1" applyFont="1" applyFill="1" applyBorder="1" applyAlignment="1" applyProtection="1">
      <alignment vertical="center"/>
    </xf>
    <xf numFmtId="178" fontId="17" fillId="0" borderId="126" xfId="1" applyNumberFormat="1" applyFont="1" applyFill="1" applyBorder="1" applyAlignment="1" applyProtection="1">
      <alignment vertical="center"/>
    </xf>
    <xf numFmtId="176" fontId="17" fillId="0" borderId="121" xfId="1" applyNumberFormat="1" applyFont="1" applyFill="1" applyBorder="1" applyAlignment="1" applyProtection="1">
      <alignment vertical="center"/>
    </xf>
    <xf numFmtId="0" fontId="17" fillId="0" borderId="121" xfId="1" applyFont="1" applyFill="1" applyBorder="1" applyAlignment="1" applyProtection="1">
      <alignment vertical="center"/>
    </xf>
    <xf numFmtId="0" fontId="17" fillId="0" borderId="13" xfId="1" applyFont="1" applyFill="1" applyBorder="1" applyAlignment="1" applyProtection="1">
      <alignment vertical="center"/>
    </xf>
    <xf numFmtId="0" fontId="17" fillId="0" borderId="126" xfId="1" applyFont="1" applyFill="1" applyBorder="1" applyAlignment="1" applyProtection="1">
      <alignment vertical="center"/>
    </xf>
    <xf numFmtId="0" fontId="17" fillId="0" borderId="19" xfId="1" applyFont="1" applyFill="1" applyBorder="1" applyAlignment="1" applyProtection="1">
      <alignment vertical="center"/>
    </xf>
    <xf numFmtId="178" fontId="17" fillId="0" borderId="91" xfId="1" applyNumberFormat="1" applyFont="1" applyFill="1" applyBorder="1" applyAlignment="1" applyProtection="1">
      <alignment vertical="center"/>
    </xf>
    <xf numFmtId="178" fontId="6" fillId="0" borderId="121" xfId="1" applyNumberFormat="1" applyFont="1" applyBorder="1" applyAlignment="1" applyProtection="1">
      <alignment vertical="center"/>
    </xf>
    <xf numFmtId="178" fontId="6" fillId="0" borderId="122" xfId="1" applyNumberFormat="1" applyFont="1" applyBorder="1" applyAlignment="1" applyProtection="1">
      <alignment vertical="center"/>
    </xf>
    <xf numFmtId="178" fontId="17" fillId="0" borderId="107" xfId="1" applyNumberFormat="1" applyFont="1" applyFill="1" applyBorder="1" applyAlignment="1" applyProtection="1">
      <alignment vertical="center"/>
    </xf>
    <xf numFmtId="178" fontId="6" fillId="0" borderId="126" xfId="1" applyNumberFormat="1" applyFont="1" applyBorder="1" applyAlignment="1" applyProtection="1">
      <alignment vertical="center"/>
    </xf>
    <xf numFmtId="178" fontId="6" fillId="0" borderId="127" xfId="1" applyNumberFormat="1" applyFont="1" applyBorder="1" applyAlignment="1" applyProtection="1">
      <alignment vertical="center"/>
    </xf>
    <xf numFmtId="0" fontId="17" fillId="0" borderId="115" xfId="1" applyFont="1" applyFill="1" applyBorder="1" applyAlignment="1" applyProtection="1">
      <alignment horizontal="center" vertical="center"/>
    </xf>
    <xf numFmtId="0" fontId="17" fillId="0" borderId="116" xfId="1" applyFont="1" applyFill="1" applyBorder="1" applyAlignment="1" applyProtection="1">
      <alignment horizontal="center" vertical="center"/>
    </xf>
    <xf numFmtId="0" fontId="17" fillId="0" borderId="4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119" xfId="1" applyFont="1" applyFill="1" applyBorder="1" applyAlignment="1" applyProtection="1">
      <alignment horizontal="center" vertical="center"/>
    </xf>
    <xf numFmtId="0" fontId="17" fillId="0" borderId="121" xfId="1" applyFont="1" applyFill="1" applyBorder="1" applyAlignment="1" applyProtection="1">
      <alignment horizontal="center" vertical="center"/>
    </xf>
    <xf numFmtId="0" fontId="17" fillId="0" borderId="13" xfId="1" applyFont="1" applyFill="1" applyBorder="1" applyAlignment="1" applyProtection="1">
      <alignment horizontal="center" vertical="center"/>
    </xf>
    <xf numFmtId="0" fontId="17" fillId="0" borderId="117" xfId="1" applyFont="1" applyFill="1" applyBorder="1" applyAlignment="1" applyProtection="1">
      <alignment horizontal="center" vertical="center"/>
    </xf>
    <xf numFmtId="0" fontId="17" fillId="0" borderId="118" xfId="1" applyFont="1" applyFill="1" applyBorder="1" applyAlignment="1" applyProtection="1">
      <alignment horizontal="center" vertical="center"/>
    </xf>
    <xf numFmtId="0" fontId="17" fillId="0" borderId="120" xfId="1" applyFont="1" applyFill="1" applyBorder="1" applyAlignment="1" applyProtection="1">
      <alignment horizontal="center" vertical="center"/>
    </xf>
    <xf numFmtId="0" fontId="17" fillId="0" borderId="91" xfId="1" applyFont="1" applyFill="1" applyBorder="1" applyAlignment="1" applyProtection="1">
      <alignment horizontal="center" vertical="center"/>
    </xf>
    <xf numFmtId="0" fontId="17" fillId="0" borderId="122" xfId="1" applyFont="1" applyFill="1" applyBorder="1" applyAlignment="1" applyProtection="1">
      <alignment horizontal="center" vertical="center"/>
    </xf>
    <xf numFmtId="0" fontId="17" fillId="0" borderId="118" xfId="1" applyFont="1" applyFill="1" applyBorder="1" applyAlignment="1" applyProtection="1">
      <alignment horizontal="center" vertical="center" shrinkToFit="1"/>
    </xf>
    <xf numFmtId="0" fontId="17" fillId="0" borderId="1" xfId="1" applyFont="1" applyFill="1" applyBorder="1" applyAlignment="1" applyProtection="1">
      <alignment horizontal="center" vertical="center" shrinkToFit="1"/>
    </xf>
    <xf numFmtId="0" fontId="17" fillId="0" borderId="91" xfId="1" applyFont="1" applyFill="1" applyBorder="1" applyAlignment="1" applyProtection="1">
      <alignment horizontal="center" vertical="center" shrinkToFit="1"/>
    </xf>
    <xf numFmtId="0" fontId="17" fillId="0" borderId="121" xfId="1" applyFont="1" applyFill="1" applyBorder="1" applyAlignment="1" applyProtection="1">
      <alignment horizontal="center" vertical="center" shrinkToFit="1"/>
    </xf>
    <xf numFmtId="0" fontId="17" fillId="0" borderId="123" xfId="1" applyFont="1" applyFill="1" applyBorder="1" applyAlignment="1" applyProtection="1">
      <alignment horizontal="right" vertical="center"/>
    </xf>
    <xf numFmtId="0" fontId="17" fillId="0" borderId="124" xfId="1" applyFont="1" applyFill="1" applyBorder="1" applyAlignment="1" applyProtection="1">
      <alignment horizontal="right" vertical="center"/>
    </xf>
    <xf numFmtId="0" fontId="17" fillId="0" borderId="44" xfId="1" applyFont="1" applyFill="1" applyBorder="1" applyAlignment="1" applyProtection="1">
      <alignment horizontal="right" vertical="center"/>
    </xf>
    <xf numFmtId="0" fontId="17" fillId="0" borderId="123" xfId="1" applyFont="1" applyFill="1" applyBorder="1" applyAlignment="1" applyProtection="1">
      <alignment horizontal="center" vertical="center" shrinkToFit="1"/>
    </xf>
    <xf numFmtId="0" fontId="17" fillId="0" borderId="124" xfId="1" applyFont="1" applyFill="1" applyBorder="1" applyAlignment="1" applyProtection="1">
      <alignment horizontal="center" vertical="center" shrinkToFit="1"/>
    </xf>
    <xf numFmtId="0" fontId="17" fillId="0" borderId="125" xfId="1" applyFont="1" applyFill="1" applyBorder="1" applyAlignment="1" applyProtection="1">
      <alignment horizontal="center" vertical="center" shrinkToFit="1"/>
    </xf>
    <xf numFmtId="0" fontId="14" fillId="0" borderId="28" xfId="1" applyFont="1" applyFill="1" applyBorder="1" applyAlignment="1" applyProtection="1">
      <alignment horizontal="center" vertical="center"/>
    </xf>
    <xf numFmtId="0" fontId="14" fillId="0" borderId="29" xfId="1" applyFont="1" applyFill="1" applyBorder="1" applyAlignment="1" applyProtection="1">
      <alignment horizontal="center" vertical="center"/>
    </xf>
    <xf numFmtId="0" fontId="14" fillId="0" borderId="85" xfId="1" applyFont="1" applyFill="1" applyBorder="1" applyAlignment="1" applyProtection="1">
      <alignment horizontal="center" vertical="center" wrapText="1"/>
    </xf>
    <xf numFmtId="0" fontId="14" fillId="0" borderId="89" xfId="1" applyFont="1" applyFill="1" applyBorder="1" applyAlignment="1" applyProtection="1">
      <alignment horizontal="center" vertical="center"/>
    </xf>
    <xf numFmtId="176" fontId="14" fillId="0" borderId="128" xfId="1" applyNumberFormat="1" applyFont="1" applyFill="1" applyBorder="1" applyAlignment="1" applyProtection="1">
      <alignment vertical="center"/>
    </xf>
    <xf numFmtId="176" fontId="14" fillId="0" borderId="82" xfId="1" applyNumberFormat="1" applyFont="1" applyFill="1" applyBorder="1" applyAlignment="1" applyProtection="1">
      <alignment vertical="center"/>
    </xf>
    <xf numFmtId="176" fontId="14" fillId="0" borderId="83" xfId="1" applyNumberFormat="1" applyFont="1" applyFill="1" applyBorder="1" applyAlignment="1" applyProtection="1">
      <alignment vertical="center"/>
    </xf>
    <xf numFmtId="176" fontId="14" fillId="2" borderId="73" xfId="1" applyNumberFormat="1" applyFont="1" applyFill="1" applyBorder="1" applyAlignment="1" applyProtection="1">
      <alignment vertical="center"/>
    </xf>
    <xf numFmtId="176" fontId="14" fillId="2" borderId="75" xfId="1" applyNumberFormat="1" applyFont="1" applyFill="1" applyBorder="1" applyAlignment="1" applyProtection="1">
      <alignment vertical="center"/>
    </xf>
    <xf numFmtId="176" fontId="14" fillId="2" borderId="79" xfId="1" applyNumberFormat="1" applyFont="1" applyFill="1" applyBorder="1" applyAlignment="1" applyProtection="1">
      <alignment vertical="center"/>
    </xf>
    <xf numFmtId="176" fontId="14" fillId="0" borderId="129" xfId="1" applyNumberFormat="1" applyFont="1" applyFill="1" applyBorder="1" applyAlignment="1" applyProtection="1">
      <alignment vertical="center"/>
    </xf>
    <xf numFmtId="176" fontId="14" fillId="0" borderId="130" xfId="1" applyNumberFormat="1" applyFont="1" applyFill="1" applyBorder="1" applyAlignment="1" applyProtection="1">
      <alignment vertical="center"/>
    </xf>
    <xf numFmtId="0" fontId="6" fillId="0" borderId="133" xfId="3" applyFont="1" applyBorder="1" applyAlignment="1" applyProtection="1">
      <alignment horizontal="center" vertical="center" wrapText="1"/>
    </xf>
    <xf numFmtId="0" fontId="6" fillId="0" borderId="142" xfId="3" applyFont="1" applyBorder="1" applyAlignment="1" applyProtection="1">
      <alignment horizontal="center" vertical="center" wrapText="1"/>
    </xf>
    <xf numFmtId="0" fontId="6" fillId="0" borderId="44" xfId="3" applyFont="1" applyBorder="1" applyAlignment="1" applyProtection="1">
      <alignment horizontal="center" vertical="center" wrapText="1"/>
    </xf>
    <xf numFmtId="0" fontId="6" fillId="0" borderId="144" xfId="3" applyFont="1" applyBorder="1" applyAlignment="1" applyProtection="1">
      <alignment horizontal="center" vertical="center" wrapText="1"/>
    </xf>
    <xf numFmtId="0" fontId="21" fillId="0" borderId="0" xfId="3" applyFont="1" applyAlignment="1" applyProtection="1">
      <alignment horizontal="center" vertical="center"/>
    </xf>
    <xf numFmtId="0" fontId="21" fillId="0" borderId="0" xfId="4" applyFont="1" applyAlignment="1" applyProtection="1">
      <alignment horizontal="center" vertical="center"/>
    </xf>
    <xf numFmtId="0" fontId="19" fillId="0" borderId="131" xfId="3" applyFont="1" applyBorder="1" applyAlignment="1" applyProtection="1">
      <alignment vertical="center"/>
    </xf>
    <xf numFmtId="0" fontId="19" fillId="0" borderId="132" xfId="3" applyFont="1" applyBorder="1" applyAlignment="1" applyProtection="1">
      <alignment vertical="center"/>
    </xf>
    <xf numFmtId="0" fontId="19" fillId="2" borderId="133" xfId="3" applyFont="1" applyFill="1" applyBorder="1" applyAlignment="1" applyProtection="1">
      <alignment vertical="center"/>
      <protection locked="0"/>
    </xf>
    <xf numFmtId="0" fontId="19" fillId="2" borderId="134" xfId="3" applyFont="1" applyFill="1" applyBorder="1" applyAlignment="1" applyProtection="1">
      <alignment vertical="center"/>
      <protection locked="0"/>
    </xf>
    <xf numFmtId="0" fontId="19" fillId="2" borderId="135" xfId="3" applyFont="1" applyFill="1" applyBorder="1" applyAlignment="1" applyProtection="1">
      <alignment vertical="center"/>
      <protection locked="0"/>
    </xf>
    <xf numFmtId="0" fontId="19" fillId="0" borderId="132" xfId="3" applyFont="1" applyBorder="1" applyAlignment="1" applyProtection="1">
      <alignment horizontal="center" vertical="center"/>
    </xf>
    <xf numFmtId="0" fontId="19" fillId="2" borderId="133" xfId="3" applyFont="1" applyFill="1" applyBorder="1" applyAlignment="1" applyProtection="1">
      <alignment horizontal="center" vertical="center"/>
      <protection locked="0"/>
    </xf>
    <xf numFmtId="0" fontId="19" fillId="2" borderId="134" xfId="3" applyFont="1" applyFill="1" applyBorder="1" applyAlignment="1" applyProtection="1">
      <alignment horizontal="center" vertical="center"/>
      <protection locked="0"/>
    </xf>
    <xf numFmtId="0" fontId="19" fillId="0" borderId="136" xfId="3" applyFont="1" applyBorder="1" applyAlignment="1" applyProtection="1">
      <alignment horizontal="center" vertical="center"/>
    </xf>
    <xf numFmtId="0" fontId="19" fillId="0" borderId="137" xfId="3" applyFont="1" applyBorder="1" applyAlignment="1" applyProtection="1">
      <alignment horizontal="center" vertical="center"/>
    </xf>
    <xf numFmtId="0" fontId="19" fillId="0" borderId="138" xfId="3" applyFont="1" applyBorder="1" applyAlignment="1" applyProtection="1">
      <alignment horizontal="center" vertical="center"/>
    </xf>
    <xf numFmtId="0" fontId="19" fillId="0" borderId="139" xfId="3" applyFont="1" applyBorder="1" applyAlignment="1" applyProtection="1">
      <alignment horizontal="center" vertical="center"/>
    </xf>
    <xf numFmtId="0" fontId="19" fillId="0" borderId="140" xfId="3" applyFont="1" applyBorder="1" applyAlignment="1" applyProtection="1">
      <alignment horizontal="center" vertical="center"/>
    </xf>
    <xf numFmtId="0" fontId="19" fillId="0" borderId="141" xfId="3" applyFont="1" applyBorder="1" applyAlignment="1" applyProtection="1">
      <alignment horizontal="center" vertical="center"/>
    </xf>
    <xf numFmtId="0" fontId="19" fillId="0" borderId="143" xfId="3" applyFont="1" applyBorder="1" applyAlignment="1" applyProtection="1">
      <alignment horizontal="center" vertical="center"/>
    </xf>
    <xf numFmtId="0" fontId="19" fillId="0" borderId="42" xfId="3" applyFont="1" applyBorder="1" applyAlignment="1" applyProtection="1">
      <alignment horizontal="center" vertical="center"/>
    </xf>
    <xf numFmtId="0" fontId="19" fillId="0" borderId="43" xfId="3" applyFont="1" applyBorder="1" applyAlignment="1" applyProtection="1">
      <alignment horizontal="center" vertical="center"/>
    </xf>
    <xf numFmtId="0" fontId="19" fillId="0" borderId="133" xfId="3" applyFont="1" applyBorder="1" applyAlignment="1" applyProtection="1">
      <alignment horizontal="center" vertical="center"/>
    </xf>
    <xf numFmtId="0" fontId="19" fillId="0" borderId="135" xfId="3" applyFont="1" applyBorder="1" applyAlignment="1" applyProtection="1">
      <alignment horizontal="center" vertical="center"/>
    </xf>
    <xf numFmtId="0" fontId="19" fillId="0" borderId="44" xfId="3" applyFont="1" applyBorder="1" applyAlignment="1" applyProtection="1">
      <alignment horizontal="center" vertical="center"/>
    </xf>
    <xf numFmtId="0" fontId="19" fillId="0" borderId="86" xfId="3" applyFont="1" applyBorder="1" applyAlignment="1" applyProtection="1">
      <alignment horizontal="center" vertical="center"/>
    </xf>
    <xf numFmtId="0" fontId="19" fillId="0" borderId="133" xfId="3" applyFont="1" applyBorder="1" applyAlignment="1" applyProtection="1">
      <alignment horizontal="center" vertical="center" wrapText="1"/>
    </xf>
    <xf numFmtId="0" fontId="19" fillId="0" borderId="135" xfId="3" applyFont="1" applyBorder="1" applyAlignment="1" applyProtection="1">
      <alignment horizontal="center" vertical="center" wrapText="1"/>
    </xf>
    <xf numFmtId="0" fontId="19" fillId="0" borderId="44" xfId="3" applyFont="1" applyBorder="1" applyAlignment="1" applyProtection="1">
      <alignment horizontal="center" vertical="center" wrapText="1"/>
    </xf>
    <xf numFmtId="0" fontId="19" fillId="0" borderId="86" xfId="3" applyFont="1" applyBorder="1" applyAlignment="1" applyProtection="1">
      <alignment horizontal="center" vertical="center" wrapText="1"/>
    </xf>
    <xf numFmtId="0" fontId="23" fillId="0" borderId="145" xfId="3" applyFont="1" applyBorder="1" applyAlignment="1" applyProtection="1">
      <alignment horizontal="center" vertical="center" textRotation="255" shrinkToFit="1"/>
    </xf>
    <xf numFmtId="0" fontId="23" fillId="0" borderId="11" xfId="3" applyFont="1" applyBorder="1" applyAlignment="1" applyProtection="1">
      <alignment horizontal="center" vertical="center" textRotation="255" shrinkToFit="1"/>
    </xf>
    <xf numFmtId="0" fontId="23" fillId="0" borderId="12" xfId="3" applyFont="1" applyBorder="1" applyAlignment="1" applyProtection="1">
      <alignment horizontal="center" vertical="center" textRotation="255" shrinkToFit="1"/>
    </xf>
    <xf numFmtId="0" fontId="23" fillId="0" borderId="148" xfId="3" applyFont="1" applyBorder="1" applyAlignment="1" applyProtection="1">
      <alignment horizontal="center" vertical="center" textRotation="255" shrinkToFit="1"/>
    </xf>
    <xf numFmtId="0" fontId="23" fillId="0" borderId="0" xfId="3" applyFont="1" applyBorder="1" applyAlignment="1" applyProtection="1">
      <alignment horizontal="center" vertical="center" textRotation="255" shrinkToFit="1"/>
    </xf>
    <xf numFmtId="0" fontId="23" fillId="0" borderId="60" xfId="3" applyFont="1" applyBorder="1" applyAlignment="1" applyProtection="1">
      <alignment horizontal="center" vertical="center" textRotation="255" shrinkToFit="1"/>
    </xf>
    <xf numFmtId="0" fontId="23" fillId="0" borderId="151" xfId="3" applyFont="1" applyBorder="1" applyAlignment="1" applyProtection="1">
      <alignment horizontal="center" vertical="center" textRotation="255" shrinkToFit="1"/>
    </xf>
    <xf numFmtId="0" fontId="23" fillId="0" borderId="152" xfId="3" applyFont="1" applyBorder="1" applyAlignment="1" applyProtection="1">
      <alignment horizontal="center" vertical="center" textRotation="255" shrinkToFit="1"/>
    </xf>
    <xf numFmtId="0" fontId="23" fillId="0" borderId="153" xfId="3" applyFont="1" applyBorder="1" applyAlignment="1" applyProtection="1">
      <alignment horizontal="center" vertical="center" textRotation="255" shrinkToFit="1"/>
    </xf>
    <xf numFmtId="0" fontId="6" fillId="0" borderId="119" xfId="3" applyFont="1" applyBorder="1" applyAlignment="1" applyProtection="1">
      <alignment vertical="center" wrapText="1"/>
    </xf>
    <xf numFmtId="0" fontId="6" fillId="0" borderId="146" xfId="3" applyFont="1" applyBorder="1" applyAlignment="1" applyProtection="1">
      <alignment vertical="center" wrapText="1"/>
    </xf>
    <xf numFmtId="0" fontId="19" fillId="2" borderId="13" xfId="3" applyFont="1" applyFill="1" applyBorder="1" applyAlignment="1" applyProtection="1">
      <alignment horizontal="center" vertical="center"/>
      <protection locked="0"/>
    </xf>
    <xf numFmtId="0" fontId="19" fillId="2" borderId="12" xfId="3" applyFont="1" applyFill="1" applyBorder="1" applyAlignment="1" applyProtection="1">
      <alignment horizontal="center" vertical="center"/>
      <protection locked="0"/>
    </xf>
    <xf numFmtId="0" fontId="19" fillId="2" borderId="35" xfId="3" applyFont="1" applyFill="1" applyBorder="1" applyAlignment="1" applyProtection="1">
      <alignment horizontal="center" vertical="center"/>
      <protection locked="0"/>
    </xf>
    <xf numFmtId="0" fontId="19" fillId="2" borderId="60" xfId="3" applyFont="1" applyFill="1" applyBorder="1" applyAlignment="1" applyProtection="1">
      <alignment horizontal="center" vertical="center"/>
      <protection locked="0"/>
    </xf>
    <xf numFmtId="0" fontId="19" fillId="2" borderId="44" xfId="3" applyFont="1" applyFill="1" applyBorder="1" applyAlignment="1" applyProtection="1">
      <alignment horizontal="center" vertical="center"/>
      <protection locked="0"/>
    </xf>
    <xf numFmtId="0" fontId="19" fillId="2" borderId="86" xfId="3" applyFont="1" applyFill="1" applyBorder="1" applyAlignment="1" applyProtection="1">
      <alignment horizontal="center" vertical="center"/>
      <protection locked="0"/>
    </xf>
    <xf numFmtId="0" fontId="19" fillId="2" borderId="119" xfId="3" applyFont="1" applyFill="1" applyBorder="1" applyAlignment="1" applyProtection="1">
      <alignment horizontal="center" vertical="center"/>
      <protection locked="0"/>
    </xf>
    <xf numFmtId="0" fontId="19" fillId="2" borderId="146" xfId="3" applyFont="1" applyFill="1" applyBorder="1" applyAlignment="1" applyProtection="1">
      <alignment horizontal="center" vertical="center"/>
      <protection locked="0"/>
    </xf>
    <xf numFmtId="178" fontId="19" fillId="2" borderId="119" xfId="3" applyNumberFormat="1" applyFont="1" applyFill="1" applyBorder="1" applyAlignment="1" applyProtection="1">
      <alignment horizontal="right" vertical="center"/>
      <protection locked="0"/>
    </xf>
    <xf numFmtId="178" fontId="19" fillId="2" borderId="146" xfId="3" applyNumberFormat="1" applyFont="1" applyFill="1" applyBorder="1" applyAlignment="1" applyProtection="1">
      <alignment horizontal="right" vertical="center"/>
      <protection locked="0"/>
    </xf>
    <xf numFmtId="0" fontId="19" fillId="2" borderId="13" xfId="3" applyFont="1" applyFill="1" applyBorder="1" applyAlignment="1" applyProtection="1">
      <alignment vertical="center"/>
      <protection locked="0"/>
    </xf>
    <xf numFmtId="0" fontId="19" fillId="2" borderId="147" xfId="4" applyFont="1" applyFill="1" applyBorder="1" applyAlignment="1" applyProtection="1">
      <alignment vertical="center"/>
      <protection locked="0"/>
    </xf>
    <xf numFmtId="178" fontId="19" fillId="0" borderId="119" xfId="3" applyNumberFormat="1" applyFont="1" applyBorder="1" applyAlignment="1" applyProtection="1">
      <alignment horizontal="right" vertical="center"/>
    </xf>
    <xf numFmtId="178" fontId="19" fillId="0" borderId="146" xfId="3" applyNumberFormat="1" applyFont="1" applyBorder="1" applyAlignment="1" applyProtection="1">
      <alignment horizontal="right" vertical="center"/>
    </xf>
    <xf numFmtId="0" fontId="19" fillId="0" borderId="121" xfId="3" applyFont="1" applyBorder="1" applyAlignment="1" applyProtection="1">
      <alignment horizontal="center" vertical="center"/>
    </xf>
    <xf numFmtId="0" fontId="19" fillId="0" borderId="124" xfId="3" applyFont="1" applyBorder="1" applyAlignment="1" applyProtection="1">
      <alignment horizontal="center" vertical="center"/>
    </xf>
    <xf numFmtId="0" fontId="19" fillId="0" borderId="149" xfId="3" applyFont="1" applyBorder="1" applyAlignment="1" applyProtection="1">
      <alignment horizontal="center" vertical="center"/>
    </xf>
    <xf numFmtId="0" fontId="19" fillId="0" borderId="150" xfId="3" applyFont="1" applyBorder="1" applyAlignment="1" applyProtection="1">
      <alignment horizontal="center" vertical="center"/>
    </xf>
    <xf numFmtId="178" fontId="19" fillId="0" borderId="13" xfId="3" applyNumberFormat="1" applyFont="1" applyBorder="1" applyAlignment="1" applyProtection="1">
      <alignment horizontal="right" vertical="center"/>
    </xf>
    <xf numFmtId="178" fontId="19" fillId="0" borderId="12" xfId="3" applyNumberFormat="1" applyFont="1" applyBorder="1" applyAlignment="1" applyProtection="1">
      <alignment horizontal="right" vertical="center"/>
    </xf>
    <xf numFmtId="0" fontId="25" fillId="0" borderId="0" xfId="3" applyFont="1" applyAlignment="1" applyProtection="1">
      <alignment horizontal="right" vertical="center"/>
    </xf>
    <xf numFmtId="0" fontId="25" fillId="0" borderId="0" xfId="3" applyFont="1" applyAlignment="1" applyProtection="1">
      <alignment horizontal="center" vertical="center"/>
    </xf>
    <xf numFmtId="0" fontId="25" fillId="0" borderId="0" xfId="3" applyFont="1" applyAlignment="1" applyProtection="1">
      <alignment horizontal="left" vertical="center"/>
    </xf>
    <xf numFmtId="178" fontId="19" fillId="0" borderId="0" xfId="3" applyNumberFormat="1" applyFont="1" applyBorder="1" applyAlignment="1" applyProtection="1">
      <alignment horizontal="right" vertical="center"/>
    </xf>
    <xf numFmtId="0" fontId="25" fillId="0" borderId="0" xfId="3" applyFont="1" applyAlignment="1" applyProtection="1">
      <alignment horizontal="left" vertical="top" wrapText="1"/>
    </xf>
    <xf numFmtId="0" fontId="19" fillId="0" borderId="154" xfId="3" applyFont="1" applyBorder="1" applyAlignment="1" applyProtection="1">
      <alignment horizontal="center" vertical="center"/>
    </xf>
    <xf numFmtId="0" fontId="19" fillId="0" borderId="155" xfId="3" applyFont="1" applyBorder="1" applyAlignment="1" applyProtection="1">
      <alignment horizontal="center" vertical="center"/>
    </xf>
    <xf numFmtId="0" fontId="19" fillId="0" borderId="156" xfId="3" applyFont="1" applyBorder="1" applyAlignment="1" applyProtection="1">
      <alignment horizontal="center" vertical="center"/>
    </xf>
    <xf numFmtId="0" fontId="19" fillId="0" borderId="157" xfId="3" applyFont="1" applyBorder="1" applyAlignment="1" applyProtection="1">
      <alignment horizontal="center" vertical="center"/>
    </xf>
    <xf numFmtId="0" fontId="19" fillId="0" borderId="158" xfId="3" applyFont="1" applyBorder="1" applyAlignment="1" applyProtection="1">
      <alignment horizontal="center" vertical="center"/>
    </xf>
    <xf numFmtId="178" fontId="19" fillId="0" borderId="154" xfId="3" applyNumberFormat="1" applyFont="1" applyBorder="1" applyAlignment="1" applyProtection="1">
      <alignment horizontal="right" vertical="center"/>
    </xf>
    <xf numFmtId="178" fontId="19" fillId="0" borderId="155" xfId="3" applyNumberFormat="1" applyFont="1" applyBorder="1" applyAlignment="1" applyProtection="1">
      <alignment horizontal="right" vertical="center"/>
    </xf>
    <xf numFmtId="178" fontId="19" fillId="0" borderId="159" xfId="3" applyNumberFormat="1" applyFont="1" applyBorder="1" applyAlignment="1" applyProtection="1">
      <alignment horizontal="right" vertical="center"/>
    </xf>
    <xf numFmtId="178" fontId="19" fillId="0" borderId="160" xfId="3" applyNumberFormat="1" applyFont="1" applyBorder="1" applyAlignment="1" applyProtection="1">
      <alignment horizontal="right" vertical="center"/>
    </xf>
    <xf numFmtId="0" fontId="19" fillId="0" borderId="161" xfId="3" applyFont="1" applyBorder="1" applyAlignment="1" applyProtection="1">
      <alignment vertical="center"/>
    </xf>
    <xf numFmtId="0" fontId="19" fillId="0" borderId="162" xfId="4" applyFont="1" applyBorder="1" applyAlignment="1" applyProtection="1">
      <alignment vertical="center"/>
    </xf>
    <xf numFmtId="0" fontId="19" fillId="0" borderId="0" xfId="5" applyFont="1" applyBorder="1" applyAlignment="1">
      <alignment vertical="center"/>
    </xf>
    <xf numFmtId="0" fontId="6" fillId="0" borderId="0" xfId="5" applyFont="1" applyFill="1" applyBorder="1" applyAlignment="1">
      <alignment horizontal="center" vertical="center"/>
    </xf>
    <xf numFmtId="179" fontId="6" fillId="3" borderId="119" xfId="6" applyNumberFormat="1" applyFont="1" applyFill="1" applyBorder="1" applyAlignment="1">
      <alignment horizontal="left" vertical="center" shrinkToFit="1"/>
    </xf>
    <xf numFmtId="179" fontId="6" fillId="3" borderId="146" xfId="6" applyNumberFormat="1" applyFont="1" applyFill="1" applyBorder="1" applyAlignment="1">
      <alignment horizontal="left" vertical="center" shrinkToFit="1"/>
    </xf>
    <xf numFmtId="0" fontId="6" fillId="0" borderId="163" xfId="5" applyFont="1" applyBorder="1" applyAlignment="1">
      <alignment horizontal="center" vertical="center" wrapText="1"/>
    </xf>
    <xf numFmtId="0" fontId="6" fillId="0" borderId="148" xfId="5" applyFont="1" applyBorder="1" applyAlignment="1">
      <alignment horizontal="center" vertical="center"/>
    </xf>
    <xf numFmtId="0" fontId="6" fillId="0" borderId="151" xfId="5" applyFont="1" applyBorder="1" applyAlignment="1">
      <alignment horizontal="center" vertical="center"/>
    </xf>
    <xf numFmtId="180" fontId="6" fillId="4" borderId="167" xfId="5" applyNumberFormat="1" applyFont="1" applyFill="1" applyBorder="1" applyAlignment="1">
      <alignment horizontal="center" vertical="center" shrinkToFit="1"/>
    </xf>
    <xf numFmtId="180" fontId="6" fillId="4" borderId="168" xfId="5" applyNumberFormat="1" applyFont="1" applyFill="1" applyBorder="1" applyAlignment="1">
      <alignment horizontal="center" vertical="center" shrinkToFit="1"/>
    </xf>
    <xf numFmtId="0" fontId="16" fillId="0" borderId="163" xfId="5" applyFont="1" applyFill="1" applyBorder="1" applyAlignment="1">
      <alignment horizontal="center" vertical="center" wrapText="1" shrinkToFit="1"/>
    </xf>
    <xf numFmtId="0" fontId="16" fillId="0" borderId="148" xfId="5" applyFont="1" applyFill="1" applyBorder="1" applyAlignment="1">
      <alignment horizontal="center" vertical="center" wrapText="1" shrinkToFit="1"/>
    </xf>
    <xf numFmtId="0" fontId="16" fillId="0" borderId="151" xfId="5" applyFont="1" applyFill="1" applyBorder="1" applyAlignment="1">
      <alignment horizontal="center" vertical="center" wrapText="1" shrinkToFit="1"/>
    </xf>
    <xf numFmtId="0" fontId="5" fillId="0" borderId="132" xfId="5" applyFont="1" applyBorder="1" applyAlignment="1">
      <alignment horizontal="center" vertical="center" shrinkToFit="1"/>
    </xf>
    <xf numFmtId="0" fontId="5" fillId="0" borderId="173" xfId="5" applyFont="1" applyBorder="1" applyAlignment="1">
      <alignment horizontal="center" vertical="center" shrinkToFit="1"/>
    </xf>
    <xf numFmtId="0" fontId="5" fillId="0" borderId="178" xfId="5" applyFont="1" applyBorder="1" applyAlignment="1">
      <alignment horizontal="center" vertical="center" shrinkToFit="1"/>
    </xf>
    <xf numFmtId="0" fontId="6" fillId="10" borderId="148" xfId="5" applyFont="1" applyFill="1" applyBorder="1" applyAlignment="1">
      <alignment horizontal="center" vertical="center"/>
    </xf>
    <xf numFmtId="0" fontId="6" fillId="10" borderId="0" xfId="5" applyFont="1" applyFill="1" applyBorder="1" applyAlignment="1">
      <alignment horizontal="center" vertical="center"/>
    </xf>
    <xf numFmtId="0" fontId="6" fillId="10" borderId="188" xfId="5" applyFont="1" applyFill="1" applyBorder="1" applyAlignment="1">
      <alignment vertical="center"/>
    </xf>
    <xf numFmtId="0" fontId="6" fillId="10" borderId="155" xfId="5" applyFont="1" applyFill="1" applyBorder="1" applyAlignment="1">
      <alignment vertical="center"/>
    </xf>
    <xf numFmtId="0" fontId="5" fillId="0" borderId="142" xfId="5" applyFont="1" applyBorder="1" applyAlignment="1">
      <alignment horizontal="center" vertical="center" shrinkToFit="1"/>
    </xf>
    <xf numFmtId="0" fontId="5" fillId="0" borderId="165" xfId="5" applyFont="1" applyBorder="1" applyAlignment="1">
      <alignment horizontal="center" vertical="center" shrinkToFit="1"/>
    </xf>
    <xf numFmtId="0" fontId="5" fillId="0" borderId="174" xfId="5" applyFont="1" applyBorder="1" applyAlignment="1">
      <alignment horizontal="center" vertical="center" shrinkToFit="1"/>
    </xf>
    <xf numFmtId="0" fontId="6" fillId="7" borderId="170" xfId="5" applyFont="1" applyFill="1" applyBorder="1" applyAlignment="1">
      <alignment horizontal="center" vertical="center" shrinkToFit="1"/>
    </xf>
    <xf numFmtId="0" fontId="6" fillId="7" borderId="1" xfId="5" applyFont="1" applyFill="1" applyBorder="1" applyAlignment="1">
      <alignment horizontal="center" vertical="center" shrinkToFit="1"/>
    </xf>
    <xf numFmtId="0" fontId="6" fillId="8" borderId="170" xfId="5" applyFont="1" applyFill="1" applyBorder="1" applyAlignment="1">
      <alignment horizontal="center" vertical="center" shrinkToFit="1"/>
    </xf>
    <xf numFmtId="0" fontId="6" fillId="8" borderId="1" xfId="5" applyFont="1" applyFill="1" applyBorder="1" applyAlignment="1">
      <alignment horizontal="center" vertical="center" shrinkToFit="1"/>
    </xf>
    <xf numFmtId="0" fontId="6" fillId="9" borderId="1" xfId="5" applyFont="1" applyFill="1" applyBorder="1" applyAlignment="1">
      <alignment horizontal="center" vertical="center" shrinkToFit="1"/>
    </xf>
    <xf numFmtId="0" fontId="16" fillId="5" borderId="171" xfId="5" applyFont="1" applyFill="1" applyBorder="1" applyAlignment="1">
      <alignment horizontal="center" vertical="center"/>
    </xf>
    <xf numFmtId="0" fontId="16" fillId="5" borderId="172" xfId="5" applyFont="1" applyFill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6" fillId="0" borderId="131" xfId="3" applyFont="1" applyBorder="1" applyAlignment="1">
      <alignment horizontal="center" vertical="center"/>
    </xf>
    <xf numFmtId="0" fontId="6" fillId="0" borderId="132" xfId="3" applyFont="1" applyBorder="1" applyAlignment="1">
      <alignment horizontal="center" vertical="center"/>
    </xf>
    <xf numFmtId="0" fontId="6" fillId="0" borderId="192" xfId="3" applyFont="1" applyBorder="1" applyAlignment="1">
      <alignment vertical="center"/>
    </xf>
    <xf numFmtId="0" fontId="1" fillId="0" borderId="193" xfId="3" applyBorder="1" applyAlignment="1">
      <alignment vertical="center"/>
    </xf>
    <xf numFmtId="0" fontId="6" fillId="0" borderId="170" xfId="3" applyFont="1" applyBorder="1" applyAlignment="1">
      <alignment vertical="center"/>
    </xf>
    <xf numFmtId="0" fontId="1" fillId="0" borderId="1" xfId="3" applyBorder="1" applyAlignment="1">
      <alignment vertical="center"/>
    </xf>
    <xf numFmtId="0" fontId="6" fillId="0" borderId="175" xfId="3" applyFont="1" applyBorder="1" applyAlignment="1">
      <alignment vertical="center"/>
    </xf>
    <xf numFmtId="0" fontId="1" fillId="0" borderId="176" xfId="3" applyBorder="1" applyAlignment="1">
      <alignment vertical="center"/>
    </xf>
  </cellXfs>
  <cellStyles count="8">
    <cellStyle name="桁区切り 2" xfId="7"/>
    <cellStyle name="標準" xfId="0" builtinId="0"/>
    <cellStyle name="標準 2" xfId="1"/>
    <cellStyle name="標準 3" xfId="2"/>
    <cellStyle name="標準 3 2" xfId="3"/>
    <cellStyle name="標準 3 3" xfId="4"/>
    <cellStyle name="標準_按分集計表(案2)_116S" xfId="6"/>
    <cellStyle name="標準_事業費総括表_11062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390525</xdr:colOff>
      <xdr:row>26</xdr:row>
      <xdr:rowOff>57150</xdr:rowOff>
    </xdr:from>
    <xdr:to>
      <xdr:col>14</xdr:col>
      <xdr:colOff>351282</xdr:colOff>
      <xdr:row>26</xdr:row>
      <xdr:rowOff>409575</xdr:rowOff>
    </xdr:to>
    <xdr:sp macro="" textlink="">
      <xdr:nvSpPr>
        <xdr:cNvPr id="2" name="下矢印 1"/>
        <xdr:cNvSpPr/>
      </xdr:nvSpPr>
      <xdr:spPr>
        <a:xfrm>
          <a:off x="8791575" y="11172825"/>
          <a:ext cx="484632" cy="3524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showZeros="0" tabSelected="1" view="pageBreakPreview" zoomScale="115" zoomScaleNormal="100" zoomScaleSheetLayoutView="115" workbookViewId="0">
      <selection activeCell="N27" sqref="N27:Q28"/>
    </sheetView>
  </sheetViews>
  <sheetFormatPr defaultColWidth="3.625" defaultRowHeight="19.5" customHeight="1" x14ac:dyDescent="0.15"/>
  <cols>
    <col min="1" max="1" width="5.125" style="5" customWidth="1"/>
    <col min="2" max="4" width="3.625" style="5" customWidth="1"/>
    <col min="5" max="5" width="3.625" style="27" customWidth="1"/>
    <col min="6" max="9" width="4.125" style="5" customWidth="1"/>
    <col min="10" max="10" width="6.25" style="5" customWidth="1"/>
    <col min="11" max="13" width="4.125" style="5" customWidth="1"/>
    <col min="14" max="14" width="6.25" style="5" customWidth="1"/>
    <col min="15" max="17" width="4.125" style="5" customWidth="1"/>
    <col min="18" max="21" width="3.5" style="5" customWidth="1"/>
    <col min="22" max="22" width="3.125" style="5" customWidth="1"/>
    <col min="23" max="25" width="4" style="5" customWidth="1"/>
    <col min="26" max="256" width="3.625" style="5"/>
    <col min="257" max="257" width="5.125" style="5" customWidth="1"/>
    <col min="258" max="261" width="3.625" style="5" customWidth="1"/>
    <col min="262" max="265" width="4.125" style="5" customWidth="1"/>
    <col min="266" max="266" width="6.25" style="5" customWidth="1"/>
    <col min="267" max="269" width="4.125" style="5" customWidth="1"/>
    <col min="270" max="270" width="6.25" style="5" customWidth="1"/>
    <col min="271" max="273" width="4.125" style="5" customWidth="1"/>
    <col min="274" max="277" width="3.5" style="5" customWidth="1"/>
    <col min="278" max="278" width="3.125" style="5" customWidth="1"/>
    <col min="279" max="281" width="4" style="5" customWidth="1"/>
    <col min="282" max="512" width="3.625" style="5"/>
    <col min="513" max="513" width="5.125" style="5" customWidth="1"/>
    <col min="514" max="517" width="3.625" style="5" customWidth="1"/>
    <col min="518" max="521" width="4.125" style="5" customWidth="1"/>
    <col min="522" max="522" width="6.25" style="5" customWidth="1"/>
    <col min="523" max="525" width="4.125" style="5" customWidth="1"/>
    <col min="526" max="526" width="6.25" style="5" customWidth="1"/>
    <col min="527" max="529" width="4.125" style="5" customWidth="1"/>
    <col min="530" max="533" width="3.5" style="5" customWidth="1"/>
    <col min="534" max="534" width="3.125" style="5" customWidth="1"/>
    <col min="535" max="537" width="4" style="5" customWidth="1"/>
    <col min="538" max="768" width="3.625" style="5"/>
    <col min="769" max="769" width="5.125" style="5" customWidth="1"/>
    <col min="770" max="773" width="3.625" style="5" customWidth="1"/>
    <col min="774" max="777" width="4.125" style="5" customWidth="1"/>
    <col min="778" max="778" width="6.25" style="5" customWidth="1"/>
    <col min="779" max="781" width="4.125" style="5" customWidth="1"/>
    <col min="782" max="782" width="6.25" style="5" customWidth="1"/>
    <col min="783" max="785" width="4.125" style="5" customWidth="1"/>
    <col min="786" max="789" width="3.5" style="5" customWidth="1"/>
    <col min="790" max="790" width="3.125" style="5" customWidth="1"/>
    <col min="791" max="793" width="4" style="5" customWidth="1"/>
    <col min="794" max="1024" width="3.625" style="5"/>
    <col min="1025" max="1025" width="5.125" style="5" customWidth="1"/>
    <col min="1026" max="1029" width="3.625" style="5" customWidth="1"/>
    <col min="1030" max="1033" width="4.125" style="5" customWidth="1"/>
    <col min="1034" max="1034" width="6.25" style="5" customWidth="1"/>
    <col min="1035" max="1037" width="4.125" style="5" customWidth="1"/>
    <col min="1038" max="1038" width="6.25" style="5" customWidth="1"/>
    <col min="1039" max="1041" width="4.125" style="5" customWidth="1"/>
    <col min="1042" max="1045" width="3.5" style="5" customWidth="1"/>
    <col min="1046" max="1046" width="3.125" style="5" customWidth="1"/>
    <col min="1047" max="1049" width="4" style="5" customWidth="1"/>
    <col min="1050" max="1280" width="3.625" style="5"/>
    <col min="1281" max="1281" width="5.125" style="5" customWidth="1"/>
    <col min="1282" max="1285" width="3.625" style="5" customWidth="1"/>
    <col min="1286" max="1289" width="4.125" style="5" customWidth="1"/>
    <col min="1290" max="1290" width="6.25" style="5" customWidth="1"/>
    <col min="1291" max="1293" width="4.125" style="5" customWidth="1"/>
    <col min="1294" max="1294" width="6.25" style="5" customWidth="1"/>
    <col min="1295" max="1297" width="4.125" style="5" customWidth="1"/>
    <col min="1298" max="1301" width="3.5" style="5" customWidth="1"/>
    <col min="1302" max="1302" width="3.125" style="5" customWidth="1"/>
    <col min="1303" max="1305" width="4" style="5" customWidth="1"/>
    <col min="1306" max="1536" width="3.625" style="5"/>
    <col min="1537" max="1537" width="5.125" style="5" customWidth="1"/>
    <col min="1538" max="1541" width="3.625" style="5" customWidth="1"/>
    <col min="1542" max="1545" width="4.125" style="5" customWidth="1"/>
    <col min="1546" max="1546" width="6.25" style="5" customWidth="1"/>
    <col min="1547" max="1549" width="4.125" style="5" customWidth="1"/>
    <col min="1550" max="1550" width="6.25" style="5" customWidth="1"/>
    <col min="1551" max="1553" width="4.125" style="5" customWidth="1"/>
    <col min="1554" max="1557" width="3.5" style="5" customWidth="1"/>
    <col min="1558" max="1558" width="3.125" style="5" customWidth="1"/>
    <col min="1559" max="1561" width="4" style="5" customWidth="1"/>
    <col min="1562" max="1792" width="3.625" style="5"/>
    <col min="1793" max="1793" width="5.125" style="5" customWidth="1"/>
    <col min="1794" max="1797" width="3.625" style="5" customWidth="1"/>
    <col min="1798" max="1801" width="4.125" style="5" customWidth="1"/>
    <col min="1802" max="1802" width="6.25" style="5" customWidth="1"/>
    <col min="1803" max="1805" width="4.125" style="5" customWidth="1"/>
    <col min="1806" max="1806" width="6.25" style="5" customWidth="1"/>
    <col min="1807" max="1809" width="4.125" style="5" customWidth="1"/>
    <col min="1810" max="1813" width="3.5" style="5" customWidth="1"/>
    <col min="1814" max="1814" width="3.125" style="5" customWidth="1"/>
    <col min="1815" max="1817" width="4" style="5" customWidth="1"/>
    <col min="1818" max="2048" width="3.625" style="5"/>
    <col min="2049" max="2049" width="5.125" style="5" customWidth="1"/>
    <col min="2050" max="2053" width="3.625" style="5" customWidth="1"/>
    <col min="2054" max="2057" width="4.125" style="5" customWidth="1"/>
    <col min="2058" max="2058" width="6.25" style="5" customWidth="1"/>
    <col min="2059" max="2061" width="4.125" style="5" customWidth="1"/>
    <col min="2062" max="2062" width="6.25" style="5" customWidth="1"/>
    <col min="2063" max="2065" width="4.125" style="5" customWidth="1"/>
    <col min="2066" max="2069" width="3.5" style="5" customWidth="1"/>
    <col min="2070" max="2070" width="3.125" style="5" customWidth="1"/>
    <col min="2071" max="2073" width="4" style="5" customWidth="1"/>
    <col min="2074" max="2304" width="3.625" style="5"/>
    <col min="2305" max="2305" width="5.125" style="5" customWidth="1"/>
    <col min="2306" max="2309" width="3.625" style="5" customWidth="1"/>
    <col min="2310" max="2313" width="4.125" style="5" customWidth="1"/>
    <col min="2314" max="2314" width="6.25" style="5" customWidth="1"/>
    <col min="2315" max="2317" width="4.125" style="5" customWidth="1"/>
    <col min="2318" max="2318" width="6.25" style="5" customWidth="1"/>
    <col min="2319" max="2321" width="4.125" style="5" customWidth="1"/>
    <col min="2322" max="2325" width="3.5" style="5" customWidth="1"/>
    <col min="2326" max="2326" width="3.125" style="5" customWidth="1"/>
    <col min="2327" max="2329" width="4" style="5" customWidth="1"/>
    <col min="2330" max="2560" width="3.625" style="5"/>
    <col min="2561" max="2561" width="5.125" style="5" customWidth="1"/>
    <col min="2562" max="2565" width="3.625" style="5" customWidth="1"/>
    <col min="2566" max="2569" width="4.125" style="5" customWidth="1"/>
    <col min="2570" max="2570" width="6.25" style="5" customWidth="1"/>
    <col min="2571" max="2573" width="4.125" style="5" customWidth="1"/>
    <col min="2574" max="2574" width="6.25" style="5" customWidth="1"/>
    <col min="2575" max="2577" width="4.125" style="5" customWidth="1"/>
    <col min="2578" max="2581" width="3.5" style="5" customWidth="1"/>
    <col min="2582" max="2582" width="3.125" style="5" customWidth="1"/>
    <col min="2583" max="2585" width="4" style="5" customWidth="1"/>
    <col min="2586" max="2816" width="3.625" style="5"/>
    <col min="2817" max="2817" width="5.125" style="5" customWidth="1"/>
    <col min="2818" max="2821" width="3.625" style="5" customWidth="1"/>
    <col min="2822" max="2825" width="4.125" style="5" customWidth="1"/>
    <col min="2826" max="2826" width="6.25" style="5" customWidth="1"/>
    <col min="2827" max="2829" width="4.125" style="5" customWidth="1"/>
    <col min="2830" max="2830" width="6.25" style="5" customWidth="1"/>
    <col min="2831" max="2833" width="4.125" style="5" customWidth="1"/>
    <col min="2834" max="2837" width="3.5" style="5" customWidth="1"/>
    <col min="2838" max="2838" width="3.125" style="5" customWidth="1"/>
    <col min="2839" max="2841" width="4" style="5" customWidth="1"/>
    <col min="2842" max="3072" width="3.625" style="5"/>
    <col min="3073" max="3073" width="5.125" style="5" customWidth="1"/>
    <col min="3074" max="3077" width="3.625" style="5" customWidth="1"/>
    <col min="3078" max="3081" width="4.125" style="5" customWidth="1"/>
    <col min="3082" max="3082" width="6.25" style="5" customWidth="1"/>
    <col min="3083" max="3085" width="4.125" style="5" customWidth="1"/>
    <col min="3086" max="3086" width="6.25" style="5" customWidth="1"/>
    <col min="3087" max="3089" width="4.125" style="5" customWidth="1"/>
    <col min="3090" max="3093" width="3.5" style="5" customWidth="1"/>
    <col min="3094" max="3094" width="3.125" style="5" customWidth="1"/>
    <col min="3095" max="3097" width="4" style="5" customWidth="1"/>
    <col min="3098" max="3328" width="3.625" style="5"/>
    <col min="3329" max="3329" width="5.125" style="5" customWidth="1"/>
    <col min="3330" max="3333" width="3.625" style="5" customWidth="1"/>
    <col min="3334" max="3337" width="4.125" style="5" customWidth="1"/>
    <col min="3338" max="3338" width="6.25" style="5" customWidth="1"/>
    <col min="3339" max="3341" width="4.125" style="5" customWidth="1"/>
    <col min="3342" max="3342" width="6.25" style="5" customWidth="1"/>
    <col min="3343" max="3345" width="4.125" style="5" customWidth="1"/>
    <col min="3346" max="3349" width="3.5" style="5" customWidth="1"/>
    <col min="3350" max="3350" width="3.125" style="5" customWidth="1"/>
    <col min="3351" max="3353" width="4" style="5" customWidth="1"/>
    <col min="3354" max="3584" width="3.625" style="5"/>
    <col min="3585" max="3585" width="5.125" style="5" customWidth="1"/>
    <col min="3586" max="3589" width="3.625" style="5" customWidth="1"/>
    <col min="3590" max="3593" width="4.125" style="5" customWidth="1"/>
    <col min="3594" max="3594" width="6.25" style="5" customWidth="1"/>
    <col min="3595" max="3597" width="4.125" style="5" customWidth="1"/>
    <col min="3598" max="3598" width="6.25" style="5" customWidth="1"/>
    <col min="3599" max="3601" width="4.125" style="5" customWidth="1"/>
    <col min="3602" max="3605" width="3.5" style="5" customWidth="1"/>
    <col min="3606" max="3606" width="3.125" style="5" customWidth="1"/>
    <col min="3607" max="3609" width="4" style="5" customWidth="1"/>
    <col min="3610" max="3840" width="3.625" style="5"/>
    <col min="3841" max="3841" width="5.125" style="5" customWidth="1"/>
    <col min="3842" max="3845" width="3.625" style="5" customWidth="1"/>
    <col min="3846" max="3849" width="4.125" style="5" customWidth="1"/>
    <col min="3850" max="3850" width="6.25" style="5" customWidth="1"/>
    <col min="3851" max="3853" width="4.125" style="5" customWidth="1"/>
    <col min="3854" max="3854" width="6.25" style="5" customWidth="1"/>
    <col min="3855" max="3857" width="4.125" style="5" customWidth="1"/>
    <col min="3858" max="3861" width="3.5" style="5" customWidth="1"/>
    <col min="3862" max="3862" width="3.125" style="5" customWidth="1"/>
    <col min="3863" max="3865" width="4" style="5" customWidth="1"/>
    <col min="3866" max="4096" width="3.625" style="5"/>
    <col min="4097" max="4097" width="5.125" style="5" customWidth="1"/>
    <col min="4098" max="4101" width="3.625" style="5" customWidth="1"/>
    <col min="4102" max="4105" width="4.125" style="5" customWidth="1"/>
    <col min="4106" max="4106" width="6.25" style="5" customWidth="1"/>
    <col min="4107" max="4109" width="4.125" style="5" customWidth="1"/>
    <col min="4110" max="4110" width="6.25" style="5" customWidth="1"/>
    <col min="4111" max="4113" width="4.125" style="5" customWidth="1"/>
    <col min="4114" max="4117" width="3.5" style="5" customWidth="1"/>
    <col min="4118" max="4118" width="3.125" style="5" customWidth="1"/>
    <col min="4119" max="4121" width="4" style="5" customWidth="1"/>
    <col min="4122" max="4352" width="3.625" style="5"/>
    <col min="4353" max="4353" width="5.125" style="5" customWidth="1"/>
    <col min="4354" max="4357" width="3.625" style="5" customWidth="1"/>
    <col min="4358" max="4361" width="4.125" style="5" customWidth="1"/>
    <col min="4362" max="4362" width="6.25" style="5" customWidth="1"/>
    <col min="4363" max="4365" width="4.125" style="5" customWidth="1"/>
    <col min="4366" max="4366" width="6.25" style="5" customWidth="1"/>
    <col min="4367" max="4369" width="4.125" style="5" customWidth="1"/>
    <col min="4370" max="4373" width="3.5" style="5" customWidth="1"/>
    <col min="4374" max="4374" width="3.125" style="5" customWidth="1"/>
    <col min="4375" max="4377" width="4" style="5" customWidth="1"/>
    <col min="4378" max="4608" width="3.625" style="5"/>
    <col min="4609" max="4609" width="5.125" style="5" customWidth="1"/>
    <col min="4610" max="4613" width="3.625" style="5" customWidth="1"/>
    <col min="4614" max="4617" width="4.125" style="5" customWidth="1"/>
    <col min="4618" max="4618" width="6.25" style="5" customWidth="1"/>
    <col min="4619" max="4621" width="4.125" style="5" customWidth="1"/>
    <col min="4622" max="4622" width="6.25" style="5" customWidth="1"/>
    <col min="4623" max="4625" width="4.125" style="5" customWidth="1"/>
    <col min="4626" max="4629" width="3.5" style="5" customWidth="1"/>
    <col min="4630" max="4630" width="3.125" style="5" customWidth="1"/>
    <col min="4631" max="4633" width="4" style="5" customWidth="1"/>
    <col min="4634" max="4864" width="3.625" style="5"/>
    <col min="4865" max="4865" width="5.125" style="5" customWidth="1"/>
    <col min="4866" max="4869" width="3.625" style="5" customWidth="1"/>
    <col min="4870" max="4873" width="4.125" style="5" customWidth="1"/>
    <col min="4874" max="4874" width="6.25" style="5" customWidth="1"/>
    <col min="4875" max="4877" width="4.125" style="5" customWidth="1"/>
    <col min="4878" max="4878" width="6.25" style="5" customWidth="1"/>
    <col min="4879" max="4881" width="4.125" style="5" customWidth="1"/>
    <col min="4882" max="4885" width="3.5" style="5" customWidth="1"/>
    <col min="4886" max="4886" width="3.125" style="5" customWidth="1"/>
    <col min="4887" max="4889" width="4" style="5" customWidth="1"/>
    <col min="4890" max="5120" width="3.625" style="5"/>
    <col min="5121" max="5121" width="5.125" style="5" customWidth="1"/>
    <col min="5122" max="5125" width="3.625" style="5" customWidth="1"/>
    <col min="5126" max="5129" width="4.125" style="5" customWidth="1"/>
    <col min="5130" max="5130" width="6.25" style="5" customWidth="1"/>
    <col min="5131" max="5133" width="4.125" style="5" customWidth="1"/>
    <col min="5134" max="5134" width="6.25" style="5" customWidth="1"/>
    <col min="5135" max="5137" width="4.125" style="5" customWidth="1"/>
    <col min="5138" max="5141" width="3.5" style="5" customWidth="1"/>
    <col min="5142" max="5142" width="3.125" style="5" customWidth="1"/>
    <col min="5143" max="5145" width="4" style="5" customWidth="1"/>
    <col min="5146" max="5376" width="3.625" style="5"/>
    <col min="5377" max="5377" width="5.125" style="5" customWidth="1"/>
    <col min="5378" max="5381" width="3.625" style="5" customWidth="1"/>
    <col min="5382" max="5385" width="4.125" style="5" customWidth="1"/>
    <col min="5386" max="5386" width="6.25" style="5" customWidth="1"/>
    <col min="5387" max="5389" width="4.125" style="5" customWidth="1"/>
    <col min="5390" max="5390" width="6.25" style="5" customWidth="1"/>
    <col min="5391" max="5393" width="4.125" style="5" customWidth="1"/>
    <col min="5394" max="5397" width="3.5" style="5" customWidth="1"/>
    <col min="5398" max="5398" width="3.125" style="5" customWidth="1"/>
    <col min="5399" max="5401" width="4" style="5" customWidth="1"/>
    <col min="5402" max="5632" width="3.625" style="5"/>
    <col min="5633" max="5633" width="5.125" style="5" customWidth="1"/>
    <col min="5634" max="5637" width="3.625" style="5" customWidth="1"/>
    <col min="5638" max="5641" width="4.125" style="5" customWidth="1"/>
    <col min="5642" max="5642" width="6.25" style="5" customWidth="1"/>
    <col min="5643" max="5645" width="4.125" style="5" customWidth="1"/>
    <col min="5646" max="5646" width="6.25" style="5" customWidth="1"/>
    <col min="5647" max="5649" width="4.125" style="5" customWidth="1"/>
    <col min="5650" max="5653" width="3.5" style="5" customWidth="1"/>
    <col min="5654" max="5654" width="3.125" style="5" customWidth="1"/>
    <col min="5655" max="5657" width="4" style="5" customWidth="1"/>
    <col min="5658" max="5888" width="3.625" style="5"/>
    <col min="5889" max="5889" width="5.125" style="5" customWidth="1"/>
    <col min="5890" max="5893" width="3.625" style="5" customWidth="1"/>
    <col min="5894" max="5897" width="4.125" style="5" customWidth="1"/>
    <col min="5898" max="5898" width="6.25" style="5" customWidth="1"/>
    <col min="5899" max="5901" width="4.125" style="5" customWidth="1"/>
    <col min="5902" max="5902" width="6.25" style="5" customWidth="1"/>
    <col min="5903" max="5905" width="4.125" style="5" customWidth="1"/>
    <col min="5906" max="5909" width="3.5" style="5" customWidth="1"/>
    <col min="5910" max="5910" width="3.125" style="5" customWidth="1"/>
    <col min="5911" max="5913" width="4" style="5" customWidth="1"/>
    <col min="5914" max="6144" width="3.625" style="5"/>
    <col min="6145" max="6145" width="5.125" style="5" customWidth="1"/>
    <col min="6146" max="6149" width="3.625" style="5" customWidth="1"/>
    <col min="6150" max="6153" width="4.125" style="5" customWidth="1"/>
    <col min="6154" max="6154" width="6.25" style="5" customWidth="1"/>
    <col min="6155" max="6157" width="4.125" style="5" customWidth="1"/>
    <col min="6158" max="6158" width="6.25" style="5" customWidth="1"/>
    <col min="6159" max="6161" width="4.125" style="5" customWidth="1"/>
    <col min="6162" max="6165" width="3.5" style="5" customWidth="1"/>
    <col min="6166" max="6166" width="3.125" style="5" customWidth="1"/>
    <col min="6167" max="6169" width="4" style="5" customWidth="1"/>
    <col min="6170" max="6400" width="3.625" style="5"/>
    <col min="6401" max="6401" width="5.125" style="5" customWidth="1"/>
    <col min="6402" max="6405" width="3.625" style="5" customWidth="1"/>
    <col min="6406" max="6409" width="4.125" style="5" customWidth="1"/>
    <col min="6410" max="6410" width="6.25" style="5" customWidth="1"/>
    <col min="6411" max="6413" width="4.125" style="5" customWidth="1"/>
    <col min="6414" max="6414" width="6.25" style="5" customWidth="1"/>
    <col min="6415" max="6417" width="4.125" style="5" customWidth="1"/>
    <col min="6418" max="6421" width="3.5" style="5" customWidth="1"/>
    <col min="6422" max="6422" width="3.125" style="5" customWidth="1"/>
    <col min="6423" max="6425" width="4" style="5" customWidth="1"/>
    <col min="6426" max="6656" width="3.625" style="5"/>
    <col min="6657" max="6657" width="5.125" style="5" customWidth="1"/>
    <col min="6658" max="6661" width="3.625" style="5" customWidth="1"/>
    <col min="6662" max="6665" width="4.125" style="5" customWidth="1"/>
    <col min="6666" max="6666" width="6.25" style="5" customWidth="1"/>
    <col min="6667" max="6669" width="4.125" style="5" customWidth="1"/>
    <col min="6670" max="6670" width="6.25" style="5" customWidth="1"/>
    <col min="6671" max="6673" width="4.125" style="5" customWidth="1"/>
    <col min="6674" max="6677" width="3.5" style="5" customWidth="1"/>
    <col min="6678" max="6678" width="3.125" style="5" customWidth="1"/>
    <col min="6679" max="6681" width="4" style="5" customWidth="1"/>
    <col min="6682" max="6912" width="3.625" style="5"/>
    <col min="6913" max="6913" width="5.125" style="5" customWidth="1"/>
    <col min="6914" max="6917" width="3.625" style="5" customWidth="1"/>
    <col min="6918" max="6921" width="4.125" style="5" customWidth="1"/>
    <col min="6922" max="6922" width="6.25" style="5" customWidth="1"/>
    <col min="6923" max="6925" width="4.125" style="5" customWidth="1"/>
    <col min="6926" max="6926" width="6.25" style="5" customWidth="1"/>
    <col min="6927" max="6929" width="4.125" style="5" customWidth="1"/>
    <col min="6930" max="6933" width="3.5" style="5" customWidth="1"/>
    <col min="6934" max="6934" width="3.125" style="5" customWidth="1"/>
    <col min="6935" max="6937" width="4" style="5" customWidth="1"/>
    <col min="6938" max="7168" width="3.625" style="5"/>
    <col min="7169" max="7169" width="5.125" style="5" customWidth="1"/>
    <col min="7170" max="7173" width="3.625" style="5" customWidth="1"/>
    <col min="7174" max="7177" width="4.125" style="5" customWidth="1"/>
    <col min="7178" max="7178" width="6.25" style="5" customWidth="1"/>
    <col min="7179" max="7181" width="4.125" style="5" customWidth="1"/>
    <col min="7182" max="7182" width="6.25" style="5" customWidth="1"/>
    <col min="7183" max="7185" width="4.125" style="5" customWidth="1"/>
    <col min="7186" max="7189" width="3.5" style="5" customWidth="1"/>
    <col min="7190" max="7190" width="3.125" style="5" customWidth="1"/>
    <col min="7191" max="7193" width="4" style="5" customWidth="1"/>
    <col min="7194" max="7424" width="3.625" style="5"/>
    <col min="7425" max="7425" width="5.125" style="5" customWidth="1"/>
    <col min="7426" max="7429" width="3.625" style="5" customWidth="1"/>
    <col min="7430" max="7433" width="4.125" style="5" customWidth="1"/>
    <col min="7434" max="7434" width="6.25" style="5" customWidth="1"/>
    <col min="7435" max="7437" width="4.125" style="5" customWidth="1"/>
    <col min="7438" max="7438" width="6.25" style="5" customWidth="1"/>
    <col min="7439" max="7441" width="4.125" style="5" customWidth="1"/>
    <col min="7442" max="7445" width="3.5" style="5" customWidth="1"/>
    <col min="7446" max="7446" width="3.125" style="5" customWidth="1"/>
    <col min="7447" max="7449" width="4" style="5" customWidth="1"/>
    <col min="7450" max="7680" width="3.625" style="5"/>
    <col min="7681" max="7681" width="5.125" style="5" customWidth="1"/>
    <col min="7682" max="7685" width="3.625" style="5" customWidth="1"/>
    <col min="7686" max="7689" width="4.125" style="5" customWidth="1"/>
    <col min="7690" max="7690" width="6.25" style="5" customWidth="1"/>
    <col min="7691" max="7693" width="4.125" style="5" customWidth="1"/>
    <col min="7694" max="7694" width="6.25" style="5" customWidth="1"/>
    <col min="7695" max="7697" width="4.125" style="5" customWidth="1"/>
    <col min="7698" max="7701" width="3.5" style="5" customWidth="1"/>
    <col min="7702" max="7702" width="3.125" style="5" customWidth="1"/>
    <col min="7703" max="7705" width="4" style="5" customWidth="1"/>
    <col min="7706" max="7936" width="3.625" style="5"/>
    <col min="7937" max="7937" width="5.125" style="5" customWidth="1"/>
    <col min="7938" max="7941" width="3.625" style="5" customWidth="1"/>
    <col min="7942" max="7945" width="4.125" style="5" customWidth="1"/>
    <col min="7946" max="7946" width="6.25" style="5" customWidth="1"/>
    <col min="7947" max="7949" width="4.125" style="5" customWidth="1"/>
    <col min="7950" max="7950" width="6.25" style="5" customWidth="1"/>
    <col min="7951" max="7953" width="4.125" style="5" customWidth="1"/>
    <col min="7954" max="7957" width="3.5" style="5" customWidth="1"/>
    <col min="7958" max="7958" width="3.125" style="5" customWidth="1"/>
    <col min="7959" max="7961" width="4" style="5" customWidth="1"/>
    <col min="7962" max="8192" width="3.625" style="5"/>
    <col min="8193" max="8193" width="5.125" style="5" customWidth="1"/>
    <col min="8194" max="8197" width="3.625" style="5" customWidth="1"/>
    <col min="8198" max="8201" width="4.125" style="5" customWidth="1"/>
    <col min="8202" max="8202" width="6.25" style="5" customWidth="1"/>
    <col min="8203" max="8205" width="4.125" style="5" customWidth="1"/>
    <col min="8206" max="8206" width="6.25" style="5" customWidth="1"/>
    <col min="8207" max="8209" width="4.125" style="5" customWidth="1"/>
    <col min="8210" max="8213" width="3.5" style="5" customWidth="1"/>
    <col min="8214" max="8214" width="3.125" style="5" customWidth="1"/>
    <col min="8215" max="8217" width="4" style="5" customWidth="1"/>
    <col min="8218" max="8448" width="3.625" style="5"/>
    <col min="8449" max="8449" width="5.125" style="5" customWidth="1"/>
    <col min="8450" max="8453" width="3.625" style="5" customWidth="1"/>
    <col min="8454" max="8457" width="4.125" style="5" customWidth="1"/>
    <col min="8458" max="8458" width="6.25" style="5" customWidth="1"/>
    <col min="8459" max="8461" width="4.125" style="5" customWidth="1"/>
    <col min="8462" max="8462" width="6.25" style="5" customWidth="1"/>
    <col min="8463" max="8465" width="4.125" style="5" customWidth="1"/>
    <col min="8466" max="8469" width="3.5" style="5" customWidth="1"/>
    <col min="8470" max="8470" width="3.125" style="5" customWidth="1"/>
    <col min="8471" max="8473" width="4" style="5" customWidth="1"/>
    <col min="8474" max="8704" width="3.625" style="5"/>
    <col min="8705" max="8705" width="5.125" style="5" customWidth="1"/>
    <col min="8706" max="8709" width="3.625" style="5" customWidth="1"/>
    <col min="8710" max="8713" width="4.125" style="5" customWidth="1"/>
    <col min="8714" max="8714" width="6.25" style="5" customWidth="1"/>
    <col min="8715" max="8717" width="4.125" style="5" customWidth="1"/>
    <col min="8718" max="8718" width="6.25" style="5" customWidth="1"/>
    <col min="8719" max="8721" width="4.125" style="5" customWidth="1"/>
    <col min="8722" max="8725" width="3.5" style="5" customWidth="1"/>
    <col min="8726" max="8726" width="3.125" style="5" customWidth="1"/>
    <col min="8727" max="8729" width="4" style="5" customWidth="1"/>
    <col min="8730" max="8960" width="3.625" style="5"/>
    <col min="8961" max="8961" width="5.125" style="5" customWidth="1"/>
    <col min="8962" max="8965" width="3.625" style="5" customWidth="1"/>
    <col min="8966" max="8969" width="4.125" style="5" customWidth="1"/>
    <col min="8970" max="8970" width="6.25" style="5" customWidth="1"/>
    <col min="8971" max="8973" width="4.125" style="5" customWidth="1"/>
    <col min="8974" max="8974" width="6.25" style="5" customWidth="1"/>
    <col min="8975" max="8977" width="4.125" style="5" customWidth="1"/>
    <col min="8978" max="8981" width="3.5" style="5" customWidth="1"/>
    <col min="8982" max="8982" width="3.125" style="5" customWidth="1"/>
    <col min="8983" max="8985" width="4" style="5" customWidth="1"/>
    <col min="8986" max="9216" width="3.625" style="5"/>
    <col min="9217" max="9217" width="5.125" style="5" customWidth="1"/>
    <col min="9218" max="9221" width="3.625" style="5" customWidth="1"/>
    <col min="9222" max="9225" width="4.125" style="5" customWidth="1"/>
    <col min="9226" max="9226" width="6.25" style="5" customWidth="1"/>
    <col min="9227" max="9229" width="4.125" style="5" customWidth="1"/>
    <col min="9230" max="9230" width="6.25" style="5" customWidth="1"/>
    <col min="9231" max="9233" width="4.125" style="5" customWidth="1"/>
    <col min="9234" max="9237" width="3.5" style="5" customWidth="1"/>
    <col min="9238" max="9238" width="3.125" style="5" customWidth="1"/>
    <col min="9239" max="9241" width="4" style="5" customWidth="1"/>
    <col min="9242" max="9472" width="3.625" style="5"/>
    <col min="9473" max="9473" width="5.125" style="5" customWidth="1"/>
    <col min="9474" max="9477" width="3.625" style="5" customWidth="1"/>
    <col min="9478" max="9481" width="4.125" style="5" customWidth="1"/>
    <col min="9482" max="9482" width="6.25" style="5" customWidth="1"/>
    <col min="9483" max="9485" width="4.125" style="5" customWidth="1"/>
    <col min="9486" max="9486" width="6.25" style="5" customWidth="1"/>
    <col min="9487" max="9489" width="4.125" style="5" customWidth="1"/>
    <col min="9490" max="9493" width="3.5" style="5" customWidth="1"/>
    <col min="9494" max="9494" width="3.125" style="5" customWidth="1"/>
    <col min="9495" max="9497" width="4" style="5" customWidth="1"/>
    <col min="9498" max="9728" width="3.625" style="5"/>
    <col min="9729" max="9729" width="5.125" style="5" customWidth="1"/>
    <col min="9730" max="9733" width="3.625" style="5" customWidth="1"/>
    <col min="9734" max="9737" width="4.125" style="5" customWidth="1"/>
    <col min="9738" max="9738" width="6.25" style="5" customWidth="1"/>
    <col min="9739" max="9741" width="4.125" style="5" customWidth="1"/>
    <col min="9742" max="9742" width="6.25" style="5" customWidth="1"/>
    <col min="9743" max="9745" width="4.125" style="5" customWidth="1"/>
    <col min="9746" max="9749" width="3.5" style="5" customWidth="1"/>
    <col min="9750" max="9750" width="3.125" style="5" customWidth="1"/>
    <col min="9751" max="9753" width="4" style="5" customWidth="1"/>
    <col min="9754" max="9984" width="3.625" style="5"/>
    <col min="9985" max="9985" width="5.125" style="5" customWidth="1"/>
    <col min="9986" max="9989" width="3.625" style="5" customWidth="1"/>
    <col min="9990" max="9993" width="4.125" style="5" customWidth="1"/>
    <col min="9994" max="9994" width="6.25" style="5" customWidth="1"/>
    <col min="9995" max="9997" width="4.125" style="5" customWidth="1"/>
    <col min="9998" max="9998" width="6.25" style="5" customWidth="1"/>
    <col min="9999" max="10001" width="4.125" style="5" customWidth="1"/>
    <col min="10002" max="10005" width="3.5" style="5" customWidth="1"/>
    <col min="10006" max="10006" width="3.125" style="5" customWidth="1"/>
    <col min="10007" max="10009" width="4" style="5" customWidth="1"/>
    <col min="10010" max="10240" width="3.625" style="5"/>
    <col min="10241" max="10241" width="5.125" style="5" customWidth="1"/>
    <col min="10242" max="10245" width="3.625" style="5" customWidth="1"/>
    <col min="10246" max="10249" width="4.125" style="5" customWidth="1"/>
    <col min="10250" max="10250" width="6.25" style="5" customWidth="1"/>
    <col min="10251" max="10253" width="4.125" style="5" customWidth="1"/>
    <col min="10254" max="10254" width="6.25" style="5" customWidth="1"/>
    <col min="10255" max="10257" width="4.125" style="5" customWidth="1"/>
    <col min="10258" max="10261" width="3.5" style="5" customWidth="1"/>
    <col min="10262" max="10262" width="3.125" style="5" customWidth="1"/>
    <col min="10263" max="10265" width="4" style="5" customWidth="1"/>
    <col min="10266" max="10496" width="3.625" style="5"/>
    <col min="10497" max="10497" width="5.125" style="5" customWidth="1"/>
    <col min="10498" max="10501" width="3.625" style="5" customWidth="1"/>
    <col min="10502" max="10505" width="4.125" style="5" customWidth="1"/>
    <col min="10506" max="10506" width="6.25" style="5" customWidth="1"/>
    <col min="10507" max="10509" width="4.125" style="5" customWidth="1"/>
    <col min="10510" max="10510" width="6.25" style="5" customWidth="1"/>
    <col min="10511" max="10513" width="4.125" style="5" customWidth="1"/>
    <col min="10514" max="10517" width="3.5" style="5" customWidth="1"/>
    <col min="10518" max="10518" width="3.125" style="5" customWidth="1"/>
    <col min="10519" max="10521" width="4" style="5" customWidth="1"/>
    <col min="10522" max="10752" width="3.625" style="5"/>
    <col min="10753" max="10753" width="5.125" style="5" customWidth="1"/>
    <col min="10754" max="10757" width="3.625" style="5" customWidth="1"/>
    <col min="10758" max="10761" width="4.125" style="5" customWidth="1"/>
    <col min="10762" max="10762" width="6.25" style="5" customWidth="1"/>
    <col min="10763" max="10765" width="4.125" style="5" customWidth="1"/>
    <col min="10766" max="10766" width="6.25" style="5" customWidth="1"/>
    <col min="10767" max="10769" width="4.125" style="5" customWidth="1"/>
    <col min="10770" max="10773" width="3.5" style="5" customWidth="1"/>
    <col min="10774" max="10774" width="3.125" style="5" customWidth="1"/>
    <col min="10775" max="10777" width="4" style="5" customWidth="1"/>
    <col min="10778" max="11008" width="3.625" style="5"/>
    <col min="11009" max="11009" width="5.125" style="5" customWidth="1"/>
    <col min="11010" max="11013" width="3.625" style="5" customWidth="1"/>
    <col min="11014" max="11017" width="4.125" style="5" customWidth="1"/>
    <col min="11018" max="11018" width="6.25" style="5" customWidth="1"/>
    <col min="11019" max="11021" width="4.125" style="5" customWidth="1"/>
    <col min="11022" max="11022" width="6.25" style="5" customWidth="1"/>
    <col min="11023" max="11025" width="4.125" style="5" customWidth="1"/>
    <col min="11026" max="11029" width="3.5" style="5" customWidth="1"/>
    <col min="11030" max="11030" width="3.125" style="5" customWidth="1"/>
    <col min="11031" max="11033" width="4" style="5" customWidth="1"/>
    <col min="11034" max="11264" width="3.625" style="5"/>
    <col min="11265" max="11265" width="5.125" style="5" customWidth="1"/>
    <col min="11266" max="11269" width="3.625" style="5" customWidth="1"/>
    <col min="11270" max="11273" width="4.125" style="5" customWidth="1"/>
    <col min="11274" max="11274" width="6.25" style="5" customWidth="1"/>
    <col min="11275" max="11277" width="4.125" style="5" customWidth="1"/>
    <col min="11278" max="11278" width="6.25" style="5" customWidth="1"/>
    <col min="11279" max="11281" width="4.125" style="5" customWidth="1"/>
    <col min="11282" max="11285" width="3.5" style="5" customWidth="1"/>
    <col min="11286" max="11286" width="3.125" style="5" customWidth="1"/>
    <col min="11287" max="11289" width="4" style="5" customWidth="1"/>
    <col min="11290" max="11520" width="3.625" style="5"/>
    <col min="11521" max="11521" width="5.125" style="5" customWidth="1"/>
    <col min="11522" max="11525" width="3.625" style="5" customWidth="1"/>
    <col min="11526" max="11529" width="4.125" style="5" customWidth="1"/>
    <col min="11530" max="11530" width="6.25" style="5" customWidth="1"/>
    <col min="11531" max="11533" width="4.125" style="5" customWidth="1"/>
    <col min="11534" max="11534" width="6.25" style="5" customWidth="1"/>
    <col min="11535" max="11537" width="4.125" style="5" customWidth="1"/>
    <col min="11538" max="11541" width="3.5" style="5" customWidth="1"/>
    <col min="11542" max="11542" width="3.125" style="5" customWidth="1"/>
    <col min="11543" max="11545" width="4" style="5" customWidth="1"/>
    <col min="11546" max="11776" width="3.625" style="5"/>
    <col min="11777" max="11777" width="5.125" style="5" customWidth="1"/>
    <col min="11778" max="11781" width="3.625" style="5" customWidth="1"/>
    <col min="11782" max="11785" width="4.125" style="5" customWidth="1"/>
    <col min="11786" max="11786" width="6.25" style="5" customWidth="1"/>
    <col min="11787" max="11789" width="4.125" style="5" customWidth="1"/>
    <col min="11790" max="11790" width="6.25" style="5" customWidth="1"/>
    <col min="11791" max="11793" width="4.125" style="5" customWidth="1"/>
    <col min="11794" max="11797" width="3.5" style="5" customWidth="1"/>
    <col min="11798" max="11798" width="3.125" style="5" customWidth="1"/>
    <col min="11799" max="11801" width="4" style="5" customWidth="1"/>
    <col min="11802" max="12032" width="3.625" style="5"/>
    <col min="12033" max="12033" width="5.125" style="5" customWidth="1"/>
    <col min="12034" max="12037" width="3.625" style="5" customWidth="1"/>
    <col min="12038" max="12041" width="4.125" style="5" customWidth="1"/>
    <col min="12042" max="12042" width="6.25" style="5" customWidth="1"/>
    <col min="12043" max="12045" width="4.125" style="5" customWidth="1"/>
    <col min="12046" max="12046" width="6.25" style="5" customWidth="1"/>
    <col min="12047" max="12049" width="4.125" style="5" customWidth="1"/>
    <col min="12050" max="12053" width="3.5" style="5" customWidth="1"/>
    <col min="12054" max="12054" width="3.125" style="5" customWidth="1"/>
    <col min="12055" max="12057" width="4" style="5" customWidth="1"/>
    <col min="12058" max="12288" width="3.625" style="5"/>
    <col min="12289" max="12289" width="5.125" style="5" customWidth="1"/>
    <col min="12290" max="12293" width="3.625" style="5" customWidth="1"/>
    <col min="12294" max="12297" width="4.125" style="5" customWidth="1"/>
    <col min="12298" max="12298" width="6.25" style="5" customWidth="1"/>
    <col min="12299" max="12301" width="4.125" style="5" customWidth="1"/>
    <col min="12302" max="12302" width="6.25" style="5" customWidth="1"/>
    <col min="12303" max="12305" width="4.125" style="5" customWidth="1"/>
    <col min="12306" max="12309" width="3.5" style="5" customWidth="1"/>
    <col min="12310" max="12310" width="3.125" style="5" customWidth="1"/>
    <col min="12311" max="12313" width="4" style="5" customWidth="1"/>
    <col min="12314" max="12544" width="3.625" style="5"/>
    <col min="12545" max="12545" width="5.125" style="5" customWidth="1"/>
    <col min="12546" max="12549" width="3.625" style="5" customWidth="1"/>
    <col min="12550" max="12553" width="4.125" style="5" customWidth="1"/>
    <col min="12554" max="12554" width="6.25" style="5" customWidth="1"/>
    <col min="12555" max="12557" width="4.125" style="5" customWidth="1"/>
    <col min="12558" max="12558" width="6.25" style="5" customWidth="1"/>
    <col min="12559" max="12561" width="4.125" style="5" customWidth="1"/>
    <col min="12562" max="12565" width="3.5" style="5" customWidth="1"/>
    <col min="12566" max="12566" width="3.125" style="5" customWidth="1"/>
    <col min="12567" max="12569" width="4" style="5" customWidth="1"/>
    <col min="12570" max="12800" width="3.625" style="5"/>
    <col min="12801" max="12801" width="5.125" style="5" customWidth="1"/>
    <col min="12802" max="12805" width="3.625" style="5" customWidth="1"/>
    <col min="12806" max="12809" width="4.125" style="5" customWidth="1"/>
    <col min="12810" max="12810" width="6.25" style="5" customWidth="1"/>
    <col min="12811" max="12813" width="4.125" style="5" customWidth="1"/>
    <col min="12814" max="12814" width="6.25" style="5" customWidth="1"/>
    <col min="12815" max="12817" width="4.125" style="5" customWidth="1"/>
    <col min="12818" max="12821" width="3.5" style="5" customWidth="1"/>
    <col min="12822" max="12822" width="3.125" style="5" customWidth="1"/>
    <col min="12823" max="12825" width="4" style="5" customWidth="1"/>
    <col min="12826" max="13056" width="3.625" style="5"/>
    <col min="13057" max="13057" width="5.125" style="5" customWidth="1"/>
    <col min="13058" max="13061" width="3.625" style="5" customWidth="1"/>
    <col min="13062" max="13065" width="4.125" style="5" customWidth="1"/>
    <col min="13066" max="13066" width="6.25" style="5" customWidth="1"/>
    <col min="13067" max="13069" width="4.125" style="5" customWidth="1"/>
    <col min="13070" max="13070" width="6.25" style="5" customWidth="1"/>
    <col min="13071" max="13073" width="4.125" style="5" customWidth="1"/>
    <col min="13074" max="13077" width="3.5" style="5" customWidth="1"/>
    <col min="13078" max="13078" width="3.125" style="5" customWidth="1"/>
    <col min="13079" max="13081" width="4" style="5" customWidth="1"/>
    <col min="13082" max="13312" width="3.625" style="5"/>
    <col min="13313" max="13313" width="5.125" style="5" customWidth="1"/>
    <col min="13314" max="13317" width="3.625" style="5" customWidth="1"/>
    <col min="13318" max="13321" width="4.125" style="5" customWidth="1"/>
    <col min="13322" max="13322" width="6.25" style="5" customWidth="1"/>
    <col min="13323" max="13325" width="4.125" style="5" customWidth="1"/>
    <col min="13326" max="13326" width="6.25" style="5" customWidth="1"/>
    <col min="13327" max="13329" width="4.125" style="5" customWidth="1"/>
    <col min="13330" max="13333" width="3.5" style="5" customWidth="1"/>
    <col min="13334" max="13334" width="3.125" style="5" customWidth="1"/>
    <col min="13335" max="13337" width="4" style="5" customWidth="1"/>
    <col min="13338" max="13568" width="3.625" style="5"/>
    <col min="13569" max="13569" width="5.125" style="5" customWidth="1"/>
    <col min="13570" max="13573" width="3.625" style="5" customWidth="1"/>
    <col min="13574" max="13577" width="4.125" style="5" customWidth="1"/>
    <col min="13578" max="13578" width="6.25" style="5" customWidth="1"/>
    <col min="13579" max="13581" width="4.125" style="5" customWidth="1"/>
    <col min="13582" max="13582" width="6.25" style="5" customWidth="1"/>
    <col min="13583" max="13585" width="4.125" style="5" customWidth="1"/>
    <col min="13586" max="13589" width="3.5" style="5" customWidth="1"/>
    <col min="13590" max="13590" width="3.125" style="5" customWidth="1"/>
    <col min="13591" max="13593" width="4" style="5" customWidth="1"/>
    <col min="13594" max="13824" width="3.625" style="5"/>
    <col min="13825" max="13825" width="5.125" style="5" customWidth="1"/>
    <col min="13826" max="13829" width="3.625" style="5" customWidth="1"/>
    <col min="13830" max="13833" width="4.125" style="5" customWidth="1"/>
    <col min="13834" max="13834" width="6.25" style="5" customWidth="1"/>
    <col min="13835" max="13837" width="4.125" style="5" customWidth="1"/>
    <col min="13838" max="13838" width="6.25" style="5" customWidth="1"/>
    <col min="13839" max="13841" width="4.125" style="5" customWidth="1"/>
    <col min="13842" max="13845" width="3.5" style="5" customWidth="1"/>
    <col min="13846" max="13846" width="3.125" style="5" customWidth="1"/>
    <col min="13847" max="13849" width="4" style="5" customWidth="1"/>
    <col min="13850" max="14080" width="3.625" style="5"/>
    <col min="14081" max="14081" width="5.125" style="5" customWidth="1"/>
    <col min="14082" max="14085" width="3.625" style="5" customWidth="1"/>
    <col min="14086" max="14089" width="4.125" style="5" customWidth="1"/>
    <col min="14090" max="14090" width="6.25" style="5" customWidth="1"/>
    <col min="14091" max="14093" width="4.125" style="5" customWidth="1"/>
    <col min="14094" max="14094" width="6.25" style="5" customWidth="1"/>
    <col min="14095" max="14097" width="4.125" style="5" customWidth="1"/>
    <col min="14098" max="14101" width="3.5" style="5" customWidth="1"/>
    <col min="14102" max="14102" width="3.125" style="5" customWidth="1"/>
    <col min="14103" max="14105" width="4" style="5" customWidth="1"/>
    <col min="14106" max="14336" width="3.625" style="5"/>
    <col min="14337" max="14337" width="5.125" style="5" customWidth="1"/>
    <col min="14338" max="14341" width="3.625" style="5" customWidth="1"/>
    <col min="14342" max="14345" width="4.125" style="5" customWidth="1"/>
    <col min="14346" max="14346" width="6.25" style="5" customWidth="1"/>
    <col min="14347" max="14349" width="4.125" style="5" customWidth="1"/>
    <col min="14350" max="14350" width="6.25" style="5" customWidth="1"/>
    <col min="14351" max="14353" width="4.125" style="5" customWidth="1"/>
    <col min="14354" max="14357" width="3.5" style="5" customWidth="1"/>
    <col min="14358" max="14358" width="3.125" style="5" customWidth="1"/>
    <col min="14359" max="14361" width="4" style="5" customWidth="1"/>
    <col min="14362" max="14592" width="3.625" style="5"/>
    <col min="14593" max="14593" width="5.125" style="5" customWidth="1"/>
    <col min="14594" max="14597" width="3.625" style="5" customWidth="1"/>
    <col min="14598" max="14601" width="4.125" style="5" customWidth="1"/>
    <col min="14602" max="14602" width="6.25" style="5" customWidth="1"/>
    <col min="14603" max="14605" width="4.125" style="5" customWidth="1"/>
    <col min="14606" max="14606" width="6.25" style="5" customWidth="1"/>
    <col min="14607" max="14609" width="4.125" style="5" customWidth="1"/>
    <col min="14610" max="14613" width="3.5" style="5" customWidth="1"/>
    <col min="14614" max="14614" width="3.125" style="5" customWidth="1"/>
    <col min="14615" max="14617" width="4" style="5" customWidth="1"/>
    <col min="14618" max="14848" width="3.625" style="5"/>
    <col min="14849" max="14849" width="5.125" style="5" customWidth="1"/>
    <col min="14850" max="14853" width="3.625" style="5" customWidth="1"/>
    <col min="14854" max="14857" width="4.125" style="5" customWidth="1"/>
    <col min="14858" max="14858" width="6.25" style="5" customWidth="1"/>
    <col min="14859" max="14861" width="4.125" style="5" customWidth="1"/>
    <col min="14862" max="14862" width="6.25" style="5" customWidth="1"/>
    <col min="14863" max="14865" width="4.125" style="5" customWidth="1"/>
    <col min="14866" max="14869" width="3.5" style="5" customWidth="1"/>
    <col min="14870" max="14870" width="3.125" style="5" customWidth="1"/>
    <col min="14871" max="14873" width="4" style="5" customWidth="1"/>
    <col min="14874" max="15104" width="3.625" style="5"/>
    <col min="15105" max="15105" width="5.125" style="5" customWidth="1"/>
    <col min="15106" max="15109" width="3.625" style="5" customWidth="1"/>
    <col min="15110" max="15113" width="4.125" style="5" customWidth="1"/>
    <col min="15114" max="15114" width="6.25" style="5" customWidth="1"/>
    <col min="15115" max="15117" width="4.125" style="5" customWidth="1"/>
    <col min="15118" max="15118" width="6.25" style="5" customWidth="1"/>
    <col min="15119" max="15121" width="4.125" style="5" customWidth="1"/>
    <col min="15122" max="15125" width="3.5" style="5" customWidth="1"/>
    <col min="15126" max="15126" width="3.125" style="5" customWidth="1"/>
    <col min="15127" max="15129" width="4" style="5" customWidth="1"/>
    <col min="15130" max="15360" width="3.625" style="5"/>
    <col min="15361" max="15361" width="5.125" style="5" customWidth="1"/>
    <col min="15362" max="15365" width="3.625" style="5" customWidth="1"/>
    <col min="15366" max="15369" width="4.125" style="5" customWidth="1"/>
    <col min="15370" max="15370" width="6.25" style="5" customWidth="1"/>
    <col min="15371" max="15373" width="4.125" style="5" customWidth="1"/>
    <col min="15374" max="15374" width="6.25" style="5" customWidth="1"/>
    <col min="15375" max="15377" width="4.125" style="5" customWidth="1"/>
    <col min="15378" max="15381" width="3.5" style="5" customWidth="1"/>
    <col min="15382" max="15382" width="3.125" style="5" customWidth="1"/>
    <col min="15383" max="15385" width="4" style="5" customWidth="1"/>
    <col min="15386" max="15616" width="3.625" style="5"/>
    <col min="15617" max="15617" width="5.125" style="5" customWidth="1"/>
    <col min="15618" max="15621" width="3.625" style="5" customWidth="1"/>
    <col min="15622" max="15625" width="4.125" style="5" customWidth="1"/>
    <col min="15626" max="15626" width="6.25" style="5" customWidth="1"/>
    <col min="15627" max="15629" width="4.125" style="5" customWidth="1"/>
    <col min="15630" max="15630" width="6.25" style="5" customWidth="1"/>
    <col min="15631" max="15633" width="4.125" style="5" customWidth="1"/>
    <col min="15634" max="15637" width="3.5" style="5" customWidth="1"/>
    <col min="15638" max="15638" width="3.125" style="5" customWidth="1"/>
    <col min="15639" max="15641" width="4" style="5" customWidth="1"/>
    <col min="15642" max="15872" width="3.625" style="5"/>
    <col min="15873" max="15873" width="5.125" style="5" customWidth="1"/>
    <col min="15874" max="15877" width="3.625" style="5" customWidth="1"/>
    <col min="15878" max="15881" width="4.125" style="5" customWidth="1"/>
    <col min="15882" max="15882" width="6.25" style="5" customWidth="1"/>
    <col min="15883" max="15885" width="4.125" style="5" customWidth="1"/>
    <col min="15886" max="15886" width="6.25" style="5" customWidth="1"/>
    <col min="15887" max="15889" width="4.125" style="5" customWidth="1"/>
    <col min="15890" max="15893" width="3.5" style="5" customWidth="1"/>
    <col min="15894" max="15894" width="3.125" style="5" customWidth="1"/>
    <col min="15895" max="15897" width="4" style="5" customWidth="1"/>
    <col min="15898" max="16128" width="3.625" style="5"/>
    <col min="16129" max="16129" width="5.125" style="5" customWidth="1"/>
    <col min="16130" max="16133" width="3.625" style="5" customWidth="1"/>
    <col min="16134" max="16137" width="4.125" style="5" customWidth="1"/>
    <col min="16138" max="16138" width="6.25" style="5" customWidth="1"/>
    <col min="16139" max="16141" width="4.125" style="5" customWidth="1"/>
    <col min="16142" max="16142" width="6.25" style="5" customWidth="1"/>
    <col min="16143" max="16145" width="4.125" style="5" customWidth="1"/>
    <col min="16146" max="16149" width="3.5" style="5" customWidth="1"/>
    <col min="16150" max="16150" width="3.125" style="5" customWidth="1"/>
    <col min="16151" max="16153" width="4" style="5" customWidth="1"/>
    <col min="16154" max="16384" width="3.625" style="5"/>
  </cols>
  <sheetData>
    <row r="1" spans="1:37" s="1" customFormat="1" ht="10.5" x14ac:dyDescent="0.15"/>
    <row r="2" spans="1:37" s="1" customFormat="1" ht="13.5" customHeight="1" x14ac:dyDescent="0.15">
      <c r="S2" s="2"/>
      <c r="T2" s="263"/>
      <c r="U2" s="263"/>
      <c r="V2" s="263"/>
      <c r="W2" s="263"/>
      <c r="X2" s="263"/>
      <c r="Y2" s="263"/>
      <c r="Z2" s="3"/>
    </row>
    <row r="3" spans="1:37" s="6" customFormat="1" ht="24.75" customHeight="1" x14ac:dyDescent="0.15">
      <c r="A3" s="4" t="s">
        <v>0</v>
      </c>
      <c r="B3" s="4"/>
      <c r="C3" s="5"/>
    </row>
    <row r="4" spans="1:37" s="6" customFormat="1" ht="13.5" customHeight="1" x14ac:dyDescent="0.15">
      <c r="A4" s="4"/>
      <c r="B4" s="4"/>
      <c r="C4" s="5"/>
    </row>
    <row r="5" spans="1:37" s="1" customFormat="1" ht="27" customHeight="1" x14ac:dyDescent="0.15">
      <c r="A5" s="264" t="s">
        <v>1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3"/>
    </row>
    <row r="6" spans="1:37" s="1" customFormat="1" ht="15.75" customHeight="1" x14ac:dyDescent="0.15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3"/>
    </row>
    <row r="7" spans="1:37" s="1" customFormat="1" ht="15.7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3"/>
    </row>
    <row r="8" spans="1:37" s="1" customFormat="1" ht="29.25" customHeight="1" x14ac:dyDescent="0.15">
      <c r="A8" s="7"/>
      <c r="B8" s="8" t="s">
        <v>2</v>
      </c>
      <c r="C8" s="9"/>
      <c r="D8" s="9"/>
      <c r="E8" s="9"/>
      <c r="F8" s="9"/>
      <c r="G8" s="9"/>
      <c r="H8" s="9"/>
      <c r="I8" s="9"/>
      <c r="J8" s="10"/>
      <c r="K8" s="9" t="s">
        <v>3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7"/>
      <c r="Z8" s="3"/>
    </row>
    <row r="9" spans="1:37" s="1" customFormat="1" ht="11.2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1"/>
      <c r="R9" s="11"/>
      <c r="S9" s="11"/>
      <c r="T9" s="11"/>
      <c r="U9" s="11"/>
      <c r="V9" s="11"/>
      <c r="W9" s="11"/>
      <c r="X9" s="11"/>
      <c r="Y9" s="7"/>
      <c r="Z9" s="3"/>
    </row>
    <row r="10" spans="1:37" s="14" customFormat="1" ht="18" customHeight="1" thickBot="1" x14ac:dyDescent="0.25">
      <c r="A10" s="12" t="s">
        <v>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7" s="14" customFormat="1" ht="18" customHeight="1" thickTop="1" x14ac:dyDescent="0.15">
      <c r="A11" s="15"/>
      <c r="B11" s="16"/>
      <c r="C11" s="16"/>
      <c r="D11" s="16"/>
      <c r="E11" s="16"/>
      <c r="F11" s="16"/>
      <c r="G11" s="265" t="s">
        <v>5</v>
      </c>
      <c r="H11" s="266"/>
      <c r="I11" s="266"/>
      <c r="J11" s="266"/>
      <c r="K11" s="266"/>
      <c r="L11" s="267"/>
      <c r="M11" s="268" t="s">
        <v>6</v>
      </c>
      <c r="N11" s="269"/>
      <c r="O11" s="269"/>
      <c r="P11" s="269"/>
      <c r="Q11" s="269"/>
      <c r="R11" s="270"/>
      <c r="S11" s="271" t="s">
        <v>7</v>
      </c>
      <c r="T11" s="272"/>
      <c r="U11" s="272"/>
      <c r="V11" s="272"/>
      <c r="W11" s="272"/>
      <c r="X11" s="272"/>
      <c r="Y11" s="27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14" customFormat="1" ht="18" customHeight="1" x14ac:dyDescent="0.15">
      <c r="A12" s="250" t="s">
        <v>8</v>
      </c>
      <c r="B12" s="251"/>
      <c r="C12" s="251"/>
      <c r="D12" s="251"/>
      <c r="E12" s="251"/>
      <c r="F12" s="252"/>
      <c r="G12" s="17"/>
      <c r="H12" s="256"/>
      <c r="I12" s="256"/>
      <c r="J12" s="256"/>
      <c r="K12" s="18"/>
      <c r="L12" s="19"/>
      <c r="M12" s="17"/>
      <c r="N12" s="256"/>
      <c r="O12" s="256"/>
      <c r="P12" s="256"/>
      <c r="Q12" s="18"/>
      <c r="R12" s="18"/>
      <c r="S12" s="20"/>
      <c r="T12" s="258">
        <f>H12-N12</f>
        <v>0</v>
      </c>
      <c r="U12" s="258"/>
      <c r="V12" s="258"/>
      <c r="W12" s="258"/>
      <c r="X12" s="18"/>
      <c r="Y12" s="21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14" customFormat="1" ht="18" customHeight="1" thickBot="1" x14ac:dyDescent="0.2">
      <c r="A13" s="253"/>
      <c r="B13" s="254"/>
      <c r="C13" s="254"/>
      <c r="D13" s="254"/>
      <c r="E13" s="254"/>
      <c r="F13" s="255"/>
      <c r="G13" s="22"/>
      <c r="H13" s="257"/>
      <c r="I13" s="257"/>
      <c r="J13" s="257"/>
      <c r="K13" s="23" t="s">
        <v>9</v>
      </c>
      <c r="L13" s="24"/>
      <c r="M13" s="22"/>
      <c r="N13" s="257"/>
      <c r="O13" s="257"/>
      <c r="P13" s="257"/>
      <c r="Q13" s="23" t="s">
        <v>9</v>
      </c>
      <c r="R13" s="23"/>
      <c r="S13" s="25"/>
      <c r="T13" s="259"/>
      <c r="U13" s="259"/>
      <c r="V13" s="259"/>
      <c r="W13" s="259"/>
      <c r="X13" s="23" t="s">
        <v>9</v>
      </c>
      <c r="Y13" s="26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ht="19.5" customHeight="1" thickTop="1" x14ac:dyDescent="0.15"/>
    <row r="15" spans="1:37" ht="18" customHeight="1" x14ac:dyDescent="0.15">
      <c r="A15" s="28" t="s">
        <v>10</v>
      </c>
    </row>
    <row r="16" spans="1:37" s="1" customFormat="1" ht="32.25" customHeight="1" thickBot="1" x14ac:dyDescent="0.2">
      <c r="I16" s="29" t="s">
        <v>11</v>
      </c>
      <c r="Q16" s="260" t="s">
        <v>12</v>
      </c>
      <c r="R16" s="261"/>
      <c r="S16" s="261"/>
      <c r="T16" s="261"/>
      <c r="U16" s="261"/>
      <c r="V16" s="262"/>
      <c r="W16" s="262"/>
      <c r="X16" s="262"/>
      <c r="Y16" s="262"/>
      <c r="Z16" s="3"/>
    </row>
    <row r="17" spans="1:26" s="32" customFormat="1" ht="23.25" customHeight="1" thickTop="1" x14ac:dyDescent="0.15">
      <c r="A17" s="274" t="s">
        <v>13</v>
      </c>
      <c r="B17" s="276"/>
      <c r="C17" s="277"/>
      <c r="D17" s="277"/>
      <c r="E17" s="278"/>
      <c r="F17" s="285" t="s">
        <v>14</v>
      </c>
      <c r="G17" s="286"/>
      <c r="H17" s="286"/>
      <c r="I17" s="286"/>
      <c r="J17" s="291" t="s">
        <v>15</v>
      </c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3"/>
      <c r="V17" s="30"/>
      <c r="W17" s="31"/>
      <c r="X17" s="31"/>
      <c r="Y17" s="31"/>
      <c r="Z17" s="31"/>
    </row>
    <row r="18" spans="1:26" s="32" customFormat="1" ht="23.25" customHeight="1" x14ac:dyDescent="0.15">
      <c r="A18" s="275"/>
      <c r="B18" s="279"/>
      <c r="C18" s="280"/>
      <c r="D18" s="280"/>
      <c r="E18" s="281"/>
      <c r="F18" s="287"/>
      <c r="G18" s="288"/>
      <c r="H18" s="288"/>
      <c r="I18" s="288"/>
      <c r="J18" s="294" t="s">
        <v>16</v>
      </c>
      <c r="K18" s="295"/>
      <c r="L18" s="295"/>
      <c r="M18" s="296"/>
      <c r="N18" s="297" t="s">
        <v>17</v>
      </c>
      <c r="O18" s="295"/>
      <c r="P18" s="295"/>
      <c r="Q18" s="296"/>
      <c r="R18" s="298" t="s">
        <v>18</v>
      </c>
      <c r="S18" s="299"/>
      <c r="T18" s="299"/>
      <c r="U18" s="300"/>
      <c r="V18" s="31"/>
      <c r="W18" s="31"/>
      <c r="X18" s="31"/>
      <c r="Y18" s="31"/>
      <c r="Z18" s="31"/>
    </row>
    <row r="19" spans="1:26" s="32" customFormat="1" ht="30" customHeight="1" x14ac:dyDescent="0.15">
      <c r="A19" s="275"/>
      <c r="B19" s="282"/>
      <c r="C19" s="283"/>
      <c r="D19" s="283"/>
      <c r="E19" s="284"/>
      <c r="F19" s="289"/>
      <c r="G19" s="290"/>
      <c r="H19" s="290"/>
      <c r="I19" s="290"/>
      <c r="J19" s="33" t="s">
        <v>19</v>
      </c>
      <c r="K19" s="304"/>
      <c r="L19" s="305"/>
      <c r="M19" s="34" t="s">
        <v>20</v>
      </c>
      <c r="N19" s="35" t="s">
        <v>21</v>
      </c>
      <c r="O19" s="304"/>
      <c r="P19" s="305"/>
      <c r="Q19" s="34" t="s">
        <v>20</v>
      </c>
      <c r="R19" s="301"/>
      <c r="S19" s="302"/>
      <c r="T19" s="302"/>
      <c r="U19" s="303"/>
      <c r="V19" s="31"/>
      <c r="W19" s="31"/>
      <c r="X19" s="31"/>
      <c r="Y19" s="31"/>
      <c r="Z19" s="31"/>
    </row>
    <row r="20" spans="1:26" s="32" customFormat="1" ht="26.25" customHeight="1" x14ac:dyDescent="0.15">
      <c r="A20" s="275"/>
      <c r="B20" s="306" t="s">
        <v>22</v>
      </c>
      <c r="C20" s="307"/>
      <c r="D20" s="307"/>
      <c r="E20" s="36" t="s">
        <v>23</v>
      </c>
      <c r="F20" s="329"/>
      <c r="G20" s="330"/>
      <c r="H20" s="330"/>
      <c r="I20" s="330"/>
      <c r="J20" s="331" t="str">
        <f>IF(ISERROR(ROUNDDOWN(F20*K19/(K19+O19),0)),"",ROUNDDOWN(F20*K19/(K19+O19),0))</f>
        <v/>
      </c>
      <c r="K20" s="332"/>
      <c r="L20" s="332"/>
      <c r="M20" s="332"/>
      <c r="N20" s="332" t="str">
        <f>IF(ISERROR(F20-J20),"",(F20-J20))</f>
        <v/>
      </c>
      <c r="O20" s="332"/>
      <c r="P20" s="332"/>
      <c r="Q20" s="332"/>
      <c r="R20" s="333">
        <f>SUM(J20:Q20)</f>
        <v>0</v>
      </c>
      <c r="S20" s="334"/>
      <c r="T20" s="334"/>
      <c r="U20" s="335"/>
      <c r="V20" s="31"/>
      <c r="W20" s="31"/>
      <c r="X20" s="31"/>
      <c r="Y20" s="31"/>
      <c r="Z20" s="31"/>
    </row>
    <row r="21" spans="1:26" s="32" customFormat="1" ht="15" customHeight="1" x14ac:dyDescent="0.15">
      <c r="A21" s="275"/>
      <c r="B21" s="336"/>
      <c r="C21" s="313" t="s">
        <v>24</v>
      </c>
      <c r="D21" s="337"/>
      <c r="E21" s="338" t="s">
        <v>25</v>
      </c>
      <c r="F21" s="339"/>
      <c r="G21" s="340"/>
      <c r="H21" s="340"/>
      <c r="I21" s="340"/>
      <c r="J21" s="315" t="str">
        <f>IF(ISERROR(ROUNDDOWN(F21*K19/(K19+O19),0)),"",ROUNDDOWN(F21*K19/(K19+O19),0))</f>
        <v/>
      </c>
      <c r="K21" s="316"/>
      <c r="L21" s="316"/>
      <c r="M21" s="317"/>
      <c r="N21" s="321" t="str">
        <f>IF(ISERROR(F21-J21),"",(F21-J21))</f>
        <v/>
      </c>
      <c r="O21" s="316"/>
      <c r="P21" s="316"/>
      <c r="Q21" s="317"/>
      <c r="R21" s="308" t="str">
        <f>IF(ISERROR(SUM(J21:Q22)),"",SUM(J21:Q22))</f>
        <v/>
      </c>
      <c r="S21" s="309"/>
      <c r="T21" s="309"/>
      <c r="U21" s="310"/>
      <c r="V21" s="31"/>
      <c r="W21" s="31"/>
      <c r="X21" s="31"/>
      <c r="Y21" s="31"/>
      <c r="Z21" s="31"/>
    </row>
    <row r="22" spans="1:26" s="32" customFormat="1" ht="15" customHeight="1" x14ac:dyDescent="0.15">
      <c r="A22" s="275"/>
      <c r="B22" s="311"/>
      <c r="C22" s="297"/>
      <c r="D22" s="295"/>
      <c r="E22" s="338"/>
      <c r="F22" s="341"/>
      <c r="G22" s="342"/>
      <c r="H22" s="342"/>
      <c r="I22" s="342"/>
      <c r="J22" s="318" t="e">
        <f>ROUNDDOWN(F22*J21/(J21+N21),0)</f>
        <v>#VALUE!</v>
      </c>
      <c r="K22" s="319"/>
      <c r="L22" s="319"/>
      <c r="M22" s="320"/>
      <c r="N22" s="322"/>
      <c r="O22" s="319"/>
      <c r="P22" s="319"/>
      <c r="Q22" s="320"/>
      <c r="R22" s="308"/>
      <c r="S22" s="309"/>
      <c r="T22" s="309"/>
      <c r="U22" s="310"/>
      <c r="V22" s="31"/>
      <c r="W22" s="31"/>
      <c r="X22" s="31"/>
      <c r="Y22" s="31"/>
      <c r="Z22" s="31"/>
    </row>
    <row r="23" spans="1:26" s="32" customFormat="1" ht="15" customHeight="1" x14ac:dyDescent="0.15">
      <c r="A23" s="275"/>
      <c r="B23" s="311" t="s">
        <v>26</v>
      </c>
      <c r="C23" s="312"/>
      <c r="D23" s="313"/>
      <c r="E23" s="314" t="s">
        <v>27</v>
      </c>
      <c r="F23" s="308">
        <f>F20-F21</f>
        <v>0</v>
      </c>
      <c r="G23" s="309"/>
      <c r="H23" s="309"/>
      <c r="I23" s="309"/>
      <c r="J23" s="315" t="str">
        <f>IF(ISERROR(J20-J21),"",(J20-J21))</f>
        <v/>
      </c>
      <c r="K23" s="316"/>
      <c r="L23" s="316"/>
      <c r="M23" s="317"/>
      <c r="N23" s="321" t="str">
        <f>IF(ISERROR(N20-N21),"",(N20-N21))</f>
        <v/>
      </c>
      <c r="O23" s="316"/>
      <c r="P23" s="316"/>
      <c r="Q23" s="317"/>
      <c r="R23" s="323">
        <f>SUM(J23:Q24)</f>
        <v>0</v>
      </c>
      <c r="S23" s="316"/>
      <c r="T23" s="316"/>
      <c r="U23" s="324"/>
      <c r="V23" s="31"/>
      <c r="W23" s="31"/>
      <c r="X23" s="31"/>
      <c r="Y23" s="31"/>
      <c r="Z23" s="31"/>
    </row>
    <row r="24" spans="1:26" s="32" customFormat="1" ht="15" customHeight="1" x14ac:dyDescent="0.15">
      <c r="A24" s="275"/>
      <c r="B24" s="327" t="s">
        <v>28</v>
      </c>
      <c r="C24" s="328"/>
      <c r="D24" s="297"/>
      <c r="E24" s="314"/>
      <c r="F24" s="308"/>
      <c r="G24" s="309"/>
      <c r="H24" s="309"/>
      <c r="I24" s="309"/>
      <c r="J24" s="318"/>
      <c r="K24" s="319"/>
      <c r="L24" s="319"/>
      <c r="M24" s="320"/>
      <c r="N24" s="322"/>
      <c r="O24" s="319"/>
      <c r="P24" s="319"/>
      <c r="Q24" s="320"/>
      <c r="R24" s="325"/>
      <c r="S24" s="319"/>
      <c r="T24" s="319"/>
      <c r="U24" s="326"/>
      <c r="V24" s="31"/>
      <c r="W24" s="31"/>
      <c r="X24" s="31"/>
      <c r="Y24" s="31"/>
      <c r="Z24" s="31"/>
    </row>
    <row r="25" spans="1:26" s="32" customFormat="1" ht="19.5" customHeight="1" x14ac:dyDescent="0.15">
      <c r="A25" s="275"/>
      <c r="B25" s="356" t="s">
        <v>29</v>
      </c>
      <c r="C25" s="358" t="s">
        <v>30</v>
      </c>
      <c r="D25" s="359"/>
      <c r="E25" s="37" t="s">
        <v>31</v>
      </c>
      <c r="F25" s="360"/>
      <c r="G25" s="361"/>
      <c r="H25" s="361"/>
      <c r="I25" s="361"/>
      <c r="J25" s="362" t="str">
        <f>IF(ISERROR(ROUNDDOWN(F25*K19/(K19+O19),0)),"",ROUNDDOWN(F25*K19/(K19+O19),0))</f>
        <v/>
      </c>
      <c r="K25" s="363"/>
      <c r="L25" s="363"/>
      <c r="M25" s="363"/>
      <c r="N25" s="363" t="str">
        <f>IF(ISERROR(F25-J25),"",(F25-J25))</f>
        <v/>
      </c>
      <c r="O25" s="363"/>
      <c r="P25" s="363"/>
      <c r="Q25" s="363"/>
      <c r="R25" s="38"/>
      <c r="S25" s="364">
        <f>SUM(J25:Q25)</f>
        <v>0</v>
      </c>
      <c r="T25" s="364"/>
      <c r="U25" s="365"/>
    </row>
    <row r="26" spans="1:26" s="32" customFormat="1" ht="19.5" customHeight="1" x14ac:dyDescent="0.15">
      <c r="A26" s="275"/>
      <c r="B26" s="357"/>
      <c r="C26" s="358" t="s">
        <v>32</v>
      </c>
      <c r="D26" s="359"/>
      <c r="E26" s="37" t="s">
        <v>33</v>
      </c>
      <c r="F26" s="343">
        <f>F23-F25</f>
        <v>0</v>
      </c>
      <c r="G26" s="344"/>
      <c r="H26" s="344"/>
      <c r="I26" s="344"/>
      <c r="J26" s="366" t="str">
        <f>IF(ISERROR(J23-J25),"",(J23-J25))</f>
        <v/>
      </c>
      <c r="K26" s="344"/>
      <c r="L26" s="344"/>
      <c r="M26" s="367"/>
      <c r="N26" s="368" t="str">
        <f>IF(ISERROR(N23-N25),"",(N23-N25))</f>
        <v/>
      </c>
      <c r="O26" s="344"/>
      <c r="P26" s="344"/>
      <c r="Q26" s="367"/>
      <c r="R26" s="343">
        <f>SUM(J26:Q26)</f>
        <v>0</v>
      </c>
      <c r="S26" s="344"/>
      <c r="T26" s="344"/>
      <c r="U26" s="345"/>
    </row>
    <row r="27" spans="1:26" s="32" customFormat="1" ht="12" customHeight="1" x14ac:dyDescent="0.15">
      <c r="A27" s="275"/>
      <c r="B27" s="346" t="s">
        <v>34</v>
      </c>
      <c r="C27" s="347"/>
      <c r="D27" s="348"/>
      <c r="E27" s="314" t="s">
        <v>35</v>
      </c>
      <c r="F27" s="349">
        <f>IF(F23=0,0,ROUNDDOWN(F21*F26/F23,0))</f>
        <v>0</v>
      </c>
      <c r="G27" s="350"/>
      <c r="H27" s="350"/>
      <c r="I27" s="321"/>
      <c r="J27" s="353" t="str">
        <f>IF(ISERROR(ROUNDDOWN(J21*J26/J23,0)),"",ROUNDDOWN(J21*J26/J23,0))</f>
        <v/>
      </c>
      <c r="K27" s="350"/>
      <c r="L27" s="350"/>
      <c r="M27" s="350"/>
      <c r="N27" s="350" t="str">
        <f>IF(ISERROR(ROUNDDOWN(N21*N26/N23,0)),"",ROUNDDOWN(N21*N26/N23,0))</f>
        <v/>
      </c>
      <c r="O27" s="350"/>
      <c r="P27" s="350"/>
      <c r="Q27" s="350"/>
      <c r="R27" s="343">
        <f>SUM(J27:Q28)</f>
        <v>0</v>
      </c>
      <c r="S27" s="344"/>
      <c r="T27" s="344"/>
      <c r="U27" s="345"/>
    </row>
    <row r="28" spans="1:26" s="32" customFormat="1" ht="12" customHeight="1" x14ac:dyDescent="0.15">
      <c r="A28" s="275"/>
      <c r="B28" s="355" t="s">
        <v>36</v>
      </c>
      <c r="C28" s="295"/>
      <c r="D28" s="295"/>
      <c r="E28" s="314"/>
      <c r="F28" s="351"/>
      <c r="G28" s="352"/>
      <c r="H28" s="352"/>
      <c r="I28" s="322"/>
      <c r="J28" s="354"/>
      <c r="K28" s="352"/>
      <c r="L28" s="352"/>
      <c r="M28" s="352"/>
      <c r="N28" s="352"/>
      <c r="O28" s="352"/>
      <c r="P28" s="352"/>
      <c r="Q28" s="352"/>
      <c r="R28" s="343"/>
      <c r="S28" s="344"/>
      <c r="T28" s="344"/>
      <c r="U28" s="345"/>
    </row>
    <row r="29" spans="1:26" s="32" customFormat="1" ht="12" customHeight="1" x14ac:dyDescent="0.15">
      <c r="A29" s="275"/>
      <c r="B29" s="311" t="s">
        <v>37</v>
      </c>
      <c r="C29" s="312"/>
      <c r="D29" s="313"/>
      <c r="E29" s="385" t="s">
        <v>38</v>
      </c>
      <c r="F29" s="323">
        <f>F26+F27</f>
        <v>0</v>
      </c>
      <c r="G29" s="316"/>
      <c r="H29" s="316"/>
      <c r="I29" s="316"/>
      <c r="J29" s="315" t="str">
        <f>IF(ISERROR(J26+J27),"",(J26+J27))</f>
        <v/>
      </c>
      <c r="K29" s="316"/>
      <c r="L29" s="316"/>
      <c r="M29" s="317"/>
      <c r="N29" s="321" t="str">
        <f>IF(ISERROR(N26+N27),"",(N26+N27))</f>
        <v/>
      </c>
      <c r="O29" s="316"/>
      <c r="P29" s="316"/>
      <c r="Q29" s="317"/>
      <c r="R29" s="377">
        <f>SUM(J29:Q30)</f>
        <v>0</v>
      </c>
      <c r="S29" s="378"/>
      <c r="T29" s="378"/>
      <c r="U29" s="379"/>
    </row>
    <row r="30" spans="1:26" s="32" customFormat="1" ht="12" customHeight="1" x14ac:dyDescent="0.15">
      <c r="A30" s="275"/>
      <c r="B30" s="390" t="s">
        <v>39</v>
      </c>
      <c r="C30" s="391"/>
      <c r="D30" s="391"/>
      <c r="E30" s="386"/>
      <c r="F30" s="325"/>
      <c r="G30" s="319"/>
      <c r="H30" s="319"/>
      <c r="I30" s="319"/>
      <c r="J30" s="318"/>
      <c r="K30" s="319"/>
      <c r="L30" s="319"/>
      <c r="M30" s="320"/>
      <c r="N30" s="322"/>
      <c r="O30" s="319"/>
      <c r="P30" s="319"/>
      <c r="Q30" s="320"/>
      <c r="R30" s="387"/>
      <c r="S30" s="388"/>
      <c r="T30" s="388"/>
      <c r="U30" s="389"/>
    </row>
    <row r="31" spans="1:26" s="32" customFormat="1" ht="12" customHeight="1" x14ac:dyDescent="0.15">
      <c r="A31" s="275"/>
      <c r="B31" s="369" t="s">
        <v>40</v>
      </c>
      <c r="C31" s="370"/>
      <c r="D31" s="371"/>
      <c r="E31" s="338" t="s">
        <v>41</v>
      </c>
      <c r="F31" s="349">
        <f>ROUNDDOWN(F29*1.1,0)</f>
        <v>0</v>
      </c>
      <c r="G31" s="350"/>
      <c r="H31" s="350"/>
      <c r="I31" s="321"/>
      <c r="J31" s="353" t="str">
        <f>IF(ISERROR(ROUNDDOWN(J29*1.1,0)),"",ROUNDDOWN(J29*1.1,0))</f>
        <v/>
      </c>
      <c r="K31" s="350"/>
      <c r="L31" s="350"/>
      <c r="M31" s="350"/>
      <c r="N31" s="350" t="str">
        <f>IF(ISERROR(ROUNDDOWN(N29*1.1,0)),"",ROUNDDOWN(N29*1.1,0))</f>
        <v/>
      </c>
      <c r="O31" s="350"/>
      <c r="P31" s="350"/>
      <c r="Q31" s="350"/>
      <c r="R31" s="377">
        <f>SUM(J31:Q32)</f>
        <v>0</v>
      </c>
      <c r="S31" s="378"/>
      <c r="T31" s="378"/>
      <c r="U31" s="379"/>
    </row>
    <row r="32" spans="1:26" s="32" customFormat="1" ht="12" customHeight="1" x14ac:dyDescent="0.15">
      <c r="A32" s="275"/>
      <c r="B32" s="383" t="s">
        <v>42</v>
      </c>
      <c r="C32" s="384"/>
      <c r="D32" s="384"/>
      <c r="E32" s="372"/>
      <c r="F32" s="373"/>
      <c r="G32" s="374"/>
      <c r="H32" s="374"/>
      <c r="I32" s="375"/>
      <c r="J32" s="376"/>
      <c r="K32" s="374"/>
      <c r="L32" s="374"/>
      <c r="M32" s="374"/>
      <c r="N32" s="374"/>
      <c r="O32" s="374"/>
      <c r="P32" s="374"/>
      <c r="Q32" s="374"/>
      <c r="R32" s="380"/>
      <c r="S32" s="381"/>
      <c r="T32" s="381"/>
      <c r="U32" s="382"/>
    </row>
    <row r="33" spans="1:26" ht="13.5" customHeight="1" x14ac:dyDescent="0.15">
      <c r="A33" s="392" t="s">
        <v>43</v>
      </c>
      <c r="B33" s="395" t="s">
        <v>44</v>
      </c>
      <c r="C33" s="396"/>
      <c r="D33" s="396"/>
      <c r="E33" s="397"/>
      <c r="F33" s="401" t="s">
        <v>45</v>
      </c>
      <c r="G33" s="402"/>
      <c r="H33" s="402"/>
      <c r="I33" s="403"/>
      <c r="J33" s="407" t="s">
        <v>45</v>
      </c>
      <c r="K33" s="402"/>
      <c r="L33" s="402"/>
      <c r="M33" s="402"/>
      <c r="N33" s="402" t="s">
        <v>45</v>
      </c>
      <c r="O33" s="402"/>
      <c r="P33" s="402"/>
      <c r="Q33" s="402"/>
      <c r="R33" s="409" t="s">
        <v>18</v>
      </c>
      <c r="S33" s="410"/>
      <c r="T33" s="410"/>
      <c r="U33" s="411"/>
    </row>
    <row r="34" spans="1:26" ht="13.5" customHeight="1" x14ac:dyDescent="0.15">
      <c r="A34" s="393"/>
      <c r="B34" s="398"/>
      <c r="C34" s="399"/>
      <c r="D34" s="399"/>
      <c r="E34" s="400"/>
      <c r="F34" s="404"/>
      <c r="G34" s="405"/>
      <c r="H34" s="405"/>
      <c r="I34" s="406"/>
      <c r="J34" s="408"/>
      <c r="K34" s="405"/>
      <c r="L34" s="405"/>
      <c r="M34" s="405"/>
      <c r="N34" s="405"/>
      <c r="O34" s="405"/>
      <c r="P34" s="405"/>
      <c r="Q34" s="405"/>
      <c r="R34" s="301"/>
      <c r="S34" s="302"/>
      <c r="T34" s="302"/>
      <c r="U34" s="303"/>
    </row>
    <row r="35" spans="1:26" ht="21.75" customHeight="1" x14ac:dyDescent="0.15">
      <c r="A35" s="393"/>
      <c r="B35" s="412" t="s">
        <v>46</v>
      </c>
      <c r="C35" s="413"/>
      <c r="D35" s="414"/>
      <c r="E35" s="418" t="s">
        <v>47</v>
      </c>
      <c r="F35" s="419">
        <f>ROUNDDOWN(F31*0.2,0)</f>
        <v>0</v>
      </c>
      <c r="G35" s="420"/>
      <c r="H35" s="420"/>
      <c r="I35" s="421"/>
      <c r="J35" s="423" t="str">
        <f>IF(ISERROR(ROUNDDOWN(J31*0.1,0)),"",ROUNDDOWN(J31*0.1,0))</f>
        <v/>
      </c>
      <c r="K35" s="420"/>
      <c r="L35" s="420"/>
      <c r="M35" s="420"/>
      <c r="N35" s="420" t="str">
        <f>IF(ISERROR(ROUNDDOWN(N31*0.1,0)),"",ROUNDDOWN(N31*0.1,0))</f>
        <v/>
      </c>
      <c r="O35" s="420"/>
      <c r="P35" s="420"/>
      <c r="Q35" s="420"/>
      <c r="R35" s="440">
        <f>SUM(J35:Q36)</f>
        <v>0</v>
      </c>
      <c r="S35" s="441"/>
      <c r="T35" s="441"/>
      <c r="U35" s="442"/>
    </row>
    <row r="36" spans="1:26" ht="21.75" customHeight="1" x14ac:dyDescent="0.15">
      <c r="A36" s="393"/>
      <c r="B36" s="415"/>
      <c r="C36" s="416"/>
      <c r="D36" s="417"/>
      <c r="E36" s="314"/>
      <c r="F36" s="422"/>
      <c r="G36" s="363"/>
      <c r="H36" s="363"/>
      <c r="I36" s="368"/>
      <c r="J36" s="362"/>
      <c r="K36" s="363"/>
      <c r="L36" s="363"/>
      <c r="M36" s="363"/>
      <c r="N36" s="363"/>
      <c r="O36" s="363"/>
      <c r="P36" s="363"/>
      <c r="Q36" s="363"/>
      <c r="R36" s="325"/>
      <c r="S36" s="319"/>
      <c r="T36" s="319"/>
      <c r="U36" s="326"/>
    </row>
    <row r="37" spans="1:26" ht="21.75" customHeight="1" x14ac:dyDescent="0.15">
      <c r="A37" s="393"/>
      <c r="B37" s="327" t="s">
        <v>48</v>
      </c>
      <c r="C37" s="328"/>
      <c r="D37" s="297"/>
      <c r="E37" s="386" t="s">
        <v>49</v>
      </c>
      <c r="F37" s="443"/>
      <c r="G37" s="444"/>
      <c r="H37" s="444"/>
      <c r="I37" s="445"/>
      <c r="J37" s="446"/>
      <c r="K37" s="444"/>
      <c r="L37" s="444"/>
      <c r="M37" s="444"/>
      <c r="N37" s="444"/>
      <c r="O37" s="444"/>
      <c r="P37" s="444"/>
      <c r="Q37" s="444"/>
      <c r="R37" s="308">
        <f>SUM(J37:Q38)</f>
        <v>0</v>
      </c>
      <c r="S37" s="309"/>
      <c r="T37" s="309"/>
      <c r="U37" s="310"/>
    </row>
    <row r="38" spans="1:26" ht="21.75" customHeight="1" thickBot="1" x14ac:dyDescent="0.2">
      <c r="A38" s="393"/>
      <c r="B38" s="415"/>
      <c r="C38" s="416"/>
      <c r="D38" s="417"/>
      <c r="E38" s="314"/>
      <c r="F38" s="443"/>
      <c r="G38" s="444"/>
      <c r="H38" s="444"/>
      <c r="I38" s="445"/>
      <c r="J38" s="446"/>
      <c r="K38" s="444"/>
      <c r="L38" s="444"/>
      <c r="M38" s="444"/>
      <c r="N38" s="444"/>
      <c r="O38" s="444"/>
      <c r="P38" s="444"/>
      <c r="Q38" s="444"/>
      <c r="R38" s="308"/>
      <c r="S38" s="309"/>
      <c r="T38" s="309"/>
      <c r="U38" s="310"/>
    </row>
    <row r="39" spans="1:26" ht="21.75" customHeight="1" thickTop="1" x14ac:dyDescent="0.15">
      <c r="A39" s="393"/>
      <c r="B39" s="424" t="s">
        <v>50</v>
      </c>
      <c r="C39" s="425"/>
      <c r="D39" s="425"/>
      <c r="E39" s="426"/>
      <c r="F39" s="422">
        <f>F35</f>
        <v>0</v>
      </c>
      <c r="G39" s="363"/>
      <c r="H39" s="363"/>
      <c r="I39" s="368"/>
      <c r="J39" s="315" t="str">
        <f>J35</f>
        <v/>
      </c>
      <c r="K39" s="316"/>
      <c r="L39" s="316"/>
      <c r="M39" s="317"/>
      <c r="N39" s="321" t="str">
        <f>N35</f>
        <v/>
      </c>
      <c r="O39" s="316"/>
      <c r="P39" s="316"/>
      <c r="Q39" s="317"/>
      <c r="R39" s="39"/>
      <c r="S39" s="437">
        <f>(ROUNDDOWN((R35-R37)/1000,0))*1000</f>
        <v>0</v>
      </c>
      <c r="T39" s="437"/>
      <c r="U39" s="438"/>
    </row>
    <row r="40" spans="1:26" ht="21.75" customHeight="1" thickBot="1" x14ac:dyDescent="0.2">
      <c r="A40" s="394"/>
      <c r="B40" s="427"/>
      <c r="C40" s="428"/>
      <c r="D40" s="428"/>
      <c r="E40" s="429"/>
      <c r="F40" s="430"/>
      <c r="G40" s="431"/>
      <c r="H40" s="431"/>
      <c r="I40" s="432"/>
      <c r="J40" s="433"/>
      <c r="K40" s="434"/>
      <c r="L40" s="434"/>
      <c r="M40" s="435"/>
      <c r="N40" s="436"/>
      <c r="O40" s="434"/>
      <c r="P40" s="434"/>
      <c r="Q40" s="435"/>
      <c r="R40" s="40"/>
      <c r="S40" s="434"/>
      <c r="T40" s="434"/>
      <c r="U40" s="439"/>
    </row>
    <row r="41" spans="1:26" ht="9.75" customHeight="1" thickTop="1" x14ac:dyDescent="0.15"/>
    <row r="42" spans="1:26" ht="19.5" customHeight="1" x14ac:dyDescent="0.15">
      <c r="B42" s="41"/>
    </row>
    <row r="43" spans="1:26" s="1" customFormat="1" ht="32.25" customHeight="1" thickBot="1" x14ac:dyDescent="0.2">
      <c r="A43" s="42" t="s">
        <v>51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60" t="s">
        <v>52</v>
      </c>
      <c r="P43" s="260"/>
      <c r="Q43" s="260"/>
      <c r="R43" s="260"/>
      <c r="S43" s="2"/>
      <c r="T43" s="43"/>
      <c r="U43" s="43"/>
      <c r="V43" s="43"/>
      <c r="W43" s="43"/>
      <c r="X43" s="43"/>
      <c r="Y43" s="43"/>
      <c r="Z43" s="3"/>
    </row>
    <row r="44" spans="1:26" ht="19.5" customHeight="1" thickTop="1" x14ac:dyDescent="0.15">
      <c r="A44" s="466" t="s">
        <v>53</v>
      </c>
      <c r="B44" s="467"/>
      <c r="C44" s="467"/>
      <c r="D44" s="467"/>
      <c r="E44" s="467"/>
      <c r="F44" s="467"/>
      <c r="G44" s="467"/>
      <c r="H44" s="467"/>
      <c r="I44" s="467" t="s">
        <v>54</v>
      </c>
      <c r="J44" s="467"/>
      <c r="K44" s="467"/>
      <c r="L44" s="468"/>
      <c r="M44" s="466" t="s">
        <v>43</v>
      </c>
      <c r="N44" s="467"/>
      <c r="O44" s="467"/>
      <c r="P44" s="467"/>
      <c r="Q44" s="467"/>
      <c r="R44" s="473"/>
      <c r="S44" s="44"/>
      <c r="T44" s="44"/>
    </row>
    <row r="45" spans="1:26" ht="19.5" customHeight="1" x14ac:dyDescent="0.15">
      <c r="A45" s="478" t="s">
        <v>55</v>
      </c>
      <c r="B45" s="479"/>
      <c r="C45" s="479"/>
      <c r="D45" s="479"/>
      <c r="E45" s="479" t="s">
        <v>56</v>
      </c>
      <c r="F45" s="479"/>
      <c r="G45" s="479"/>
      <c r="H45" s="479"/>
      <c r="I45" s="469"/>
      <c r="J45" s="469"/>
      <c r="K45" s="469"/>
      <c r="L45" s="470"/>
      <c r="M45" s="474"/>
      <c r="N45" s="469"/>
      <c r="O45" s="469"/>
      <c r="P45" s="469"/>
      <c r="Q45" s="469"/>
      <c r="R45" s="475"/>
      <c r="S45" s="44"/>
      <c r="T45" s="44"/>
    </row>
    <row r="46" spans="1:26" ht="19.5" customHeight="1" x14ac:dyDescent="0.15">
      <c r="A46" s="480"/>
      <c r="B46" s="481"/>
      <c r="C46" s="481"/>
      <c r="D46" s="481"/>
      <c r="E46" s="481"/>
      <c r="F46" s="481"/>
      <c r="G46" s="481"/>
      <c r="H46" s="481"/>
      <c r="I46" s="471"/>
      <c r="J46" s="471"/>
      <c r="K46" s="471"/>
      <c r="L46" s="472"/>
      <c r="M46" s="476"/>
      <c r="N46" s="471"/>
      <c r="O46" s="471"/>
      <c r="P46" s="471"/>
      <c r="Q46" s="471"/>
      <c r="R46" s="477"/>
      <c r="S46" s="44"/>
      <c r="T46" s="44"/>
    </row>
    <row r="47" spans="1:26" ht="20.25" customHeight="1" x14ac:dyDescent="0.15">
      <c r="A47" s="482" t="s">
        <v>57</v>
      </c>
      <c r="B47" s="483"/>
      <c r="C47" s="483"/>
      <c r="D47" s="483"/>
      <c r="E47" s="483" t="s">
        <v>58</v>
      </c>
      <c r="F47" s="483"/>
      <c r="G47" s="483"/>
      <c r="H47" s="483"/>
      <c r="I47" s="483" t="s">
        <v>59</v>
      </c>
      <c r="J47" s="483"/>
      <c r="K47" s="483"/>
      <c r="L47" s="484"/>
      <c r="M47" s="485" t="s">
        <v>60</v>
      </c>
      <c r="N47" s="486"/>
      <c r="O47" s="486"/>
      <c r="P47" s="486"/>
      <c r="Q47" s="486"/>
      <c r="R47" s="487"/>
      <c r="S47" s="27"/>
      <c r="T47" s="27"/>
    </row>
    <row r="48" spans="1:26" s="32" customFormat="1" ht="19.5" customHeight="1" x14ac:dyDescent="0.15">
      <c r="A48" s="447">
        <f>ROUNDDOWN(F39/1000,0)*1000</f>
        <v>0</v>
      </c>
      <c r="B48" s="448"/>
      <c r="C48" s="448"/>
      <c r="D48" s="449"/>
      <c r="E48" s="453">
        <f>ROUNDDOWN(N12*2000,0)*1000</f>
        <v>0</v>
      </c>
      <c r="F48" s="453"/>
      <c r="G48" s="453"/>
      <c r="H48" s="453"/>
      <c r="I48" s="455">
        <f>S39</f>
        <v>0</v>
      </c>
      <c r="J48" s="456"/>
      <c r="K48" s="456"/>
      <c r="L48" s="457"/>
      <c r="M48" s="460">
        <f>IF(IF(A48&gt;E48,E48,A48)&gt;I48,I48,IF(A48&gt;E48,E48,A48))</f>
        <v>0</v>
      </c>
      <c r="N48" s="453"/>
      <c r="O48" s="453"/>
      <c r="P48" s="453"/>
      <c r="Q48" s="461"/>
      <c r="R48" s="462"/>
      <c r="S48" s="27"/>
      <c r="T48" s="27"/>
    </row>
    <row r="49" spans="1:20" ht="19.5" customHeight="1" thickBot="1" x14ac:dyDescent="0.2">
      <c r="A49" s="450"/>
      <c r="B49" s="451"/>
      <c r="C49" s="451"/>
      <c r="D49" s="452"/>
      <c r="E49" s="454"/>
      <c r="F49" s="454"/>
      <c r="G49" s="454"/>
      <c r="H49" s="454"/>
      <c r="I49" s="458"/>
      <c r="J49" s="458"/>
      <c r="K49" s="458"/>
      <c r="L49" s="459"/>
      <c r="M49" s="463"/>
      <c r="N49" s="454"/>
      <c r="O49" s="454"/>
      <c r="P49" s="454"/>
      <c r="Q49" s="464"/>
      <c r="R49" s="465"/>
      <c r="S49" s="27"/>
      <c r="T49" s="27"/>
    </row>
    <row r="50" spans="1:20" ht="19.5" customHeight="1" thickTop="1" x14ac:dyDescent="0.15">
      <c r="A50" s="45"/>
      <c r="J50" s="46"/>
      <c r="K50" s="46"/>
      <c r="L50" s="46"/>
      <c r="M50" s="46"/>
      <c r="N50" s="46"/>
      <c r="O50" s="46"/>
      <c r="P50" s="46"/>
      <c r="Q50" s="47"/>
    </row>
  </sheetData>
  <mergeCells count="110">
    <mergeCell ref="A48:D49"/>
    <mergeCell ref="E48:H49"/>
    <mergeCell ref="I48:L49"/>
    <mergeCell ref="M48:R49"/>
    <mergeCell ref="A44:H44"/>
    <mergeCell ref="I44:L46"/>
    <mergeCell ref="M44:R46"/>
    <mergeCell ref="A45:D46"/>
    <mergeCell ref="E45:H46"/>
    <mergeCell ref="A47:D47"/>
    <mergeCell ref="E47:H47"/>
    <mergeCell ref="I47:L47"/>
    <mergeCell ref="M47:R47"/>
    <mergeCell ref="O43:R43"/>
    <mergeCell ref="N35:Q36"/>
    <mergeCell ref="R35:U36"/>
    <mergeCell ref="B37:D38"/>
    <mergeCell ref="E37:E38"/>
    <mergeCell ref="F37:I38"/>
    <mergeCell ref="J37:M38"/>
    <mergeCell ref="N37:Q38"/>
    <mergeCell ref="R37:U38"/>
    <mergeCell ref="A33:A40"/>
    <mergeCell ref="B33:E34"/>
    <mergeCell ref="F33:I34"/>
    <mergeCell ref="J33:M34"/>
    <mergeCell ref="N33:Q34"/>
    <mergeCell ref="R33:U34"/>
    <mergeCell ref="B35:D36"/>
    <mergeCell ref="E35:E36"/>
    <mergeCell ref="F35:I36"/>
    <mergeCell ref="J35:M36"/>
    <mergeCell ref="B39:E40"/>
    <mergeCell ref="F39:I40"/>
    <mergeCell ref="J39:M40"/>
    <mergeCell ref="N39:Q40"/>
    <mergeCell ref="S39:U40"/>
    <mergeCell ref="B31:D31"/>
    <mergeCell ref="E31:E32"/>
    <mergeCell ref="F31:I32"/>
    <mergeCell ref="J31:M32"/>
    <mergeCell ref="N31:Q32"/>
    <mergeCell ref="R31:U32"/>
    <mergeCell ref="B32:D32"/>
    <mergeCell ref="B29:D29"/>
    <mergeCell ref="E29:E30"/>
    <mergeCell ref="F29:I30"/>
    <mergeCell ref="J29:M30"/>
    <mergeCell ref="N29:Q30"/>
    <mergeCell ref="R29:U30"/>
    <mergeCell ref="B30:D30"/>
    <mergeCell ref="E21:E22"/>
    <mergeCell ref="F21:I22"/>
    <mergeCell ref="J21:M22"/>
    <mergeCell ref="N21:Q22"/>
    <mergeCell ref="R26:U26"/>
    <mergeCell ref="B27:D27"/>
    <mergeCell ref="E27:E28"/>
    <mergeCell ref="F27:I28"/>
    <mergeCell ref="J27:M28"/>
    <mergeCell ref="N27:Q28"/>
    <mergeCell ref="R27:U28"/>
    <mergeCell ref="B28:D28"/>
    <mergeCell ref="B25:B26"/>
    <mergeCell ref="C25:D25"/>
    <mergeCell ref="F25:I25"/>
    <mergeCell ref="J25:M25"/>
    <mergeCell ref="N25:Q25"/>
    <mergeCell ref="S25:U25"/>
    <mergeCell ref="C26:D26"/>
    <mergeCell ref="F26:I26"/>
    <mergeCell ref="J26:M26"/>
    <mergeCell ref="N26:Q26"/>
    <mergeCell ref="A17:A32"/>
    <mergeCell ref="B17:E19"/>
    <mergeCell ref="F17:I19"/>
    <mergeCell ref="J17:U17"/>
    <mergeCell ref="J18:M18"/>
    <mergeCell ref="N18:Q18"/>
    <mergeCell ref="R18:U19"/>
    <mergeCell ref="K19:L19"/>
    <mergeCell ref="O19:P19"/>
    <mergeCell ref="B20:D20"/>
    <mergeCell ref="R21:U22"/>
    <mergeCell ref="B23:D23"/>
    <mergeCell ref="E23:E24"/>
    <mergeCell ref="F23:I24"/>
    <mergeCell ref="J23:M24"/>
    <mergeCell ref="N23:Q24"/>
    <mergeCell ref="R23:U24"/>
    <mergeCell ref="B24:D24"/>
    <mergeCell ref="F20:I20"/>
    <mergeCell ref="J20:M20"/>
    <mergeCell ref="N20:Q20"/>
    <mergeCell ref="R20:U20"/>
    <mergeCell ref="B21:B22"/>
    <mergeCell ref="C21:D22"/>
    <mergeCell ref="A12:F13"/>
    <mergeCell ref="H12:J13"/>
    <mergeCell ref="N12:P13"/>
    <mergeCell ref="T12:W13"/>
    <mergeCell ref="Q16:U16"/>
    <mergeCell ref="V16:Y16"/>
    <mergeCell ref="T2:U2"/>
    <mergeCell ref="V2:W2"/>
    <mergeCell ref="X2:Y2"/>
    <mergeCell ref="A5:Y6"/>
    <mergeCell ref="G11:L11"/>
    <mergeCell ref="M11:R11"/>
    <mergeCell ref="S11:Y11"/>
  </mergeCells>
  <phoneticPr fontId="3"/>
  <printOptions horizontalCentered="1"/>
  <pageMargins left="0.59055118110236227" right="0.51181102362204722" top="0.43307086614173229" bottom="0.23622047244094491" header="0.27559055118110237" footer="0.1574803149606299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view="pageBreakPreview" topLeftCell="B1" zoomScale="115" zoomScaleNormal="100" zoomScaleSheetLayoutView="115" workbookViewId="0">
      <selection activeCell="N27" sqref="N27:Q28"/>
    </sheetView>
  </sheetViews>
  <sheetFormatPr defaultColWidth="3.625" defaultRowHeight="11.25" x14ac:dyDescent="0.15"/>
  <cols>
    <col min="1" max="1" width="5.125" style="5" customWidth="1"/>
    <col min="2" max="4" width="3.625" style="5" customWidth="1"/>
    <col min="5" max="5" width="3.625" style="27" customWidth="1"/>
    <col min="6" max="9" width="4.125" style="5" customWidth="1"/>
    <col min="10" max="10" width="6.25" style="5" customWidth="1"/>
    <col min="11" max="13" width="4.125" style="5" customWidth="1"/>
    <col min="14" max="14" width="6.25" style="5" customWidth="1"/>
    <col min="15" max="17" width="4.125" style="5" customWidth="1"/>
    <col min="18" max="21" width="3.5" style="5" customWidth="1"/>
    <col min="22" max="22" width="3.125" style="5" customWidth="1"/>
    <col min="23" max="25" width="4" style="5" customWidth="1"/>
    <col min="26" max="256" width="3.625" style="5"/>
    <col min="257" max="257" width="5.125" style="5" customWidth="1"/>
    <col min="258" max="261" width="3.625" style="5" customWidth="1"/>
    <col min="262" max="265" width="4.125" style="5" customWidth="1"/>
    <col min="266" max="266" width="6.25" style="5" customWidth="1"/>
    <col min="267" max="269" width="4.125" style="5" customWidth="1"/>
    <col min="270" max="270" width="6.25" style="5" customWidth="1"/>
    <col min="271" max="273" width="4.125" style="5" customWidth="1"/>
    <col min="274" max="277" width="3.5" style="5" customWidth="1"/>
    <col min="278" max="278" width="3.125" style="5" customWidth="1"/>
    <col min="279" max="281" width="4" style="5" customWidth="1"/>
    <col min="282" max="512" width="3.625" style="5"/>
    <col min="513" max="513" width="5.125" style="5" customWidth="1"/>
    <col min="514" max="517" width="3.625" style="5" customWidth="1"/>
    <col min="518" max="521" width="4.125" style="5" customWidth="1"/>
    <col min="522" max="522" width="6.25" style="5" customWidth="1"/>
    <col min="523" max="525" width="4.125" style="5" customWidth="1"/>
    <col min="526" max="526" width="6.25" style="5" customWidth="1"/>
    <col min="527" max="529" width="4.125" style="5" customWidth="1"/>
    <col min="530" max="533" width="3.5" style="5" customWidth="1"/>
    <col min="534" max="534" width="3.125" style="5" customWidth="1"/>
    <col min="535" max="537" width="4" style="5" customWidth="1"/>
    <col min="538" max="768" width="3.625" style="5"/>
    <col min="769" max="769" width="5.125" style="5" customWidth="1"/>
    <col min="770" max="773" width="3.625" style="5" customWidth="1"/>
    <col min="774" max="777" width="4.125" style="5" customWidth="1"/>
    <col min="778" max="778" width="6.25" style="5" customWidth="1"/>
    <col min="779" max="781" width="4.125" style="5" customWidth="1"/>
    <col min="782" max="782" width="6.25" style="5" customWidth="1"/>
    <col min="783" max="785" width="4.125" style="5" customWidth="1"/>
    <col min="786" max="789" width="3.5" style="5" customWidth="1"/>
    <col min="790" max="790" width="3.125" style="5" customWidth="1"/>
    <col min="791" max="793" width="4" style="5" customWidth="1"/>
    <col min="794" max="1024" width="3.625" style="5"/>
    <col min="1025" max="1025" width="5.125" style="5" customWidth="1"/>
    <col min="1026" max="1029" width="3.625" style="5" customWidth="1"/>
    <col min="1030" max="1033" width="4.125" style="5" customWidth="1"/>
    <col min="1034" max="1034" width="6.25" style="5" customWidth="1"/>
    <col min="1035" max="1037" width="4.125" style="5" customWidth="1"/>
    <col min="1038" max="1038" width="6.25" style="5" customWidth="1"/>
    <col min="1039" max="1041" width="4.125" style="5" customWidth="1"/>
    <col min="1042" max="1045" width="3.5" style="5" customWidth="1"/>
    <col min="1046" max="1046" width="3.125" style="5" customWidth="1"/>
    <col min="1047" max="1049" width="4" style="5" customWidth="1"/>
    <col min="1050" max="1280" width="3.625" style="5"/>
    <col min="1281" max="1281" width="5.125" style="5" customWidth="1"/>
    <col min="1282" max="1285" width="3.625" style="5" customWidth="1"/>
    <col min="1286" max="1289" width="4.125" style="5" customWidth="1"/>
    <col min="1290" max="1290" width="6.25" style="5" customWidth="1"/>
    <col min="1291" max="1293" width="4.125" style="5" customWidth="1"/>
    <col min="1294" max="1294" width="6.25" style="5" customWidth="1"/>
    <col min="1295" max="1297" width="4.125" style="5" customWidth="1"/>
    <col min="1298" max="1301" width="3.5" style="5" customWidth="1"/>
    <col min="1302" max="1302" width="3.125" style="5" customWidth="1"/>
    <col min="1303" max="1305" width="4" style="5" customWidth="1"/>
    <col min="1306" max="1536" width="3.625" style="5"/>
    <col min="1537" max="1537" width="5.125" style="5" customWidth="1"/>
    <col min="1538" max="1541" width="3.625" style="5" customWidth="1"/>
    <col min="1542" max="1545" width="4.125" style="5" customWidth="1"/>
    <col min="1546" max="1546" width="6.25" style="5" customWidth="1"/>
    <col min="1547" max="1549" width="4.125" style="5" customWidth="1"/>
    <col min="1550" max="1550" width="6.25" style="5" customWidth="1"/>
    <col min="1551" max="1553" width="4.125" style="5" customWidth="1"/>
    <col min="1554" max="1557" width="3.5" style="5" customWidth="1"/>
    <col min="1558" max="1558" width="3.125" style="5" customWidth="1"/>
    <col min="1559" max="1561" width="4" style="5" customWidth="1"/>
    <col min="1562" max="1792" width="3.625" style="5"/>
    <col min="1793" max="1793" width="5.125" style="5" customWidth="1"/>
    <col min="1794" max="1797" width="3.625" style="5" customWidth="1"/>
    <col min="1798" max="1801" width="4.125" style="5" customWidth="1"/>
    <col min="1802" max="1802" width="6.25" style="5" customWidth="1"/>
    <col min="1803" max="1805" width="4.125" style="5" customWidth="1"/>
    <col min="1806" max="1806" width="6.25" style="5" customWidth="1"/>
    <col min="1807" max="1809" width="4.125" style="5" customWidth="1"/>
    <col min="1810" max="1813" width="3.5" style="5" customWidth="1"/>
    <col min="1814" max="1814" width="3.125" style="5" customWidth="1"/>
    <col min="1815" max="1817" width="4" style="5" customWidth="1"/>
    <col min="1818" max="2048" width="3.625" style="5"/>
    <col min="2049" max="2049" width="5.125" style="5" customWidth="1"/>
    <col min="2050" max="2053" width="3.625" style="5" customWidth="1"/>
    <col min="2054" max="2057" width="4.125" style="5" customWidth="1"/>
    <col min="2058" max="2058" width="6.25" style="5" customWidth="1"/>
    <col min="2059" max="2061" width="4.125" style="5" customWidth="1"/>
    <col min="2062" max="2062" width="6.25" style="5" customWidth="1"/>
    <col min="2063" max="2065" width="4.125" style="5" customWidth="1"/>
    <col min="2066" max="2069" width="3.5" style="5" customWidth="1"/>
    <col min="2070" max="2070" width="3.125" style="5" customWidth="1"/>
    <col min="2071" max="2073" width="4" style="5" customWidth="1"/>
    <col min="2074" max="2304" width="3.625" style="5"/>
    <col min="2305" max="2305" width="5.125" style="5" customWidth="1"/>
    <col min="2306" max="2309" width="3.625" style="5" customWidth="1"/>
    <col min="2310" max="2313" width="4.125" style="5" customWidth="1"/>
    <col min="2314" max="2314" width="6.25" style="5" customWidth="1"/>
    <col min="2315" max="2317" width="4.125" style="5" customWidth="1"/>
    <col min="2318" max="2318" width="6.25" style="5" customWidth="1"/>
    <col min="2319" max="2321" width="4.125" style="5" customWidth="1"/>
    <col min="2322" max="2325" width="3.5" style="5" customWidth="1"/>
    <col min="2326" max="2326" width="3.125" style="5" customWidth="1"/>
    <col min="2327" max="2329" width="4" style="5" customWidth="1"/>
    <col min="2330" max="2560" width="3.625" style="5"/>
    <col min="2561" max="2561" width="5.125" style="5" customWidth="1"/>
    <col min="2562" max="2565" width="3.625" style="5" customWidth="1"/>
    <col min="2566" max="2569" width="4.125" style="5" customWidth="1"/>
    <col min="2570" max="2570" width="6.25" style="5" customWidth="1"/>
    <col min="2571" max="2573" width="4.125" style="5" customWidth="1"/>
    <col min="2574" max="2574" width="6.25" style="5" customWidth="1"/>
    <col min="2575" max="2577" width="4.125" style="5" customWidth="1"/>
    <col min="2578" max="2581" width="3.5" style="5" customWidth="1"/>
    <col min="2582" max="2582" width="3.125" style="5" customWidth="1"/>
    <col min="2583" max="2585" width="4" style="5" customWidth="1"/>
    <col min="2586" max="2816" width="3.625" style="5"/>
    <col min="2817" max="2817" width="5.125" style="5" customWidth="1"/>
    <col min="2818" max="2821" width="3.625" style="5" customWidth="1"/>
    <col min="2822" max="2825" width="4.125" style="5" customWidth="1"/>
    <col min="2826" max="2826" width="6.25" style="5" customWidth="1"/>
    <col min="2827" max="2829" width="4.125" style="5" customWidth="1"/>
    <col min="2830" max="2830" width="6.25" style="5" customWidth="1"/>
    <col min="2831" max="2833" width="4.125" style="5" customWidth="1"/>
    <col min="2834" max="2837" width="3.5" style="5" customWidth="1"/>
    <col min="2838" max="2838" width="3.125" style="5" customWidth="1"/>
    <col min="2839" max="2841" width="4" style="5" customWidth="1"/>
    <col min="2842" max="3072" width="3.625" style="5"/>
    <col min="3073" max="3073" width="5.125" style="5" customWidth="1"/>
    <col min="3074" max="3077" width="3.625" style="5" customWidth="1"/>
    <col min="3078" max="3081" width="4.125" style="5" customWidth="1"/>
    <col min="3082" max="3082" width="6.25" style="5" customWidth="1"/>
    <col min="3083" max="3085" width="4.125" style="5" customWidth="1"/>
    <col min="3086" max="3086" width="6.25" style="5" customWidth="1"/>
    <col min="3087" max="3089" width="4.125" style="5" customWidth="1"/>
    <col min="3090" max="3093" width="3.5" style="5" customWidth="1"/>
    <col min="3094" max="3094" width="3.125" style="5" customWidth="1"/>
    <col min="3095" max="3097" width="4" style="5" customWidth="1"/>
    <col min="3098" max="3328" width="3.625" style="5"/>
    <col min="3329" max="3329" width="5.125" style="5" customWidth="1"/>
    <col min="3330" max="3333" width="3.625" style="5" customWidth="1"/>
    <col min="3334" max="3337" width="4.125" style="5" customWidth="1"/>
    <col min="3338" max="3338" width="6.25" style="5" customWidth="1"/>
    <col min="3339" max="3341" width="4.125" style="5" customWidth="1"/>
    <col min="3342" max="3342" width="6.25" style="5" customWidth="1"/>
    <col min="3343" max="3345" width="4.125" style="5" customWidth="1"/>
    <col min="3346" max="3349" width="3.5" style="5" customWidth="1"/>
    <col min="3350" max="3350" width="3.125" style="5" customWidth="1"/>
    <col min="3351" max="3353" width="4" style="5" customWidth="1"/>
    <col min="3354" max="3584" width="3.625" style="5"/>
    <col min="3585" max="3585" width="5.125" style="5" customWidth="1"/>
    <col min="3586" max="3589" width="3.625" style="5" customWidth="1"/>
    <col min="3590" max="3593" width="4.125" style="5" customWidth="1"/>
    <col min="3594" max="3594" width="6.25" style="5" customWidth="1"/>
    <col min="3595" max="3597" width="4.125" style="5" customWidth="1"/>
    <col min="3598" max="3598" width="6.25" style="5" customWidth="1"/>
    <col min="3599" max="3601" width="4.125" style="5" customWidth="1"/>
    <col min="3602" max="3605" width="3.5" style="5" customWidth="1"/>
    <col min="3606" max="3606" width="3.125" style="5" customWidth="1"/>
    <col min="3607" max="3609" width="4" style="5" customWidth="1"/>
    <col min="3610" max="3840" width="3.625" style="5"/>
    <col min="3841" max="3841" width="5.125" style="5" customWidth="1"/>
    <col min="3842" max="3845" width="3.625" style="5" customWidth="1"/>
    <col min="3846" max="3849" width="4.125" style="5" customWidth="1"/>
    <col min="3850" max="3850" width="6.25" style="5" customWidth="1"/>
    <col min="3851" max="3853" width="4.125" style="5" customWidth="1"/>
    <col min="3854" max="3854" width="6.25" style="5" customWidth="1"/>
    <col min="3855" max="3857" width="4.125" style="5" customWidth="1"/>
    <col min="3858" max="3861" width="3.5" style="5" customWidth="1"/>
    <col min="3862" max="3862" width="3.125" style="5" customWidth="1"/>
    <col min="3863" max="3865" width="4" style="5" customWidth="1"/>
    <col min="3866" max="4096" width="3.625" style="5"/>
    <col min="4097" max="4097" width="5.125" style="5" customWidth="1"/>
    <col min="4098" max="4101" width="3.625" style="5" customWidth="1"/>
    <col min="4102" max="4105" width="4.125" style="5" customWidth="1"/>
    <col min="4106" max="4106" width="6.25" style="5" customWidth="1"/>
    <col min="4107" max="4109" width="4.125" style="5" customWidth="1"/>
    <col min="4110" max="4110" width="6.25" style="5" customWidth="1"/>
    <col min="4111" max="4113" width="4.125" style="5" customWidth="1"/>
    <col min="4114" max="4117" width="3.5" style="5" customWidth="1"/>
    <col min="4118" max="4118" width="3.125" style="5" customWidth="1"/>
    <col min="4119" max="4121" width="4" style="5" customWidth="1"/>
    <col min="4122" max="4352" width="3.625" style="5"/>
    <col min="4353" max="4353" width="5.125" style="5" customWidth="1"/>
    <col min="4354" max="4357" width="3.625" style="5" customWidth="1"/>
    <col min="4358" max="4361" width="4.125" style="5" customWidth="1"/>
    <col min="4362" max="4362" width="6.25" style="5" customWidth="1"/>
    <col min="4363" max="4365" width="4.125" style="5" customWidth="1"/>
    <col min="4366" max="4366" width="6.25" style="5" customWidth="1"/>
    <col min="4367" max="4369" width="4.125" style="5" customWidth="1"/>
    <col min="4370" max="4373" width="3.5" style="5" customWidth="1"/>
    <col min="4374" max="4374" width="3.125" style="5" customWidth="1"/>
    <col min="4375" max="4377" width="4" style="5" customWidth="1"/>
    <col min="4378" max="4608" width="3.625" style="5"/>
    <col min="4609" max="4609" width="5.125" style="5" customWidth="1"/>
    <col min="4610" max="4613" width="3.625" style="5" customWidth="1"/>
    <col min="4614" max="4617" width="4.125" style="5" customWidth="1"/>
    <col min="4618" max="4618" width="6.25" style="5" customWidth="1"/>
    <col min="4619" max="4621" width="4.125" style="5" customWidth="1"/>
    <col min="4622" max="4622" width="6.25" style="5" customWidth="1"/>
    <col min="4623" max="4625" width="4.125" style="5" customWidth="1"/>
    <col min="4626" max="4629" width="3.5" style="5" customWidth="1"/>
    <col min="4630" max="4630" width="3.125" style="5" customWidth="1"/>
    <col min="4631" max="4633" width="4" style="5" customWidth="1"/>
    <col min="4634" max="4864" width="3.625" style="5"/>
    <col min="4865" max="4865" width="5.125" style="5" customWidth="1"/>
    <col min="4866" max="4869" width="3.625" style="5" customWidth="1"/>
    <col min="4870" max="4873" width="4.125" style="5" customWidth="1"/>
    <col min="4874" max="4874" width="6.25" style="5" customWidth="1"/>
    <col min="4875" max="4877" width="4.125" style="5" customWidth="1"/>
    <col min="4878" max="4878" width="6.25" style="5" customWidth="1"/>
    <col min="4879" max="4881" width="4.125" style="5" customWidth="1"/>
    <col min="4882" max="4885" width="3.5" style="5" customWidth="1"/>
    <col min="4886" max="4886" width="3.125" style="5" customWidth="1"/>
    <col min="4887" max="4889" width="4" style="5" customWidth="1"/>
    <col min="4890" max="5120" width="3.625" style="5"/>
    <col min="5121" max="5121" width="5.125" style="5" customWidth="1"/>
    <col min="5122" max="5125" width="3.625" style="5" customWidth="1"/>
    <col min="5126" max="5129" width="4.125" style="5" customWidth="1"/>
    <col min="5130" max="5130" width="6.25" style="5" customWidth="1"/>
    <col min="5131" max="5133" width="4.125" style="5" customWidth="1"/>
    <col min="5134" max="5134" width="6.25" style="5" customWidth="1"/>
    <col min="5135" max="5137" width="4.125" style="5" customWidth="1"/>
    <col min="5138" max="5141" width="3.5" style="5" customWidth="1"/>
    <col min="5142" max="5142" width="3.125" style="5" customWidth="1"/>
    <col min="5143" max="5145" width="4" style="5" customWidth="1"/>
    <col min="5146" max="5376" width="3.625" style="5"/>
    <col min="5377" max="5377" width="5.125" style="5" customWidth="1"/>
    <col min="5378" max="5381" width="3.625" style="5" customWidth="1"/>
    <col min="5382" max="5385" width="4.125" style="5" customWidth="1"/>
    <col min="5386" max="5386" width="6.25" style="5" customWidth="1"/>
    <col min="5387" max="5389" width="4.125" style="5" customWidth="1"/>
    <col min="5390" max="5390" width="6.25" style="5" customWidth="1"/>
    <col min="5391" max="5393" width="4.125" style="5" customWidth="1"/>
    <col min="5394" max="5397" width="3.5" style="5" customWidth="1"/>
    <col min="5398" max="5398" width="3.125" style="5" customWidth="1"/>
    <col min="5399" max="5401" width="4" style="5" customWidth="1"/>
    <col min="5402" max="5632" width="3.625" style="5"/>
    <col min="5633" max="5633" width="5.125" style="5" customWidth="1"/>
    <col min="5634" max="5637" width="3.625" style="5" customWidth="1"/>
    <col min="5638" max="5641" width="4.125" style="5" customWidth="1"/>
    <col min="5642" max="5642" width="6.25" style="5" customWidth="1"/>
    <col min="5643" max="5645" width="4.125" style="5" customWidth="1"/>
    <col min="5646" max="5646" width="6.25" style="5" customWidth="1"/>
    <col min="5647" max="5649" width="4.125" style="5" customWidth="1"/>
    <col min="5650" max="5653" width="3.5" style="5" customWidth="1"/>
    <col min="5654" max="5654" width="3.125" style="5" customWidth="1"/>
    <col min="5655" max="5657" width="4" style="5" customWidth="1"/>
    <col min="5658" max="5888" width="3.625" style="5"/>
    <col min="5889" max="5889" width="5.125" style="5" customWidth="1"/>
    <col min="5890" max="5893" width="3.625" style="5" customWidth="1"/>
    <col min="5894" max="5897" width="4.125" style="5" customWidth="1"/>
    <col min="5898" max="5898" width="6.25" style="5" customWidth="1"/>
    <col min="5899" max="5901" width="4.125" style="5" customWidth="1"/>
    <col min="5902" max="5902" width="6.25" style="5" customWidth="1"/>
    <col min="5903" max="5905" width="4.125" style="5" customWidth="1"/>
    <col min="5906" max="5909" width="3.5" style="5" customWidth="1"/>
    <col min="5910" max="5910" width="3.125" style="5" customWidth="1"/>
    <col min="5911" max="5913" width="4" style="5" customWidth="1"/>
    <col min="5914" max="6144" width="3.625" style="5"/>
    <col min="6145" max="6145" width="5.125" style="5" customWidth="1"/>
    <col min="6146" max="6149" width="3.625" style="5" customWidth="1"/>
    <col min="6150" max="6153" width="4.125" style="5" customWidth="1"/>
    <col min="6154" max="6154" width="6.25" style="5" customWidth="1"/>
    <col min="6155" max="6157" width="4.125" style="5" customWidth="1"/>
    <col min="6158" max="6158" width="6.25" style="5" customWidth="1"/>
    <col min="6159" max="6161" width="4.125" style="5" customWidth="1"/>
    <col min="6162" max="6165" width="3.5" style="5" customWidth="1"/>
    <col min="6166" max="6166" width="3.125" style="5" customWidth="1"/>
    <col min="6167" max="6169" width="4" style="5" customWidth="1"/>
    <col min="6170" max="6400" width="3.625" style="5"/>
    <col min="6401" max="6401" width="5.125" style="5" customWidth="1"/>
    <col min="6402" max="6405" width="3.625" style="5" customWidth="1"/>
    <col min="6406" max="6409" width="4.125" style="5" customWidth="1"/>
    <col min="6410" max="6410" width="6.25" style="5" customWidth="1"/>
    <col min="6411" max="6413" width="4.125" style="5" customWidth="1"/>
    <col min="6414" max="6414" width="6.25" style="5" customWidth="1"/>
    <col min="6415" max="6417" width="4.125" style="5" customWidth="1"/>
    <col min="6418" max="6421" width="3.5" style="5" customWidth="1"/>
    <col min="6422" max="6422" width="3.125" style="5" customWidth="1"/>
    <col min="6423" max="6425" width="4" style="5" customWidth="1"/>
    <col min="6426" max="6656" width="3.625" style="5"/>
    <col min="6657" max="6657" width="5.125" style="5" customWidth="1"/>
    <col min="6658" max="6661" width="3.625" style="5" customWidth="1"/>
    <col min="6662" max="6665" width="4.125" style="5" customWidth="1"/>
    <col min="6666" max="6666" width="6.25" style="5" customWidth="1"/>
    <col min="6667" max="6669" width="4.125" style="5" customWidth="1"/>
    <col min="6670" max="6670" width="6.25" style="5" customWidth="1"/>
    <col min="6671" max="6673" width="4.125" style="5" customWidth="1"/>
    <col min="6674" max="6677" width="3.5" style="5" customWidth="1"/>
    <col min="6678" max="6678" width="3.125" style="5" customWidth="1"/>
    <col min="6679" max="6681" width="4" style="5" customWidth="1"/>
    <col min="6682" max="6912" width="3.625" style="5"/>
    <col min="6913" max="6913" width="5.125" style="5" customWidth="1"/>
    <col min="6914" max="6917" width="3.625" style="5" customWidth="1"/>
    <col min="6918" max="6921" width="4.125" style="5" customWidth="1"/>
    <col min="6922" max="6922" width="6.25" style="5" customWidth="1"/>
    <col min="6923" max="6925" width="4.125" style="5" customWidth="1"/>
    <col min="6926" max="6926" width="6.25" style="5" customWidth="1"/>
    <col min="6927" max="6929" width="4.125" style="5" customWidth="1"/>
    <col min="6930" max="6933" width="3.5" style="5" customWidth="1"/>
    <col min="6934" max="6934" width="3.125" style="5" customWidth="1"/>
    <col min="6935" max="6937" width="4" style="5" customWidth="1"/>
    <col min="6938" max="7168" width="3.625" style="5"/>
    <col min="7169" max="7169" width="5.125" style="5" customWidth="1"/>
    <col min="7170" max="7173" width="3.625" style="5" customWidth="1"/>
    <col min="7174" max="7177" width="4.125" style="5" customWidth="1"/>
    <col min="7178" max="7178" width="6.25" style="5" customWidth="1"/>
    <col min="7179" max="7181" width="4.125" style="5" customWidth="1"/>
    <col min="7182" max="7182" width="6.25" style="5" customWidth="1"/>
    <col min="7183" max="7185" width="4.125" style="5" customWidth="1"/>
    <col min="7186" max="7189" width="3.5" style="5" customWidth="1"/>
    <col min="7190" max="7190" width="3.125" style="5" customWidth="1"/>
    <col min="7191" max="7193" width="4" style="5" customWidth="1"/>
    <col min="7194" max="7424" width="3.625" style="5"/>
    <col min="7425" max="7425" width="5.125" style="5" customWidth="1"/>
    <col min="7426" max="7429" width="3.625" style="5" customWidth="1"/>
    <col min="7430" max="7433" width="4.125" style="5" customWidth="1"/>
    <col min="7434" max="7434" width="6.25" style="5" customWidth="1"/>
    <col min="7435" max="7437" width="4.125" style="5" customWidth="1"/>
    <col min="7438" max="7438" width="6.25" style="5" customWidth="1"/>
    <col min="7439" max="7441" width="4.125" style="5" customWidth="1"/>
    <col min="7442" max="7445" width="3.5" style="5" customWidth="1"/>
    <col min="7446" max="7446" width="3.125" style="5" customWidth="1"/>
    <col min="7447" max="7449" width="4" style="5" customWidth="1"/>
    <col min="7450" max="7680" width="3.625" style="5"/>
    <col min="7681" max="7681" width="5.125" style="5" customWidth="1"/>
    <col min="7682" max="7685" width="3.625" style="5" customWidth="1"/>
    <col min="7686" max="7689" width="4.125" style="5" customWidth="1"/>
    <col min="7690" max="7690" width="6.25" style="5" customWidth="1"/>
    <col min="7691" max="7693" width="4.125" style="5" customWidth="1"/>
    <col min="7694" max="7694" width="6.25" style="5" customWidth="1"/>
    <col min="7695" max="7697" width="4.125" style="5" customWidth="1"/>
    <col min="7698" max="7701" width="3.5" style="5" customWidth="1"/>
    <col min="7702" max="7702" width="3.125" style="5" customWidth="1"/>
    <col min="7703" max="7705" width="4" style="5" customWidth="1"/>
    <col min="7706" max="7936" width="3.625" style="5"/>
    <col min="7937" max="7937" width="5.125" style="5" customWidth="1"/>
    <col min="7938" max="7941" width="3.625" style="5" customWidth="1"/>
    <col min="7942" max="7945" width="4.125" style="5" customWidth="1"/>
    <col min="7946" max="7946" width="6.25" style="5" customWidth="1"/>
    <col min="7947" max="7949" width="4.125" style="5" customWidth="1"/>
    <col min="7950" max="7950" width="6.25" style="5" customWidth="1"/>
    <col min="7951" max="7953" width="4.125" style="5" customWidth="1"/>
    <col min="7954" max="7957" width="3.5" style="5" customWidth="1"/>
    <col min="7958" max="7958" width="3.125" style="5" customWidth="1"/>
    <col min="7959" max="7961" width="4" style="5" customWidth="1"/>
    <col min="7962" max="8192" width="3.625" style="5"/>
    <col min="8193" max="8193" width="5.125" style="5" customWidth="1"/>
    <col min="8194" max="8197" width="3.625" style="5" customWidth="1"/>
    <col min="8198" max="8201" width="4.125" style="5" customWidth="1"/>
    <col min="8202" max="8202" width="6.25" style="5" customWidth="1"/>
    <col min="8203" max="8205" width="4.125" style="5" customWidth="1"/>
    <col min="8206" max="8206" width="6.25" style="5" customWidth="1"/>
    <col min="8207" max="8209" width="4.125" style="5" customWidth="1"/>
    <col min="8210" max="8213" width="3.5" style="5" customWidth="1"/>
    <col min="8214" max="8214" width="3.125" style="5" customWidth="1"/>
    <col min="8215" max="8217" width="4" style="5" customWidth="1"/>
    <col min="8218" max="8448" width="3.625" style="5"/>
    <col min="8449" max="8449" width="5.125" style="5" customWidth="1"/>
    <col min="8450" max="8453" width="3.625" style="5" customWidth="1"/>
    <col min="8454" max="8457" width="4.125" style="5" customWidth="1"/>
    <col min="8458" max="8458" width="6.25" style="5" customWidth="1"/>
    <col min="8459" max="8461" width="4.125" style="5" customWidth="1"/>
    <col min="8462" max="8462" width="6.25" style="5" customWidth="1"/>
    <col min="8463" max="8465" width="4.125" style="5" customWidth="1"/>
    <col min="8466" max="8469" width="3.5" style="5" customWidth="1"/>
    <col min="8470" max="8470" width="3.125" style="5" customWidth="1"/>
    <col min="8471" max="8473" width="4" style="5" customWidth="1"/>
    <col min="8474" max="8704" width="3.625" style="5"/>
    <col min="8705" max="8705" width="5.125" style="5" customWidth="1"/>
    <col min="8706" max="8709" width="3.625" style="5" customWidth="1"/>
    <col min="8710" max="8713" width="4.125" style="5" customWidth="1"/>
    <col min="8714" max="8714" width="6.25" style="5" customWidth="1"/>
    <col min="8715" max="8717" width="4.125" style="5" customWidth="1"/>
    <col min="8718" max="8718" width="6.25" style="5" customWidth="1"/>
    <col min="8719" max="8721" width="4.125" style="5" customWidth="1"/>
    <col min="8722" max="8725" width="3.5" style="5" customWidth="1"/>
    <col min="8726" max="8726" width="3.125" style="5" customWidth="1"/>
    <col min="8727" max="8729" width="4" style="5" customWidth="1"/>
    <col min="8730" max="8960" width="3.625" style="5"/>
    <col min="8961" max="8961" width="5.125" style="5" customWidth="1"/>
    <col min="8962" max="8965" width="3.625" style="5" customWidth="1"/>
    <col min="8966" max="8969" width="4.125" style="5" customWidth="1"/>
    <col min="8970" max="8970" width="6.25" style="5" customWidth="1"/>
    <col min="8971" max="8973" width="4.125" style="5" customWidth="1"/>
    <col min="8974" max="8974" width="6.25" style="5" customWidth="1"/>
    <col min="8975" max="8977" width="4.125" style="5" customWidth="1"/>
    <col min="8978" max="8981" width="3.5" style="5" customWidth="1"/>
    <col min="8982" max="8982" width="3.125" style="5" customWidth="1"/>
    <col min="8983" max="8985" width="4" style="5" customWidth="1"/>
    <col min="8986" max="9216" width="3.625" style="5"/>
    <col min="9217" max="9217" width="5.125" style="5" customWidth="1"/>
    <col min="9218" max="9221" width="3.625" style="5" customWidth="1"/>
    <col min="9222" max="9225" width="4.125" style="5" customWidth="1"/>
    <col min="9226" max="9226" width="6.25" style="5" customWidth="1"/>
    <col min="9227" max="9229" width="4.125" style="5" customWidth="1"/>
    <col min="9230" max="9230" width="6.25" style="5" customWidth="1"/>
    <col min="9231" max="9233" width="4.125" style="5" customWidth="1"/>
    <col min="9234" max="9237" width="3.5" style="5" customWidth="1"/>
    <col min="9238" max="9238" width="3.125" style="5" customWidth="1"/>
    <col min="9239" max="9241" width="4" style="5" customWidth="1"/>
    <col min="9242" max="9472" width="3.625" style="5"/>
    <col min="9473" max="9473" width="5.125" style="5" customWidth="1"/>
    <col min="9474" max="9477" width="3.625" style="5" customWidth="1"/>
    <col min="9478" max="9481" width="4.125" style="5" customWidth="1"/>
    <col min="9482" max="9482" width="6.25" style="5" customWidth="1"/>
    <col min="9483" max="9485" width="4.125" style="5" customWidth="1"/>
    <col min="9486" max="9486" width="6.25" style="5" customWidth="1"/>
    <col min="9487" max="9489" width="4.125" style="5" customWidth="1"/>
    <col min="9490" max="9493" width="3.5" style="5" customWidth="1"/>
    <col min="9494" max="9494" width="3.125" style="5" customWidth="1"/>
    <col min="9495" max="9497" width="4" style="5" customWidth="1"/>
    <col min="9498" max="9728" width="3.625" style="5"/>
    <col min="9729" max="9729" width="5.125" style="5" customWidth="1"/>
    <col min="9730" max="9733" width="3.625" style="5" customWidth="1"/>
    <col min="9734" max="9737" width="4.125" style="5" customWidth="1"/>
    <col min="9738" max="9738" width="6.25" style="5" customWidth="1"/>
    <col min="9739" max="9741" width="4.125" style="5" customWidth="1"/>
    <col min="9742" max="9742" width="6.25" style="5" customWidth="1"/>
    <col min="9743" max="9745" width="4.125" style="5" customWidth="1"/>
    <col min="9746" max="9749" width="3.5" style="5" customWidth="1"/>
    <col min="9750" max="9750" width="3.125" style="5" customWidth="1"/>
    <col min="9751" max="9753" width="4" style="5" customWidth="1"/>
    <col min="9754" max="9984" width="3.625" style="5"/>
    <col min="9985" max="9985" width="5.125" style="5" customWidth="1"/>
    <col min="9986" max="9989" width="3.625" style="5" customWidth="1"/>
    <col min="9990" max="9993" width="4.125" style="5" customWidth="1"/>
    <col min="9994" max="9994" width="6.25" style="5" customWidth="1"/>
    <col min="9995" max="9997" width="4.125" style="5" customWidth="1"/>
    <col min="9998" max="9998" width="6.25" style="5" customWidth="1"/>
    <col min="9999" max="10001" width="4.125" style="5" customWidth="1"/>
    <col min="10002" max="10005" width="3.5" style="5" customWidth="1"/>
    <col min="10006" max="10006" width="3.125" style="5" customWidth="1"/>
    <col min="10007" max="10009" width="4" style="5" customWidth="1"/>
    <col min="10010" max="10240" width="3.625" style="5"/>
    <col min="10241" max="10241" width="5.125" style="5" customWidth="1"/>
    <col min="10242" max="10245" width="3.625" style="5" customWidth="1"/>
    <col min="10246" max="10249" width="4.125" style="5" customWidth="1"/>
    <col min="10250" max="10250" width="6.25" style="5" customWidth="1"/>
    <col min="10251" max="10253" width="4.125" style="5" customWidth="1"/>
    <col min="10254" max="10254" width="6.25" style="5" customWidth="1"/>
    <col min="10255" max="10257" width="4.125" style="5" customWidth="1"/>
    <col min="10258" max="10261" width="3.5" style="5" customWidth="1"/>
    <col min="10262" max="10262" width="3.125" style="5" customWidth="1"/>
    <col min="10263" max="10265" width="4" style="5" customWidth="1"/>
    <col min="10266" max="10496" width="3.625" style="5"/>
    <col min="10497" max="10497" width="5.125" style="5" customWidth="1"/>
    <col min="10498" max="10501" width="3.625" style="5" customWidth="1"/>
    <col min="10502" max="10505" width="4.125" style="5" customWidth="1"/>
    <col min="10506" max="10506" width="6.25" style="5" customWidth="1"/>
    <col min="10507" max="10509" width="4.125" style="5" customWidth="1"/>
    <col min="10510" max="10510" width="6.25" style="5" customWidth="1"/>
    <col min="10511" max="10513" width="4.125" style="5" customWidth="1"/>
    <col min="10514" max="10517" width="3.5" style="5" customWidth="1"/>
    <col min="10518" max="10518" width="3.125" style="5" customWidth="1"/>
    <col min="10519" max="10521" width="4" style="5" customWidth="1"/>
    <col min="10522" max="10752" width="3.625" style="5"/>
    <col min="10753" max="10753" width="5.125" style="5" customWidth="1"/>
    <col min="10754" max="10757" width="3.625" style="5" customWidth="1"/>
    <col min="10758" max="10761" width="4.125" style="5" customWidth="1"/>
    <col min="10762" max="10762" width="6.25" style="5" customWidth="1"/>
    <col min="10763" max="10765" width="4.125" style="5" customWidth="1"/>
    <col min="10766" max="10766" width="6.25" style="5" customWidth="1"/>
    <col min="10767" max="10769" width="4.125" style="5" customWidth="1"/>
    <col min="10770" max="10773" width="3.5" style="5" customWidth="1"/>
    <col min="10774" max="10774" width="3.125" style="5" customWidth="1"/>
    <col min="10775" max="10777" width="4" style="5" customWidth="1"/>
    <col min="10778" max="11008" width="3.625" style="5"/>
    <col min="11009" max="11009" width="5.125" style="5" customWidth="1"/>
    <col min="11010" max="11013" width="3.625" style="5" customWidth="1"/>
    <col min="11014" max="11017" width="4.125" style="5" customWidth="1"/>
    <col min="11018" max="11018" width="6.25" style="5" customWidth="1"/>
    <col min="11019" max="11021" width="4.125" style="5" customWidth="1"/>
    <col min="11022" max="11022" width="6.25" style="5" customWidth="1"/>
    <col min="11023" max="11025" width="4.125" style="5" customWidth="1"/>
    <col min="11026" max="11029" width="3.5" style="5" customWidth="1"/>
    <col min="11030" max="11030" width="3.125" style="5" customWidth="1"/>
    <col min="11031" max="11033" width="4" style="5" customWidth="1"/>
    <col min="11034" max="11264" width="3.625" style="5"/>
    <col min="11265" max="11265" width="5.125" style="5" customWidth="1"/>
    <col min="11266" max="11269" width="3.625" style="5" customWidth="1"/>
    <col min="11270" max="11273" width="4.125" style="5" customWidth="1"/>
    <col min="11274" max="11274" width="6.25" style="5" customWidth="1"/>
    <col min="11275" max="11277" width="4.125" style="5" customWidth="1"/>
    <col min="11278" max="11278" width="6.25" style="5" customWidth="1"/>
    <col min="11279" max="11281" width="4.125" style="5" customWidth="1"/>
    <col min="11282" max="11285" width="3.5" style="5" customWidth="1"/>
    <col min="11286" max="11286" width="3.125" style="5" customWidth="1"/>
    <col min="11287" max="11289" width="4" style="5" customWidth="1"/>
    <col min="11290" max="11520" width="3.625" style="5"/>
    <col min="11521" max="11521" width="5.125" style="5" customWidth="1"/>
    <col min="11522" max="11525" width="3.625" style="5" customWidth="1"/>
    <col min="11526" max="11529" width="4.125" style="5" customWidth="1"/>
    <col min="11530" max="11530" width="6.25" style="5" customWidth="1"/>
    <col min="11531" max="11533" width="4.125" style="5" customWidth="1"/>
    <col min="11534" max="11534" width="6.25" style="5" customWidth="1"/>
    <col min="11535" max="11537" width="4.125" style="5" customWidth="1"/>
    <col min="11538" max="11541" width="3.5" style="5" customWidth="1"/>
    <col min="11542" max="11542" width="3.125" style="5" customWidth="1"/>
    <col min="11543" max="11545" width="4" style="5" customWidth="1"/>
    <col min="11546" max="11776" width="3.625" style="5"/>
    <col min="11777" max="11777" width="5.125" style="5" customWidth="1"/>
    <col min="11778" max="11781" width="3.625" style="5" customWidth="1"/>
    <col min="11782" max="11785" width="4.125" style="5" customWidth="1"/>
    <col min="11786" max="11786" width="6.25" style="5" customWidth="1"/>
    <col min="11787" max="11789" width="4.125" style="5" customWidth="1"/>
    <col min="11790" max="11790" width="6.25" style="5" customWidth="1"/>
    <col min="11791" max="11793" width="4.125" style="5" customWidth="1"/>
    <col min="11794" max="11797" width="3.5" style="5" customWidth="1"/>
    <col min="11798" max="11798" width="3.125" style="5" customWidth="1"/>
    <col min="11799" max="11801" width="4" style="5" customWidth="1"/>
    <col min="11802" max="12032" width="3.625" style="5"/>
    <col min="12033" max="12033" width="5.125" style="5" customWidth="1"/>
    <col min="12034" max="12037" width="3.625" style="5" customWidth="1"/>
    <col min="12038" max="12041" width="4.125" style="5" customWidth="1"/>
    <col min="12042" max="12042" width="6.25" style="5" customWidth="1"/>
    <col min="12043" max="12045" width="4.125" style="5" customWidth="1"/>
    <col min="12046" max="12046" width="6.25" style="5" customWidth="1"/>
    <col min="12047" max="12049" width="4.125" style="5" customWidth="1"/>
    <col min="12050" max="12053" width="3.5" style="5" customWidth="1"/>
    <col min="12054" max="12054" width="3.125" style="5" customWidth="1"/>
    <col min="12055" max="12057" width="4" style="5" customWidth="1"/>
    <col min="12058" max="12288" width="3.625" style="5"/>
    <col min="12289" max="12289" width="5.125" style="5" customWidth="1"/>
    <col min="12290" max="12293" width="3.625" style="5" customWidth="1"/>
    <col min="12294" max="12297" width="4.125" style="5" customWidth="1"/>
    <col min="12298" max="12298" width="6.25" style="5" customWidth="1"/>
    <col min="12299" max="12301" width="4.125" style="5" customWidth="1"/>
    <col min="12302" max="12302" width="6.25" style="5" customWidth="1"/>
    <col min="12303" max="12305" width="4.125" style="5" customWidth="1"/>
    <col min="12306" max="12309" width="3.5" style="5" customWidth="1"/>
    <col min="12310" max="12310" width="3.125" style="5" customWidth="1"/>
    <col min="12311" max="12313" width="4" style="5" customWidth="1"/>
    <col min="12314" max="12544" width="3.625" style="5"/>
    <col min="12545" max="12545" width="5.125" style="5" customWidth="1"/>
    <col min="12546" max="12549" width="3.625" style="5" customWidth="1"/>
    <col min="12550" max="12553" width="4.125" style="5" customWidth="1"/>
    <col min="12554" max="12554" width="6.25" style="5" customWidth="1"/>
    <col min="12555" max="12557" width="4.125" style="5" customWidth="1"/>
    <col min="12558" max="12558" width="6.25" style="5" customWidth="1"/>
    <col min="12559" max="12561" width="4.125" style="5" customWidth="1"/>
    <col min="12562" max="12565" width="3.5" style="5" customWidth="1"/>
    <col min="12566" max="12566" width="3.125" style="5" customWidth="1"/>
    <col min="12567" max="12569" width="4" style="5" customWidth="1"/>
    <col min="12570" max="12800" width="3.625" style="5"/>
    <col min="12801" max="12801" width="5.125" style="5" customWidth="1"/>
    <col min="12802" max="12805" width="3.625" style="5" customWidth="1"/>
    <col min="12806" max="12809" width="4.125" style="5" customWidth="1"/>
    <col min="12810" max="12810" width="6.25" style="5" customWidth="1"/>
    <col min="12811" max="12813" width="4.125" style="5" customWidth="1"/>
    <col min="12814" max="12814" width="6.25" style="5" customWidth="1"/>
    <col min="12815" max="12817" width="4.125" style="5" customWidth="1"/>
    <col min="12818" max="12821" width="3.5" style="5" customWidth="1"/>
    <col min="12822" max="12822" width="3.125" style="5" customWidth="1"/>
    <col min="12823" max="12825" width="4" style="5" customWidth="1"/>
    <col min="12826" max="13056" width="3.625" style="5"/>
    <col min="13057" max="13057" width="5.125" style="5" customWidth="1"/>
    <col min="13058" max="13061" width="3.625" style="5" customWidth="1"/>
    <col min="13062" max="13065" width="4.125" style="5" customWidth="1"/>
    <col min="13066" max="13066" width="6.25" style="5" customWidth="1"/>
    <col min="13067" max="13069" width="4.125" style="5" customWidth="1"/>
    <col min="13070" max="13070" width="6.25" style="5" customWidth="1"/>
    <col min="13071" max="13073" width="4.125" style="5" customWidth="1"/>
    <col min="13074" max="13077" width="3.5" style="5" customWidth="1"/>
    <col min="13078" max="13078" width="3.125" style="5" customWidth="1"/>
    <col min="13079" max="13081" width="4" style="5" customWidth="1"/>
    <col min="13082" max="13312" width="3.625" style="5"/>
    <col min="13313" max="13313" width="5.125" style="5" customWidth="1"/>
    <col min="13314" max="13317" width="3.625" style="5" customWidth="1"/>
    <col min="13318" max="13321" width="4.125" style="5" customWidth="1"/>
    <col min="13322" max="13322" width="6.25" style="5" customWidth="1"/>
    <col min="13323" max="13325" width="4.125" style="5" customWidth="1"/>
    <col min="13326" max="13326" width="6.25" style="5" customWidth="1"/>
    <col min="13327" max="13329" width="4.125" style="5" customWidth="1"/>
    <col min="13330" max="13333" width="3.5" style="5" customWidth="1"/>
    <col min="13334" max="13334" width="3.125" style="5" customWidth="1"/>
    <col min="13335" max="13337" width="4" style="5" customWidth="1"/>
    <col min="13338" max="13568" width="3.625" style="5"/>
    <col min="13569" max="13569" width="5.125" style="5" customWidth="1"/>
    <col min="13570" max="13573" width="3.625" style="5" customWidth="1"/>
    <col min="13574" max="13577" width="4.125" style="5" customWidth="1"/>
    <col min="13578" max="13578" width="6.25" style="5" customWidth="1"/>
    <col min="13579" max="13581" width="4.125" style="5" customWidth="1"/>
    <col min="13582" max="13582" width="6.25" style="5" customWidth="1"/>
    <col min="13583" max="13585" width="4.125" style="5" customWidth="1"/>
    <col min="13586" max="13589" width="3.5" style="5" customWidth="1"/>
    <col min="13590" max="13590" width="3.125" style="5" customWidth="1"/>
    <col min="13591" max="13593" width="4" style="5" customWidth="1"/>
    <col min="13594" max="13824" width="3.625" style="5"/>
    <col min="13825" max="13825" width="5.125" style="5" customWidth="1"/>
    <col min="13826" max="13829" width="3.625" style="5" customWidth="1"/>
    <col min="13830" max="13833" width="4.125" style="5" customWidth="1"/>
    <col min="13834" max="13834" width="6.25" style="5" customWidth="1"/>
    <col min="13835" max="13837" width="4.125" style="5" customWidth="1"/>
    <col min="13838" max="13838" width="6.25" style="5" customWidth="1"/>
    <col min="13839" max="13841" width="4.125" style="5" customWidth="1"/>
    <col min="13842" max="13845" width="3.5" style="5" customWidth="1"/>
    <col min="13846" max="13846" width="3.125" style="5" customWidth="1"/>
    <col min="13847" max="13849" width="4" style="5" customWidth="1"/>
    <col min="13850" max="14080" width="3.625" style="5"/>
    <col min="14081" max="14081" width="5.125" style="5" customWidth="1"/>
    <col min="14082" max="14085" width="3.625" style="5" customWidth="1"/>
    <col min="14086" max="14089" width="4.125" style="5" customWidth="1"/>
    <col min="14090" max="14090" width="6.25" style="5" customWidth="1"/>
    <col min="14091" max="14093" width="4.125" style="5" customWidth="1"/>
    <col min="14094" max="14094" width="6.25" style="5" customWidth="1"/>
    <col min="14095" max="14097" width="4.125" style="5" customWidth="1"/>
    <col min="14098" max="14101" width="3.5" style="5" customWidth="1"/>
    <col min="14102" max="14102" width="3.125" style="5" customWidth="1"/>
    <col min="14103" max="14105" width="4" style="5" customWidth="1"/>
    <col min="14106" max="14336" width="3.625" style="5"/>
    <col min="14337" max="14337" width="5.125" style="5" customWidth="1"/>
    <col min="14338" max="14341" width="3.625" style="5" customWidth="1"/>
    <col min="14342" max="14345" width="4.125" style="5" customWidth="1"/>
    <col min="14346" max="14346" width="6.25" style="5" customWidth="1"/>
    <col min="14347" max="14349" width="4.125" style="5" customWidth="1"/>
    <col min="14350" max="14350" width="6.25" style="5" customWidth="1"/>
    <col min="14351" max="14353" width="4.125" style="5" customWidth="1"/>
    <col min="14354" max="14357" width="3.5" style="5" customWidth="1"/>
    <col min="14358" max="14358" width="3.125" style="5" customWidth="1"/>
    <col min="14359" max="14361" width="4" style="5" customWidth="1"/>
    <col min="14362" max="14592" width="3.625" style="5"/>
    <col min="14593" max="14593" width="5.125" style="5" customWidth="1"/>
    <col min="14594" max="14597" width="3.625" style="5" customWidth="1"/>
    <col min="14598" max="14601" width="4.125" style="5" customWidth="1"/>
    <col min="14602" max="14602" width="6.25" style="5" customWidth="1"/>
    <col min="14603" max="14605" width="4.125" style="5" customWidth="1"/>
    <col min="14606" max="14606" width="6.25" style="5" customWidth="1"/>
    <col min="14607" max="14609" width="4.125" style="5" customWidth="1"/>
    <col min="14610" max="14613" width="3.5" style="5" customWidth="1"/>
    <col min="14614" max="14614" width="3.125" style="5" customWidth="1"/>
    <col min="14615" max="14617" width="4" style="5" customWidth="1"/>
    <col min="14618" max="14848" width="3.625" style="5"/>
    <col min="14849" max="14849" width="5.125" style="5" customWidth="1"/>
    <col min="14850" max="14853" width="3.625" style="5" customWidth="1"/>
    <col min="14854" max="14857" width="4.125" style="5" customWidth="1"/>
    <col min="14858" max="14858" width="6.25" style="5" customWidth="1"/>
    <col min="14859" max="14861" width="4.125" style="5" customWidth="1"/>
    <col min="14862" max="14862" width="6.25" style="5" customWidth="1"/>
    <col min="14863" max="14865" width="4.125" style="5" customWidth="1"/>
    <col min="14866" max="14869" width="3.5" style="5" customWidth="1"/>
    <col min="14870" max="14870" width="3.125" style="5" customWidth="1"/>
    <col min="14871" max="14873" width="4" style="5" customWidth="1"/>
    <col min="14874" max="15104" width="3.625" style="5"/>
    <col min="15105" max="15105" width="5.125" style="5" customWidth="1"/>
    <col min="15106" max="15109" width="3.625" style="5" customWidth="1"/>
    <col min="15110" max="15113" width="4.125" style="5" customWidth="1"/>
    <col min="15114" max="15114" width="6.25" style="5" customWidth="1"/>
    <col min="15115" max="15117" width="4.125" style="5" customWidth="1"/>
    <col min="15118" max="15118" width="6.25" style="5" customWidth="1"/>
    <col min="15119" max="15121" width="4.125" style="5" customWidth="1"/>
    <col min="15122" max="15125" width="3.5" style="5" customWidth="1"/>
    <col min="15126" max="15126" width="3.125" style="5" customWidth="1"/>
    <col min="15127" max="15129" width="4" style="5" customWidth="1"/>
    <col min="15130" max="15360" width="3.625" style="5"/>
    <col min="15361" max="15361" width="5.125" style="5" customWidth="1"/>
    <col min="15362" max="15365" width="3.625" style="5" customWidth="1"/>
    <col min="15366" max="15369" width="4.125" style="5" customWidth="1"/>
    <col min="15370" max="15370" width="6.25" style="5" customWidth="1"/>
    <col min="15371" max="15373" width="4.125" style="5" customWidth="1"/>
    <col min="15374" max="15374" width="6.25" style="5" customWidth="1"/>
    <col min="15375" max="15377" width="4.125" style="5" customWidth="1"/>
    <col min="15378" max="15381" width="3.5" style="5" customWidth="1"/>
    <col min="15382" max="15382" width="3.125" style="5" customWidth="1"/>
    <col min="15383" max="15385" width="4" style="5" customWidth="1"/>
    <col min="15386" max="15616" width="3.625" style="5"/>
    <col min="15617" max="15617" width="5.125" style="5" customWidth="1"/>
    <col min="15618" max="15621" width="3.625" style="5" customWidth="1"/>
    <col min="15622" max="15625" width="4.125" style="5" customWidth="1"/>
    <col min="15626" max="15626" width="6.25" style="5" customWidth="1"/>
    <col min="15627" max="15629" width="4.125" style="5" customWidth="1"/>
    <col min="15630" max="15630" width="6.25" style="5" customWidth="1"/>
    <col min="15631" max="15633" width="4.125" style="5" customWidth="1"/>
    <col min="15634" max="15637" width="3.5" style="5" customWidth="1"/>
    <col min="15638" max="15638" width="3.125" style="5" customWidth="1"/>
    <col min="15639" max="15641" width="4" style="5" customWidth="1"/>
    <col min="15642" max="15872" width="3.625" style="5"/>
    <col min="15873" max="15873" width="5.125" style="5" customWidth="1"/>
    <col min="15874" max="15877" width="3.625" style="5" customWidth="1"/>
    <col min="15878" max="15881" width="4.125" style="5" customWidth="1"/>
    <col min="15882" max="15882" width="6.25" style="5" customWidth="1"/>
    <col min="15883" max="15885" width="4.125" style="5" customWidth="1"/>
    <col min="15886" max="15886" width="6.25" style="5" customWidth="1"/>
    <col min="15887" max="15889" width="4.125" style="5" customWidth="1"/>
    <col min="15890" max="15893" width="3.5" style="5" customWidth="1"/>
    <col min="15894" max="15894" width="3.125" style="5" customWidth="1"/>
    <col min="15895" max="15897" width="4" style="5" customWidth="1"/>
    <col min="15898" max="16128" width="3.625" style="5"/>
    <col min="16129" max="16129" width="5.125" style="5" customWidth="1"/>
    <col min="16130" max="16133" width="3.625" style="5" customWidth="1"/>
    <col min="16134" max="16137" width="4.125" style="5" customWidth="1"/>
    <col min="16138" max="16138" width="6.25" style="5" customWidth="1"/>
    <col min="16139" max="16141" width="4.125" style="5" customWidth="1"/>
    <col min="16142" max="16142" width="6.25" style="5" customWidth="1"/>
    <col min="16143" max="16145" width="4.125" style="5" customWidth="1"/>
    <col min="16146" max="16149" width="3.5" style="5" customWidth="1"/>
    <col min="16150" max="16150" width="3.125" style="5" customWidth="1"/>
    <col min="16151" max="16153" width="4" style="5" customWidth="1"/>
    <col min="16154" max="16384" width="3.625" style="5"/>
  </cols>
  <sheetData>
    <row r="1" spans="1:37" s="1" customFormat="1" ht="10.5" x14ac:dyDescent="0.15"/>
    <row r="2" spans="1:37" s="1" customFormat="1" ht="13.5" customHeight="1" x14ac:dyDescent="0.15">
      <c r="S2" s="2"/>
      <c r="T2" s="263"/>
      <c r="U2" s="263"/>
      <c r="V2" s="263"/>
      <c r="W2" s="263"/>
      <c r="X2" s="263"/>
      <c r="Y2" s="263"/>
      <c r="Z2" s="3"/>
    </row>
    <row r="3" spans="1:37" s="6" customFormat="1" ht="24.75" customHeight="1" x14ac:dyDescent="0.15">
      <c r="A3" s="4" t="s">
        <v>0</v>
      </c>
      <c r="B3" s="4"/>
      <c r="C3" s="5"/>
    </row>
    <row r="4" spans="1:37" s="6" customFormat="1" ht="13.5" customHeight="1" x14ac:dyDescent="0.15">
      <c r="A4" s="4"/>
      <c r="B4" s="4"/>
      <c r="C4" s="5"/>
    </row>
    <row r="5" spans="1:37" s="1" customFormat="1" ht="27" customHeight="1" x14ac:dyDescent="0.15">
      <c r="A5" s="264" t="s">
        <v>61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3"/>
    </row>
    <row r="6" spans="1:37" s="1" customFormat="1" ht="15.75" customHeight="1" x14ac:dyDescent="0.15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3"/>
    </row>
    <row r="7" spans="1:37" s="1" customFormat="1" ht="15.7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3"/>
    </row>
    <row r="8" spans="1:37" s="1" customFormat="1" ht="29.25" customHeight="1" x14ac:dyDescent="0.15">
      <c r="A8" s="7"/>
      <c r="B8" s="8" t="s">
        <v>2</v>
      </c>
      <c r="C8" s="9"/>
      <c r="D8" s="9"/>
      <c r="E8" s="9"/>
      <c r="F8" s="9"/>
      <c r="G8" s="9"/>
      <c r="H8" s="9"/>
      <c r="I8" s="9"/>
      <c r="J8" s="10"/>
      <c r="K8" s="9" t="s">
        <v>3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7"/>
      <c r="Z8" s="3"/>
    </row>
    <row r="9" spans="1:37" s="1" customFormat="1" ht="11.2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1"/>
      <c r="R9" s="11"/>
      <c r="S9" s="11"/>
      <c r="T9" s="11"/>
      <c r="U9" s="11"/>
      <c r="V9" s="11"/>
      <c r="W9" s="11"/>
      <c r="X9" s="11"/>
      <c r="Y9" s="7"/>
      <c r="Z9" s="3"/>
    </row>
    <row r="10" spans="1:37" s="14" customFormat="1" ht="18" customHeight="1" thickBot="1" x14ac:dyDescent="0.25">
      <c r="A10" s="12" t="s">
        <v>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7" s="14" customFormat="1" ht="18" customHeight="1" thickTop="1" x14ac:dyDescent="0.15">
      <c r="A11" s="15"/>
      <c r="B11" s="16"/>
      <c r="C11" s="16"/>
      <c r="D11" s="16"/>
      <c r="E11" s="16"/>
      <c r="F11" s="16"/>
      <c r="G11" s="265" t="s">
        <v>5</v>
      </c>
      <c r="H11" s="266"/>
      <c r="I11" s="266"/>
      <c r="J11" s="266"/>
      <c r="K11" s="266"/>
      <c r="L11" s="267"/>
      <c r="M11" s="268" t="s">
        <v>6</v>
      </c>
      <c r="N11" s="269"/>
      <c r="O11" s="269"/>
      <c r="P11" s="269"/>
      <c r="Q11" s="269"/>
      <c r="R11" s="270"/>
      <c r="S11" s="271" t="s">
        <v>7</v>
      </c>
      <c r="T11" s="272"/>
      <c r="U11" s="272"/>
      <c r="V11" s="272"/>
      <c r="W11" s="272"/>
      <c r="X11" s="272"/>
      <c r="Y11" s="27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14" customFormat="1" ht="18" customHeight="1" x14ac:dyDescent="0.15">
      <c r="A12" s="250" t="s">
        <v>8</v>
      </c>
      <c r="B12" s="251"/>
      <c r="C12" s="251"/>
      <c r="D12" s="251"/>
      <c r="E12" s="251"/>
      <c r="F12" s="252"/>
      <c r="G12" s="17"/>
      <c r="H12" s="256"/>
      <c r="I12" s="256"/>
      <c r="J12" s="256"/>
      <c r="K12" s="18"/>
      <c r="L12" s="19"/>
      <c r="M12" s="17"/>
      <c r="N12" s="256"/>
      <c r="O12" s="256"/>
      <c r="P12" s="256"/>
      <c r="Q12" s="18"/>
      <c r="R12" s="18"/>
      <c r="S12" s="20"/>
      <c r="T12" s="258">
        <f>H12-N12</f>
        <v>0</v>
      </c>
      <c r="U12" s="258"/>
      <c r="V12" s="258"/>
      <c r="W12" s="258"/>
      <c r="X12" s="18"/>
      <c r="Y12" s="21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14" customFormat="1" ht="18" customHeight="1" thickBot="1" x14ac:dyDescent="0.2">
      <c r="A13" s="253"/>
      <c r="B13" s="254"/>
      <c r="C13" s="254"/>
      <c r="D13" s="254"/>
      <c r="E13" s="254"/>
      <c r="F13" s="255"/>
      <c r="G13" s="22"/>
      <c r="H13" s="257"/>
      <c r="I13" s="257"/>
      <c r="J13" s="257"/>
      <c r="K13" s="23" t="s">
        <v>9</v>
      </c>
      <c r="L13" s="24"/>
      <c r="M13" s="22"/>
      <c r="N13" s="257"/>
      <c r="O13" s="257"/>
      <c r="P13" s="257"/>
      <c r="Q13" s="23" t="s">
        <v>9</v>
      </c>
      <c r="R13" s="23"/>
      <c r="S13" s="25"/>
      <c r="T13" s="259"/>
      <c r="U13" s="259"/>
      <c r="V13" s="259"/>
      <c r="W13" s="259"/>
      <c r="X13" s="23" t="s">
        <v>9</v>
      </c>
      <c r="Y13" s="26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ht="19.5" customHeight="1" thickTop="1" x14ac:dyDescent="0.15"/>
    <row r="15" spans="1:37" ht="18" customHeight="1" x14ac:dyDescent="0.15">
      <c r="A15" s="28" t="s">
        <v>10</v>
      </c>
    </row>
    <row r="16" spans="1:37" s="1" customFormat="1" ht="32.25" customHeight="1" thickBot="1" x14ac:dyDescent="0.2">
      <c r="I16" s="29" t="s">
        <v>11</v>
      </c>
      <c r="S16" s="2"/>
      <c r="T16" s="43"/>
      <c r="U16" s="43"/>
      <c r="V16" s="260" t="s">
        <v>52</v>
      </c>
      <c r="W16" s="260"/>
      <c r="X16" s="260"/>
      <c r="Y16" s="260"/>
      <c r="Z16" s="3"/>
    </row>
    <row r="17" spans="1:30" s="32" customFormat="1" ht="23.25" customHeight="1" thickTop="1" x14ac:dyDescent="0.15">
      <c r="A17" s="274" t="s">
        <v>13</v>
      </c>
      <c r="B17" s="276"/>
      <c r="C17" s="277"/>
      <c r="D17" s="277"/>
      <c r="E17" s="278"/>
      <c r="F17" s="285" t="s">
        <v>14</v>
      </c>
      <c r="G17" s="286"/>
      <c r="H17" s="286"/>
      <c r="I17" s="286"/>
      <c r="J17" s="291" t="s">
        <v>15</v>
      </c>
      <c r="K17" s="488"/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  <c r="W17" s="488"/>
      <c r="X17" s="488"/>
      <c r="Y17" s="489"/>
      <c r="Z17" s="31"/>
      <c r="AA17" s="31"/>
      <c r="AB17" s="31"/>
      <c r="AC17" s="31"/>
      <c r="AD17" s="31"/>
    </row>
    <row r="18" spans="1:30" s="32" customFormat="1" ht="23.25" customHeight="1" x14ac:dyDescent="0.15">
      <c r="A18" s="275"/>
      <c r="B18" s="279"/>
      <c r="C18" s="280"/>
      <c r="D18" s="280"/>
      <c r="E18" s="281"/>
      <c r="F18" s="287"/>
      <c r="G18" s="288"/>
      <c r="H18" s="288"/>
      <c r="I18" s="288"/>
      <c r="J18" s="294" t="s">
        <v>16</v>
      </c>
      <c r="K18" s="295"/>
      <c r="L18" s="295"/>
      <c r="M18" s="296"/>
      <c r="N18" s="297" t="s">
        <v>17</v>
      </c>
      <c r="O18" s="295"/>
      <c r="P18" s="295"/>
      <c r="Q18" s="296"/>
      <c r="R18" s="490" t="s">
        <v>62</v>
      </c>
      <c r="S18" s="299"/>
      <c r="T18" s="299"/>
      <c r="U18" s="338"/>
      <c r="V18" s="298"/>
      <c r="W18" s="299"/>
      <c r="X18" s="299"/>
      <c r="Y18" s="300"/>
      <c r="Z18" s="31"/>
      <c r="AA18" s="31"/>
      <c r="AB18" s="31"/>
      <c r="AC18" s="31"/>
      <c r="AD18" s="31"/>
    </row>
    <row r="19" spans="1:30" s="32" customFormat="1" ht="30" customHeight="1" x14ac:dyDescent="0.15">
      <c r="A19" s="275"/>
      <c r="B19" s="282"/>
      <c r="C19" s="283"/>
      <c r="D19" s="283"/>
      <c r="E19" s="284"/>
      <c r="F19" s="289"/>
      <c r="G19" s="290"/>
      <c r="H19" s="290"/>
      <c r="I19" s="290"/>
      <c r="J19" s="33" t="s">
        <v>19</v>
      </c>
      <c r="K19" s="304"/>
      <c r="L19" s="305"/>
      <c r="M19" s="34" t="s">
        <v>20</v>
      </c>
      <c r="N19" s="35" t="s">
        <v>21</v>
      </c>
      <c r="O19" s="304"/>
      <c r="P19" s="305"/>
      <c r="Q19" s="34" t="s">
        <v>20</v>
      </c>
      <c r="R19" s="491"/>
      <c r="S19" s="302"/>
      <c r="T19" s="302"/>
      <c r="U19" s="372"/>
      <c r="V19" s="301"/>
      <c r="W19" s="302"/>
      <c r="X19" s="302"/>
      <c r="Y19" s="303"/>
      <c r="Z19" s="31"/>
      <c r="AA19" s="31"/>
      <c r="AB19" s="31"/>
      <c r="AC19" s="31"/>
      <c r="AD19" s="31"/>
    </row>
    <row r="20" spans="1:30" s="32" customFormat="1" ht="26.25" customHeight="1" x14ac:dyDescent="0.15">
      <c r="A20" s="275"/>
      <c r="B20" s="306" t="s">
        <v>22</v>
      </c>
      <c r="C20" s="307"/>
      <c r="D20" s="307"/>
      <c r="E20" s="36" t="s">
        <v>23</v>
      </c>
      <c r="F20" s="329"/>
      <c r="G20" s="330"/>
      <c r="H20" s="330"/>
      <c r="I20" s="330"/>
      <c r="J20" s="331" t="str">
        <f>IF(ISERROR(ROUNDDOWN(F20*K19/(K19+O19),0)),"",ROUNDDOWN(F20*K19/(K19+O19),0))</f>
        <v/>
      </c>
      <c r="K20" s="332"/>
      <c r="L20" s="332"/>
      <c r="M20" s="332"/>
      <c r="N20" s="332" t="str">
        <f>IF(ISERROR(F20-J20),"",(F20-J20))</f>
        <v/>
      </c>
      <c r="O20" s="332"/>
      <c r="P20" s="332"/>
      <c r="Q20" s="332"/>
      <c r="R20" s="332" t="str">
        <f>J20</f>
        <v/>
      </c>
      <c r="S20" s="332"/>
      <c r="T20" s="332"/>
      <c r="U20" s="332"/>
      <c r="V20" s="333"/>
      <c r="W20" s="334"/>
      <c r="X20" s="334"/>
      <c r="Y20" s="335"/>
      <c r="Z20" s="31"/>
      <c r="AA20" s="31"/>
      <c r="AB20" s="31"/>
      <c r="AC20" s="31"/>
      <c r="AD20" s="31"/>
    </row>
    <row r="21" spans="1:30" s="32" customFormat="1" ht="15" customHeight="1" x14ac:dyDescent="0.15">
      <c r="A21" s="275"/>
      <c r="B21" s="336"/>
      <c r="C21" s="313" t="s">
        <v>24</v>
      </c>
      <c r="D21" s="337"/>
      <c r="E21" s="338" t="s">
        <v>25</v>
      </c>
      <c r="F21" s="339"/>
      <c r="G21" s="340"/>
      <c r="H21" s="340"/>
      <c r="I21" s="340"/>
      <c r="J21" s="315" t="str">
        <f>IF(ISERROR(ROUNDDOWN(F21*K19/(K19+O19),0)),"",ROUNDDOWN(F21*K19/(K19+O19),0))</f>
        <v/>
      </c>
      <c r="K21" s="316"/>
      <c r="L21" s="316"/>
      <c r="M21" s="317"/>
      <c r="N21" s="321" t="str">
        <f>IF(ISERROR(F21-J21),"",(F21-J21))</f>
        <v/>
      </c>
      <c r="O21" s="316"/>
      <c r="P21" s="316"/>
      <c r="Q21" s="317"/>
      <c r="R21" s="321" t="str">
        <f>J21</f>
        <v/>
      </c>
      <c r="S21" s="316"/>
      <c r="T21" s="316"/>
      <c r="U21" s="317"/>
      <c r="V21" s="308"/>
      <c r="W21" s="309"/>
      <c r="X21" s="309"/>
      <c r="Y21" s="310"/>
      <c r="Z21" s="31"/>
      <c r="AA21" s="31"/>
      <c r="AB21" s="31"/>
      <c r="AC21" s="31"/>
      <c r="AD21" s="31"/>
    </row>
    <row r="22" spans="1:30" s="32" customFormat="1" ht="15" customHeight="1" x14ac:dyDescent="0.15">
      <c r="A22" s="275"/>
      <c r="B22" s="311"/>
      <c r="C22" s="297"/>
      <c r="D22" s="295"/>
      <c r="E22" s="338"/>
      <c r="F22" s="341"/>
      <c r="G22" s="342"/>
      <c r="H22" s="342"/>
      <c r="I22" s="342"/>
      <c r="J22" s="318" t="e">
        <f>ROUNDDOWN(F22*J21/(J21+N21),0)</f>
        <v>#VALUE!</v>
      </c>
      <c r="K22" s="319"/>
      <c r="L22" s="319"/>
      <c r="M22" s="320"/>
      <c r="N22" s="322"/>
      <c r="O22" s="319"/>
      <c r="P22" s="319"/>
      <c r="Q22" s="320"/>
      <c r="R22" s="322"/>
      <c r="S22" s="319"/>
      <c r="T22" s="319"/>
      <c r="U22" s="320"/>
      <c r="V22" s="308"/>
      <c r="W22" s="309"/>
      <c r="X22" s="309"/>
      <c r="Y22" s="310"/>
      <c r="Z22" s="31"/>
      <c r="AA22" s="31"/>
      <c r="AB22" s="31"/>
      <c r="AC22" s="31"/>
      <c r="AD22" s="31"/>
    </row>
    <row r="23" spans="1:30" s="32" customFormat="1" ht="15" customHeight="1" x14ac:dyDescent="0.15">
      <c r="A23" s="275"/>
      <c r="B23" s="311" t="s">
        <v>26</v>
      </c>
      <c r="C23" s="312"/>
      <c r="D23" s="313"/>
      <c r="E23" s="314" t="s">
        <v>27</v>
      </c>
      <c r="F23" s="308">
        <f>F20-F21</f>
        <v>0</v>
      </c>
      <c r="G23" s="309"/>
      <c r="H23" s="309"/>
      <c r="I23" s="309"/>
      <c r="J23" s="315" t="str">
        <f>IF(ISERROR(J20-J21),"",(J20-J21))</f>
        <v/>
      </c>
      <c r="K23" s="316"/>
      <c r="L23" s="316"/>
      <c r="M23" s="317"/>
      <c r="N23" s="321" t="str">
        <f>IF(ISERROR(N20-N21),"",(N20-N21))</f>
        <v/>
      </c>
      <c r="O23" s="316"/>
      <c r="P23" s="316"/>
      <c r="Q23" s="317"/>
      <c r="R23" s="321" t="str">
        <f>J23</f>
        <v/>
      </c>
      <c r="S23" s="316"/>
      <c r="T23" s="316"/>
      <c r="U23" s="493"/>
      <c r="V23" s="323"/>
      <c r="W23" s="316"/>
      <c r="X23" s="316"/>
      <c r="Y23" s="324"/>
      <c r="Z23" s="31"/>
      <c r="AA23" s="31"/>
      <c r="AB23" s="31"/>
      <c r="AC23" s="31"/>
      <c r="AD23" s="31"/>
    </row>
    <row r="24" spans="1:30" s="32" customFormat="1" ht="15" customHeight="1" x14ac:dyDescent="0.15">
      <c r="A24" s="275"/>
      <c r="B24" s="327" t="s">
        <v>28</v>
      </c>
      <c r="C24" s="328"/>
      <c r="D24" s="297"/>
      <c r="E24" s="314"/>
      <c r="F24" s="308"/>
      <c r="G24" s="309"/>
      <c r="H24" s="309"/>
      <c r="I24" s="309"/>
      <c r="J24" s="318"/>
      <c r="K24" s="319"/>
      <c r="L24" s="319"/>
      <c r="M24" s="320"/>
      <c r="N24" s="322"/>
      <c r="O24" s="319"/>
      <c r="P24" s="319"/>
      <c r="Q24" s="320"/>
      <c r="R24" s="322"/>
      <c r="S24" s="319"/>
      <c r="T24" s="319"/>
      <c r="U24" s="494"/>
      <c r="V24" s="325"/>
      <c r="W24" s="319"/>
      <c r="X24" s="319"/>
      <c r="Y24" s="326"/>
      <c r="Z24" s="31"/>
      <c r="AA24" s="31"/>
      <c r="AB24" s="31"/>
      <c r="AC24" s="31"/>
      <c r="AD24" s="31"/>
    </row>
    <row r="25" spans="1:30" s="32" customFormat="1" ht="19.5" customHeight="1" x14ac:dyDescent="0.15">
      <c r="A25" s="275"/>
      <c r="B25" s="356" t="s">
        <v>29</v>
      </c>
      <c r="C25" s="358" t="s">
        <v>30</v>
      </c>
      <c r="D25" s="359"/>
      <c r="E25" s="37" t="s">
        <v>31</v>
      </c>
      <c r="F25" s="360"/>
      <c r="G25" s="361"/>
      <c r="H25" s="361"/>
      <c r="I25" s="361"/>
      <c r="J25" s="362" t="str">
        <f>IF(ISERROR(ROUNDDOWN(F25*K19/(K19+O19),0)),"",ROUNDDOWN(F25*K19/(K19+O19),0))</f>
        <v/>
      </c>
      <c r="K25" s="363"/>
      <c r="L25" s="363"/>
      <c r="M25" s="363"/>
      <c r="N25" s="363" t="str">
        <f>IF(ISERROR(F25-J25),"",(F25-J25))</f>
        <v/>
      </c>
      <c r="O25" s="363"/>
      <c r="P25" s="363"/>
      <c r="Q25" s="363"/>
      <c r="R25" s="363" t="e">
        <f>R23-R26</f>
        <v>#VALUE!</v>
      </c>
      <c r="S25" s="363"/>
      <c r="T25" s="363"/>
      <c r="U25" s="492"/>
      <c r="V25" s="38"/>
      <c r="W25" s="364"/>
      <c r="X25" s="364"/>
      <c r="Y25" s="365"/>
    </row>
    <row r="26" spans="1:30" s="32" customFormat="1" ht="19.5" customHeight="1" x14ac:dyDescent="0.15">
      <c r="A26" s="275"/>
      <c r="B26" s="357"/>
      <c r="C26" s="358" t="s">
        <v>32</v>
      </c>
      <c r="D26" s="359"/>
      <c r="E26" s="37" t="s">
        <v>33</v>
      </c>
      <c r="F26" s="343">
        <f>F23-F25</f>
        <v>0</v>
      </c>
      <c r="G26" s="344"/>
      <c r="H26" s="344"/>
      <c r="I26" s="344"/>
      <c r="J26" s="366" t="str">
        <f>IF(ISERROR(J23-J25),"",(J23-J25))</f>
        <v/>
      </c>
      <c r="K26" s="344"/>
      <c r="L26" s="344"/>
      <c r="M26" s="367"/>
      <c r="N26" s="368" t="str">
        <f>IF(ISERROR(N23-N25),"",(N23-N25))</f>
        <v/>
      </c>
      <c r="O26" s="344"/>
      <c r="P26" s="344"/>
      <c r="Q26" s="367"/>
      <c r="R26" s="495" t="e">
        <f>#REF!</f>
        <v>#REF!</v>
      </c>
      <c r="S26" s="496"/>
      <c r="T26" s="496"/>
      <c r="U26" s="497"/>
      <c r="V26" s="343"/>
      <c r="W26" s="344"/>
      <c r="X26" s="344"/>
      <c r="Y26" s="345"/>
    </row>
    <row r="27" spans="1:30" s="32" customFormat="1" ht="12" customHeight="1" x14ac:dyDescent="0.15">
      <c r="A27" s="275"/>
      <c r="B27" s="346" t="s">
        <v>34</v>
      </c>
      <c r="C27" s="347"/>
      <c r="D27" s="348"/>
      <c r="E27" s="314" t="s">
        <v>35</v>
      </c>
      <c r="F27" s="349">
        <f>IF(F23=0,0,ROUNDDOWN(F21*F26/F23,0))</f>
        <v>0</v>
      </c>
      <c r="G27" s="350"/>
      <c r="H27" s="350"/>
      <c r="I27" s="321"/>
      <c r="J27" s="353" t="str">
        <f>IF(ISERROR(ROUNDDOWN(J21*J26/J23,0)),"",ROUNDDOWN(J21*J26/J23,0))</f>
        <v/>
      </c>
      <c r="K27" s="350"/>
      <c r="L27" s="350"/>
      <c r="M27" s="350"/>
      <c r="N27" s="350" t="str">
        <f>IF(ISERROR(ROUNDDOWN(N21*N26/N23,0)),"",ROUNDDOWN(N21*N26/N23,0))</f>
        <v/>
      </c>
      <c r="O27" s="350"/>
      <c r="P27" s="350"/>
      <c r="Q27" s="350"/>
      <c r="R27" s="350" t="str">
        <f>IF(ISERROR(ROUNDDOWN(R21*R26/R23,0)),"",ROUNDDOWN(R21*R26/R23,0))</f>
        <v/>
      </c>
      <c r="S27" s="350"/>
      <c r="T27" s="350"/>
      <c r="U27" s="350"/>
      <c r="V27" s="343"/>
      <c r="W27" s="344"/>
      <c r="X27" s="344"/>
      <c r="Y27" s="345"/>
    </row>
    <row r="28" spans="1:30" s="32" customFormat="1" ht="12" customHeight="1" x14ac:dyDescent="0.15">
      <c r="A28" s="275"/>
      <c r="B28" s="355" t="s">
        <v>36</v>
      </c>
      <c r="C28" s="295"/>
      <c r="D28" s="295"/>
      <c r="E28" s="314"/>
      <c r="F28" s="351"/>
      <c r="G28" s="352"/>
      <c r="H28" s="352"/>
      <c r="I28" s="322"/>
      <c r="J28" s="354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43"/>
      <c r="W28" s="344"/>
      <c r="X28" s="344"/>
      <c r="Y28" s="345"/>
    </row>
    <row r="29" spans="1:30" s="32" customFormat="1" ht="12" customHeight="1" x14ac:dyDescent="0.15">
      <c r="A29" s="275"/>
      <c r="B29" s="311" t="s">
        <v>37</v>
      </c>
      <c r="C29" s="312"/>
      <c r="D29" s="313"/>
      <c r="E29" s="385" t="s">
        <v>38</v>
      </c>
      <c r="F29" s="323">
        <f>F26+F27</f>
        <v>0</v>
      </c>
      <c r="G29" s="316"/>
      <c r="H29" s="316"/>
      <c r="I29" s="316"/>
      <c r="J29" s="315" t="str">
        <f>IF(ISERROR(J26+J27),"",(J26+J27))</f>
        <v/>
      </c>
      <c r="K29" s="316"/>
      <c r="L29" s="316"/>
      <c r="M29" s="317"/>
      <c r="N29" s="321" t="str">
        <f>IF(ISERROR(N26+N27),"",(N26+N27))</f>
        <v/>
      </c>
      <c r="O29" s="316"/>
      <c r="P29" s="316"/>
      <c r="Q29" s="317"/>
      <c r="R29" s="321" t="str">
        <f>IF(ISERROR(R26+R27),"",(R26+R27))</f>
        <v/>
      </c>
      <c r="S29" s="316"/>
      <c r="T29" s="316"/>
      <c r="U29" s="317"/>
      <c r="V29" s="377"/>
      <c r="W29" s="378"/>
      <c r="X29" s="378"/>
      <c r="Y29" s="379"/>
    </row>
    <row r="30" spans="1:30" s="32" customFormat="1" ht="12" customHeight="1" x14ac:dyDescent="0.15">
      <c r="A30" s="275"/>
      <c r="B30" s="390" t="s">
        <v>39</v>
      </c>
      <c r="C30" s="391"/>
      <c r="D30" s="391"/>
      <c r="E30" s="386"/>
      <c r="F30" s="325"/>
      <c r="G30" s="319"/>
      <c r="H30" s="319"/>
      <c r="I30" s="319"/>
      <c r="J30" s="318"/>
      <c r="K30" s="319"/>
      <c r="L30" s="319"/>
      <c r="M30" s="320"/>
      <c r="N30" s="322"/>
      <c r="O30" s="319"/>
      <c r="P30" s="319"/>
      <c r="Q30" s="320"/>
      <c r="R30" s="322"/>
      <c r="S30" s="319"/>
      <c r="T30" s="319"/>
      <c r="U30" s="320"/>
      <c r="V30" s="387"/>
      <c r="W30" s="388"/>
      <c r="X30" s="388"/>
      <c r="Y30" s="389"/>
    </row>
    <row r="31" spans="1:30" s="32" customFormat="1" ht="12" customHeight="1" x14ac:dyDescent="0.15">
      <c r="A31" s="275"/>
      <c r="B31" s="369" t="s">
        <v>40</v>
      </c>
      <c r="C31" s="370"/>
      <c r="D31" s="371"/>
      <c r="E31" s="338" t="s">
        <v>41</v>
      </c>
      <c r="F31" s="349">
        <f>ROUNDDOWN(F29*1.1,0)</f>
        <v>0</v>
      </c>
      <c r="G31" s="350"/>
      <c r="H31" s="350"/>
      <c r="I31" s="321"/>
      <c r="J31" s="353" t="str">
        <f>IF(ISERROR(ROUNDDOWN(J29*1.1,0)),"",ROUNDDOWN(J29*1.1,0))</f>
        <v/>
      </c>
      <c r="K31" s="350"/>
      <c r="L31" s="350"/>
      <c r="M31" s="350"/>
      <c r="N31" s="350" t="str">
        <f>IF(ISERROR(ROUNDDOWN(N29*1.1,0)),"",ROUNDDOWN(N29*1.1,0))</f>
        <v/>
      </c>
      <c r="O31" s="350"/>
      <c r="P31" s="350"/>
      <c r="Q31" s="350"/>
      <c r="R31" s="350" t="str">
        <f>IF(ISERROR(ROUNDDOWN(R29*1.1,0)),"",ROUNDDOWN(R29*1.1,0))</f>
        <v/>
      </c>
      <c r="S31" s="350"/>
      <c r="T31" s="350"/>
      <c r="U31" s="350"/>
      <c r="V31" s="377"/>
      <c r="W31" s="378"/>
      <c r="X31" s="378"/>
      <c r="Y31" s="379"/>
    </row>
    <row r="32" spans="1:30" s="32" customFormat="1" ht="12" customHeight="1" x14ac:dyDescent="0.15">
      <c r="A32" s="275"/>
      <c r="B32" s="383" t="s">
        <v>42</v>
      </c>
      <c r="C32" s="384"/>
      <c r="D32" s="384"/>
      <c r="E32" s="372"/>
      <c r="F32" s="373"/>
      <c r="G32" s="374"/>
      <c r="H32" s="374"/>
      <c r="I32" s="375"/>
      <c r="J32" s="376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80"/>
      <c r="W32" s="381"/>
      <c r="X32" s="381"/>
      <c r="Y32" s="382"/>
    </row>
    <row r="33" spans="1:26" ht="13.5" customHeight="1" x14ac:dyDescent="0.15">
      <c r="A33" s="392" t="s">
        <v>43</v>
      </c>
      <c r="B33" s="395" t="s">
        <v>44</v>
      </c>
      <c r="C33" s="396"/>
      <c r="D33" s="396"/>
      <c r="E33" s="397"/>
      <c r="F33" s="401" t="s">
        <v>63</v>
      </c>
      <c r="G33" s="402"/>
      <c r="H33" s="402"/>
      <c r="I33" s="403"/>
      <c r="J33" s="407" t="s">
        <v>64</v>
      </c>
      <c r="K33" s="402"/>
      <c r="L33" s="402"/>
      <c r="M33" s="402"/>
      <c r="N33" s="402" t="s">
        <v>64</v>
      </c>
      <c r="O33" s="402"/>
      <c r="P33" s="402"/>
      <c r="Q33" s="402"/>
      <c r="R33" s="402" t="s">
        <v>65</v>
      </c>
      <c r="S33" s="402"/>
      <c r="T33" s="402"/>
      <c r="U33" s="402"/>
      <c r="V33" s="409" t="s">
        <v>18</v>
      </c>
      <c r="W33" s="410"/>
      <c r="X33" s="410"/>
      <c r="Y33" s="411"/>
    </row>
    <row r="34" spans="1:26" ht="13.5" customHeight="1" x14ac:dyDescent="0.15">
      <c r="A34" s="393"/>
      <c r="B34" s="398"/>
      <c r="C34" s="399"/>
      <c r="D34" s="399"/>
      <c r="E34" s="400"/>
      <c r="F34" s="404"/>
      <c r="G34" s="405"/>
      <c r="H34" s="405"/>
      <c r="I34" s="406"/>
      <c r="J34" s="408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301"/>
      <c r="W34" s="302"/>
      <c r="X34" s="302"/>
      <c r="Y34" s="303"/>
    </row>
    <row r="35" spans="1:26" ht="21.75" customHeight="1" x14ac:dyDescent="0.15">
      <c r="A35" s="393"/>
      <c r="B35" s="412" t="s">
        <v>46</v>
      </c>
      <c r="C35" s="413"/>
      <c r="D35" s="414"/>
      <c r="E35" s="418" t="s">
        <v>47</v>
      </c>
      <c r="F35" s="419">
        <f>ROUNDDOWN(F31*0.2,0)</f>
        <v>0</v>
      </c>
      <c r="G35" s="420"/>
      <c r="H35" s="420"/>
      <c r="I35" s="421"/>
      <c r="J35" s="423" t="str">
        <f>IF(ISERROR(ROUNDDOWN(J31*0.1,0)),"",ROUNDDOWN(J31*0.1,0))</f>
        <v/>
      </c>
      <c r="K35" s="420"/>
      <c r="L35" s="420"/>
      <c r="M35" s="420"/>
      <c r="N35" s="420" t="str">
        <f>IF(ISERROR(ROUNDDOWN(N31*0.1,0)),"",ROUNDDOWN(N31*0.1,0))</f>
        <v/>
      </c>
      <c r="O35" s="420"/>
      <c r="P35" s="420"/>
      <c r="Q35" s="420"/>
      <c r="R35" s="420" t="str">
        <f>IF(ISERROR(ROUNDDOWN(R31*2/3,0)),"",ROUNDDOWN(R31*2/3,0))</f>
        <v/>
      </c>
      <c r="S35" s="420"/>
      <c r="T35" s="420"/>
      <c r="U35" s="420"/>
      <c r="V35" s="440">
        <f>SUM(J35:U36)</f>
        <v>0</v>
      </c>
      <c r="W35" s="441"/>
      <c r="X35" s="441"/>
      <c r="Y35" s="442"/>
    </row>
    <row r="36" spans="1:26" ht="21.75" customHeight="1" x14ac:dyDescent="0.15">
      <c r="A36" s="393"/>
      <c r="B36" s="415"/>
      <c r="C36" s="416"/>
      <c r="D36" s="417"/>
      <c r="E36" s="314"/>
      <c r="F36" s="422"/>
      <c r="G36" s="363"/>
      <c r="H36" s="363"/>
      <c r="I36" s="368"/>
      <c r="J36" s="362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25"/>
      <c r="W36" s="319"/>
      <c r="X36" s="319"/>
      <c r="Y36" s="326"/>
    </row>
    <row r="37" spans="1:26" ht="21.75" customHeight="1" x14ac:dyDescent="0.15">
      <c r="A37" s="393"/>
      <c r="B37" s="327" t="s">
        <v>48</v>
      </c>
      <c r="C37" s="328"/>
      <c r="D37" s="297"/>
      <c r="E37" s="386" t="s">
        <v>49</v>
      </c>
      <c r="F37" s="443"/>
      <c r="G37" s="444"/>
      <c r="H37" s="444"/>
      <c r="I37" s="445"/>
      <c r="J37" s="446"/>
      <c r="K37" s="444"/>
      <c r="L37" s="444"/>
      <c r="M37" s="444"/>
      <c r="N37" s="444"/>
      <c r="O37" s="444"/>
      <c r="P37" s="444"/>
      <c r="Q37" s="444"/>
      <c r="R37" s="352" t="str">
        <f>IF(ISERROR(ROUNDUP(R31*1/10,0)),"",ROUNDUP(R31*1/10,0))</f>
        <v/>
      </c>
      <c r="S37" s="352"/>
      <c r="T37" s="352"/>
      <c r="U37" s="352"/>
      <c r="V37" s="308">
        <f>SUM(J37:U38)</f>
        <v>0</v>
      </c>
      <c r="W37" s="309"/>
      <c r="X37" s="309"/>
      <c r="Y37" s="310"/>
    </row>
    <row r="38" spans="1:26" ht="21.75" customHeight="1" thickBot="1" x14ac:dyDescent="0.2">
      <c r="A38" s="393"/>
      <c r="B38" s="415"/>
      <c r="C38" s="416"/>
      <c r="D38" s="417"/>
      <c r="E38" s="314"/>
      <c r="F38" s="443"/>
      <c r="G38" s="444"/>
      <c r="H38" s="444"/>
      <c r="I38" s="445"/>
      <c r="J38" s="446"/>
      <c r="K38" s="444"/>
      <c r="L38" s="444"/>
      <c r="M38" s="444"/>
      <c r="N38" s="444"/>
      <c r="O38" s="444"/>
      <c r="P38" s="444"/>
      <c r="Q38" s="444"/>
      <c r="R38" s="363"/>
      <c r="S38" s="363"/>
      <c r="T38" s="363"/>
      <c r="U38" s="363"/>
      <c r="V38" s="308"/>
      <c r="W38" s="309"/>
      <c r="X38" s="309"/>
      <c r="Y38" s="310"/>
    </row>
    <row r="39" spans="1:26" ht="21.75" customHeight="1" thickTop="1" x14ac:dyDescent="0.15">
      <c r="A39" s="393"/>
      <c r="B39" s="424" t="s">
        <v>50</v>
      </c>
      <c r="C39" s="425"/>
      <c r="D39" s="425"/>
      <c r="E39" s="426"/>
      <c r="F39" s="422">
        <f>F35</f>
        <v>0</v>
      </c>
      <c r="G39" s="363"/>
      <c r="H39" s="363"/>
      <c r="I39" s="368"/>
      <c r="J39" s="315" t="str">
        <f>J35</f>
        <v/>
      </c>
      <c r="K39" s="316"/>
      <c r="L39" s="316"/>
      <c r="M39" s="317"/>
      <c r="N39" s="321" t="str">
        <f>N35</f>
        <v/>
      </c>
      <c r="O39" s="316"/>
      <c r="P39" s="316"/>
      <c r="Q39" s="317"/>
      <c r="R39" s="321" t="str">
        <f>IF(ISERROR(R35-R37),"",(R35-R37))</f>
        <v/>
      </c>
      <c r="S39" s="316"/>
      <c r="T39" s="316"/>
      <c r="U39" s="498"/>
      <c r="V39" s="39"/>
      <c r="W39" s="437">
        <f>(ROUNDDOWN((V35-V37)/1000,0))*1000</f>
        <v>0</v>
      </c>
      <c r="X39" s="437"/>
      <c r="Y39" s="438"/>
    </row>
    <row r="40" spans="1:26" ht="21.75" customHeight="1" thickBot="1" x14ac:dyDescent="0.2">
      <c r="A40" s="394"/>
      <c r="B40" s="427"/>
      <c r="C40" s="428"/>
      <c r="D40" s="428"/>
      <c r="E40" s="429"/>
      <c r="F40" s="430"/>
      <c r="G40" s="431"/>
      <c r="H40" s="431"/>
      <c r="I40" s="432"/>
      <c r="J40" s="433"/>
      <c r="K40" s="434"/>
      <c r="L40" s="434"/>
      <c r="M40" s="435"/>
      <c r="N40" s="436"/>
      <c r="O40" s="434"/>
      <c r="P40" s="434"/>
      <c r="Q40" s="435"/>
      <c r="R40" s="436"/>
      <c r="S40" s="434"/>
      <c r="T40" s="434"/>
      <c r="U40" s="499"/>
      <c r="V40" s="40"/>
      <c r="W40" s="434"/>
      <c r="X40" s="434"/>
      <c r="Y40" s="439"/>
    </row>
    <row r="41" spans="1:26" ht="9.75" customHeight="1" thickTop="1" x14ac:dyDescent="0.15"/>
    <row r="42" spans="1:26" ht="19.5" customHeight="1" x14ac:dyDescent="0.15">
      <c r="B42" s="41" t="s">
        <v>66</v>
      </c>
    </row>
    <row r="43" spans="1:26" s="1" customFormat="1" ht="32.25" customHeight="1" thickBot="1" x14ac:dyDescent="0.2">
      <c r="A43" s="42" t="s">
        <v>51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60" t="s">
        <v>67</v>
      </c>
      <c r="P43" s="260"/>
      <c r="Q43" s="260"/>
      <c r="R43" s="260"/>
      <c r="S43" s="2"/>
      <c r="T43" s="43"/>
      <c r="U43" s="262"/>
      <c r="V43" s="262"/>
      <c r="W43" s="262"/>
      <c r="X43" s="262"/>
      <c r="Y43" s="43"/>
      <c r="Z43" s="3"/>
    </row>
    <row r="44" spans="1:26" ht="19.5" customHeight="1" thickTop="1" x14ac:dyDescent="0.15">
      <c r="A44" s="466" t="s">
        <v>53</v>
      </c>
      <c r="B44" s="467"/>
      <c r="C44" s="467"/>
      <c r="D44" s="467"/>
      <c r="E44" s="467"/>
      <c r="F44" s="467"/>
      <c r="G44" s="467"/>
      <c r="H44" s="467"/>
      <c r="I44" s="467" t="s">
        <v>54</v>
      </c>
      <c r="J44" s="467"/>
      <c r="K44" s="467"/>
      <c r="L44" s="468"/>
      <c r="M44" s="466" t="s">
        <v>43</v>
      </c>
      <c r="N44" s="467"/>
      <c r="O44" s="467"/>
      <c r="P44" s="467"/>
      <c r="Q44" s="467"/>
      <c r="R44" s="473"/>
      <c r="U44" s="48"/>
      <c r="V44" s="48"/>
      <c r="W44" s="48"/>
      <c r="X44" s="48"/>
    </row>
    <row r="45" spans="1:26" ht="19.5" customHeight="1" x14ac:dyDescent="0.15">
      <c r="A45" s="478" t="s">
        <v>55</v>
      </c>
      <c r="B45" s="479"/>
      <c r="C45" s="479"/>
      <c r="D45" s="479"/>
      <c r="E45" s="479" t="s">
        <v>56</v>
      </c>
      <c r="F45" s="479"/>
      <c r="G45" s="479"/>
      <c r="H45" s="479"/>
      <c r="I45" s="469"/>
      <c r="J45" s="469"/>
      <c r="K45" s="469"/>
      <c r="L45" s="470"/>
      <c r="M45" s="474"/>
      <c r="N45" s="469"/>
      <c r="O45" s="469"/>
      <c r="P45" s="469"/>
      <c r="Q45" s="469"/>
      <c r="R45" s="475"/>
    </row>
    <row r="46" spans="1:26" ht="19.5" customHeight="1" x14ac:dyDescent="0.15">
      <c r="A46" s="480"/>
      <c r="B46" s="481"/>
      <c r="C46" s="481"/>
      <c r="D46" s="481"/>
      <c r="E46" s="481"/>
      <c r="F46" s="481"/>
      <c r="G46" s="481"/>
      <c r="H46" s="481"/>
      <c r="I46" s="471"/>
      <c r="J46" s="471"/>
      <c r="K46" s="471"/>
      <c r="L46" s="472"/>
      <c r="M46" s="476"/>
      <c r="N46" s="471"/>
      <c r="O46" s="471"/>
      <c r="P46" s="471"/>
      <c r="Q46" s="471"/>
      <c r="R46" s="477"/>
    </row>
    <row r="47" spans="1:26" ht="20.25" customHeight="1" x14ac:dyDescent="0.15">
      <c r="A47" s="482" t="s">
        <v>57</v>
      </c>
      <c r="B47" s="483"/>
      <c r="C47" s="483"/>
      <c r="D47" s="483"/>
      <c r="E47" s="483" t="s">
        <v>58</v>
      </c>
      <c r="F47" s="483"/>
      <c r="G47" s="483"/>
      <c r="H47" s="483"/>
      <c r="I47" s="483" t="s">
        <v>59</v>
      </c>
      <c r="J47" s="483"/>
      <c r="K47" s="483"/>
      <c r="L47" s="484"/>
      <c r="M47" s="485" t="s">
        <v>60</v>
      </c>
      <c r="N47" s="486"/>
      <c r="O47" s="486"/>
      <c r="P47" s="486"/>
      <c r="Q47" s="486"/>
      <c r="R47" s="487"/>
    </row>
    <row r="48" spans="1:26" s="32" customFormat="1" ht="19.5" customHeight="1" x14ac:dyDescent="0.15">
      <c r="A48" s="447">
        <f>ROUNDDOWN(F39/1000,0)*1000</f>
        <v>0</v>
      </c>
      <c r="B48" s="448"/>
      <c r="C48" s="448"/>
      <c r="D48" s="449"/>
      <c r="E48" s="453">
        <f>ROUNDDOWN(N12*2000,0)*1000</f>
        <v>0</v>
      </c>
      <c r="F48" s="453"/>
      <c r="G48" s="453"/>
      <c r="H48" s="453"/>
      <c r="I48" s="455">
        <f>W39</f>
        <v>0</v>
      </c>
      <c r="J48" s="456"/>
      <c r="K48" s="456"/>
      <c r="L48" s="457"/>
      <c r="M48" s="460">
        <f>IF(IF(A48&gt;E48,E48,A48)&gt;I48,I48,IF(A48&gt;E48,E48,A48))</f>
        <v>0</v>
      </c>
      <c r="N48" s="453"/>
      <c r="O48" s="453"/>
      <c r="P48" s="453"/>
      <c r="Q48" s="461"/>
      <c r="R48" s="462"/>
    </row>
    <row r="49" spans="1:18" ht="19.5" customHeight="1" thickBot="1" x14ac:dyDescent="0.2">
      <c r="A49" s="450"/>
      <c r="B49" s="451"/>
      <c r="C49" s="451"/>
      <c r="D49" s="452"/>
      <c r="E49" s="454"/>
      <c r="F49" s="454"/>
      <c r="G49" s="454"/>
      <c r="H49" s="454"/>
      <c r="I49" s="458"/>
      <c r="J49" s="458"/>
      <c r="K49" s="458"/>
      <c r="L49" s="459"/>
      <c r="M49" s="463"/>
      <c r="N49" s="454"/>
      <c r="O49" s="454"/>
      <c r="P49" s="454"/>
      <c r="Q49" s="464"/>
      <c r="R49" s="465"/>
    </row>
    <row r="50" spans="1:18" ht="19.5" customHeight="1" thickTop="1" x14ac:dyDescent="0.15">
      <c r="A50" s="45"/>
      <c r="J50" s="46"/>
      <c r="K50" s="46"/>
      <c r="L50" s="46"/>
      <c r="M50" s="46"/>
      <c r="N50" s="46"/>
      <c r="O50" s="46"/>
      <c r="P50" s="46"/>
      <c r="Q50" s="47"/>
    </row>
  </sheetData>
  <mergeCells count="123">
    <mergeCell ref="A47:D47"/>
    <mergeCell ref="E47:H47"/>
    <mergeCell ref="I47:L47"/>
    <mergeCell ref="M47:R47"/>
    <mergeCell ref="A48:D49"/>
    <mergeCell ref="E48:H49"/>
    <mergeCell ref="I48:L49"/>
    <mergeCell ref="M48:R49"/>
    <mergeCell ref="O43:R43"/>
    <mergeCell ref="U43:X43"/>
    <mergeCell ref="A44:H44"/>
    <mergeCell ref="I44:L46"/>
    <mergeCell ref="M44:R46"/>
    <mergeCell ref="A45:D46"/>
    <mergeCell ref="E45:H46"/>
    <mergeCell ref="B39:E40"/>
    <mergeCell ref="F39:I40"/>
    <mergeCell ref="J39:M40"/>
    <mergeCell ref="N39:Q40"/>
    <mergeCell ref="R39:U40"/>
    <mergeCell ref="W39:Y40"/>
    <mergeCell ref="R31:U32"/>
    <mergeCell ref="V31:Y32"/>
    <mergeCell ref="B32:D32"/>
    <mergeCell ref="A33:A40"/>
    <mergeCell ref="B33:E34"/>
    <mergeCell ref="F33:I34"/>
    <mergeCell ref="J33:M34"/>
    <mergeCell ref="N33:Q34"/>
    <mergeCell ref="R33:U34"/>
    <mergeCell ref="V33:Y34"/>
    <mergeCell ref="V35:Y36"/>
    <mergeCell ref="B37:D38"/>
    <mergeCell ref="E37:E38"/>
    <mergeCell ref="F37:I38"/>
    <mergeCell ref="J37:M38"/>
    <mergeCell ref="N37:Q38"/>
    <mergeCell ref="R37:U38"/>
    <mergeCell ref="V37:Y38"/>
    <mergeCell ref="B35:D36"/>
    <mergeCell ref="E35:E36"/>
    <mergeCell ref="F35:I36"/>
    <mergeCell ref="J35:M36"/>
    <mergeCell ref="N35:Q36"/>
    <mergeCell ref="R35:U36"/>
    <mergeCell ref="R27:U28"/>
    <mergeCell ref="V27:Y28"/>
    <mergeCell ref="B28:D28"/>
    <mergeCell ref="B29:D29"/>
    <mergeCell ref="E29:E30"/>
    <mergeCell ref="F29:I30"/>
    <mergeCell ref="J29:M30"/>
    <mergeCell ref="N29:Q30"/>
    <mergeCell ref="R29:U30"/>
    <mergeCell ref="V29:Y30"/>
    <mergeCell ref="B27:D27"/>
    <mergeCell ref="E27:E28"/>
    <mergeCell ref="F27:I28"/>
    <mergeCell ref="J27:M28"/>
    <mergeCell ref="N27:Q28"/>
    <mergeCell ref="B30:D30"/>
    <mergeCell ref="B31:D31"/>
    <mergeCell ref="E31:E32"/>
    <mergeCell ref="F31:I32"/>
    <mergeCell ref="J31:M32"/>
    <mergeCell ref="N31:Q32"/>
    <mergeCell ref="V21:Y22"/>
    <mergeCell ref="V23:Y24"/>
    <mergeCell ref="B24:D24"/>
    <mergeCell ref="B25:B26"/>
    <mergeCell ref="C25:D25"/>
    <mergeCell ref="F25:I25"/>
    <mergeCell ref="J25:M25"/>
    <mergeCell ref="N25:Q25"/>
    <mergeCell ref="R25:U25"/>
    <mergeCell ref="W25:Y25"/>
    <mergeCell ref="C26:D26"/>
    <mergeCell ref="B23:D23"/>
    <mergeCell ref="E23:E24"/>
    <mergeCell ref="F23:I24"/>
    <mergeCell ref="J23:M24"/>
    <mergeCell ref="N23:Q24"/>
    <mergeCell ref="R23:U24"/>
    <mergeCell ref="F26:I26"/>
    <mergeCell ref="J26:M26"/>
    <mergeCell ref="N26:Q26"/>
    <mergeCell ref="R26:U26"/>
    <mergeCell ref="V26:Y26"/>
    <mergeCell ref="V16:Y16"/>
    <mergeCell ref="A17:A32"/>
    <mergeCell ref="B17:E19"/>
    <mergeCell ref="F17:I19"/>
    <mergeCell ref="J17:Y17"/>
    <mergeCell ref="J18:M18"/>
    <mergeCell ref="N18:Q18"/>
    <mergeCell ref="R18:U19"/>
    <mergeCell ref="V18:Y19"/>
    <mergeCell ref="K19:L19"/>
    <mergeCell ref="O19:P19"/>
    <mergeCell ref="B20:D20"/>
    <mergeCell ref="F20:I20"/>
    <mergeCell ref="J20:M20"/>
    <mergeCell ref="N20:Q20"/>
    <mergeCell ref="R20:U20"/>
    <mergeCell ref="V20:Y20"/>
    <mergeCell ref="B21:B22"/>
    <mergeCell ref="C21:D22"/>
    <mergeCell ref="E21:E22"/>
    <mergeCell ref="F21:I22"/>
    <mergeCell ref="J21:M22"/>
    <mergeCell ref="N21:Q22"/>
    <mergeCell ref="R21:U22"/>
    <mergeCell ref="T2:U2"/>
    <mergeCell ref="V2:W2"/>
    <mergeCell ref="X2:Y2"/>
    <mergeCell ref="A5:Y6"/>
    <mergeCell ref="G11:L11"/>
    <mergeCell ref="M11:R11"/>
    <mergeCell ref="S11:Y11"/>
    <mergeCell ref="A12:F13"/>
    <mergeCell ref="H12:J13"/>
    <mergeCell ref="N12:P13"/>
    <mergeCell ref="T12:W13"/>
  </mergeCells>
  <phoneticPr fontId="3"/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view="pageBreakPreview" zoomScaleNormal="100" zoomScaleSheetLayoutView="100" workbookViewId="0">
      <selection activeCell="N27" sqref="N27:Q28"/>
    </sheetView>
  </sheetViews>
  <sheetFormatPr defaultColWidth="3.625" defaultRowHeight="11.25" x14ac:dyDescent="0.15"/>
  <cols>
    <col min="1" max="1" width="5.125" style="5" customWidth="1"/>
    <col min="2" max="4" width="3.625" style="5" customWidth="1"/>
    <col min="5" max="5" width="3.625" style="27" customWidth="1"/>
    <col min="6" max="9" width="4.125" style="5" customWidth="1"/>
    <col min="10" max="10" width="6.25" style="5" customWidth="1"/>
    <col min="11" max="13" width="4.125" style="5" customWidth="1"/>
    <col min="14" max="14" width="6.25" style="5" customWidth="1"/>
    <col min="15" max="17" width="4.125" style="5" customWidth="1"/>
    <col min="18" max="21" width="3.5" style="5" customWidth="1"/>
    <col min="22" max="22" width="3.125" style="5" customWidth="1"/>
    <col min="23" max="25" width="4" style="5" customWidth="1"/>
    <col min="26" max="256" width="3.625" style="5"/>
    <col min="257" max="257" width="5.125" style="5" customWidth="1"/>
    <col min="258" max="261" width="3.625" style="5" customWidth="1"/>
    <col min="262" max="265" width="4.125" style="5" customWidth="1"/>
    <col min="266" max="266" width="6.25" style="5" customWidth="1"/>
    <col min="267" max="269" width="4.125" style="5" customWidth="1"/>
    <col min="270" max="270" width="6.25" style="5" customWidth="1"/>
    <col min="271" max="273" width="4.125" style="5" customWidth="1"/>
    <col min="274" max="277" width="3.5" style="5" customWidth="1"/>
    <col min="278" max="278" width="3.125" style="5" customWidth="1"/>
    <col min="279" max="281" width="4" style="5" customWidth="1"/>
    <col min="282" max="512" width="3.625" style="5"/>
    <col min="513" max="513" width="5.125" style="5" customWidth="1"/>
    <col min="514" max="517" width="3.625" style="5" customWidth="1"/>
    <col min="518" max="521" width="4.125" style="5" customWidth="1"/>
    <col min="522" max="522" width="6.25" style="5" customWidth="1"/>
    <col min="523" max="525" width="4.125" style="5" customWidth="1"/>
    <col min="526" max="526" width="6.25" style="5" customWidth="1"/>
    <col min="527" max="529" width="4.125" style="5" customWidth="1"/>
    <col min="530" max="533" width="3.5" style="5" customWidth="1"/>
    <col min="534" max="534" width="3.125" style="5" customWidth="1"/>
    <col min="535" max="537" width="4" style="5" customWidth="1"/>
    <col min="538" max="768" width="3.625" style="5"/>
    <col min="769" max="769" width="5.125" style="5" customWidth="1"/>
    <col min="770" max="773" width="3.625" style="5" customWidth="1"/>
    <col min="774" max="777" width="4.125" style="5" customWidth="1"/>
    <col min="778" max="778" width="6.25" style="5" customWidth="1"/>
    <col min="779" max="781" width="4.125" style="5" customWidth="1"/>
    <col min="782" max="782" width="6.25" style="5" customWidth="1"/>
    <col min="783" max="785" width="4.125" style="5" customWidth="1"/>
    <col min="786" max="789" width="3.5" style="5" customWidth="1"/>
    <col min="790" max="790" width="3.125" style="5" customWidth="1"/>
    <col min="791" max="793" width="4" style="5" customWidth="1"/>
    <col min="794" max="1024" width="3.625" style="5"/>
    <col min="1025" max="1025" width="5.125" style="5" customWidth="1"/>
    <col min="1026" max="1029" width="3.625" style="5" customWidth="1"/>
    <col min="1030" max="1033" width="4.125" style="5" customWidth="1"/>
    <col min="1034" max="1034" width="6.25" style="5" customWidth="1"/>
    <col min="1035" max="1037" width="4.125" style="5" customWidth="1"/>
    <col min="1038" max="1038" width="6.25" style="5" customWidth="1"/>
    <col min="1039" max="1041" width="4.125" style="5" customWidth="1"/>
    <col min="1042" max="1045" width="3.5" style="5" customWidth="1"/>
    <col min="1046" max="1046" width="3.125" style="5" customWidth="1"/>
    <col min="1047" max="1049" width="4" style="5" customWidth="1"/>
    <col min="1050" max="1280" width="3.625" style="5"/>
    <col min="1281" max="1281" width="5.125" style="5" customWidth="1"/>
    <col min="1282" max="1285" width="3.625" style="5" customWidth="1"/>
    <col min="1286" max="1289" width="4.125" style="5" customWidth="1"/>
    <col min="1290" max="1290" width="6.25" style="5" customWidth="1"/>
    <col min="1291" max="1293" width="4.125" style="5" customWidth="1"/>
    <col min="1294" max="1294" width="6.25" style="5" customWidth="1"/>
    <col min="1295" max="1297" width="4.125" style="5" customWidth="1"/>
    <col min="1298" max="1301" width="3.5" style="5" customWidth="1"/>
    <col min="1302" max="1302" width="3.125" style="5" customWidth="1"/>
    <col min="1303" max="1305" width="4" style="5" customWidth="1"/>
    <col min="1306" max="1536" width="3.625" style="5"/>
    <col min="1537" max="1537" width="5.125" style="5" customWidth="1"/>
    <col min="1538" max="1541" width="3.625" style="5" customWidth="1"/>
    <col min="1542" max="1545" width="4.125" style="5" customWidth="1"/>
    <col min="1546" max="1546" width="6.25" style="5" customWidth="1"/>
    <col min="1547" max="1549" width="4.125" style="5" customWidth="1"/>
    <col min="1550" max="1550" width="6.25" style="5" customWidth="1"/>
    <col min="1551" max="1553" width="4.125" style="5" customWidth="1"/>
    <col min="1554" max="1557" width="3.5" style="5" customWidth="1"/>
    <col min="1558" max="1558" width="3.125" style="5" customWidth="1"/>
    <col min="1559" max="1561" width="4" style="5" customWidth="1"/>
    <col min="1562" max="1792" width="3.625" style="5"/>
    <col min="1793" max="1793" width="5.125" style="5" customWidth="1"/>
    <col min="1794" max="1797" width="3.625" style="5" customWidth="1"/>
    <col min="1798" max="1801" width="4.125" style="5" customWidth="1"/>
    <col min="1802" max="1802" width="6.25" style="5" customWidth="1"/>
    <col min="1803" max="1805" width="4.125" style="5" customWidth="1"/>
    <col min="1806" max="1806" width="6.25" style="5" customWidth="1"/>
    <col min="1807" max="1809" width="4.125" style="5" customWidth="1"/>
    <col min="1810" max="1813" width="3.5" style="5" customWidth="1"/>
    <col min="1814" max="1814" width="3.125" style="5" customWidth="1"/>
    <col min="1815" max="1817" width="4" style="5" customWidth="1"/>
    <col min="1818" max="2048" width="3.625" style="5"/>
    <col min="2049" max="2049" width="5.125" style="5" customWidth="1"/>
    <col min="2050" max="2053" width="3.625" style="5" customWidth="1"/>
    <col min="2054" max="2057" width="4.125" style="5" customWidth="1"/>
    <col min="2058" max="2058" width="6.25" style="5" customWidth="1"/>
    <col min="2059" max="2061" width="4.125" style="5" customWidth="1"/>
    <col min="2062" max="2062" width="6.25" style="5" customWidth="1"/>
    <col min="2063" max="2065" width="4.125" style="5" customWidth="1"/>
    <col min="2066" max="2069" width="3.5" style="5" customWidth="1"/>
    <col min="2070" max="2070" width="3.125" style="5" customWidth="1"/>
    <col min="2071" max="2073" width="4" style="5" customWidth="1"/>
    <col min="2074" max="2304" width="3.625" style="5"/>
    <col min="2305" max="2305" width="5.125" style="5" customWidth="1"/>
    <col min="2306" max="2309" width="3.625" style="5" customWidth="1"/>
    <col min="2310" max="2313" width="4.125" style="5" customWidth="1"/>
    <col min="2314" max="2314" width="6.25" style="5" customWidth="1"/>
    <col min="2315" max="2317" width="4.125" style="5" customWidth="1"/>
    <col min="2318" max="2318" width="6.25" style="5" customWidth="1"/>
    <col min="2319" max="2321" width="4.125" style="5" customWidth="1"/>
    <col min="2322" max="2325" width="3.5" style="5" customWidth="1"/>
    <col min="2326" max="2326" width="3.125" style="5" customWidth="1"/>
    <col min="2327" max="2329" width="4" style="5" customWidth="1"/>
    <col min="2330" max="2560" width="3.625" style="5"/>
    <col min="2561" max="2561" width="5.125" style="5" customWidth="1"/>
    <col min="2562" max="2565" width="3.625" style="5" customWidth="1"/>
    <col min="2566" max="2569" width="4.125" style="5" customWidth="1"/>
    <col min="2570" max="2570" width="6.25" style="5" customWidth="1"/>
    <col min="2571" max="2573" width="4.125" style="5" customWidth="1"/>
    <col min="2574" max="2574" width="6.25" style="5" customWidth="1"/>
    <col min="2575" max="2577" width="4.125" style="5" customWidth="1"/>
    <col min="2578" max="2581" width="3.5" style="5" customWidth="1"/>
    <col min="2582" max="2582" width="3.125" style="5" customWidth="1"/>
    <col min="2583" max="2585" width="4" style="5" customWidth="1"/>
    <col min="2586" max="2816" width="3.625" style="5"/>
    <col min="2817" max="2817" width="5.125" style="5" customWidth="1"/>
    <col min="2818" max="2821" width="3.625" style="5" customWidth="1"/>
    <col min="2822" max="2825" width="4.125" style="5" customWidth="1"/>
    <col min="2826" max="2826" width="6.25" style="5" customWidth="1"/>
    <col min="2827" max="2829" width="4.125" style="5" customWidth="1"/>
    <col min="2830" max="2830" width="6.25" style="5" customWidth="1"/>
    <col min="2831" max="2833" width="4.125" style="5" customWidth="1"/>
    <col min="2834" max="2837" width="3.5" style="5" customWidth="1"/>
    <col min="2838" max="2838" width="3.125" style="5" customWidth="1"/>
    <col min="2839" max="2841" width="4" style="5" customWidth="1"/>
    <col min="2842" max="3072" width="3.625" style="5"/>
    <col min="3073" max="3073" width="5.125" style="5" customWidth="1"/>
    <col min="3074" max="3077" width="3.625" style="5" customWidth="1"/>
    <col min="3078" max="3081" width="4.125" style="5" customWidth="1"/>
    <col min="3082" max="3082" width="6.25" style="5" customWidth="1"/>
    <col min="3083" max="3085" width="4.125" style="5" customWidth="1"/>
    <col min="3086" max="3086" width="6.25" style="5" customWidth="1"/>
    <col min="3087" max="3089" width="4.125" style="5" customWidth="1"/>
    <col min="3090" max="3093" width="3.5" style="5" customWidth="1"/>
    <col min="3094" max="3094" width="3.125" style="5" customWidth="1"/>
    <col min="3095" max="3097" width="4" style="5" customWidth="1"/>
    <col min="3098" max="3328" width="3.625" style="5"/>
    <col min="3329" max="3329" width="5.125" style="5" customWidth="1"/>
    <col min="3330" max="3333" width="3.625" style="5" customWidth="1"/>
    <col min="3334" max="3337" width="4.125" style="5" customWidth="1"/>
    <col min="3338" max="3338" width="6.25" style="5" customWidth="1"/>
    <col min="3339" max="3341" width="4.125" style="5" customWidth="1"/>
    <col min="3342" max="3342" width="6.25" style="5" customWidth="1"/>
    <col min="3343" max="3345" width="4.125" style="5" customWidth="1"/>
    <col min="3346" max="3349" width="3.5" style="5" customWidth="1"/>
    <col min="3350" max="3350" width="3.125" style="5" customWidth="1"/>
    <col min="3351" max="3353" width="4" style="5" customWidth="1"/>
    <col min="3354" max="3584" width="3.625" style="5"/>
    <col min="3585" max="3585" width="5.125" style="5" customWidth="1"/>
    <col min="3586" max="3589" width="3.625" style="5" customWidth="1"/>
    <col min="3590" max="3593" width="4.125" style="5" customWidth="1"/>
    <col min="3594" max="3594" width="6.25" style="5" customWidth="1"/>
    <col min="3595" max="3597" width="4.125" style="5" customWidth="1"/>
    <col min="3598" max="3598" width="6.25" style="5" customWidth="1"/>
    <col min="3599" max="3601" width="4.125" style="5" customWidth="1"/>
    <col min="3602" max="3605" width="3.5" style="5" customWidth="1"/>
    <col min="3606" max="3606" width="3.125" style="5" customWidth="1"/>
    <col min="3607" max="3609" width="4" style="5" customWidth="1"/>
    <col min="3610" max="3840" width="3.625" style="5"/>
    <col min="3841" max="3841" width="5.125" style="5" customWidth="1"/>
    <col min="3842" max="3845" width="3.625" style="5" customWidth="1"/>
    <col min="3846" max="3849" width="4.125" style="5" customWidth="1"/>
    <col min="3850" max="3850" width="6.25" style="5" customWidth="1"/>
    <col min="3851" max="3853" width="4.125" style="5" customWidth="1"/>
    <col min="3854" max="3854" width="6.25" style="5" customWidth="1"/>
    <col min="3855" max="3857" width="4.125" style="5" customWidth="1"/>
    <col min="3858" max="3861" width="3.5" style="5" customWidth="1"/>
    <col min="3862" max="3862" width="3.125" style="5" customWidth="1"/>
    <col min="3863" max="3865" width="4" style="5" customWidth="1"/>
    <col min="3866" max="4096" width="3.625" style="5"/>
    <col min="4097" max="4097" width="5.125" style="5" customWidth="1"/>
    <col min="4098" max="4101" width="3.625" style="5" customWidth="1"/>
    <col min="4102" max="4105" width="4.125" style="5" customWidth="1"/>
    <col min="4106" max="4106" width="6.25" style="5" customWidth="1"/>
    <col min="4107" max="4109" width="4.125" style="5" customWidth="1"/>
    <col min="4110" max="4110" width="6.25" style="5" customWidth="1"/>
    <col min="4111" max="4113" width="4.125" style="5" customWidth="1"/>
    <col min="4114" max="4117" width="3.5" style="5" customWidth="1"/>
    <col min="4118" max="4118" width="3.125" style="5" customWidth="1"/>
    <col min="4119" max="4121" width="4" style="5" customWidth="1"/>
    <col min="4122" max="4352" width="3.625" style="5"/>
    <col min="4353" max="4353" width="5.125" style="5" customWidth="1"/>
    <col min="4354" max="4357" width="3.625" style="5" customWidth="1"/>
    <col min="4358" max="4361" width="4.125" style="5" customWidth="1"/>
    <col min="4362" max="4362" width="6.25" style="5" customWidth="1"/>
    <col min="4363" max="4365" width="4.125" style="5" customWidth="1"/>
    <col min="4366" max="4366" width="6.25" style="5" customWidth="1"/>
    <col min="4367" max="4369" width="4.125" style="5" customWidth="1"/>
    <col min="4370" max="4373" width="3.5" style="5" customWidth="1"/>
    <col min="4374" max="4374" width="3.125" style="5" customWidth="1"/>
    <col min="4375" max="4377" width="4" style="5" customWidth="1"/>
    <col min="4378" max="4608" width="3.625" style="5"/>
    <col min="4609" max="4609" width="5.125" style="5" customWidth="1"/>
    <col min="4610" max="4613" width="3.625" style="5" customWidth="1"/>
    <col min="4614" max="4617" width="4.125" style="5" customWidth="1"/>
    <col min="4618" max="4618" width="6.25" style="5" customWidth="1"/>
    <col min="4619" max="4621" width="4.125" style="5" customWidth="1"/>
    <col min="4622" max="4622" width="6.25" style="5" customWidth="1"/>
    <col min="4623" max="4625" width="4.125" style="5" customWidth="1"/>
    <col min="4626" max="4629" width="3.5" style="5" customWidth="1"/>
    <col min="4630" max="4630" width="3.125" style="5" customWidth="1"/>
    <col min="4631" max="4633" width="4" style="5" customWidth="1"/>
    <col min="4634" max="4864" width="3.625" style="5"/>
    <col min="4865" max="4865" width="5.125" style="5" customWidth="1"/>
    <col min="4866" max="4869" width="3.625" style="5" customWidth="1"/>
    <col min="4870" max="4873" width="4.125" style="5" customWidth="1"/>
    <col min="4874" max="4874" width="6.25" style="5" customWidth="1"/>
    <col min="4875" max="4877" width="4.125" style="5" customWidth="1"/>
    <col min="4878" max="4878" width="6.25" style="5" customWidth="1"/>
    <col min="4879" max="4881" width="4.125" style="5" customWidth="1"/>
    <col min="4882" max="4885" width="3.5" style="5" customWidth="1"/>
    <col min="4886" max="4886" width="3.125" style="5" customWidth="1"/>
    <col min="4887" max="4889" width="4" style="5" customWidth="1"/>
    <col min="4890" max="5120" width="3.625" style="5"/>
    <col min="5121" max="5121" width="5.125" style="5" customWidth="1"/>
    <col min="5122" max="5125" width="3.625" style="5" customWidth="1"/>
    <col min="5126" max="5129" width="4.125" style="5" customWidth="1"/>
    <col min="5130" max="5130" width="6.25" style="5" customWidth="1"/>
    <col min="5131" max="5133" width="4.125" style="5" customWidth="1"/>
    <col min="5134" max="5134" width="6.25" style="5" customWidth="1"/>
    <col min="5135" max="5137" width="4.125" style="5" customWidth="1"/>
    <col min="5138" max="5141" width="3.5" style="5" customWidth="1"/>
    <col min="5142" max="5142" width="3.125" style="5" customWidth="1"/>
    <col min="5143" max="5145" width="4" style="5" customWidth="1"/>
    <col min="5146" max="5376" width="3.625" style="5"/>
    <col min="5377" max="5377" width="5.125" style="5" customWidth="1"/>
    <col min="5378" max="5381" width="3.625" style="5" customWidth="1"/>
    <col min="5382" max="5385" width="4.125" style="5" customWidth="1"/>
    <col min="5386" max="5386" width="6.25" style="5" customWidth="1"/>
    <col min="5387" max="5389" width="4.125" style="5" customWidth="1"/>
    <col min="5390" max="5390" width="6.25" style="5" customWidth="1"/>
    <col min="5391" max="5393" width="4.125" style="5" customWidth="1"/>
    <col min="5394" max="5397" width="3.5" style="5" customWidth="1"/>
    <col min="5398" max="5398" width="3.125" style="5" customWidth="1"/>
    <col min="5399" max="5401" width="4" style="5" customWidth="1"/>
    <col min="5402" max="5632" width="3.625" style="5"/>
    <col min="5633" max="5633" width="5.125" style="5" customWidth="1"/>
    <col min="5634" max="5637" width="3.625" style="5" customWidth="1"/>
    <col min="5638" max="5641" width="4.125" style="5" customWidth="1"/>
    <col min="5642" max="5642" width="6.25" style="5" customWidth="1"/>
    <col min="5643" max="5645" width="4.125" style="5" customWidth="1"/>
    <col min="5646" max="5646" width="6.25" style="5" customWidth="1"/>
    <col min="5647" max="5649" width="4.125" style="5" customWidth="1"/>
    <col min="5650" max="5653" width="3.5" style="5" customWidth="1"/>
    <col min="5654" max="5654" width="3.125" style="5" customWidth="1"/>
    <col min="5655" max="5657" width="4" style="5" customWidth="1"/>
    <col min="5658" max="5888" width="3.625" style="5"/>
    <col min="5889" max="5889" width="5.125" style="5" customWidth="1"/>
    <col min="5890" max="5893" width="3.625" style="5" customWidth="1"/>
    <col min="5894" max="5897" width="4.125" style="5" customWidth="1"/>
    <col min="5898" max="5898" width="6.25" style="5" customWidth="1"/>
    <col min="5899" max="5901" width="4.125" style="5" customWidth="1"/>
    <col min="5902" max="5902" width="6.25" style="5" customWidth="1"/>
    <col min="5903" max="5905" width="4.125" style="5" customWidth="1"/>
    <col min="5906" max="5909" width="3.5" style="5" customWidth="1"/>
    <col min="5910" max="5910" width="3.125" style="5" customWidth="1"/>
    <col min="5911" max="5913" width="4" style="5" customWidth="1"/>
    <col min="5914" max="6144" width="3.625" style="5"/>
    <col min="6145" max="6145" width="5.125" style="5" customWidth="1"/>
    <col min="6146" max="6149" width="3.625" style="5" customWidth="1"/>
    <col min="6150" max="6153" width="4.125" style="5" customWidth="1"/>
    <col min="6154" max="6154" width="6.25" style="5" customWidth="1"/>
    <col min="6155" max="6157" width="4.125" style="5" customWidth="1"/>
    <col min="6158" max="6158" width="6.25" style="5" customWidth="1"/>
    <col min="6159" max="6161" width="4.125" style="5" customWidth="1"/>
    <col min="6162" max="6165" width="3.5" style="5" customWidth="1"/>
    <col min="6166" max="6166" width="3.125" style="5" customWidth="1"/>
    <col min="6167" max="6169" width="4" style="5" customWidth="1"/>
    <col min="6170" max="6400" width="3.625" style="5"/>
    <col min="6401" max="6401" width="5.125" style="5" customWidth="1"/>
    <col min="6402" max="6405" width="3.625" style="5" customWidth="1"/>
    <col min="6406" max="6409" width="4.125" style="5" customWidth="1"/>
    <col min="6410" max="6410" width="6.25" style="5" customWidth="1"/>
    <col min="6411" max="6413" width="4.125" style="5" customWidth="1"/>
    <col min="6414" max="6414" width="6.25" style="5" customWidth="1"/>
    <col min="6415" max="6417" width="4.125" style="5" customWidth="1"/>
    <col min="6418" max="6421" width="3.5" style="5" customWidth="1"/>
    <col min="6422" max="6422" width="3.125" style="5" customWidth="1"/>
    <col min="6423" max="6425" width="4" style="5" customWidth="1"/>
    <col min="6426" max="6656" width="3.625" style="5"/>
    <col min="6657" max="6657" width="5.125" style="5" customWidth="1"/>
    <col min="6658" max="6661" width="3.625" style="5" customWidth="1"/>
    <col min="6662" max="6665" width="4.125" style="5" customWidth="1"/>
    <col min="6666" max="6666" width="6.25" style="5" customWidth="1"/>
    <col min="6667" max="6669" width="4.125" style="5" customWidth="1"/>
    <col min="6670" max="6670" width="6.25" style="5" customWidth="1"/>
    <col min="6671" max="6673" width="4.125" style="5" customWidth="1"/>
    <col min="6674" max="6677" width="3.5" style="5" customWidth="1"/>
    <col min="6678" max="6678" width="3.125" style="5" customWidth="1"/>
    <col min="6679" max="6681" width="4" style="5" customWidth="1"/>
    <col min="6682" max="6912" width="3.625" style="5"/>
    <col min="6913" max="6913" width="5.125" style="5" customWidth="1"/>
    <col min="6914" max="6917" width="3.625" style="5" customWidth="1"/>
    <col min="6918" max="6921" width="4.125" style="5" customWidth="1"/>
    <col min="6922" max="6922" width="6.25" style="5" customWidth="1"/>
    <col min="6923" max="6925" width="4.125" style="5" customWidth="1"/>
    <col min="6926" max="6926" width="6.25" style="5" customWidth="1"/>
    <col min="6927" max="6929" width="4.125" style="5" customWidth="1"/>
    <col min="6930" max="6933" width="3.5" style="5" customWidth="1"/>
    <col min="6934" max="6934" width="3.125" style="5" customWidth="1"/>
    <col min="6935" max="6937" width="4" style="5" customWidth="1"/>
    <col min="6938" max="7168" width="3.625" style="5"/>
    <col min="7169" max="7169" width="5.125" style="5" customWidth="1"/>
    <col min="7170" max="7173" width="3.625" style="5" customWidth="1"/>
    <col min="7174" max="7177" width="4.125" style="5" customWidth="1"/>
    <col min="7178" max="7178" width="6.25" style="5" customWidth="1"/>
    <col min="7179" max="7181" width="4.125" style="5" customWidth="1"/>
    <col min="7182" max="7182" width="6.25" style="5" customWidth="1"/>
    <col min="7183" max="7185" width="4.125" style="5" customWidth="1"/>
    <col min="7186" max="7189" width="3.5" style="5" customWidth="1"/>
    <col min="7190" max="7190" width="3.125" style="5" customWidth="1"/>
    <col min="7191" max="7193" width="4" style="5" customWidth="1"/>
    <col min="7194" max="7424" width="3.625" style="5"/>
    <col min="7425" max="7425" width="5.125" style="5" customWidth="1"/>
    <col min="7426" max="7429" width="3.625" style="5" customWidth="1"/>
    <col min="7430" max="7433" width="4.125" style="5" customWidth="1"/>
    <col min="7434" max="7434" width="6.25" style="5" customWidth="1"/>
    <col min="7435" max="7437" width="4.125" style="5" customWidth="1"/>
    <col min="7438" max="7438" width="6.25" style="5" customWidth="1"/>
    <col min="7439" max="7441" width="4.125" style="5" customWidth="1"/>
    <col min="7442" max="7445" width="3.5" style="5" customWidth="1"/>
    <col min="7446" max="7446" width="3.125" style="5" customWidth="1"/>
    <col min="7447" max="7449" width="4" style="5" customWidth="1"/>
    <col min="7450" max="7680" width="3.625" style="5"/>
    <col min="7681" max="7681" width="5.125" style="5" customWidth="1"/>
    <col min="7682" max="7685" width="3.625" style="5" customWidth="1"/>
    <col min="7686" max="7689" width="4.125" style="5" customWidth="1"/>
    <col min="7690" max="7690" width="6.25" style="5" customWidth="1"/>
    <col min="7691" max="7693" width="4.125" style="5" customWidth="1"/>
    <col min="7694" max="7694" width="6.25" style="5" customWidth="1"/>
    <col min="7695" max="7697" width="4.125" style="5" customWidth="1"/>
    <col min="7698" max="7701" width="3.5" style="5" customWidth="1"/>
    <col min="7702" max="7702" width="3.125" style="5" customWidth="1"/>
    <col min="7703" max="7705" width="4" style="5" customWidth="1"/>
    <col min="7706" max="7936" width="3.625" style="5"/>
    <col min="7937" max="7937" width="5.125" style="5" customWidth="1"/>
    <col min="7938" max="7941" width="3.625" style="5" customWidth="1"/>
    <col min="7942" max="7945" width="4.125" style="5" customWidth="1"/>
    <col min="7946" max="7946" width="6.25" style="5" customWidth="1"/>
    <col min="7947" max="7949" width="4.125" style="5" customWidth="1"/>
    <col min="7950" max="7950" width="6.25" style="5" customWidth="1"/>
    <col min="7951" max="7953" width="4.125" style="5" customWidth="1"/>
    <col min="7954" max="7957" width="3.5" style="5" customWidth="1"/>
    <col min="7958" max="7958" width="3.125" style="5" customWidth="1"/>
    <col min="7959" max="7961" width="4" style="5" customWidth="1"/>
    <col min="7962" max="8192" width="3.625" style="5"/>
    <col min="8193" max="8193" width="5.125" style="5" customWidth="1"/>
    <col min="8194" max="8197" width="3.625" style="5" customWidth="1"/>
    <col min="8198" max="8201" width="4.125" style="5" customWidth="1"/>
    <col min="8202" max="8202" width="6.25" style="5" customWidth="1"/>
    <col min="8203" max="8205" width="4.125" style="5" customWidth="1"/>
    <col min="8206" max="8206" width="6.25" style="5" customWidth="1"/>
    <col min="8207" max="8209" width="4.125" style="5" customWidth="1"/>
    <col min="8210" max="8213" width="3.5" style="5" customWidth="1"/>
    <col min="8214" max="8214" width="3.125" style="5" customWidth="1"/>
    <col min="8215" max="8217" width="4" style="5" customWidth="1"/>
    <col min="8218" max="8448" width="3.625" style="5"/>
    <col min="8449" max="8449" width="5.125" style="5" customWidth="1"/>
    <col min="8450" max="8453" width="3.625" style="5" customWidth="1"/>
    <col min="8454" max="8457" width="4.125" style="5" customWidth="1"/>
    <col min="8458" max="8458" width="6.25" style="5" customWidth="1"/>
    <col min="8459" max="8461" width="4.125" style="5" customWidth="1"/>
    <col min="8462" max="8462" width="6.25" style="5" customWidth="1"/>
    <col min="8463" max="8465" width="4.125" style="5" customWidth="1"/>
    <col min="8466" max="8469" width="3.5" style="5" customWidth="1"/>
    <col min="8470" max="8470" width="3.125" style="5" customWidth="1"/>
    <col min="8471" max="8473" width="4" style="5" customWidth="1"/>
    <col min="8474" max="8704" width="3.625" style="5"/>
    <col min="8705" max="8705" width="5.125" style="5" customWidth="1"/>
    <col min="8706" max="8709" width="3.625" style="5" customWidth="1"/>
    <col min="8710" max="8713" width="4.125" style="5" customWidth="1"/>
    <col min="8714" max="8714" width="6.25" style="5" customWidth="1"/>
    <col min="8715" max="8717" width="4.125" style="5" customWidth="1"/>
    <col min="8718" max="8718" width="6.25" style="5" customWidth="1"/>
    <col min="8719" max="8721" width="4.125" style="5" customWidth="1"/>
    <col min="8722" max="8725" width="3.5" style="5" customWidth="1"/>
    <col min="8726" max="8726" width="3.125" style="5" customWidth="1"/>
    <col min="8727" max="8729" width="4" style="5" customWidth="1"/>
    <col min="8730" max="8960" width="3.625" style="5"/>
    <col min="8961" max="8961" width="5.125" style="5" customWidth="1"/>
    <col min="8962" max="8965" width="3.625" style="5" customWidth="1"/>
    <col min="8966" max="8969" width="4.125" style="5" customWidth="1"/>
    <col min="8970" max="8970" width="6.25" style="5" customWidth="1"/>
    <col min="8971" max="8973" width="4.125" style="5" customWidth="1"/>
    <col min="8974" max="8974" width="6.25" style="5" customWidth="1"/>
    <col min="8975" max="8977" width="4.125" style="5" customWidth="1"/>
    <col min="8978" max="8981" width="3.5" style="5" customWidth="1"/>
    <col min="8982" max="8982" width="3.125" style="5" customWidth="1"/>
    <col min="8983" max="8985" width="4" style="5" customWidth="1"/>
    <col min="8986" max="9216" width="3.625" style="5"/>
    <col min="9217" max="9217" width="5.125" style="5" customWidth="1"/>
    <col min="9218" max="9221" width="3.625" style="5" customWidth="1"/>
    <col min="9222" max="9225" width="4.125" style="5" customWidth="1"/>
    <col min="9226" max="9226" width="6.25" style="5" customWidth="1"/>
    <col min="9227" max="9229" width="4.125" style="5" customWidth="1"/>
    <col min="9230" max="9230" width="6.25" style="5" customWidth="1"/>
    <col min="9231" max="9233" width="4.125" style="5" customWidth="1"/>
    <col min="9234" max="9237" width="3.5" style="5" customWidth="1"/>
    <col min="9238" max="9238" width="3.125" style="5" customWidth="1"/>
    <col min="9239" max="9241" width="4" style="5" customWidth="1"/>
    <col min="9242" max="9472" width="3.625" style="5"/>
    <col min="9473" max="9473" width="5.125" style="5" customWidth="1"/>
    <col min="9474" max="9477" width="3.625" style="5" customWidth="1"/>
    <col min="9478" max="9481" width="4.125" style="5" customWidth="1"/>
    <col min="9482" max="9482" width="6.25" style="5" customWidth="1"/>
    <col min="9483" max="9485" width="4.125" style="5" customWidth="1"/>
    <col min="9486" max="9486" width="6.25" style="5" customWidth="1"/>
    <col min="9487" max="9489" width="4.125" style="5" customWidth="1"/>
    <col min="9490" max="9493" width="3.5" style="5" customWidth="1"/>
    <col min="9494" max="9494" width="3.125" style="5" customWidth="1"/>
    <col min="9495" max="9497" width="4" style="5" customWidth="1"/>
    <col min="9498" max="9728" width="3.625" style="5"/>
    <col min="9729" max="9729" width="5.125" style="5" customWidth="1"/>
    <col min="9730" max="9733" width="3.625" style="5" customWidth="1"/>
    <col min="9734" max="9737" width="4.125" style="5" customWidth="1"/>
    <col min="9738" max="9738" width="6.25" style="5" customWidth="1"/>
    <col min="9739" max="9741" width="4.125" style="5" customWidth="1"/>
    <col min="9742" max="9742" width="6.25" style="5" customWidth="1"/>
    <col min="9743" max="9745" width="4.125" style="5" customWidth="1"/>
    <col min="9746" max="9749" width="3.5" style="5" customWidth="1"/>
    <col min="9750" max="9750" width="3.125" style="5" customWidth="1"/>
    <col min="9751" max="9753" width="4" style="5" customWidth="1"/>
    <col min="9754" max="9984" width="3.625" style="5"/>
    <col min="9985" max="9985" width="5.125" style="5" customWidth="1"/>
    <col min="9986" max="9989" width="3.625" style="5" customWidth="1"/>
    <col min="9990" max="9993" width="4.125" style="5" customWidth="1"/>
    <col min="9994" max="9994" width="6.25" style="5" customWidth="1"/>
    <col min="9995" max="9997" width="4.125" style="5" customWidth="1"/>
    <col min="9998" max="9998" width="6.25" style="5" customWidth="1"/>
    <col min="9999" max="10001" width="4.125" style="5" customWidth="1"/>
    <col min="10002" max="10005" width="3.5" style="5" customWidth="1"/>
    <col min="10006" max="10006" width="3.125" style="5" customWidth="1"/>
    <col min="10007" max="10009" width="4" style="5" customWidth="1"/>
    <col min="10010" max="10240" width="3.625" style="5"/>
    <col min="10241" max="10241" width="5.125" style="5" customWidth="1"/>
    <col min="10242" max="10245" width="3.625" style="5" customWidth="1"/>
    <col min="10246" max="10249" width="4.125" style="5" customWidth="1"/>
    <col min="10250" max="10250" width="6.25" style="5" customWidth="1"/>
    <col min="10251" max="10253" width="4.125" style="5" customWidth="1"/>
    <col min="10254" max="10254" width="6.25" style="5" customWidth="1"/>
    <col min="10255" max="10257" width="4.125" style="5" customWidth="1"/>
    <col min="10258" max="10261" width="3.5" style="5" customWidth="1"/>
    <col min="10262" max="10262" width="3.125" style="5" customWidth="1"/>
    <col min="10263" max="10265" width="4" style="5" customWidth="1"/>
    <col min="10266" max="10496" width="3.625" style="5"/>
    <col min="10497" max="10497" width="5.125" style="5" customWidth="1"/>
    <col min="10498" max="10501" width="3.625" style="5" customWidth="1"/>
    <col min="10502" max="10505" width="4.125" style="5" customWidth="1"/>
    <col min="10506" max="10506" width="6.25" style="5" customWidth="1"/>
    <col min="10507" max="10509" width="4.125" style="5" customWidth="1"/>
    <col min="10510" max="10510" width="6.25" style="5" customWidth="1"/>
    <col min="10511" max="10513" width="4.125" style="5" customWidth="1"/>
    <col min="10514" max="10517" width="3.5" style="5" customWidth="1"/>
    <col min="10518" max="10518" width="3.125" style="5" customWidth="1"/>
    <col min="10519" max="10521" width="4" style="5" customWidth="1"/>
    <col min="10522" max="10752" width="3.625" style="5"/>
    <col min="10753" max="10753" width="5.125" style="5" customWidth="1"/>
    <col min="10754" max="10757" width="3.625" style="5" customWidth="1"/>
    <col min="10758" max="10761" width="4.125" style="5" customWidth="1"/>
    <col min="10762" max="10762" width="6.25" style="5" customWidth="1"/>
    <col min="10763" max="10765" width="4.125" style="5" customWidth="1"/>
    <col min="10766" max="10766" width="6.25" style="5" customWidth="1"/>
    <col min="10767" max="10769" width="4.125" style="5" customWidth="1"/>
    <col min="10770" max="10773" width="3.5" style="5" customWidth="1"/>
    <col min="10774" max="10774" width="3.125" style="5" customWidth="1"/>
    <col min="10775" max="10777" width="4" style="5" customWidth="1"/>
    <col min="10778" max="11008" width="3.625" style="5"/>
    <col min="11009" max="11009" width="5.125" style="5" customWidth="1"/>
    <col min="11010" max="11013" width="3.625" style="5" customWidth="1"/>
    <col min="11014" max="11017" width="4.125" style="5" customWidth="1"/>
    <col min="11018" max="11018" width="6.25" style="5" customWidth="1"/>
    <col min="11019" max="11021" width="4.125" style="5" customWidth="1"/>
    <col min="11022" max="11022" width="6.25" style="5" customWidth="1"/>
    <col min="11023" max="11025" width="4.125" style="5" customWidth="1"/>
    <col min="11026" max="11029" width="3.5" style="5" customWidth="1"/>
    <col min="11030" max="11030" width="3.125" style="5" customWidth="1"/>
    <col min="11031" max="11033" width="4" style="5" customWidth="1"/>
    <col min="11034" max="11264" width="3.625" style="5"/>
    <col min="11265" max="11265" width="5.125" style="5" customWidth="1"/>
    <col min="11266" max="11269" width="3.625" style="5" customWidth="1"/>
    <col min="11270" max="11273" width="4.125" style="5" customWidth="1"/>
    <col min="11274" max="11274" width="6.25" style="5" customWidth="1"/>
    <col min="11275" max="11277" width="4.125" style="5" customWidth="1"/>
    <col min="11278" max="11278" width="6.25" style="5" customWidth="1"/>
    <col min="11279" max="11281" width="4.125" style="5" customWidth="1"/>
    <col min="11282" max="11285" width="3.5" style="5" customWidth="1"/>
    <col min="11286" max="11286" width="3.125" style="5" customWidth="1"/>
    <col min="11287" max="11289" width="4" style="5" customWidth="1"/>
    <col min="11290" max="11520" width="3.625" style="5"/>
    <col min="11521" max="11521" width="5.125" style="5" customWidth="1"/>
    <col min="11522" max="11525" width="3.625" style="5" customWidth="1"/>
    <col min="11526" max="11529" width="4.125" style="5" customWidth="1"/>
    <col min="11530" max="11530" width="6.25" style="5" customWidth="1"/>
    <col min="11531" max="11533" width="4.125" style="5" customWidth="1"/>
    <col min="11534" max="11534" width="6.25" style="5" customWidth="1"/>
    <col min="11535" max="11537" width="4.125" style="5" customWidth="1"/>
    <col min="11538" max="11541" width="3.5" style="5" customWidth="1"/>
    <col min="11542" max="11542" width="3.125" style="5" customWidth="1"/>
    <col min="11543" max="11545" width="4" style="5" customWidth="1"/>
    <col min="11546" max="11776" width="3.625" style="5"/>
    <col min="11777" max="11777" width="5.125" style="5" customWidth="1"/>
    <col min="11778" max="11781" width="3.625" style="5" customWidth="1"/>
    <col min="11782" max="11785" width="4.125" style="5" customWidth="1"/>
    <col min="11786" max="11786" width="6.25" style="5" customWidth="1"/>
    <col min="11787" max="11789" width="4.125" style="5" customWidth="1"/>
    <col min="11790" max="11790" width="6.25" style="5" customWidth="1"/>
    <col min="11791" max="11793" width="4.125" style="5" customWidth="1"/>
    <col min="11794" max="11797" width="3.5" style="5" customWidth="1"/>
    <col min="11798" max="11798" width="3.125" style="5" customWidth="1"/>
    <col min="11799" max="11801" width="4" style="5" customWidth="1"/>
    <col min="11802" max="12032" width="3.625" style="5"/>
    <col min="12033" max="12033" width="5.125" style="5" customWidth="1"/>
    <col min="12034" max="12037" width="3.625" style="5" customWidth="1"/>
    <col min="12038" max="12041" width="4.125" style="5" customWidth="1"/>
    <col min="12042" max="12042" width="6.25" style="5" customWidth="1"/>
    <col min="12043" max="12045" width="4.125" style="5" customWidth="1"/>
    <col min="12046" max="12046" width="6.25" style="5" customWidth="1"/>
    <col min="12047" max="12049" width="4.125" style="5" customWidth="1"/>
    <col min="12050" max="12053" width="3.5" style="5" customWidth="1"/>
    <col min="12054" max="12054" width="3.125" style="5" customWidth="1"/>
    <col min="12055" max="12057" width="4" style="5" customWidth="1"/>
    <col min="12058" max="12288" width="3.625" style="5"/>
    <col min="12289" max="12289" width="5.125" style="5" customWidth="1"/>
    <col min="12290" max="12293" width="3.625" style="5" customWidth="1"/>
    <col min="12294" max="12297" width="4.125" style="5" customWidth="1"/>
    <col min="12298" max="12298" width="6.25" style="5" customWidth="1"/>
    <col min="12299" max="12301" width="4.125" style="5" customWidth="1"/>
    <col min="12302" max="12302" width="6.25" style="5" customWidth="1"/>
    <col min="12303" max="12305" width="4.125" style="5" customWidth="1"/>
    <col min="12306" max="12309" width="3.5" style="5" customWidth="1"/>
    <col min="12310" max="12310" width="3.125" style="5" customWidth="1"/>
    <col min="12311" max="12313" width="4" style="5" customWidth="1"/>
    <col min="12314" max="12544" width="3.625" style="5"/>
    <col min="12545" max="12545" width="5.125" style="5" customWidth="1"/>
    <col min="12546" max="12549" width="3.625" style="5" customWidth="1"/>
    <col min="12550" max="12553" width="4.125" style="5" customWidth="1"/>
    <col min="12554" max="12554" width="6.25" style="5" customWidth="1"/>
    <col min="12555" max="12557" width="4.125" style="5" customWidth="1"/>
    <col min="12558" max="12558" width="6.25" style="5" customWidth="1"/>
    <col min="12559" max="12561" width="4.125" style="5" customWidth="1"/>
    <col min="12562" max="12565" width="3.5" style="5" customWidth="1"/>
    <col min="12566" max="12566" width="3.125" style="5" customWidth="1"/>
    <col min="12567" max="12569" width="4" style="5" customWidth="1"/>
    <col min="12570" max="12800" width="3.625" style="5"/>
    <col min="12801" max="12801" width="5.125" style="5" customWidth="1"/>
    <col min="12802" max="12805" width="3.625" style="5" customWidth="1"/>
    <col min="12806" max="12809" width="4.125" style="5" customWidth="1"/>
    <col min="12810" max="12810" width="6.25" style="5" customWidth="1"/>
    <col min="12811" max="12813" width="4.125" style="5" customWidth="1"/>
    <col min="12814" max="12814" width="6.25" style="5" customWidth="1"/>
    <col min="12815" max="12817" width="4.125" style="5" customWidth="1"/>
    <col min="12818" max="12821" width="3.5" style="5" customWidth="1"/>
    <col min="12822" max="12822" width="3.125" style="5" customWidth="1"/>
    <col min="12823" max="12825" width="4" style="5" customWidth="1"/>
    <col min="12826" max="13056" width="3.625" style="5"/>
    <col min="13057" max="13057" width="5.125" style="5" customWidth="1"/>
    <col min="13058" max="13061" width="3.625" style="5" customWidth="1"/>
    <col min="13062" max="13065" width="4.125" style="5" customWidth="1"/>
    <col min="13066" max="13066" width="6.25" style="5" customWidth="1"/>
    <col min="13067" max="13069" width="4.125" style="5" customWidth="1"/>
    <col min="13070" max="13070" width="6.25" style="5" customWidth="1"/>
    <col min="13071" max="13073" width="4.125" style="5" customWidth="1"/>
    <col min="13074" max="13077" width="3.5" style="5" customWidth="1"/>
    <col min="13078" max="13078" width="3.125" style="5" customWidth="1"/>
    <col min="13079" max="13081" width="4" style="5" customWidth="1"/>
    <col min="13082" max="13312" width="3.625" style="5"/>
    <col min="13313" max="13313" width="5.125" style="5" customWidth="1"/>
    <col min="13314" max="13317" width="3.625" style="5" customWidth="1"/>
    <col min="13318" max="13321" width="4.125" style="5" customWidth="1"/>
    <col min="13322" max="13322" width="6.25" style="5" customWidth="1"/>
    <col min="13323" max="13325" width="4.125" style="5" customWidth="1"/>
    <col min="13326" max="13326" width="6.25" style="5" customWidth="1"/>
    <col min="13327" max="13329" width="4.125" style="5" customWidth="1"/>
    <col min="13330" max="13333" width="3.5" style="5" customWidth="1"/>
    <col min="13334" max="13334" width="3.125" style="5" customWidth="1"/>
    <col min="13335" max="13337" width="4" style="5" customWidth="1"/>
    <col min="13338" max="13568" width="3.625" style="5"/>
    <col min="13569" max="13569" width="5.125" style="5" customWidth="1"/>
    <col min="13570" max="13573" width="3.625" style="5" customWidth="1"/>
    <col min="13574" max="13577" width="4.125" style="5" customWidth="1"/>
    <col min="13578" max="13578" width="6.25" style="5" customWidth="1"/>
    <col min="13579" max="13581" width="4.125" style="5" customWidth="1"/>
    <col min="13582" max="13582" width="6.25" style="5" customWidth="1"/>
    <col min="13583" max="13585" width="4.125" style="5" customWidth="1"/>
    <col min="13586" max="13589" width="3.5" style="5" customWidth="1"/>
    <col min="13590" max="13590" width="3.125" style="5" customWidth="1"/>
    <col min="13591" max="13593" width="4" style="5" customWidth="1"/>
    <col min="13594" max="13824" width="3.625" style="5"/>
    <col min="13825" max="13825" width="5.125" style="5" customWidth="1"/>
    <col min="13826" max="13829" width="3.625" style="5" customWidth="1"/>
    <col min="13830" max="13833" width="4.125" style="5" customWidth="1"/>
    <col min="13834" max="13834" width="6.25" style="5" customWidth="1"/>
    <col min="13835" max="13837" width="4.125" style="5" customWidth="1"/>
    <col min="13838" max="13838" width="6.25" style="5" customWidth="1"/>
    <col min="13839" max="13841" width="4.125" style="5" customWidth="1"/>
    <col min="13842" max="13845" width="3.5" style="5" customWidth="1"/>
    <col min="13846" max="13846" width="3.125" style="5" customWidth="1"/>
    <col min="13847" max="13849" width="4" style="5" customWidth="1"/>
    <col min="13850" max="14080" width="3.625" style="5"/>
    <col min="14081" max="14081" width="5.125" style="5" customWidth="1"/>
    <col min="14082" max="14085" width="3.625" style="5" customWidth="1"/>
    <col min="14086" max="14089" width="4.125" style="5" customWidth="1"/>
    <col min="14090" max="14090" width="6.25" style="5" customWidth="1"/>
    <col min="14091" max="14093" width="4.125" style="5" customWidth="1"/>
    <col min="14094" max="14094" width="6.25" style="5" customWidth="1"/>
    <col min="14095" max="14097" width="4.125" style="5" customWidth="1"/>
    <col min="14098" max="14101" width="3.5" style="5" customWidth="1"/>
    <col min="14102" max="14102" width="3.125" style="5" customWidth="1"/>
    <col min="14103" max="14105" width="4" style="5" customWidth="1"/>
    <col min="14106" max="14336" width="3.625" style="5"/>
    <col min="14337" max="14337" width="5.125" style="5" customWidth="1"/>
    <col min="14338" max="14341" width="3.625" style="5" customWidth="1"/>
    <col min="14342" max="14345" width="4.125" style="5" customWidth="1"/>
    <col min="14346" max="14346" width="6.25" style="5" customWidth="1"/>
    <col min="14347" max="14349" width="4.125" style="5" customWidth="1"/>
    <col min="14350" max="14350" width="6.25" style="5" customWidth="1"/>
    <col min="14351" max="14353" width="4.125" style="5" customWidth="1"/>
    <col min="14354" max="14357" width="3.5" style="5" customWidth="1"/>
    <col min="14358" max="14358" width="3.125" style="5" customWidth="1"/>
    <col min="14359" max="14361" width="4" style="5" customWidth="1"/>
    <col min="14362" max="14592" width="3.625" style="5"/>
    <col min="14593" max="14593" width="5.125" style="5" customWidth="1"/>
    <col min="14594" max="14597" width="3.625" style="5" customWidth="1"/>
    <col min="14598" max="14601" width="4.125" style="5" customWidth="1"/>
    <col min="14602" max="14602" width="6.25" style="5" customWidth="1"/>
    <col min="14603" max="14605" width="4.125" style="5" customWidth="1"/>
    <col min="14606" max="14606" width="6.25" style="5" customWidth="1"/>
    <col min="14607" max="14609" width="4.125" style="5" customWidth="1"/>
    <col min="14610" max="14613" width="3.5" style="5" customWidth="1"/>
    <col min="14614" max="14614" width="3.125" style="5" customWidth="1"/>
    <col min="14615" max="14617" width="4" style="5" customWidth="1"/>
    <col min="14618" max="14848" width="3.625" style="5"/>
    <col min="14849" max="14849" width="5.125" style="5" customWidth="1"/>
    <col min="14850" max="14853" width="3.625" style="5" customWidth="1"/>
    <col min="14854" max="14857" width="4.125" style="5" customWidth="1"/>
    <col min="14858" max="14858" width="6.25" style="5" customWidth="1"/>
    <col min="14859" max="14861" width="4.125" style="5" customWidth="1"/>
    <col min="14862" max="14862" width="6.25" style="5" customWidth="1"/>
    <col min="14863" max="14865" width="4.125" style="5" customWidth="1"/>
    <col min="14866" max="14869" width="3.5" style="5" customWidth="1"/>
    <col min="14870" max="14870" width="3.125" style="5" customWidth="1"/>
    <col min="14871" max="14873" width="4" style="5" customWidth="1"/>
    <col min="14874" max="15104" width="3.625" style="5"/>
    <col min="15105" max="15105" width="5.125" style="5" customWidth="1"/>
    <col min="15106" max="15109" width="3.625" style="5" customWidth="1"/>
    <col min="15110" max="15113" width="4.125" style="5" customWidth="1"/>
    <col min="15114" max="15114" width="6.25" style="5" customWidth="1"/>
    <col min="15115" max="15117" width="4.125" style="5" customWidth="1"/>
    <col min="15118" max="15118" width="6.25" style="5" customWidth="1"/>
    <col min="15119" max="15121" width="4.125" style="5" customWidth="1"/>
    <col min="15122" max="15125" width="3.5" style="5" customWidth="1"/>
    <col min="15126" max="15126" width="3.125" style="5" customWidth="1"/>
    <col min="15127" max="15129" width="4" style="5" customWidth="1"/>
    <col min="15130" max="15360" width="3.625" style="5"/>
    <col min="15361" max="15361" width="5.125" style="5" customWidth="1"/>
    <col min="15362" max="15365" width="3.625" style="5" customWidth="1"/>
    <col min="15366" max="15369" width="4.125" style="5" customWidth="1"/>
    <col min="15370" max="15370" width="6.25" style="5" customWidth="1"/>
    <col min="15371" max="15373" width="4.125" style="5" customWidth="1"/>
    <col min="15374" max="15374" width="6.25" style="5" customWidth="1"/>
    <col min="15375" max="15377" width="4.125" style="5" customWidth="1"/>
    <col min="15378" max="15381" width="3.5" style="5" customWidth="1"/>
    <col min="15382" max="15382" width="3.125" style="5" customWidth="1"/>
    <col min="15383" max="15385" width="4" style="5" customWidth="1"/>
    <col min="15386" max="15616" width="3.625" style="5"/>
    <col min="15617" max="15617" width="5.125" style="5" customWidth="1"/>
    <col min="15618" max="15621" width="3.625" style="5" customWidth="1"/>
    <col min="15622" max="15625" width="4.125" style="5" customWidth="1"/>
    <col min="15626" max="15626" width="6.25" style="5" customWidth="1"/>
    <col min="15627" max="15629" width="4.125" style="5" customWidth="1"/>
    <col min="15630" max="15630" width="6.25" style="5" customWidth="1"/>
    <col min="15631" max="15633" width="4.125" style="5" customWidth="1"/>
    <col min="15634" max="15637" width="3.5" style="5" customWidth="1"/>
    <col min="15638" max="15638" width="3.125" style="5" customWidth="1"/>
    <col min="15639" max="15641" width="4" style="5" customWidth="1"/>
    <col min="15642" max="15872" width="3.625" style="5"/>
    <col min="15873" max="15873" width="5.125" style="5" customWidth="1"/>
    <col min="15874" max="15877" width="3.625" style="5" customWidth="1"/>
    <col min="15878" max="15881" width="4.125" style="5" customWidth="1"/>
    <col min="15882" max="15882" width="6.25" style="5" customWidth="1"/>
    <col min="15883" max="15885" width="4.125" style="5" customWidth="1"/>
    <col min="15886" max="15886" width="6.25" style="5" customWidth="1"/>
    <col min="15887" max="15889" width="4.125" style="5" customWidth="1"/>
    <col min="15890" max="15893" width="3.5" style="5" customWidth="1"/>
    <col min="15894" max="15894" width="3.125" style="5" customWidth="1"/>
    <col min="15895" max="15897" width="4" style="5" customWidth="1"/>
    <col min="15898" max="16128" width="3.625" style="5"/>
    <col min="16129" max="16129" width="5.125" style="5" customWidth="1"/>
    <col min="16130" max="16133" width="3.625" style="5" customWidth="1"/>
    <col min="16134" max="16137" width="4.125" style="5" customWidth="1"/>
    <col min="16138" max="16138" width="6.25" style="5" customWidth="1"/>
    <col min="16139" max="16141" width="4.125" style="5" customWidth="1"/>
    <col min="16142" max="16142" width="6.25" style="5" customWidth="1"/>
    <col min="16143" max="16145" width="4.125" style="5" customWidth="1"/>
    <col min="16146" max="16149" width="3.5" style="5" customWidth="1"/>
    <col min="16150" max="16150" width="3.125" style="5" customWidth="1"/>
    <col min="16151" max="16153" width="4" style="5" customWidth="1"/>
    <col min="16154" max="16384" width="3.625" style="5"/>
  </cols>
  <sheetData>
    <row r="1" spans="1:37" s="1" customFormat="1" ht="10.5" x14ac:dyDescent="0.15"/>
    <row r="2" spans="1:37" s="1" customFormat="1" ht="13.5" customHeight="1" x14ac:dyDescent="0.15">
      <c r="S2" s="2"/>
      <c r="T2" s="263"/>
      <c r="U2" s="263"/>
      <c r="V2" s="263"/>
      <c r="W2" s="263"/>
      <c r="X2" s="263"/>
      <c r="Y2" s="263"/>
      <c r="Z2" s="3"/>
    </row>
    <row r="3" spans="1:37" s="6" customFormat="1" ht="24.75" customHeight="1" x14ac:dyDescent="0.15">
      <c r="A3" s="4" t="s">
        <v>0</v>
      </c>
      <c r="B3" s="4"/>
      <c r="C3" s="5"/>
    </row>
    <row r="4" spans="1:37" s="6" customFormat="1" ht="13.5" customHeight="1" x14ac:dyDescent="0.15">
      <c r="A4" s="4"/>
      <c r="B4" s="4"/>
      <c r="C4" s="5"/>
    </row>
    <row r="5" spans="1:37" s="1" customFormat="1" ht="27" customHeight="1" x14ac:dyDescent="0.15">
      <c r="A5" s="264" t="s">
        <v>68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3"/>
    </row>
    <row r="6" spans="1:37" s="1" customFormat="1" ht="15.75" customHeight="1" x14ac:dyDescent="0.15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3"/>
    </row>
    <row r="7" spans="1:37" s="1" customFormat="1" ht="15.7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3"/>
    </row>
    <row r="8" spans="1:37" s="1" customFormat="1" ht="29.25" customHeight="1" x14ac:dyDescent="0.15">
      <c r="A8" s="7"/>
      <c r="B8" s="8" t="s">
        <v>2</v>
      </c>
      <c r="C8" s="9"/>
      <c r="D8" s="9"/>
      <c r="E8" s="9"/>
      <c r="F8" s="9"/>
      <c r="G8" s="9"/>
      <c r="H8" s="9"/>
      <c r="I8" s="9"/>
      <c r="J8" s="10"/>
      <c r="K8" s="9" t="s">
        <v>3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7"/>
      <c r="Z8" s="3"/>
    </row>
    <row r="9" spans="1:37" s="1" customFormat="1" ht="11.2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1"/>
      <c r="R9" s="11"/>
      <c r="S9" s="11"/>
      <c r="T9" s="11"/>
      <c r="U9" s="11"/>
      <c r="V9" s="11"/>
      <c r="W9" s="11"/>
      <c r="X9" s="11"/>
      <c r="Y9" s="7"/>
      <c r="Z9" s="3"/>
    </row>
    <row r="10" spans="1:37" s="14" customFormat="1" ht="18" customHeight="1" thickBot="1" x14ac:dyDescent="0.25">
      <c r="A10" s="12" t="s">
        <v>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7" s="14" customFormat="1" ht="18" customHeight="1" thickTop="1" x14ac:dyDescent="0.15">
      <c r="A11" s="15"/>
      <c r="B11" s="16"/>
      <c r="C11" s="16"/>
      <c r="D11" s="16"/>
      <c r="E11" s="16"/>
      <c r="F11" s="16"/>
      <c r="G11" s="265" t="s">
        <v>5</v>
      </c>
      <c r="H11" s="266"/>
      <c r="I11" s="266"/>
      <c r="J11" s="266"/>
      <c r="K11" s="266"/>
      <c r="L11" s="267"/>
      <c r="M11" s="268" t="s">
        <v>6</v>
      </c>
      <c r="N11" s="269"/>
      <c r="O11" s="269"/>
      <c r="P11" s="269"/>
      <c r="Q11" s="269"/>
      <c r="R11" s="270"/>
      <c r="S11" s="271" t="s">
        <v>7</v>
      </c>
      <c r="T11" s="272"/>
      <c r="U11" s="272"/>
      <c r="V11" s="272"/>
      <c r="W11" s="272"/>
      <c r="X11" s="272"/>
      <c r="Y11" s="27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s="14" customFormat="1" ht="18" customHeight="1" x14ac:dyDescent="0.15">
      <c r="A12" s="250" t="s">
        <v>8</v>
      </c>
      <c r="B12" s="251"/>
      <c r="C12" s="251"/>
      <c r="D12" s="251"/>
      <c r="E12" s="251"/>
      <c r="F12" s="252"/>
      <c r="G12" s="17"/>
      <c r="H12" s="256"/>
      <c r="I12" s="256"/>
      <c r="J12" s="256"/>
      <c r="K12" s="18"/>
      <c r="L12" s="19"/>
      <c r="M12" s="17"/>
      <c r="N12" s="256"/>
      <c r="O12" s="256"/>
      <c r="P12" s="256"/>
      <c r="Q12" s="18"/>
      <c r="R12" s="18"/>
      <c r="S12" s="20"/>
      <c r="T12" s="258">
        <f>H12-N12</f>
        <v>0</v>
      </c>
      <c r="U12" s="258"/>
      <c r="V12" s="258"/>
      <c r="W12" s="258"/>
      <c r="X12" s="18"/>
      <c r="Y12" s="21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s="14" customFormat="1" ht="18" customHeight="1" thickBot="1" x14ac:dyDescent="0.2">
      <c r="A13" s="253"/>
      <c r="B13" s="254"/>
      <c r="C13" s="254"/>
      <c r="D13" s="254"/>
      <c r="E13" s="254"/>
      <c r="F13" s="255"/>
      <c r="G13" s="22"/>
      <c r="H13" s="257"/>
      <c r="I13" s="257"/>
      <c r="J13" s="257"/>
      <c r="K13" s="23" t="s">
        <v>9</v>
      </c>
      <c r="L13" s="24"/>
      <c r="M13" s="22"/>
      <c r="N13" s="257"/>
      <c r="O13" s="257"/>
      <c r="P13" s="257"/>
      <c r="Q13" s="23" t="s">
        <v>9</v>
      </c>
      <c r="R13" s="23"/>
      <c r="S13" s="25"/>
      <c r="T13" s="259"/>
      <c r="U13" s="259"/>
      <c r="V13" s="259"/>
      <c r="W13" s="259"/>
      <c r="X13" s="23" t="s">
        <v>9</v>
      </c>
      <c r="Y13" s="26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ht="19.5" customHeight="1" thickTop="1" x14ac:dyDescent="0.15"/>
    <row r="15" spans="1:37" ht="18" customHeight="1" x14ac:dyDescent="0.15">
      <c r="A15" s="28" t="s">
        <v>10</v>
      </c>
    </row>
    <row r="16" spans="1:37" s="1" customFormat="1" ht="32.25" customHeight="1" thickBot="1" x14ac:dyDescent="0.2">
      <c r="I16" s="29" t="s">
        <v>11</v>
      </c>
      <c r="S16" s="2"/>
      <c r="T16" s="43"/>
      <c r="U16" s="43"/>
      <c r="V16" s="260" t="s">
        <v>52</v>
      </c>
      <c r="W16" s="260"/>
      <c r="X16" s="260"/>
      <c r="Y16" s="260"/>
      <c r="Z16" s="3"/>
    </row>
    <row r="17" spans="1:30" s="32" customFormat="1" ht="23.25" customHeight="1" thickTop="1" x14ac:dyDescent="0.15">
      <c r="A17" s="274" t="s">
        <v>13</v>
      </c>
      <c r="B17" s="276"/>
      <c r="C17" s="277"/>
      <c r="D17" s="277"/>
      <c r="E17" s="278"/>
      <c r="F17" s="285" t="s">
        <v>69</v>
      </c>
      <c r="G17" s="286"/>
      <c r="H17" s="286"/>
      <c r="I17" s="286"/>
      <c r="J17" s="291" t="s">
        <v>15</v>
      </c>
      <c r="K17" s="488"/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  <c r="W17" s="488"/>
      <c r="X17" s="488"/>
      <c r="Y17" s="489"/>
      <c r="Z17" s="31"/>
      <c r="AA17" s="31"/>
      <c r="AB17" s="31"/>
      <c r="AC17" s="31"/>
      <c r="AD17" s="31"/>
    </row>
    <row r="18" spans="1:30" s="32" customFormat="1" ht="23.25" customHeight="1" x14ac:dyDescent="0.15">
      <c r="A18" s="275"/>
      <c r="B18" s="279"/>
      <c r="C18" s="280"/>
      <c r="D18" s="280"/>
      <c r="E18" s="281"/>
      <c r="F18" s="287"/>
      <c r="G18" s="288"/>
      <c r="H18" s="288"/>
      <c r="I18" s="288"/>
      <c r="J18" s="294" t="s">
        <v>70</v>
      </c>
      <c r="K18" s="295"/>
      <c r="L18" s="295"/>
      <c r="M18" s="296"/>
      <c r="N18" s="297" t="s">
        <v>71</v>
      </c>
      <c r="O18" s="295"/>
      <c r="P18" s="295"/>
      <c r="Q18" s="296"/>
      <c r="R18" s="490" t="s">
        <v>62</v>
      </c>
      <c r="S18" s="299"/>
      <c r="T18" s="299"/>
      <c r="U18" s="338"/>
      <c r="V18" s="298"/>
      <c r="W18" s="299"/>
      <c r="X18" s="299"/>
      <c r="Y18" s="300"/>
      <c r="Z18" s="31"/>
      <c r="AA18" s="31"/>
      <c r="AB18" s="31"/>
      <c r="AC18" s="31"/>
      <c r="AD18" s="31"/>
    </row>
    <row r="19" spans="1:30" s="32" customFormat="1" ht="30" customHeight="1" x14ac:dyDescent="0.15">
      <c r="A19" s="275"/>
      <c r="B19" s="282"/>
      <c r="C19" s="283"/>
      <c r="D19" s="283"/>
      <c r="E19" s="284"/>
      <c r="F19" s="289"/>
      <c r="G19" s="290"/>
      <c r="H19" s="290"/>
      <c r="I19" s="290"/>
      <c r="J19" s="33" t="s">
        <v>19</v>
      </c>
      <c r="K19" s="304"/>
      <c r="L19" s="305"/>
      <c r="M19" s="34" t="s">
        <v>20</v>
      </c>
      <c r="N19" s="35" t="s">
        <v>21</v>
      </c>
      <c r="O19" s="304"/>
      <c r="P19" s="305"/>
      <c r="Q19" s="34" t="s">
        <v>20</v>
      </c>
      <c r="R19" s="491"/>
      <c r="S19" s="302"/>
      <c r="T19" s="302"/>
      <c r="U19" s="372"/>
      <c r="V19" s="301"/>
      <c r="W19" s="302"/>
      <c r="X19" s="302"/>
      <c r="Y19" s="303"/>
      <c r="Z19" s="31"/>
      <c r="AA19" s="31"/>
      <c r="AB19" s="31"/>
      <c r="AC19" s="31"/>
      <c r="AD19" s="31"/>
    </row>
    <row r="20" spans="1:30" s="32" customFormat="1" ht="26.25" customHeight="1" x14ac:dyDescent="0.15">
      <c r="A20" s="275"/>
      <c r="B20" s="306" t="s">
        <v>22</v>
      </c>
      <c r="C20" s="307"/>
      <c r="D20" s="307"/>
      <c r="E20" s="36" t="s">
        <v>23</v>
      </c>
      <c r="F20" s="329"/>
      <c r="G20" s="330"/>
      <c r="H20" s="330"/>
      <c r="I20" s="330"/>
      <c r="J20" s="331" t="str">
        <f>IF(ISERROR(ROUNDDOWN(F20*K19/(K19+O19),0)),"",ROUNDDOWN(F20*K19/(K19+O19),0))</f>
        <v/>
      </c>
      <c r="K20" s="332"/>
      <c r="L20" s="332"/>
      <c r="M20" s="332"/>
      <c r="N20" s="332" t="str">
        <f>IF(ISERROR(F20-J20),"",(F20-J20))</f>
        <v/>
      </c>
      <c r="O20" s="332"/>
      <c r="P20" s="332"/>
      <c r="Q20" s="332"/>
      <c r="R20" s="332" t="str">
        <f>J20</f>
        <v/>
      </c>
      <c r="S20" s="332"/>
      <c r="T20" s="332"/>
      <c r="U20" s="332"/>
      <c r="V20" s="333"/>
      <c r="W20" s="334"/>
      <c r="X20" s="334"/>
      <c r="Y20" s="335"/>
      <c r="Z20" s="31"/>
      <c r="AA20" s="31"/>
      <c r="AB20" s="31"/>
      <c r="AC20" s="31"/>
      <c r="AD20" s="31"/>
    </row>
    <row r="21" spans="1:30" s="32" customFormat="1" ht="15" customHeight="1" x14ac:dyDescent="0.15">
      <c r="A21" s="275"/>
      <c r="B21" s="336"/>
      <c r="C21" s="313" t="s">
        <v>24</v>
      </c>
      <c r="D21" s="337"/>
      <c r="E21" s="338" t="s">
        <v>25</v>
      </c>
      <c r="F21" s="339"/>
      <c r="G21" s="340"/>
      <c r="H21" s="340"/>
      <c r="I21" s="340"/>
      <c r="J21" s="315" t="str">
        <f>IF(ISERROR(ROUNDDOWN(F21*K19/(K19+O19),0)),"",ROUNDDOWN(F21*K19/(K19+O19),0))</f>
        <v/>
      </c>
      <c r="K21" s="316"/>
      <c r="L21" s="316"/>
      <c r="M21" s="317"/>
      <c r="N21" s="321" t="str">
        <f>IF(ISERROR(F21-J21),"",(F21-J21))</f>
        <v/>
      </c>
      <c r="O21" s="316"/>
      <c r="P21" s="316"/>
      <c r="Q21" s="317"/>
      <c r="R21" s="321" t="str">
        <f>J21</f>
        <v/>
      </c>
      <c r="S21" s="316"/>
      <c r="T21" s="316"/>
      <c r="U21" s="317"/>
      <c r="V21" s="308"/>
      <c r="W21" s="309"/>
      <c r="X21" s="309"/>
      <c r="Y21" s="310"/>
      <c r="Z21" s="31"/>
      <c r="AA21" s="31"/>
      <c r="AB21" s="31"/>
      <c r="AC21" s="31"/>
      <c r="AD21" s="31"/>
    </row>
    <row r="22" spans="1:30" s="32" customFormat="1" ht="15" customHeight="1" x14ac:dyDescent="0.15">
      <c r="A22" s="275"/>
      <c r="B22" s="311"/>
      <c r="C22" s="297"/>
      <c r="D22" s="295"/>
      <c r="E22" s="338"/>
      <c r="F22" s="341"/>
      <c r="G22" s="342"/>
      <c r="H22" s="342"/>
      <c r="I22" s="342"/>
      <c r="J22" s="318" t="e">
        <f>ROUNDDOWN(F22*J21/(J21+N21),0)</f>
        <v>#VALUE!</v>
      </c>
      <c r="K22" s="319"/>
      <c r="L22" s="319"/>
      <c r="M22" s="320"/>
      <c r="N22" s="322"/>
      <c r="O22" s="319"/>
      <c r="P22" s="319"/>
      <c r="Q22" s="320"/>
      <c r="R22" s="322"/>
      <c r="S22" s="319"/>
      <c r="T22" s="319"/>
      <c r="U22" s="320"/>
      <c r="V22" s="308"/>
      <c r="W22" s="309"/>
      <c r="X22" s="309"/>
      <c r="Y22" s="310"/>
      <c r="Z22" s="31"/>
      <c r="AA22" s="31"/>
      <c r="AB22" s="31"/>
      <c r="AC22" s="31"/>
      <c r="AD22" s="31"/>
    </row>
    <row r="23" spans="1:30" s="32" customFormat="1" ht="15" customHeight="1" x14ac:dyDescent="0.15">
      <c r="A23" s="275"/>
      <c r="B23" s="311" t="s">
        <v>26</v>
      </c>
      <c r="C23" s="312"/>
      <c r="D23" s="313"/>
      <c r="E23" s="314" t="s">
        <v>27</v>
      </c>
      <c r="F23" s="308">
        <f>F20-F21</f>
        <v>0</v>
      </c>
      <c r="G23" s="309"/>
      <c r="H23" s="309"/>
      <c r="I23" s="309"/>
      <c r="J23" s="315" t="str">
        <f>IF(ISERROR(J20-J21),"",(J20-J21))</f>
        <v/>
      </c>
      <c r="K23" s="316"/>
      <c r="L23" s="316"/>
      <c r="M23" s="317"/>
      <c r="N23" s="321" t="str">
        <f>IF(ISERROR(N20-N21),"",(N20-N21))</f>
        <v/>
      </c>
      <c r="O23" s="316"/>
      <c r="P23" s="316"/>
      <c r="Q23" s="317"/>
      <c r="R23" s="321" t="str">
        <f>J23</f>
        <v/>
      </c>
      <c r="S23" s="316"/>
      <c r="T23" s="316"/>
      <c r="U23" s="493"/>
      <c r="V23" s="323"/>
      <c r="W23" s="316"/>
      <c r="X23" s="316"/>
      <c r="Y23" s="324"/>
      <c r="Z23" s="31"/>
      <c r="AA23" s="31"/>
      <c r="AB23" s="31"/>
      <c r="AC23" s="31"/>
      <c r="AD23" s="31"/>
    </row>
    <row r="24" spans="1:30" s="32" customFormat="1" ht="15" customHeight="1" x14ac:dyDescent="0.15">
      <c r="A24" s="275"/>
      <c r="B24" s="327" t="s">
        <v>28</v>
      </c>
      <c r="C24" s="328"/>
      <c r="D24" s="297"/>
      <c r="E24" s="314"/>
      <c r="F24" s="308"/>
      <c r="G24" s="309"/>
      <c r="H24" s="309"/>
      <c r="I24" s="309"/>
      <c r="J24" s="318"/>
      <c r="K24" s="319"/>
      <c r="L24" s="319"/>
      <c r="M24" s="320"/>
      <c r="N24" s="322"/>
      <c r="O24" s="319"/>
      <c r="P24" s="319"/>
      <c r="Q24" s="320"/>
      <c r="R24" s="322"/>
      <c r="S24" s="319"/>
      <c r="T24" s="319"/>
      <c r="U24" s="494"/>
      <c r="V24" s="325"/>
      <c r="W24" s="319"/>
      <c r="X24" s="319"/>
      <c r="Y24" s="326"/>
      <c r="Z24" s="31"/>
      <c r="AA24" s="31"/>
      <c r="AB24" s="31"/>
      <c r="AC24" s="31"/>
      <c r="AD24" s="31"/>
    </row>
    <row r="25" spans="1:30" s="32" customFormat="1" ht="19.5" customHeight="1" x14ac:dyDescent="0.15">
      <c r="A25" s="275"/>
      <c r="B25" s="356" t="s">
        <v>29</v>
      </c>
      <c r="C25" s="358" t="s">
        <v>30</v>
      </c>
      <c r="D25" s="359"/>
      <c r="E25" s="37" t="s">
        <v>31</v>
      </c>
      <c r="F25" s="360">
        <v>0</v>
      </c>
      <c r="G25" s="361"/>
      <c r="H25" s="361"/>
      <c r="I25" s="361"/>
      <c r="J25" s="362" t="str">
        <f>IF(ISERROR(ROUNDDOWN(F25*K19/(K19+O19),0)),"",ROUNDDOWN(F25*K19/(K19+O19),0))</f>
        <v/>
      </c>
      <c r="K25" s="363"/>
      <c r="L25" s="363"/>
      <c r="M25" s="363"/>
      <c r="N25" s="363" t="str">
        <f>IF(ISERROR(F25-J25),"",(F25-J25))</f>
        <v/>
      </c>
      <c r="O25" s="363"/>
      <c r="P25" s="363"/>
      <c r="Q25" s="363"/>
      <c r="R25" s="363" t="e">
        <f>R23-R26</f>
        <v>#VALUE!</v>
      </c>
      <c r="S25" s="363"/>
      <c r="T25" s="363"/>
      <c r="U25" s="492"/>
      <c r="V25" s="38"/>
      <c r="W25" s="364"/>
      <c r="X25" s="364"/>
      <c r="Y25" s="365"/>
    </row>
    <row r="26" spans="1:30" s="32" customFormat="1" ht="19.5" customHeight="1" x14ac:dyDescent="0.15">
      <c r="A26" s="275"/>
      <c r="B26" s="357"/>
      <c r="C26" s="358" t="s">
        <v>32</v>
      </c>
      <c r="D26" s="359"/>
      <c r="E26" s="37" t="s">
        <v>33</v>
      </c>
      <c r="F26" s="343">
        <f>F23-F25</f>
        <v>0</v>
      </c>
      <c r="G26" s="344"/>
      <c r="H26" s="344"/>
      <c r="I26" s="344"/>
      <c r="J26" s="366" t="str">
        <f>IF(ISERROR(J23-J25),"",(J23-J25))</f>
        <v/>
      </c>
      <c r="K26" s="344"/>
      <c r="L26" s="344"/>
      <c r="M26" s="367"/>
      <c r="N26" s="368" t="str">
        <f>IF(ISERROR(N23-N25),"",(N23-N25))</f>
        <v/>
      </c>
      <c r="O26" s="344"/>
      <c r="P26" s="344"/>
      <c r="Q26" s="367"/>
      <c r="R26" s="495" t="e">
        <f>#REF!</f>
        <v>#REF!</v>
      </c>
      <c r="S26" s="496"/>
      <c r="T26" s="496"/>
      <c r="U26" s="497"/>
      <c r="V26" s="343"/>
      <c r="W26" s="344"/>
      <c r="X26" s="344"/>
      <c r="Y26" s="345"/>
    </row>
    <row r="27" spans="1:30" s="32" customFormat="1" ht="12" customHeight="1" x14ac:dyDescent="0.15">
      <c r="A27" s="275"/>
      <c r="B27" s="346" t="s">
        <v>34</v>
      </c>
      <c r="C27" s="347"/>
      <c r="D27" s="348"/>
      <c r="E27" s="314" t="s">
        <v>35</v>
      </c>
      <c r="F27" s="349">
        <f>IF(F23=0,0,ROUNDDOWN(F21*F26/F23,0))</f>
        <v>0</v>
      </c>
      <c r="G27" s="350"/>
      <c r="H27" s="350"/>
      <c r="I27" s="321"/>
      <c r="J27" s="353" t="str">
        <f>IF(ISERROR(ROUNDDOWN(J21*J26/J23,0)),"",ROUNDDOWN(J21*J26/J23,0))</f>
        <v/>
      </c>
      <c r="K27" s="350"/>
      <c r="L27" s="350"/>
      <c r="M27" s="350"/>
      <c r="N27" s="350" t="str">
        <f>IF(ISERROR(ROUNDDOWN(N21*N26/N23,0)),"",ROUNDDOWN(N21*N26/N23,0))</f>
        <v/>
      </c>
      <c r="O27" s="350"/>
      <c r="P27" s="350"/>
      <c r="Q27" s="350"/>
      <c r="R27" s="350" t="str">
        <f>IF(ISERROR(ROUNDDOWN(R21*R26/R23,0)),"",ROUNDDOWN(R21*R26/R23,0))</f>
        <v/>
      </c>
      <c r="S27" s="350"/>
      <c r="T27" s="350"/>
      <c r="U27" s="350"/>
      <c r="V27" s="343"/>
      <c r="W27" s="344"/>
      <c r="X27" s="344"/>
      <c r="Y27" s="345"/>
    </row>
    <row r="28" spans="1:30" s="32" customFormat="1" ht="12" customHeight="1" x14ac:dyDescent="0.15">
      <c r="A28" s="275"/>
      <c r="B28" s="355" t="s">
        <v>36</v>
      </c>
      <c r="C28" s="295"/>
      <c r="D28" s="295"/>
      <c r="E28" s="314"/>
      <c r="F28" s="351"/>
      <c r="G28" s="352"/>
      <c r="H28" s="352"/>
      <c r="I28" s="322"/>
      <c r="J28" s="354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43"/>
      <c r="W28" s="344"/>
      <c r="X28" s="344"/>
      <c r="Y28" s="345"/>
    </row>
    <row r="29" spans="1:30" s="32" customFormat="1" ht="12" customHeight="1" x14ac:dyDescent="0.15">
      <c r="A29" s="275"/>
      <c r="B29" s="311" t="s">
        <v>37</v>
      </c>
      <c r="C29" s="312"/>
      <c r="D29" s="313"/>
      <c r="E29" s="385" t="s">
        <v>38</v>
      </c>
      <c r="F29" s="323">
        <f>F26+F27</f>
        <v>0</v>
      </c>
      <c r="G29" s="316"/>
      <c r="H29" s="316"/>
      <c r="I29" s="316"/>
      <c r="J29" s="315" t="str">
        <f>IF(ISERROR(J26+J27),"",(J26+J27))</f>
        <v/>
      </c>
      <c r="K29" s="316"/>
      <c r="L29" s="316"/>
      <c r="M29" s="317"/>
      <c r="N29" s="321" t="str">
        <f>IF(ISERROR(N26+N27),"",(N26+N27))</f>
        <v/>
      </c>
      <c r="O29" s="316"/>
      <c r="P29" s="316"/>
      <c r="Q29" s="317"/>
      <c r="R29" s="321" t="str">
        <f>IF(ISERROR(R26+R27),"",(R26+R27))</f>
        <v/>
      </c>
      <c r="S29" s="316"/>
      <c r="T29" s="316"/>
      <c r="U29" s="317"/>
      <c r="V29" s="377"/>
      <c r="W29" s="378"/>
      <c r="X29" s="378"/>
      <c r="Y29" s="379"/>
    </row>
    <row r="30" spans="1:30" s="32" customFormat="1" ht="12" customHeight="1" x14ac:dyDescent="0.15">
      <c r="A30" s="275"/>
      <c r="B30" s="390" t="s">
        <v>39</v>
      </c>
      <c r="C30" s="391"/>
      <c r="D30" s="391"/>
      <c r="E30" s="386"/>
      <c r="F30" s="325"/>
      <c r="G30" s="319"/>
      <c r="H30" s="319"/>
      <c r="I30" s="319"/>
      <c r="J30" s="318"/>
      <c r="K30" s="319"/>
      <c r="L30" s="319"/>
      <c r="M30" s="320"/>
      <c r="N30" s="322"/>
      <c r="O30" s="319"/>
      <c r="P30" s="319"/>
      <c r="Q30" s="320"/>
      <c r="R30" s="322"/>
      <c r="S30" s="319"/>
      <c r="T30" s="319"/>
      <c r="U30" s="320"/>
      <c r="V30" s="387"/>
      <c r="W30" s="388"/>
      <c r="X30" s="388"/>
      <c r="Y30" s="389"/>
    </row>
    <row r="31" spans="1:30" s="32" customFormat="1" ht="12" customHeight="1" x14ac:dyDescent="0.15">
      <c r="A31" s="275"/>
      <c r="B31" s="369" t="s">
        <v>40</v>
      </c>
      <c r="C31" s="370"/>
      <c r="D31" s="371"/>
      <c r="E31" s="338" t="s">
        <v>41</v>
      </c>
      <c r="F31" s="349">
        <f>ROUNDDOWN(F29*1.1,0)</f>
        <v>0</v>
      </c>
      <c r="G31" s="350"/>
      <c r="H31" s="350"/>
      <c r="I31" s="321"/>
      <c r="J31" s="353" t="str">
        <f>IF(ISERROR(ROUNDDOWN(J29*1.1,0)),"",ROUNDDOWN(J29*1.05,0))</f>
        <v/>
      </c>
      <c r="K31" s="350"/>
      <c r="L31" s="350"/>
      <c r="M31" s="350"/>
      <c r="N31" s="350" t="str">
        <f>IF(ISERROR(ROUNDDOWN(N29*1.1,0)),"",ROUNDDOWN(N29*1.1,0))</f>
        <v/>
      </c>
      <c r="O31" s="350"/>
      <c r="P31" s="350"/>
      <c r="Q31" s="350"/>
      <c r="R31" s="350" t="str">
        <f>IF(ISERROR(ROUNDDOWN(R29*1.1,0)),"",ROUNDDOWN(R29*1.1,0))</f>
        <v/>
      </c>
      <c r="S31" s="350"/>
      <c r="T31" s="350"/>
      <c r="U31" s="350"/>
      <c r="V31" s="377"/>
      <c r="W31" s="378"/>
      <c r="X31" s="378"/>
      <c r="Y31" s="379"/>
    </row>
    <row r="32" spans="1:30" s="32" customFormat="1" ht="12" customHeight="1" x14ac:dyDescent="0.15">
      <c r="A32" s="275"/>
      <c r="B32" s="383" t="s">
        <v>42</v>
      </c>
      <c r="C32" s="384"/>
      <c r="D32" s="384"/>
      <c r="E32" s="372"/>
      <c r="F32" s="373"/>
      <c r="G32" s="374"/>
      <c r="H32" s="374"/>
      <c r="I32" s="375"/>
      <c r="J32" s="376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80"/>
      <c r="W32" s="381"/>
      <c r="X32" s="381"/>
      <c r="Y32" s="382"/>
    </row>
    <row r="33" spans="1:26" ht="13.5" customHeight="1" x14ac:dyDescent="0.15">
      <c r="A33" s="392" t="s">
        <v>43</v>
      </c>
      <c r="B33" s="395" t="s">
        <v>44</v>
      </c>
      <c r="C33" s="396"/>
      <c r="D33" s="396"/>
      <c r="E33" s="397"/>
      <c r="F33" s="401" t="s">
        <v>65</v>
      </c>
      <c r="G33" s="402"/>
      <c r="H33" s="402"/>
      <c r="I33" s="403"/>
      <c r="J33" s="407" t="s">
        <v>72</v>
      </c>
      <c r="K33" s="402"/>
      <c r="L33" s="402"/>
      <c r="M33" s="402"/>
      <c r="N33" s="402" t="s">
        <v>72</v>
      </c>
      <c r="O33" s="402"/>
      <c r="P33" s="402"/>
      <c r="Q33" s="402"/>
      <c r="R33" s="402" t="s">
        <v>65</v>
      </c>
      <c r="S33" s="402"/>
      <c r="T33" s="402"/>
      <c r="U33" s="402"/>
      <c r="V33" s="409" t="s">
        <v>18</v>
      </c>
      <c r="W33" s="410"/>
      <c r="X33" s="410"/>
      <c r="Y33" s="411"/>
    </row>
    <row r="34" spans="1:26" ht="13.5" customHeight="1" x14ac:dyDescent="0.15">
      <c r="A34" s="393"/>
      <c r="B34" s="398"/>
      <c r="C34" s="399"/>
      <c r="D34" s="399"/>
      <c r="E34" s="400"/>
      <c r="F34" s="404"/>
      <c r="G34" s="405"/>
      <c r="H34" s="405"/>
      <c r="I34" s="406"/>
      <c r="J34" s="408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301"/>
      <c r="W34" s="302"/>
      <c r="X34" s="302"/>
      <c r="Y34" s="303"/>
    </row>
    <row r="35" spans="1:26" ht="21.75" customHeight="1" x14ac:dyDescent="0.15">
      <c r="A35" s="393"/>
      <c r="B35" s="412" t="s">
        <v>46</v>
      </c>
      <c r="C35" s="413"/>
      <c r="D35" s="414"/>
      <c r="E35" s="418" t="s">
        <v>47</v>
      </c>
      <c r="F35" s="419">
        <f>ROUNDDOWN(F31*0.2,0)</f>
        <v>0</v>
      </c>
      <c r="G35" s="420"/>
      <c r="H35" s="420"/>
      <c r="I35" s="421"/>
      <c r="J35" s="423" t="str">
        <f>IF(ISERROR(ROUNDDOWN(J31*0.1,0)),"",ROUNDDOWN(J31*0.1,0))</f>
        <v/>
      </c>
      <c r="K35" s="420"/>
      <c r="L35" s="420"/>
      <c r="M35" s="420"/>
      <c r="N35" s="420" t="str">
        <f>IF(ISERROR(ROUNDDOWN(N31*0.1,0)),"",ROUNDDOWN(N31*0.1,0))</f>
        <v/>
      </c>
      <c r="O35" s="420"/>
      <c r="P35" s="420"/>
      <c r="Q35" s="420"/>
      <c r="R35" s="420" t="str">
        <f>IF(ISERROR(ROUNDDOWN(R31*2/3,0)),"",ROUNDDOWN(R31*2/3,0))</f>
        <v/>
      </c>
      <c r="S35" s="420"/>
      <c r="T35" s="420"/>
      <c r="U35" s="420"/>
      <c r="V35" s="440">
        <f>SUM(J35:U36)</f>
        <v>0</v>
      </c>
      <c r="W35" s="441"/>
      <c r="X35" s="441"/>
      <c r="Y35" s="442"/>
    </row>
    <row r="36" spans="1:26" ht="21.75" customHeight="1" x14ac:dyDescent="0.15">
      <c r="A36" s="393"/>
      <c r="B36" s="415"/>
      <c r="C36" s="416"/>
      <c r="D36" s="417"/>
      <c r="E36" s="314"/>
      <c r="F36" s="422"/>
      <c r="G36" s="363"/>
      <c r="H36" s="363"/>
      <c r="I36" s="368"/>
      <c r="J36" s="362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25"/>
      <c r="W36" s="319"/>
      <c r="X36" s="319"/>
      <c r="Y36" s="326"/>
    </row>
    <row r="37" spans="1:26" ht="21.75" customHeight="1" x14ac:dyDescent="0.15">
      <c r="A37" s="393"/>
      <c r="B37" s="327" t="s">
        <v>48</v>
      </c>
      <c r="C37" s="328"/>
      <c r="D37" s="297"/>
      <c r="E37" s="386" t="s">
        <v>49</v>
      </c>
      <c r="F37" s="443"/>
      <c r="G37" s="444"/>
      <c r="H37" s="444"/>
      <c r="I37" s="445"/>
      <c r="J37" s="446"/>
      <c r="K37" s="444"/>
      <c r="L37" s="444"/>
      <c r="M37" s="444"/>
      <c r="N37" s="444"/>
      <c r="O37" s="444"/>
      <c r="P37" s="444"/>
      <c r="Q37" s="444"/>
      <c r="R37" s="352" t="str">
        <f>IF(ISERROR(ROUNDUP(R31*1/10,0)),"",ROUNDUP(R31*1/10,0))</f>
        <v/>
      </c>
      <c r="S37" s="352"/>
      <c r="T37" s="352"/>
      <c r="U37" s="352"/>
      <c r="V37" s="308">
        <f>SUM(J37:U38)</f>
        <v>0</v>
      </c>
      <c r="W37" s="309"/>
      <c r="X37" s="309"/>
      <c r="Y37" s="310"/>
    </row>
    <row r="38" spans="1:26" ht="21.75" customHeight="1" thickBot="1" x14ac:dyDescent="0.2">
      <c r="A38" s="393"/>
      <c r="B38" s="415"/>
      <c r="C38" s="416"/>
      <c r="D38" s="417"/>
      <c r="E38" s="314"/>
      <c r="F38" s="443"/>
      <c r="G38" s="444"/>
      <c r="H38" s="444"/>
      <c r="I38" s="445"/>
      <c r="J38" s="446"/>
      <c r="K38" s="444"/>
      <c r="L38" s="444"/>
      <c r="M38" s="444"/>
      <c r="N38" s="444"/>
      <c r="O38" s="444"/>
      <c r="P38" s="444"/>
      <c r="Q38" s="444"/>
      <c r="R38" s="363"/>
      <c r="S38" s="363"/>
      <c r="T38" s="363"/>
      <c r="U38" s="363"/>
      <c r="V38" s="308"/>
      <c r="W38" s="309"/>
      <c r="X38" s="309"/>
      <c r="Y38" s="310"/>
    </row>
    <row r="39" spans="1:26" ht="21.75" customHeight="1" thickTop="1" x14ac:dyDescent="0.15">
      <c r="A39" s="393"/>
      <c r="B39" s="424" t="s">
        <v>50</v>
      </c>
      <c r="C39" s="425"/>
      <c r="D39" s="425"/>
      <c r="E39" s="426"/>
      <c r="F39" s="422">
        <f>F35</f>
        <v>0</v>
      </c>
      <c r="G39" s="363"/>
      <c r="H39" s="363"/>
      <c r="I39" s="368"/>
      <c r="J39" s="315" t="str">
        <f>J35</f>
        <v/>
      </c>
      <c r="K39" s="316"/>
      <c r="L39" s="316"/>
      <c r="M39" s="317"/>
      <c r="N39" s="321" t="str">
        <f>N35</f>
        <v/>
      </c>
      <c r="O39" s="316"/>
      <c r="P39" s="316"/>
      <c r="Q39" s="317"/>
      <c r="R39" s="321" t="str">
        <f>IF(ISERROR(R35-R37),"",(R35-R37))</f>
        <v/>
      </c>
      <c r="S39" s="316"/>
      <c r="T39" s="316"/>
      <c r="U39" s="498"/>
      <c r="V39" s="39" t="s">
        <v>73</v>
      </c>
      <c r="W39" s="437">
        <f>(ROUNDDOWN((V35-V37)/1000,0))*1000</f>
        <v>0</v>
      </c>
      <c r="X39" s="437"/>
      <c r="Y39" s="438"/>
    </row>
    <row r="40" spans="1:26" ht="21.75" customHeight="1" thickBot="1" x14ac:dyDescent="0.2">
      <c r="A40" s="394"/>
      <c r="B40" s="427"/>
      <c r="C40" s="428"/>
      <c r="D40" s="428"/>
      <c r="E40" s="429"/>
      <c r="F40" s="430"/>
      <c r="G40" s="431"/>
      <c r="H40" s="431"/>
      <c r="I40" s="432"/>
      <c r="J40" s="433"/>
      <c r="K40" s="434"/>
      <c r="L40" s="434"/>
      <c r="M40" s="435"/>
      <c r="N40" s="436"/>
      <c r="O40" s="434"/>
      <c r="P40" s="434"/>
      <c r="Q40" s="435"/>
      <c r="R40" s="436"/>
      <c r="S40" s="434"/>
      <c r="T40" s="434"/>
      <c r="U40" s="499"/>
      <c r="V40" s="40"/>
      <c r="W40" s="434"/>
      <c r="X40" s="434"/>
      <c r="Y40" s="439"/>
    </row>
    <row r="41" spans="1:26" ht="9.75" customHeight="1" thickTop="1" x14ac:dyDescent="0.15"/>
    <row r="42" spans="1:26" ht="19.5" customHeight="1" x14ac:dyDescent="0.15">
      <c r="B42" s="41" t="s">
        <v>66</v>
      </c>
    </row>
    <row r="43" spans="1:26" s="1" customFormat="1" ht="32.25" customHeight="1" thickBot="1" x14ac:dyDescent="0.2">
      <c r="A43" s="42" t="s">
        <v>51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60" t="s">
        <v>67</v>
      </c>
      <c r="P43" s="260"/>
      <c r="Q43" s="260"/>
      <c r="R43" s="260"/>
      <c r="S43" s="2"/>
      <c r="T43" s="43"/>
      <c r="U43" s="262"/>
      <c r="V43" s="262"/>
      <c r="W43" s="262"/>
      <c r="X43" s="262"/>
      <c r="Y43" s="43"/>
      <c r="Z43" s="3"/>
    </row>
    <row r="44" spans="1:26" ht="19.5" customHeight="1" thickTop="1" x14ac:dyDescent="0.15">
      <c r="A44" s="466" t="s">
        <v>53</v>
      </c>
      <c r="B44" s="467"/>
      <c r="C44" s="467"/>
      <c r="D44" s="467"/>
      <c r="E44" s="467"/>
      <c r="F44" s="467"/>
      <c r="G44" s="467"/>
      <c r="H44" s="467"/>
      <c r="I44" s="467" t="s">
        <v>54</v>
      </c>
      <c r="J44" s="467"/>
      <c r="K44" s="467"/>
      <c r="L44" s="468"/>
      <c r="M44" s="466" t="s">
        <v>43</v>
      </c>
      <c r="N44" s="467"/>
      <c r="O44" s="467"/>
      <c r="P44" s="467"/>
      <c r="Q44" s="467"/>
      <c r="R44" s="473"/>
      <c r="T44" s="48"/>
      <c r="U44" s="48"/>
      <c r="V44" s="48"/>
      <c r="W44" s="48"/>
      <c r="X44" s="48"/>
    </row>
    <row r="45" spans="1:26" ht="19.5" customHeight="1" x14ac:dyDescent="0.15">
      <c r="A45" s="478" t="s">
        <v>74</v>
      </c>
      <c r="B45" s="479"/>
      <c r="C45" s="479"/>
      <c r="D45" s="479"/>
      <c r="E45" s="479" t="s">
        <v>56</v>
      </c>
      <c r="F45" s="479"/>
      <c r="G45" s="479"/>
      <c r="H45" s="479"/>
      <c r="I45" s="469"/>
      <c r="J45" s="469"/>
      <c r="K45" s="469"/>
      <c r="L45" s="470"/>
      <c r="M45" s="474"/>
      <c r="N45" s="469"/>
      <c r="O45" s="469"/>
      <c r="P45" s="469"/>
      <c r="Q45" s="469"/>
      <c r="R45" s="475"/>
      <c r="T45" s="48"/>
      <c r="U45" s="48"/>
      <c r="V45" s="48"/>
      <c r="W45" s="48"/>
      <c r="X45" s="48"/>
    </row>
    <row r="46" spans="1:26" ht="19.5" customHeight="1" x14ac:dyDescent="0.15">
      <c r="A46" s="480"/>
      <c r="B46" s="481"/>
      <c r="C46" s="481"/>
      <c r="D46" s="481"/>
      <c r="E46" s="481"/>
      <c r="F46" s="481"/>
      <c r="G46" s="481"/>
      <c r="H46" s="481"/>
      <c r="I46" s="471"/>
      <c r="J46" s="471"/>
      <c r="K46" s="471"/>
      <c r="L46" s="472"/>
      <c r="M46" s="476"/>
      <c r="N46" s="471"/>
      <c r="O46" s="471"/>
      <c r="P46" s="471"/>
      <c r="Q46" s="471"/>
      <c r="R46" s="477"/>
      <c r="T46" s="48"/>
      <c r="U46" s="48"/>
      <c r="V46" s="48"/>
      <c r="W46" s="48"/>
      <c r="X46" s="48"/>
    </row>
    <row r="47" spans="1:26" ht="20.25" customHeight="1" x14ac:dyDescent="0.15">
      <c r="A47" s="482" t="s">
        <v>57</v>
      </c>
      <c r="B47" s="483"/>
      <c r="C47" s="483"/>
      <c r="D47" s="483"/>
      <c r="E47" s="483" t="s">
        <v>58</v>
      </c>
      <c r="F47" s="483"/>
      <c r="G47" s="483"/>
      <c r="H47" s="483"/>
      <c r="I47" s="483" t="s">
        <v>59</v>
      </c>
      <c r="J47" s="483"/>
      <c r="K47" s="483"/>
      <c r="L47" s="484"/>
      <c r="M47" s="485" t="s">
        <v>60</v>
      </c>
      <c r="N47" s="486"/>
      <c r="O47" s="486"/>
      <c r="P47" s="486"/>
      <c r="Q47" s="486"/>
      <c r="R47" s="487"/>
      <c r="T47" s="48"/>
      <c r="U47" s="48"/>
      <c r="V47" s="48"/>
      <c r="W47" s="48"/>
      <c r="X47" s="48"/>
    </row>
    <row r="48" spans="1:26" s="32" customFormat="1" ht="19.5" customHeight="1" x14ac:dyDescent="0.15">
      <c r="A48" s="447">
        <f>ROUNDDOWN(F39/1000,0)*1000</f>
        <v>0</v>
      </c>
      <c r="B48" s="448"/>
      <c r="C48" s="448"/>
      <c r="D48" s="449"/>
      <c r="E48" s="453">
        <f>ROUNDDOWN(N12*2000,0)*1000</f>
        <v>0</v>
      </c>
      <c r="F48" s="453"/>
      <c r="G48" s="453"/>
      <c r="H48" s="453"/>
      <c r="I48" s="455">
        <f>W39</f>
        <v>0</v>
      </c>
      <c r="J48" s="456"/>
      <c r="K48" s="456"/>
      <c r="L48" s="457"/>
      <c r="M48" s="460">
        <f>IF(IF(A48&gt;E48,E48,A48)&gt;I48,I48,IF(A48&gt;E48,E48,A48))</f>
        <v>0</v>
      </c>
      <c r="N48" s="453"/>
      <c r="O48" s="453"/>
      <c r="P48" s="453"/>
      <c r="Q48" s="461"/>
      <c r="R48" s="462"/>
      <c r="T48" s="31"/>
      <c r="U48" s="31"/>
      <c r="V48" s="31"/>
      <c r="W48" s="31"/>
      <c r="X48" s="31"/>
    </row>
    <row r="49" spans="1:24" ht="19.5" customHeight="1" thickBot="1" x14ac:dyDescent="0.2">
      <c r="A49" s="450"/>
      <c r="B49" s="451"/>
      <c r="C49" s="451"/>
      <c r="D49" s="452"/>
      <c r="E49" s="454"/>
      <c r="F49" s="454"/>
      <c r="G49" s="454"/>
      <c r="H49" s="454"/>
      <c r="I49" s="458"/>
      <c r="J49" s="458"/>
      <c r="K49" s="458"/>
      <c r="L49" s="459"/>
      <c r="M49" s="463"/>
      <c r="N49" s="454"/>
      <c r="O49" s="454"/>
      <c r="P49" s="454"/>
      <c r="Q49" s="464"/>
      <c r="R49" s="465"/>
      <c r="T49" s="48"/>
      <c r="U49" s="48"/>
      <c r="V49" s="48"/>
      <c r="W49" s="48"/>
      <c r="X49" s="48"/>
    </row>
    <row r="50" spans="1:24" ht="19.5" customHeight="1" thickTop="1" x14ac:dyDescent="0.15">
      <c r="A50" s="45"/>
      <c r="J50" s="46"/>
      <c r="K50" s="46"/>
      <c r="L50" s="46"/>
      <c r="M50" s="46"/>
      <c r="N50" s="46"/>
      <c r="O50" s="46"/>
      <c r="P50" s="46"/>
      <c r="Q50" s="47"/>
    </row>
  </sheetData>
  <mergeCells count="123">
    <mergeCell ref="A47:D47"/>
    <mergeCell ref="E47:H47"/>
    <mergeCell ref="I47:L47"/>
    <mergeCell ref="M47:R47"/>
    <mergeCell ref="A48:D49"/>
    <mergeCell ref="E48:H49"/>
    <mergeCell ref="I48:L49"/>
    <mergeCell ref="M48:R49"/>
    <mergeCell ref="O43:R43"/>
    <mergeCell ref="U43:X43"/>
    <mergeCell ref="A44:H44"/>
    <mergeCell ref="I44:L46"/>
    <mergeCell ref="M44:R46"/>
    <mergeCell ref="A45:D46"/>
    <mergeCell ref="E45:H46"/>
    <mergeCell ref="B39:E40"/>
    <mergeCell ref="F39:I40"/>
    <mergeCell ref="J39:M40"/>
    <mergeCell ref="N39:Q40"/>
    <mergeCell ref="R39:U40"/>
    <mergeCell ref="W39:Y40"/>
    <mergeCell ref="R31:U32"/>
    <mergeCell ref="V31:Y32"/>
    <mergeCell ref="B32:D32"/>
    <mergeCell ref="A33:A40"/>
    <mergeCell ref="B33:E34"/>
    <mergeCell ref="F33:I34"/>
    <mergeCell ref="J33:M34"/>
    <mergeCell ref="N33:Q34"/>
    <mergeCell ref="R33:U34"/>
    <mergeCell ref="V33:Y34"/>
    <mergeCell ref="V35:Y36"/>
    <mergeCell ref="B37:D38"/>
    <mergeCell ref="E37:E38"/>
    <mergeCell ref="F37:I38"/>
    <mergeCell ref="J37:M38"/>
    <mergeCell ref="N37:Q38"/>
    <mergeCell ref="R37:U38"/>
    <mergeCell ref="V37:Y38"/>
    <mergeCell ref="B35:D36"/>
    <mergeCell ref="E35:E36"/>
    <mergeCell ref="F35:I36"/>
    <mergeCell ref="J35:M36"/>
    <mergeCell ref="N35:Q36"/>
    <mergeCell ref="R35:U36"/>
    <mergeCell ref="R27:U28"/>
    <mergeCell ref="V27:Y28"/>
    <mergeCell ref="B28:D28"/>
    <mergeCell ref="B29:D29"/>
    <mergeCell ref="E29:E30"/>
    <mergeCell ref="F29:I30"/>
    <mergeCell ref="J29:M30"/>
    <mergeCell ref="N29:Q30"/>
    <mergeCell ref="R29:U30"/>
    <mergeCell ref="V29:Y30"/>
    <mergeCell ref="B27:D27"/>
    <mergeCell ref="E27:E28"/>
    <mergeCell ref="F27:I28"/>
    <mergeCell ref="J27:M28"/>
    <mergeCell ref="N27:Q28"/>
    <mergeCell ref="B30:D30"/>
    <mergeCell ref="B31:D31"/>
    <mergeCell ref="E31:E32"/>
    <mergeCell ref="F31:I32"/>
    <mergeCell ref="J31:M32"/>
    <mergeCell ref="N31:Q32"/>
    <mergeCell ref="V21:Y22"/>
    <mergeCell ref="V23:Y24"/>
    <mergeCell ref="B24:D24"/>
    <mergeCell ref="B25:B26"/>
    <mergeCell ref="C25:D25"/>
    <mergeCell ref="F25:I25"/>
    <mergeCell ref="J25:M25"/>
    <mergeCell ref="N25:Q25"/>
    <mergeCell ref="R25:U25"/>
    <mergeCell ref="W25:Y25"/>
    <mergeCell ref="C26:D26"/>
    <mergeCell ref="B23:D23"/>
    <mergeCell ref="E23:E24"/>
    <mergeCell ref="F23:I24"/>
    <mergeCell ref="J23:M24"/>
    <mergeCell ref="N23:Q24"/>
    <mergeCell ref="R23:U24"/>
    <mergeCell ref="F26:I26"/>
    <mergeCell ref="J26:M26"/>
    <mergeCell ref="N26:Q26"/>
    <mergeCell ref="R26:U26"/>
    <mergeCell ref="V26:Y26"/>
    <mergeCell ref="V16:Y16"/>
    <mergeCell ref="A17:A32"/>
    <mergeCell ref="B17:E19"/>
    <mergeCell ref="F17:I19"/>
    <mergeCell ref="J17:Y17"/>
    <mergeCell ref="J18:M18"/>
    <mergeCell ref="N18:Q18"/>
    <mergeCell ref="R18:U19"/>
    <mergeCell ref="V18:Y19"/>
    <mergeCell ref="K19:L19"/>
    <mergeCell ref="O19:P19"/>
    <mergeCell ref="B20:D20"/>
    <mergeCell ref="F20:I20"/>
    <mergeCell ref="J20:M20"/>
    <mergeCell ref="N20:Q20"/>
    <mergeCell ref="R20:U20"/>
    <mergeCell ref="V20:Y20"/>
    <mergeCell ref="B21:B22"/>
    <mergeCell ref="C21:D22"/>
    <mergeCell ref="E21:E22"/>
    <mergeCell ref="F21:I22"/>
    <mergeCell ref="J21:M22"/>
    <mergeCell ref="N21:Q22"/>
    <mergeCell ref="R21:U22"/>
    <mergeCell ref="T2:U2"/>
    <mergeCell ref="V2:W2"/>
    <mergeCell ref="X2:Y2"/>
    <mergeCell ref="A5:Y6"/>
    <mergeCell ref="G11:L11"/>
    <mergeCell ref="M11:R11"/>
    <mergeCell ref="S11:Y11"/>
    <mergeCell ref="A12:F13"/>
    <mergeCell ref="H12:J13"/>
    <mergeCell ref="N12:P13"/>
    <mergeCell ref="T12:W13"/>
  </mergeCells>
  <phoneticPr fontId="3"/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7"/>
  <sheetViews>
    <sheetView view="pageBreakPreview" zoomScale="60" zoomScaleNormal="100" workbookViewId="0">
      <selection activeCell="N27" sqref="N27:Q30"/>
    </sheetView>
  </sheetViews>
  <sheetFormatPr defaultRowHeight="13.5" x14ac:dyDescent="0.15"/>
  <cols>
    <col min="1" max="1" width="9" style="49"/>
    <col min="2" max="2" width="4.75" style="49" customWidth="1"/>
    <col min="3" max="4" width="2.5" style="49" customWidth="1"/>
    <col min="5" max="5" width="8" style="51" customWidth="1"/>
    <col min="6" max="6" width="4.75" style="49" customWidth="1"/>
    <col min="7" max="7" width="20.125" style="49" customWidth="1"/>
    <col min="8" max="8" width="6.875" style="51" customWidth="1"/>
    <col min="9" max="9" width="12" style="51" customWidth="1"/>
    <col min="10" max="10" width="13.5" style="51" customWidth="1"/>
    <col min="11" max="11" width="8.375" style="51" customWidth="1"/>
    <col min="12" max="12" width="6.875" style="52" customWidth="1"/>
    <col min="13" max="13" width="12" style="52" customWidth="1"/>
    <col min="14" max="14" width="6.875" style="52" customWidth="1"/>
    <col min="15" max="15" width="12" style="52" customWidth="1"/>
    <col min="16" max="17" width="8.25" style="51" customWidth="1"/>
    <col min="18" max="18" width="5.625" style="49" customWidth="1"/>
    <col min="19" max="257" width="9" style="49"/>
    <col min="258" max="258" width="4.75" style="49" customWidth="1"/>
    <col min="259" max="260" width="2.5" style="49" customWidth="1"/>
    <col min="261" max="261" width="8" style="49" customWidth="1"/>
    <col min="262" max="262" width="4.75" style="49" customWidth="1"/>
    <col min="263" max="263" width="20.125" style="49" customWidth="1"/>
    <col min="264" max="264" width="6.875" style="49" customWidth="1"/>
    <col min="265" max="265" width="12" style="49" customWidth="1"/>
    <col min="266" max="266" width="13.5" style="49" customWidth="1"/>
    <col min="267" max="267" width="8.375" style="49" customWidth="1"/>
    <col min="268" max="268" width="6.875" style="49" customWidth="1"/>
    <col min="269" max="269" width="12" style="49" customWidth="1"/>
    <col min="270" max="270" width="6.875" style="49" customWidth="1"/>
    <col min="271" max="271" width="12" style="49" customWidth="1"/>
    <col min="272" max="273" width="8.25" style="49" customWidth="1"/>
    <col min="274" max="274" width="5.625" style="49" customWidth="1"/>
    <col min="275" max="513" width="9" style="49"/>
    <col min="514" max="514" width="4.75" style="49" customWidth="1"/>
    <col min="515" max="516" width="2.5" style="49" customWidth="1"/>
    <col min="517" max="517" width="8" style="49" customWidth="1"/>
    <col min="518" max="518" width="4.75" style="49" customWidth="1"/>
    <col min="519" max="519" width="20.125" style="49" customWidth="1"/>
    <col min="520" max="520" width="6.875" style="49" customWidth="1"/>
    <col min="521" max="521" width="12" style="49" customWidth="1"/>
    <col min="522" max="522" width="13.5" style="49" customWidth="1"/>
    <col min="523" max="523" width="8.375" style="49" customWidth="1"/>
    <col min="524" max="524" width="6.875" style="49" customWidth="1"/>
    <col min="525" max="525" width="12" style="49" customWidth="1"/>
    <col min="526" max="526" width="6.875" style="49" customWidth="1"/>
    <col min="527" max="527" width="12" style="49" customWidth="1"/>
    <col min="528" max="529" width="8.25" style="49" customWidth="1"/>
    <col min="530" max="530" width="5.625" style="49" customWidth="1"/>
    <col min="531" max="769" width="9" style="49"/>
    <col min="770" max="770" width="4.75" style="49" customWidth="1"/>
    <col min="771" max="772" width="2.5" style="49" customWidth="1"/>
    <col min="773" max="773" width="8" style="49" customWidth="1"/>
    <col min="774" max="774" width="4.75" style="49" customWidth="1"/>
    <col min="775" max="775" width="20.125" style="49" customWidth="1"/>
    <col min="776" max="776" width="6.875" style="49" customWidth="1"/>
    <col min="777" max="777" width="12" style="49" customWidth="1"/>
    <col min="778" max="778" width="13.5" style="49" customWidth="1"/>
    <col min="779" max="779" width="8.375" style="49" customWidth="1"/>
    <col min="780" max="780" width="6.875" style="49" customWidth="1"/>
    <col min="781" max="781" width="12" style="49" customWidth="1"/>
    <col min="782" max="782" width="6.875" style="49" customWidth="1"/>
    <col min="783" max="783" width="12" style="49" customWidth="1"/>
    <col min="784" max="785" width="8.25" style="49" customWidth="1"/>
    <col min="786" max="786" width="5.625" style="49" customWidth="1"/>
    <col min="787" max="1025" width="9" style="49"/>
    <col min="1026" max="1026" width="4.75" style="49" customWidth="1"/>
    <col min="1027" max="1028" width="2.5" style="49" customWidth="1"/>
    <col min="1029" max="1029" width="8" style="49" customWidth="1"/>
    <col min="1030" max="1030" width="4.75" style="49" customWidth="1"/>
    <col min="1031" max="1031" width="20.125" style="49" customWidth="1"/>
    <col min="1032" max="1032" width="6.875" style="49" customWidth="1"/>
    <col min="1033" max="1033" width="12" style="49" customWidth="1"/>
    <col min="1034" max="1034" width="13.5" style="49" customWidth="1"/>
    <col min="1035" max="1035" width="8.375" style="49" customWidth="1"/>
    <col min="1036" max="1036" width="6.875" style="49" customWidth="1"/>
    <col min="1037" max="1037" width="12" style="49" customWidth="1"/>
    <col min="1038" max="1038" width="6.875" style="49" customWidth="1"/>
    <col min="1039" max="1039" width="12" style="49" customWidth="1"/>
    <col min="1040" max="1041" width="8.25" style="49" customWidth="1"/>
    <col min="1042" max="1042" width="5.625" style="49" customWidth="1"/>
    <col min="1043" max="1281" width="9" style="49"/>
    <col min="1282" max="1282" width="4.75" style="49" customWidth="1"/>
    <col min="1283" max="1284" width="2.5" style="49" customWidth="1"/>
    <col min="1285" max="1285" width="8" style="49" customWidth="1"/>
    <col min="1286" max="1286" width="4.75" style="49" customWidth="1"/>
    <col min="1287" max="1287" width="20.125" style="49" customWidth="1"/>
    <col min="1288" max="1288" width="6.875" style="49" customWidth="1"/>
    <col min="1289" max="1289" width="12" style="49" customWidth="1"/>
    <col min="1290" max="1290" width="13.5" style="49" customWidth="1"/>
    <col min="1291" max="1291" width="8.375" style="49" customWidth="1"/>
    <col min="1292" max="1292" width="6.875" style="49" customWidth="1"/>
    <col min="1293" max="1293" width="12" style="49" customWidth="1"/>
    <col min="1294" max="1294" width="6.875" style="49" customWidth="1"/>
    <col min="1295" max="1295" width="12" style="49" customWidth="1"/>
    <col min="1296" max="1297" width="8.25" style="49" customWidth="1"/>
    <col min="1298" max="1298" width="5.625" style="49" customWidth="1"/>
    <col min="1299" max="1537" width="9" style="49"/>
    <col min="1538" max="1538" width="4.75" style="49" customWidth="1"/>
    <col min="1539" max="1540" width="2.5" style="49" customWidth="1"/>
    <col min="1541" max="1541" width="8" style="49" customWidth="1"/>
    <col min="1542" max="1542" width="4.75" style="49" customWidth="1"/>
    <col min="1543" max="1543" width="20.125" style="49" customWidth="1"/>
    <col min="1544" max="1544" width="6.875" style="49" customWidth="1"/>
    <col min="1545" max="1545" width="12" style="49" customWidth="1"/>
    <col min="1546" max="1546" width="13.5" style="49" customWidth="1"/>
    <col min="1547" max="1547" width="8.375" style="49" customWidth="1"/>
    <col min="1548" max="1548" width="6.875" style="49" customWidth="1"/>
    <col min="1549" max="1549" width="12" style="49" customWidth="1"/>
    <col min="1550" max="1550" width="6.875" style="49" customWidth="1"/>
    <col min="1551" max="1551" width="12" style="49" customWidth="1"/>
    <col min="1552" max="1553" width="8.25" style="49" customWidth="1"/>
    <col min="1554" max="1554" width="5.625" style="49" customWidth="1"/>
    <col min="1555" max="1793" width="9" style="49"/>
    <col min="1794" max="1794" width="4.75" style="49" customWidth="1"/>
    <col min="1795" max="1796" width="2.5" style="49" customWidth="1"/>
    <col min="1797" max="1797" width="8" style="49" customWidth="1"/>
    <col min="1798" max="1798" width="4.75" style="49" customWidth="1"/>
    <col min="1799" max="1799" width="20.125" style="49" customWidth="1"/>
    <col min="1800" max="1800" width="6.875" style="49" customWidth="1"/>
    <col min="1801" max="1801" width="12" style="49" customWidth="1"/>
    <col min="1802" max="1802" width="13.5" style="49" customWidth="1"/>
    <col min="1803" max="1803" width="8.375" style="49" customWidth="1"/>
    <col min="1804" max="1804" width="6.875" style="49" customWidth="1"/>
    <col min="1805" max="1805" width="12" style="49" customWidth="1"/>
    <col min="1806" max="1806" width="6.875" style="49" customWidth="1"/>
    <col min="1807" max="1807" width="12" style="49" customWidth="1"/>
    <col min="1808" max="1809" width="8.25" style="49" customWidth="1"/>
    <col min="1810" max="1810" width="5.625" style="49" customWidth="1"/>
    <col min="1811" max="2049" width="9" style="49"/>
    <col min="2050" max="2050" width="4.75" style="49" customWidth="1"/>
    <col min="2051" max="2052" width="2.5" style="49" customWidth="1"/>
    <col min="2053" max="2053" width="8" style="49" customWidth="1"/>
    <col min="2054" max="2054" width="4.75" style="49" customWidth="1"/>
    <col min="2055" max="2055" width="20.125" style="49" customWidth="1"/>
    <col min="2056" max="2056" width="6.875" style="49" customWidth="1"/>
    <col min="2057" max="2057" width="12" style="49" customWidth="1"/>
    <col min="2058" max="2058" width="13.5" style="49" customWidth="1"/>
    <col min="2059" max="2059" width="8.375" style="49" customWidth="1"/>
    <col min="2060" max="2060" width="6.875" style="49" customWidth="1"/>
    <col min="2061" max="2061" width="12" style="49" customWidth="1"/>
    <col min="2062" max="2062" width="6.875" style="49" customWidth="1"/>
    <col min="2063" max="2063" width="12" style="49" customWidth="1"/>
    <col min="2064" max="2065" width="8.25" style="49" customWidth="1"/>
    <col min="2066" max="2066" width="5.625" style="49" customWidth="1"/>
    <col min="2067" max="2305" width="9" style="49"/>
    <col min="2306" max="2306" width="4.75" style="49" customWidth="1"/>
    <col min="2307" max="2308" width="2.5" style="49" customWidth="1"/>
    <col min="2309" max="2309" width="8" style="49" customWidth="1"/>
    <col min="2310" max="2310" width="4.75" style="49" customWidth="1"/>
    <col min="2311" max="2311" width="20.125" style="49" customWidth="1"/>
    <col min="2312" max="2312" width="6.875" style="49" customWidth="1"/>
    <col min="2313" max="2313" width="12" style="49" customWidth="1"/>
    <col min="2314" max="2314" width="13.5" style="49" customWidth="1"/>
    <col min="2315" max="2315" width="8.375" style="49" customWidth="1"/>
    <col min="2316" max="2316" width="6.875" style="49" customWidth="1"/>
    <col min="2317" max="2317" width="12" style="49" customWidth="1"/>
    <col min="2318" max="2318" width="6.875" style="49" customWidth="1"/>
    <col min="2319" max="2319" width="12" style="49" customWidth="1"/>
    <col min="2320" max="2321" width="8.25" style="49" customWidth="1"/>
    <col min="2322" max="2322" width="5.625" style="49" customWidth="1"/>
    <col min="2323" max="2561" width="9" style="49"/>
    <col min="2562" max="2562" width="4.75" style="49" customWidth="1"/>
    <col min="2563" max="2564" width="2.5" style="49" customWidth="1"/>
    <col min="2565" max="2565" width="8" style="49" customWidth="1"/>
    <col min="2566" max="2566" width="4.75" style="49" customWidth="1"/>
    <col min="2567" max="2567" width="20.125" style="49" customWidth="1"/>
    <col min="2568" max="2568" width="6.875" style="49" customWidth="1"/>
    <col min="2569" max="2569" width="12" style="49" customWidth="1"/>
    <col min="2570" max="2570" width="13.5" style="49" customWidth="1"/>
    <col min="2571" max="2571" width="8.375" style="49" customWidth="1"/>
    <col min="2572" max="2572" width="6.875" style="49" customWidth="1"/>
    <col min="2573" max="2573" width="12" style="49" customWidth="1"/>
    <col min="2574" max="2574" width="6.875" style="49" customWidth="1"/>
    <col min="2575" max="2575" width="12" style="49" customWidth="1"/>
    <col min="2576" max="2577" width="8.25" style="49" customWidth="1"/>
    <col min="2578" max="2578" width="5.625" style="49" customWidth="1"/>
    <col min="2579" max="2817" width="9" style="49"/>
    <col min="2818" max="2818" width="4.75" style="49" customWidth="1"/>
    <col min="2819" max="2820" width="2.5" style="49" customWidth="1"/>
    <col min="2821" max="2821" width="8" style="49" customWidth="1"/>
    <col min="2822" max="2822" width="4.75" style="49" customWidth="1"/>
    <col min="2823" max="2823" width="20.125" style="49" customWidth="1"/>
    <col min="2824" max="2824" width="6.875" style="49" customWidth="1"/>
    <col min="2825" max="2825" width="12" style="49" customWidth="1"/>
    <col min="2826" max="2826" width="13.5" style="49" customWidth="1"/>
    <col min="2827" max="2827" width="8.375" style="49" customWidth="1"/>
    <col min="2828" max="2828" width="6.875" style="49" customWidth="1"/>
    <col min="2829" max="2829" width="12" style="49" customWidth="1"/>
    <col min="2830" max="2830" width="6.875" style="49" customWidth="1"/>
    <col min="2831" max="2831" width="12" style="49" customWidth="1"/>
    <col min="2832" max="2833" width="8.25" style="49" customWidth="1"/>
    <col min="2834" max="2834" width="5.625" style="49" customWidth="1"/>
    <col min="2835" max="3073" width="9" style="49"/>
    <col min="3074" max="3074" width="4.75" style="49" customWidth="1"/>
    <col min="3075" max="3076" width="2.5" style="49" customWidth="1"/>
    <col min="3077" max="3077" width="8" style="49" customWidth="1"/>
    <col min="3078" max="3078" width="4.75" style="49" customWidth="1"/>
    <col min="3079" max="3079" width="20.125" style="49" customWidth="1"/>
    <col min="3080" max="3080" width="6.875" style="49" customWidth="1"/>
    <col min="3081" max="3081" width="12" style="49" customWidth="1"/>
    <col min="3082" max="3082" width="13.5" style="49" customWidth="1"/>
    <col min="3083" max="3083" width="8.375" style="49" customWidth="1"/>
    <col min="3084" max="3084" width="6.875" style="49" customWidth="1"/>
    <col min="3085" max="3085" width="12" style="49" customWidth="1"/>
    <col min="3086" max="3086" width="6.875" style="49" customWidth="1"/>
    <col min="3087" max="3087" width="12" style="49" customWidth="1"/>
    <col min="3088" max="3089" width="8.25" style="49" customWidth="1"/>
    <col min="3090" max="3090" width="5.625" style="49" customWidth="1"/>
    <col min="3091" max="3329" width="9" style="49"/>
    <col min="3330" max="3330" width="4.75" style="49" customWidth="1"/>
    <col min="3331" max="3332" width="2.5" style="49" customWidth="1"/>
    <col min="3333" max="3333" width="8" style="49" customWidth="1"/>
    <col min="3334" max="3334" width="4.75" style="49" customWidth="1"/>
    <col min="3335" max="3335" width="20.125" style="49" customWidth="1"/>
    <col min="3336" max="3336" width="6.875" style="49" customWidth="1"/>
    <col min="3337" max="3337" width="12" style="49" customWidth="1"/>
    <col min="3338" max="3338" width="13.5" style="49" customWidth="1"/>
    <col min="3339" max="3339" width="8.375" style="49" customWidth="1"/>
    <col min="3340" max="3340" width="6.875" style="49" customWidth="1"/>
    <col min="3341" max="3341" width="12" style="49" customWidth="1"/>
    <col min="3342" max="3342" width="6.875" style="49" customWidth="1"/>
    <col min="3343" max="3343" width="12" style="49" customWidth="1"/>
    <col min="3344" max="3345" width="8.25" style="49" customWidth="1"/>
    <col min="3346" max="3346" width="5.625" style="49" customWidth="1"/>
    <col min="3347" max="3585" width="9" style="49"/>
    <col min="3586" max="3586" width="4.75" style="49" customWidth="1"/>
    <col min="3587" max="3588" width="2.5" style="49" customWidth="1"/>
    <col min="3589" max="3589" width="8" style="49" customWidth="1"/>
    <col min="3590" max="3590" width="4.75" style="49" customWidth="1"/>
    <col min="3591" max="3591" width="20.125" style="49" customWidth="1"/>
    <col min="3592" max="3592" width="6.875" style="49" customWidth="1"/>
    <col min="3593" max="3593" width="12" style="49" customWidth="1"/>
    <col min="3594" max="3594" width="13.5" style="49" customWidth="1"/>
    <col min="3595" max="3595" width="8.375" style="49" customWidth="1"/>
    <col min="3596" max="3596" width="6.875" style="49" customWidth="1"/>
    <col min="3597" max="3597" width="12" style="49" customWidth="1"/>
    <col min="3598" max="3598" width="6.875" style="49" customWidth="1"/>
    <col min="3599" max="3599" width="12" style="49" customWidth="1"/>
    <col min="3600" max="3601" width="8.25" style="49" customWidth="1"/>
    <col min="3602" max="3602" width="5.625" style="49" customWidth="1"/>
    <col min="3603" max="3841" width="9" style="49"/>
    <col min="3842" max="3842" width="4.75" style="49" customWidth="1"/>
    <col min="3843" max="3844" width="2.5" style="49" customWidth="1"/>
    <col min="3845" max="3845" width="8" style="49" customWidth="1"/>
    <col min="3846" max="3846" width="4.75" style="49" customWidth="1"/>
    <col min="3847" max="3847" width="20.125" style="49" customWidth="1"/>
    <col min="3848" max="3848" width="6.875" style="49" customWidth="1"/>
    <col min="3849" max="3849" width="12" style="49" customWidth="1"/>
    <col min="3850" max="3850" width="13.5" style="49" customWidth="1"/>
    <col min="3851" max="3851" width="8.375" style="49" customWidth="1"/>
    <col min="3852" max="3852" width="6.875" style="49" customWidth="1"/>
    <col min="3853" max="3853" width="12" style="49" customWidth="1"/>
    <col min="3854" max="3854" width="6.875" style="49" customWidth="1"/>
    <col min="3855" max="3855" width="12" style="49" customWidth="1"/>
    <col min="3856" max="3857" width="8.25" style="49" customWidth="1"/>
    <col min="3858" max="3858" width="5.625" style="49" customWidth="1"/>
    <col min="3859" max="4097" width="9" style="49"/>
    <col min="4098" max="4098" width="4.75" style="49" customWidth="1"/>
    <col min="4099" max="4100" width="2.5" style="49" customWidth="1"/>
    <col min="4101" max="4101" width="8" style="49" customWidth="1"/>
    <col min="4102" max="4102" width="4.75" style="49" customWidth="1"/>
    <col min="4103" max="4103" width="20.125" style="49" customWidth="1"/>
    <col min="4104" max="4104" width="6.875" style="49" customWidth="1"/>
    <col min="4105" max="4105" width="12" style="49" customWidth="1"/>
    <col min="4106" max="4106" width="13.5" style="49" customWidth="1"/>
    <col min="4107" max="4107" width="8.375" style="49" customWidth="1"/>
    <col min="4108" max="4108" width="6.875" style="49" customWidth="1"/>
    <col min="4109" max="4109" width="12" style="49" customWidth="1"/>
    <col min="4110" max="4110" width="6.875" style="49" customWidth="1"/>
    <col min="4111" max="4111" width="12" style="49" customWidth="1"/>
    <col min="4112" max="4113" width="8.25" style="49" customWidth="1"/>
    <col min="4114" max="4114" width="5.625" style="49" customWidth="1"/>
    <col min="4115" max="4353" width="9" style="49"/>
    <col min="4354" max="4354" width="4.75" style="49" customWidth="1"/>
    <col min="4355" max="4356" width="2.5" style="49" customWidth="1"/>
    <col min="4357" max="4357" width="8" style="49" customWidth="1"/>
    <col min="4358" max="4358" width="4.75" style="49" customWidth="1"/>
    <col min="4359" max="4359" width="20.125" style="49" customWidth="1"/>
    <col min="4360" max="4360" width="6.875" style="49" customWidth="1"/>
    <col min="4361" max="4361" width="12" style="49" customWidth="1"/>
    <col min="4362" max="4362" width="13.5" style="49" customWidth="1"/>
    <col min="4363" max="4363" width="8.375" style="49" customWidth="1"/>
    <col min="4364" max="4364" width="6.875" style="49" customWidth="1"/>
    <col min="4365" max="4365" width="12" style="49" customWidth="1"/>
    <col min="4366" max="4366" width="6.875" style="49" customWidth="1"/>
    <col min="4367" max="4367" width="12" style="49" customWidth="1"/>
    <col min="4368" max="4369" width="8.25" style="49" customWidth="1"/>
    <col min="4370" max="4370" width="5.625" style="49" customWidth="1"/>
    <col min="4371" max="4609" width="9" style="49"/>
    <col min="4610" max="4610" width="4.75" style="49" customWidth="1"/>
    <col min="4611" max="4612" width="2.5" style="49" customWidth="1"/>
    <col min="4613" max="4613" width="8" style="49" customWidth="1"/>
    <col min="4614" max="4614" width="4.75" style="49" customWidth="1"/>
    <col min="4615" max="4615" width="20.125" style="49" customWidth="1"/>
    <col min="4616" max="4616" width="6.875" style="49" customWidth="1"/>
    <col min="4617" max="4617" width="12" style="49" customWidth="1"/>
    <col min="4618" max="4618" width="13.5" style="49" customWidth="1"/>
    <col min="4619" max="4619" width="8.375" style="49" customWidth="1"/>
    <col min="4620" max="4620" width="6.875" style="49" customWidth="1"/>
    <col min="4621" max="4621" width="12" style="49" customWidth="1"/>
    <col min="4622" max="4622" width="6.875" style="49" customWidth="1"/>
    <col min="4623" max="4623" width="12" style="49" customWidth="1"/>
    <col min="4624" max="4625" width="8.25" style="49" customWidth="1"/>
    <col min="4626" max="4626" width="5.625" style="49" customWidth="1"/>
    <col min="4627" max="4865" width="9" style="49"/>
    <col min="4866" max="4866" width="4.75" style="49" customWidth="1"/>
    <col min="4867" max="4868" width="2.5" style="49" customWidth="1"/>
    <col min="4869" max="4869" width="8" style="49" customWidth="1"/>
    <col min="4870" max="4870" width="4.75" style="49" customWidth="1"/>
    <col min="4871" max="4871" width="20.125" style="49" customWidth="1"/>
    <col min="4872" max="4872" width="6.875" style="49" customWidth="1"/>
    <col min="4873" max="4873" width="12" style="49" customWidth="1"/>
    <col min="4874" max="4874" width="13.5" style="49" customWidth="1"/>
    <col min="4875" max="4875" width="8.375" style="49" customWidth="1"/>
    <col min="4876" max="4876" width="6.875" style="49" customWidth="1"/>
    <col min="4877" max="4877" width="12" style="49" customWidth="1"/>
    <col min="4878" max="4878" width="6.875" style="49" customWidth="1"/>
    <col min="4879" max="4879" width="12" style="49" customWidth="1"/>
    <col min="4880" max="4881" width="8.25" style="49" customWidth="1"/>
    <col min="4882" max="4882" width="5.625" style="49" customWidth="1"/>
    <col min="4883" max="5121" width="9" style="49"/>
    <col min="5122" max="5122" width="4.75" style="49" customWidth="1"/>
    <col min="5123" max="5124" width="2.5" style="49" customWidth="1"/>
    <col min="5125" max="5125" width="8" style="49" customWidth="1"/>
    <col min="5126" max="5126" width="4.75" style="49" customWidth="1"/>
    <col min="5127" max="5127" width="20.125" style="49" customWidth="1"/>
    <col min="5128" max="5128" width="6.875" style="49" customWidth="1"/>
    <col min="5129" max="5129" width="12" style="49" customWidth="1"/>
    <col min="5130" max="5130" width="13.5" style="49" customWidth="1"/>
    <col min="5131" max="5131" width="8.375" style="49" customWidth="1"/>
    <col min="5132" max="5132" width="6.875" style="49" customWidth="1"/>
    <col min="5133" max="5133" width="12" style="49" customWidth="1"/>
    <col min="5134" max="5134" width="6.875" style="49" customWidth="1"/>
    <col min="5135" max="5135" width="12" style="49" customWidth="1"/>
    <col min="5136" max="5137" width="8.25" style="49" customWidth="1"/>
    <col min="5138" max="5138" width="5.625" style="49" customWidth="1"/>
    <col min="5139" max="5377" width="9" style="49"/>
    <col min="5378" max="5378" width="4.75" style="49" customWidth="1"/>
    <col min="5379" max="5380" width="2.5" style="49" customWidth="1"/>
    <col min="5381" max="5381" width="8" style="49" customWidth="1"/>
    <col min="5382" max="5382" width="4.75" style="49" customWidth="1"/>
    <col min="5383" max="5383" width="20.125" style="49" customWidth="1"/>
    <col min="5384" max="5384" width="6.875" style="49" customWidth="1"/>
    <col min="5385" max="5385" width="12" style="49" customWidth="1"/>
    <col min="5386" max="5386" width="13.5" style="49" customWidth="1"/>
    <col min="5387" max="5387" width="8.375" style="49" customWidth="1"/>
    <col min="5388" max="5388" width="6.875" style="49" customWidth="1"/>
    <col min="5389" max="5389" width="12" style="49" customWidth="1"/>
    <col min="5390" max="5390" width="6.875" style="49" customWidth="1"/>
    <col min="5391" max="5391" width="12" style="49" customWidth="1"/>
    <col min="5392" max="5393" width="8.25" style="49" customWidth="1"/>
    <col min="5394" max="5394" width="5.625" style="49" customWidth="1"/>
    <col min="5395" max="5633" width="9" style="49"/>
    <col min="5634" max="5634" width="4.75" style="49" customWidth="1"/>
    <col min="5635" max="5636" width="2.5" style="49" customWidth="1"/>
    <col min="5637" max="5637" width="8" style="49" customWidth="1"/>
    <col min="5638" max="5638" width="4.75" style="49" customWidth="1"/>
    <col min="5639" max="5639" width="20.125" style="49" customWidth="1"/>
    <col min="5640" max="5640" width="6.875" style="49" customWidth="1"/>
    <col min="5641" max="5641" width="12" style="49" customWidth="1"/>
    <col min="5642" max="5642" width="13.5" style="49" customWidth="1"/>
    <col min="5643" max="5643" width="8.375" style="49" customWidth="1"/>
    <col min="5644" max="5644" width="6.875" style="49" customWidth="1"/>
    <col min="5645" max="5645" width="12" style="49" customWidth="1"/>
    <col min="5646" max="5646" width="6.875" style="49" customWidth="1"/>
    <col min="5647" max="5647" width="12" style="49" customWidth="1"/>
    <col min="5648" max="5649" width="8.25" style="49" customWidth="1"/>
    <col min="5650" max="5650" width="5.625" style="49" customWidth="1"/>
    <col min="5651" max="5889" width="9" style="49"/>
    <col min="5890" max="5890" width="4.75" style="49" customWidth="1"/>
    <col min="5891" max="5892" width="2.5" style="49" customWidth="1"/>
    <col min="5893" max="5893" width="8" style="49" customWidth="1"/>
    <col min="5894" max="5894" width="4.75" style="49" customWidth="1"/>
    <col min="5895" max="5895" width="20.125" style="49" customWidth="1"/>
    <col min="5896" max="5896" width="6.875" style="49" customWidth="1"/>
    <col min="5897" max="5897" width="12" style="49" customWidth="1"/>
    <col min="5898" max="5898" width="13.5" style="49" customWidth="1"/>
    <col min="5899" max="5899" width="8.375" style="49" customWidth="1"/>
    <col min="5900" max="5900" width="6.875" style="49" customWidth="1"/>
    <col min="5901" max="5901" width="12" style="49" customWidth="1"/>
    <col min="5902" max="5902" width="6.875" style="49" customWidth="1"/>
    <col min="5903" max="5903" width="12" style="49" customWidth="1"/>
    <col min="5904" max="5905" width="8.25" style="49" customWidth="1"/>
    <col min="5906" max="5906" width="5.625" style="49" customWidth="1"/>
    <col min="5907" max="6145" width="9" style="49"/>
    <col min="6146" max="6146" width="4.75" style="49" customWidth="1"/>
    <col min="6147" max="6148" width="2.5" style="49" customWidth="1"/>
    <col min="6149" max="6149" width="8" style="49" customWidth="1"/>
    <col min="6150" max="6150" width="4.75" style="49" customWidth="1"/>
    <col min="6151" max="6151" width="20.125" style="49" customWidth="1"/>
    <col min="6152" max="6152" width="6.875" style="49" customWidth="1"/>
    <col min="6153" max="6153" width="12" style="49" customWidth="1"/>
    <col min="6154" max="6154" width="13.5" style="49" customWidth="1"/>
    <col min="6155" max="6155" width="8.375" style="49" customWidth="1"/>
    <col min="6156" max="6156" width="6.875" style="49" customWidth="1"/>
    <col min="6157" max="6157" width="12" style="49" customWidth="1"/>
    <col min="6158" max="6158" width="6.875" style="49" customWidth="1"/>
    <col min="6159" max="6159" width="12" style="49" customWidth="1"/>
    <col min="6160" max="6161" width="8.25" style="49" customWidth="1"/>
    <col min="6162" max="6162" width="5.625" style="49" customWidth="1"/>
    <col min="6163" max="6401" width="9" style="49"/>
    <col min="6402" max="6402" width="4.75" style="49" customWidth="1"/>
    <col min="6403" max="6404" width="2.5" style="49" customWidth="1"/>
    <col min="6405" max="6405" width="8" style="49" customWidth="1"/>
    <col min="6406" max="6406" width="4.75" style="49" customWidth="1"/>
    <col min="6407" max="6407" width="20.125" style="49" customWidth="1"/>
    <col min="6408" max="6408" width="6.875" style="49" customWidth="1"/>
    <col min="6409" max="6409" width="12" style="49" customWidth="1"/>
    <col min="6410" max="6410" width="13.5" style="49" customWidth="1"/>
    <col min="6411" max="6411" width="8.375" style="49" customWidth="1"/>
    <col min="6412" max="6412" width="6.875" style="49" customWidth="1"/>
    <col min="6413" max="6413" width="12" style="49" customWidth="1"/>
    <col min="6414" max="6414" width="6.875" style="49" customWidth="1"/>
    <col min="6415" max="6415" width="12" style="49" customWidth="1"/>
    <col min="6416" max="6417" width="8.25" style="49" customWidth="1"/>
    <col min="6418" max="6418" width="5.625" style="49" customWidth="1"/>
    <col min="6419" max="6657" width="9" style="49"/>
    <col min="6658" max="6658" width="4.75" style="49" customWidth="1"/>
    <col min="6659" max="6660" width="2.5" style="49" customWidth="1"/>
    <col min="6661" max="6661" width="8" style="49" customWidth="1"/>
    <col min="6662" max="6662" width="4.75" style="49" customWidth="1"/>
    <col min="6663" max="6663" width="20.125" style="49" customWidth="1"/>
    <col min="6664" max="6664" width="6.875" style="49" customWidth="1"/>
    <col min="6665" max="6665" width="12" style="49" customWidth="1"/>
    <col min="6666" max="6666" width="13.5" style="49" customWidth="1"/>
    <col min="6667" max="6667" width="8.375" style="49" customWidth="1"/>
    <col min="6668" max="6668" width="6.875" style="49" customWidth="1"/>
    <col min="6669" max="6669" width="12" style="49" customWidth="1"/>
    <col min="6670" max="6670" width="6.875" style="49" customWidth="1"/>
    <col min="6671" max="6671" width="12" style="49" customWidth="1"/>
    <col min="6672" max="6673" width="8.25" style="49" customWidth="1"/>
    <col min="6674" max="6674" width="5.625" style="49" customWidth="1"/>
    <col min="6675" max="6913" width="9" style="49"/>
    <col min="6914" max="6914" width="4.75" style="49" customWidth="1"/>
    <col min="6915" max="6916" width="2.5" style="49" customWidth="1"/>
    <col min="6917" max="6917" width="8" style="49" customWidth="1"/>
    <col min="6918" max="6918" width="4.75" style="49" customWidth="1"/>
    <col min="6919" max="6919" width="20.125" style="49" customWidth="1"/>
    <col min="6920" max="6920" width="6.875" style="49" customWidth="1"/>
    <col min="6921" max="6921" width="12" style="49" customWidth="1"/>
    <col min="6922" max="6922" width="13.5" style="49" customWidth="1"/>
    <col min="6923" max="6923" width="8.375" style="49" customWidth="1"/>
    <col min="6924" max="6924" width="6.875" style="49" customWidth="1"/>
    <col min="6925" max="6925" width="12" style="49" customWidth="1"/>
    <col min="6926" max="6926" width="6.875" style="49" customWidth="1"/>
    <col min="6927" max="6927" width="12" style="49" customWidth="1"/>
    <col min="6928" max="6929" width="8.25" style="49" customWidth="1"/>
    <col min="6930" max="6930" width="5.625" style="49" customWidth="1"/>
    <col min="6931" max="7169" width="9" style="49"/>
    <col min="7170" max="7170" width="4.75" style="49" customWidth="1"/>
    <col min="7171" max="7172" width="2.5" style="49" customWidth="1"/>
    <col min="7173" max="7173" width="8" style="49" customWidth="1"/>
    <col min="7174" max="7174" width="4.75" style="49" customWidth="1"/>
    <col min="7175" max="7175" width="20.125" style="49" customWidth="1"/>
    <col min="7176" max="7176" width="6.875" style="49" customWidth="1"/>
    <col min="7177" max="7177" width="12" style="49" customWidth="1"/>
    <col min="7178" max="7178" width="13.5" style="49" customWidth="1"/>
    <col min="7179" max="7179" width="8.375" style="49" customWidth="1"/>
    <col min="7180" max="7180" width="6.875" style="49" customWidth="1"/>
    <col min="7181" max="7181" width="12" style="49" customWidth="1"/>
    <col min="7182" max="7182" width="6.875" style="49" customWidth="1"/>
    <col min="7183" max="7183" width="12" style="49" customWidth="1"/>
    <col min="7184" max="7185" width="8.25" style="49" customWidth="1"/>
    <col min="7186" max="7186" width="5.625" style="49" customWidth="1"/>
    <col min="7187" max="7425" width="9" style="49"/>
    <col min="7426" max="7426" width="4.75" style="49" customWidth="1"/>
    <col min="7427" max="7428" width="2.5" style="49" customWidth="1"/>
    <col min="7429" max="7429" width="8" style="49" customWidth="1"/>
    <col min="7430" max="7430" width="4.75" style="49" customWidth="1"/>
    <col min="7431" max="7431" width="20.125" style="49" customWidth="1"/>
    <col min="7432" max="7432" width="6.875" style="49" customWidth="1"/>
    <col min="7433" max="7433" width="12" style="49" customWidth="1"/>
    <col min="7434" max="7434" width="13.5" style="49" customWidth="1"/>
    <col min="7435" max="7435" width="8.375" style="49" customWidth="1"/>
    <col min="7436" max="7436" width="6.875" style="49" customWidth="1"/>
    <col min="7437" max="7437" width="12" style="49" customWidth="1"/>
    <col min="7438" max="7438" width="6.875" style="49" customWidth="1"/>
    <col min="7439" max="7439" width="12" style="49" customWidth="1"/>
    <col min="7440" max="7441" width="8.25" style="49" customWidth="1"/>
    <col min="7442" max="7442" width="5.625" style="49" customWidth="1"/>
    <col min="7443" max="7681" width="9" style="49"/>
    <col min="7682" max="7682" width="4.75" style="49" customWidth="1"/>
    <col min="7683" max="7684" width="2.5" style="49" customWidth="1"/>
    <col min="7685" max="7685" width="8" style="49" customWidth="1"/>
    <col min="7686" max="7686" width="4.75" style="49" customWidth="1"/>
    <col min="7687" max="7687" width="20.125" style="49" customWidth="1"/>
    <col min="7688" max="7688" width="6.875" style="49" customWidth="1"/>
    <col min="7689" max="7689" width="12" style="49" customWidth="1"/>
    <col min="7690" max="7690" width="13.5" style="49" customWidth="1"/>
    <col min="7691" max="7691" width="8.375" style="49" customWidth="1"/>
    <col min="7692" max="7692" width="6.875" style="49" customWidth="1"/>
    <col min="7693" max="7693" width="12" style="49" customWidth="1"/>
    <col min="7694" max="7694" width="6.875" style="49" customWidth="1"/>
    <col min="7695" max="7695" width="12" style="49" customWidth="1"/>
    <col min="7696" max="7697" width="8.25" style="49" customWidth="1"/>
    <col min="7698" max="7698" width="5.625" style="49" customWidth="1"/>
    <col min="7699" max="7937" width="9" style="49"/>
    <col min="7938" max="7938" width="4.75" style="49" customWidth="1"/>
    <col min="7939" max="7940" width="2.5" style="49" customWidth="1"/>
    <col min="7941" max="7941" width="8" style="49" customWidth="1"/>
    <col min="7942" max="7942" width="4.75" style="49" customWidth="1"/>
    <col min="7943" max="7943" width="20.125" style="49" customWidth="1"/>
    <col min="7944" max="7944" width="6.875" style="49" customWidth="1"/>
    <col min="7945" max="7945" width="12" style="49" customWidth="1"/>
    <col min="7946" max="7946" width="13.5" style="49" customWidth="1"/>
    <col min="7947" max="7947" width="8.375" style="49" customWidth="1"/>
    <col min="7948" max="7948" width="6.875" style="49" customWidth="1"/>
    <col min="7949" max="7949" width="12" style="49" customWidth="1"/>
    <col min="7950" max="7950" width="6.875" style="49" customWidth="1"/>
    <col min="7951" max="7951" width="12" style="49" customWidth="1"/>
    <col min="7952" max="7953" width="8.25" style="49" customWidth="1"/>
    <col min="7954" max="7954" width="5.625" style="49" customWidth="1"/>
    <col min="7955" max="8193" width="9" style="49"/>
    <col min="8194" max="8194" width="4.75" style="49" customWidth="1"/>
    <col min="8195" max="8196" width="2.5" style="49" customWidth="1"/>
    <col min="8197" max="8197" width="8" style="49" customWidth="1"/>
    <col min="8198" max="8198" width="4.75" style="49" customWidth="1"/>
    <col min="8199" max="8199" width="20.125" style="49" customWidth="1"/>
    <col min="8200" max="8200" width="6.875" style="49" customWidth="1"/>
    <col min="8201" max="8201" width="12" style="49" customWidth="1"/>
    <col min="8202" max="8202" width="13.5" style="49" customWidth="1"/>
    <col min="8203" max="8203" width="8.375" style="49" customWidth="1"/>
    <col min="8204" max="8204" width="6.875" style="49" customWidth="1"/>
    <col min="8205" max="8205" width="12" style="49" customWidth="1"/>
    <col min="8206" max="8206" width="6.875" style="49" customWidth="1"/>
    <col min="8207" max="8207" width="12" style="49" customWidth="1"/>
    <col min="8208" max="8209" width="8.25" style="49" customWidth="1"/>
    <col min="8210" max="8210" width="5.625" style="49" customWidth="1"/>
    <col min="8211" max="8449" width="9" style="49"/>
    <col min="8450" max="8450" width="4.75" style="49" customWidth="1"/>
    <col min="8451" max="8452" width="2.5" style="49" customWidth="1"/>
    <col min="8453" max="8453" width="8" style="49" customWidth="1"/>
    <col min="8454" max="8454" width="4.75" style="49" customWidth="1"/>
    <col min="8455" max="8455" width="20.125" style="49" customWidth="1"/>
    <col min="8456" max="8456" width="6.875" style="49" customWidth="1"/>
    <col min="8457" max="8457" width="12" style="49" customWidth="1"/>
    <col min="8458" max="8458" width="13.5" style="49" customWidth="1"/>
    <col min="8459" max="8459" width="8.375" style="49" customWidth="1"/>
    <col min="8460" max="8460" width="6.875" style="49" customWidth="1"/>
    <col min="8461" max="8461" width="12" style="49" customWidth="1"/>
    <col min="8462" max="8462" width="6.875" style="49" customWidth="1"/>
    <col min="8463" max="8463" width="12" style="49" customWidth="1"/>
    <col min="8464" max="8465" width="8.25" style="49" customWidth="1"/>
    <col min="8466" max="8466" width="5.625" style="49" customWidth="1"/>
    <col min="8467" max="8705" width="9" style="49"/>
    <col min="8706" max="8706" width="4.75" style="49" customWidth="1"/>
    <col min="8707" max="8708" width="2.5" style="49" customWidth="1"/>
    <col min="8709" max="8709" width="8" style="49" customWidth="1"/>
    <col min="8710" max="8710" width="4.75" style="49" customWidth="1"/>
    <col min="8711" max="8711" width="20.125" style="49" customWidth="1"/>
    <col min="8712" max="8712" width="6.875" style="49" customWidth="1"/>
    <col min="8713" max="8713" width="12" style="49" customWidth="1"/>
    <col min="8714" max="8714" width="13.5" style="49" customWidth="1"/>
    <col min="8715" max="8715" width="8.375" style="49" customWidth="1"/>
    <col min="8716" max="8716" width="6.875" style="49" customWidth="1"/>
    <col min="8717" max="8717" width="12" style="49" customWidth="1"/>
    <col min="8718" max="8718" width="6.875" style="49" customWidth="1"/>
    <col min="8719" max="8719" width="12" style="49" customWidth="1"/>
    <col min="8720" max="8721" width="8.25" style="49" customWidth="1"/>
    <col min="8722" max="8722" width="5.625" style="49" customWidth="1"/>
    <col min="8723" max="8961" width="9" style="49"/>
    <col min="8962" max="8962" width="4.75" style="49" customWidth="1"/>
    <col min="8963" max="8964" width="2.5" style="49" customWidth="1"/>
    <col min="8965" max="8965" width="8" style="49" customWidth="1"/>
    <col min="8966" max="8966" width="4.75" style="49" customWidth="1"/>
    <col min="8967" max="8967" width="20.125" style="49" customWidth="1"/>
    <col min="8968" max="8968" width="6.875" style="49" customWidth="1"/>
    <col min="8969" max="8969" width="12" style="49" customWidth="1"/>
    <col min="8970" max="8970" width="13.5" style="49" customWidth="1"/>
    <col min="8971" max="8971" width="8.375" style="49" customWidth="1"/>
    <col min="8972" max="8972" width="6.875" style="49" customWidth="1"/>
    <col min="8973" max="8973" width="12" style="49" customWidth="1"/>
    <col min="8974" max="8974" width="6.875" style="49" customWidth="1"/>
    <col min="8975" max="8975" width="12" style="49" customWidth="1"/>
    <col min="8976" max="8977" width="8.25" style="49" customWidth="1"/>
    <col min="8978" max="8978" width="5.625" style="49" customWidth="1"/>
    <col min="8979" max="9217" width="9" style="49"/>
    <col min="9218" max="9218" width="4.75" style="49" customWidth="1"/>
    <col min="9219" max="9220" width="2.5" style="49" customWidth="1"/>
    <col min="9221" max="9221" width="8" style="49" customWidth="1"/>
    <col min="9222" max="9222" width="4.75" style="49" customWidth="1"/>
    <col min="9223" max="9223" width="20.125" style="49" customWidth="1"/>
    <col min="9224" max="9224" width="6.875" style="49" customWidth="1"/>
    <col min="9225" max="9225" width="12" style="49" customWidth="1"/>
    <col min="9226" max="9226" width="13.5" style="49" customWidth="1"/>
    <col min="9227" max="9227" width="8.375" style="49" customWidth="1"/>
    <col min="9228" max="9228" width="6.875" style="49" customWidth="1"/>
    <col min="9229" max="9229" width="12" style="49" customWidth="1"/>
    <col min="9230" max="9230" width="6.875" style="49" customWidth="1"/>
    <col min="9231" max="9231" width="12" style="49" customWidth="1"/>
    <col min="9232" max="9233" width="8.25" style="49" customWidth="1"/>
    <col min="9234" max="9234" width="5.625" style="49" customWidth="1"/>
    <col min="9235" max="9473" width="9" style="49"/>
    <col min="9474" max="9474" width="4.75" style="49" customWidth="1"/>
    <col min="9475" max="9476" width="2.5" style="49" customWidth="1"/>
    <col min="9477" max="9477" width="8" style="49" customWidth="1"/>
    <col min="9478" max="9478" width="4.75" style="49" customWidth="1"/>
    <col min="9479" max="9479" width="20.125" style="49" customWidth="1"/>
    <col min="9480" max="9480" width="6.875" style="49" customWidth="1"/>
    <col min="9481" max="9481" width="12" style="49" customWidth="1"/>
    <col min="9482" max="9482" width="13.5" style="49" customWidth="1"/>
    <col min="9483" max="9483" width="8.375" style="49" customWidth="1"/>
    <col min="9484" max="9484" width="6.875" style="49" customWidth="1"/>
    <col min="9485" max="9485" width="12" style="49" customWidth="1"/>
    <col min="9486" max="9486" width="6.875" style="49" customWidth="1"/>
    <col min="9487" max="9487" width="12" style="49" customWidth="1"/>
    <col min="9488" max="9489" width="8.25" style="49" customWidth="1"/>
    <col min="9490" max="9490" width="5.625" style="49" customWidth="1"/>
    <col min="9491" max="9729" width="9" style="49"/>
    <col min="9730" max="9730" width="4.75" style="49" customWidth="1"/>
    <col min="9731" max="9732" width="2.5" style="49" customWidth="1"/>
    <col min="9733" max="9733" width="8" style="49" customWidth="1"/>
    <col min="9734" max="9734" width="4.75" style="49" customWidth="1"/>
    <col min="9735" max="9735" width="20.125" style="49" customWidth="1"/>
    <col min="9736" max="9736" width="6.875" style="49" customWidth="1"/>
    <col min="9737" max="9737" width="12" style="49" customWidth="1"/>
    <col min="9738" max="9738" width="13.5" style="49" customWidth="1"/>
    <col min="9739" max="9739" width="8.375" style="49" customWidth="1"/>
    <col min="9740" max="9740" width="6.875" style="49" customWidth="1"/>
    <col min="9741" max="9741" width="12" style="49" customWidth="1"/>
    <col min="9742" max="9742" width="6.875" style="49" customWidth="1"/>
    <col min="9743" max="9743" width="12" style="49" customWidth="1"/>
    <col min="9744" max="9745" width="8.25" style="49" customWidth="1"/>
    <col min="9746" max="9746" width="5.625" style="49" customWidth="1"/>
    <col min="9747" max="9985" width="9" style="49"/>
    <col min="9986" max="9986" width="4.75" style="49" customWidth="1"/>
    <col min="9987" max="9988" width="2.5" style="49" customWidth="1"/>
    <col min="9989" max="9989" width="8" style="49" customWidth="1"/>
    <col min="9990" max="9990" width="4.75" style="49" customWidth="1"/>
    <col min="9991" max="9991" width="20.125" style="49" customWidth="1"/>
    <col min="9992" max="9992" width="6.875" style="49" customWidth="1"/>
    <col min="9993" max="9993" width="12" style="49" customWidth="1"/>
    <col min="9994" max="9994" width="13.5" style="49" customWidth="1"/>
    <col min="9995" max="9995" width="8.375" style="49" customWidth="1"/>
    <col min="9996" max="9996" width="6.875" style="49" customWidth="1"/>
    <col min="9997" max="9997" width="12" style="49" customWidth="1"/>
    <col min="9998" max="9998" width="6.875" style="49" customWidth="1"/>
    <col min="9999" max="9999" width="12" style="49" customWidth="1"/>
    <col min="10000" max="10001" width="8.25" style="49" customWidth="1"/>
    <col min="10002" max="10002" width="5.625" style="49" customWidth="1"/>
    <col min="10003" max="10241" width="9" style="49"/>
    <col min="10242" max="10242" width="4.75" style="49" customWidth="1"/>
    <col min="10243" max="10244" width="2.5" style="49" customWidth="1"/>
    <col min="10245" max="10245" width="8" style="49" customWidth="1"/>
    <col min="10246" max="10246" width="4.75" style="49" customWidth="1"/>
    <col min="10247" max="10247" width="20.125" style="49" customWidth="1"/>
    <col min="10248" max="10248" width="6.875" style="49" customWidth="1"/>
    <col min="10249" max="10249" width="12" style="49" customWidth="1"/>
    <col min="10250" max="10250" width="13.5" style="49" customWidth="1"/>
    <col min="10251" max="10251" width="8.375" style="49" customWidth="1"/>
    <col min="10252" max="10252" width="6.875" style="49" customWidth="1"/>
    <col min="10253" max="10253" width="12" style="49" customWidth="1"/>
    <col min="10254" max="10254" width="6.875" style="49" customWidth="1"/>
    <col min="10255" max="10255" width="12" style="49" customWidth="1"/>
    <col min="10256" max="10257" width="8.25" style="49" customWidth="1"/>
    <col min="10258" max="10258" width="5.625" style="49" customWidth="1"/>
    <col min="10259" max="10497" width="9" style="49"/>
    <col min="10498" max="10498" width="4.75" style="49" customWidth="1"/>
    <col min="10499" max="10500" width="2.5" style="49" customWidth="1"/>
    <col min="10501" max="10501" width="8" style="49" customWidth="1"/>
    <col min="10502" max="10502" width="4.75" style="49" customWidth="1"/>
    <col min="10503" max="10503" width="20.125" style="49" customWidth="1"/>
    <col min="10504" max="10504" width="6.875" style="49" customWidth="1"/>
    <col min="10505" max="10505" width="12" style="49" customWidth="1"/>
    <col min="10506" max="10506" width="13.5" style="49" customWidth="1"/>
    <col min="10507" max="10507" width="8.375" style="49" customWidth="1"/>
    <col min="10508" max="10508" width="6.875" style="49" customWidth="1"/>
    <col min="10509" max="10509" width="12" style="49" customWidth="1"/>
    <col min="10510" max="10510" width="6.875" style="49" customWidth="1"/>
    <col min="10511" max="10511" width="12" style="49" customWidth="1"/>
    <col min="10512" max="10513" width="8.25" style="49" customWidth="1"/>
    <col min="10514" max="10514" width="5.625" style="49" customWidth="1"/>
    <col min="10515" max="10753" width="9" style="49"/>
    <col min="10754" max="10754" width="4.75" style="49" customWidth="1"/>
    <col min="10755" max="10756" width="2.5" style="49" customWidth="1"/>
    <col min="10757" max="10757" width="8" style="49" customWidth="1"/>
    <col min="10758" max="10758" width="4.75" style="49" customWidth="1"/>
    <col min="10759" max="10759" width="20.125" style="49" customWidth="1"/>
    <col min="10760" max="10760" width="6.875" style="49" customWidth="1"/>
    <col min="10761" max="10761" width="12" style="49" customWidth="1"/>
    <col min="10762" max="10762" width="13.5" style="49" customWidth="1"/>
    <col min="10763" max="10763" width="8.375" style="49" customWidth="1"/>
    <col min="10764" max="10764" width="6.875" style="49" customWidth="1"/>
    <col min="10765" max="10765" width="12" style="49" customWidth="1"/>
    <col min="10766" max="10766" width="6.875" style="49" customWidth="1"/>
    <col min="10767" max="10767" width="12" style="49" customWidth="1"/>
    <col min="10768" max="10769" width="8.25" style="49" customWidth="1"/>
    <col min="10770" max="10770" width="5.625" style="49" customWidth="1"/>
    <col min="10771" max="11009" width="9" style="49"/>
    <col min="11010" max="11010" width="4.75" style="49" customWidth="1"/>
    <col min="11011" max="11012" width="2.5" style="49" customWidth="1"/>
    <col min="11013" max="11013" width="8" style="49" customWidth="1"/>
    <col min="11014" max="11014" width="4.75" style="49" customWidth="1"/>
    <col min="11015" max="11015" width="20.125" style="49" customWidth="1"/>
    <col min="11016" max="11016" width="6.875" style="49" customWidth="1"/>
    <col min="11017" max="11017" width="12" style="49" customWidth="1"/>
    <col min="11018" max="11018" width="13.5" style="49" customWidth="1"/>
    <col min="11019" max="11019" width="8.375" style="49" customWidth="1"/>
    <col min="11020" max="11020" width="6.875" style="49" customWidth="1"/>
    <col min="11021" max="11021" width="12" style="49" customWidth="1"/>
    <col min="11022" max="11022" width="6.875" style="49" customWidth="1"/>
    <col min="11023" max="11023" width="12" style="49" customWidth="1"/>
    <col min="11024" max="11025" width="8.25" style="49" customWidth="1"/>
    <col min="11026" max="11026" width="5.625" style="49" customWidth="1"/>
    <col min="11027" max="11265" width="9" style="49"/>
    <col min="11266" max="11266" width="4.75" style="49" customWidth="1"/>
    <col min="11267" max="11268" width="2.5" style="49" customWidth="1"/>
    <col min="11269" max="11269" width="8" style="49" customWidth="1"/>
    <col min="11270" max="11270" width="4.75" style="49" customWidth="1"/>
    <col min="11271" max="11271" width="20.125" style="49" customWidth="1"/>
    <col min="11272" max="11272" width="6.875" style="49" customWidth="1"/>
    <col min="11273" max="11273" width="12" style="49" customWidth="1"/>
    <col min="11274" max="11274" width="13.5" style="49" customWidth="1"/>
    <col min="11275" max="11275" width="8.375" style="49" customWidth="1"/>
    <col min="11276" max="11276" width="6.875" style="49" customWidth="1"/>
    <col min="11277" max="11277" width="12" style="49" customWidth="1"/>
    <col min="11278" max="11278" width="6.875" style="49" customWidth="1"/>
    <col min="11279" max="11279" width="12" style="49" customWidth="1"/>
    <col min="11280" max="11281" width="8.25" style="49" customWidth="1"/>
    <col min="11282" max="11282" width="5.625" style="49" customWidth="1"/>
    <col min="11283" max="11521" width="9" style="49"/>
    <col min="11522" max="11522" width="4.75" style="49" customWidth="1"/>
    <col min="11523" max="11524" width="2.5" style="49" customWidth="1"/>
    <col min="11525" max="11525" width="8" style="49" customWidth="1"/>
    <col min="11526" max="11526" width="4.75" style="49" customWidth="1"/>
    <col min="11527" max="11527" width="20.125" style="49" customWidth="1"/>
    <col min="11528" max="11528" width="6.875" style="49" customWidth="1"/>
    <col min="11529" max="11529" width="12" style="49" customWidth="1"/>
    <col min="11530" max="11530" width="13.5" style="49" customWidth="1"/>
    <col min="11531" max="11531" width="8.375" style="49" customWidth="1"/>
    <col min="11532" max="11532" width="6.875" style="49" customWidth="1"/>
    <col min="11533" max="11533" width="12" style="49" customWidth="1"/>
    <col min="11534" max="11534" width="6.875" style="49" customWidth="1"/>
    <col min="11535" max="11535" width="12" style="49" customWidth="1"/>
    <col min="11536" max="11537" width="8.25" style="49" customWidth="1"/>
    <col min="11538" max="11538" width="5.625" style="49" customWidth="1"/>
    <col min="11539" max="11777" width="9" style="49"/>
    <col min="11778" max="11778" width="4.75" style="49" customWidth="1"/>
    <col min="11779" max="11780" width="2.5" style="49" customWidth="1"/>
    <col min="11781" max="11781" width="8" style="49" customWidth="1"/>
    <col min="11782" max="11782" width="4.75" style="49" customWidth="1"/>
    <col min="11783" max="11783" width="20.125" style="49" customWidth="1"/>
    <col min="11784" max="11784" width="6.875" style="49" customWidth="1"/>
    <col min="11785" max="11785" width="12" style="49" customWidth="1"/>
    <col min="11786" max="11786" width="13.5" style="49" customWidth="1"/>
    <col min="11787" max="11787" width="8.375" style="49" customWidth="1"/>
    <col min="11788" max="11788" width="6.875" style="49" customWidth="1"/>
    <col min="11789" max="11789" width="12" style="49" customWidth="1"/>
    <col min="11790" max="11790" width="6.875" style="49" customWidth="1"/>
    <col min="11791" max="11791" width="12" style="49" customWidth="1"/>
    <col min="11792" max="11793" width="8.25" style="49" customWidth="1"/>
    <col min="11794" max="11794" width="5.625" style="49" customWidth="1"/>
    <col min="11795" max="12033" width="9" style="49"/>
    <col min="12034" max="12034" width="4.75" style="49" customWidth="1"/>
    <col min="12035" max="12036" width="2.5" style="49" customWidth="1"/>
    <col min="12037" max="12037" width="8" style="49" customWidth="1"/>
    <col min="12038" max="12038" width="4.75" style="49" customWidth="1"/>
    <col min="12039" max="12039" width="20.125" style="49" customWidth="1"/>
    <col min="12040" max="12040" width="6.875" style="49" customWidth="1"/>
    <col min="12041" max="12041" width="12" style="49" customWidth="1"/>
    <col min="12042" max="12042" width="13.5" style="49" customWidth="1"/>
    <col min="12043" max="12043" width="8.375" style="49" customWidth="1"/>
    <col min="12044" max="12044" width="6.875" style="49" customWidth="1"/>
    <col min="12045" max="12045" width="12" style="49" customWidth="1"/>
    <col min="12046" max="12046" width="6.875" style="49" customWidth="1"/>
    <col min="12047" max="12047" width="12" style="49" customWidth="1"/>
    <col min="12048" max="12049" width="8.25" style="49" customWidth="1"/>
    <col min="12050" max="12050" width="5.625" style="49" customWidth="1"/>
    <col min="12051" max="12289" width="9" style="49"/>
    <col min="12290" max="12290" width="4.75" style="49" customWidth="1"/>
    <col min="12291" max="12292" width="2.5" style="49" customWidth="1"/>
    <col min="12293" max="12293" width="8" style="49" customWidth="1"/>
    <col min="12294" max="12294" width="4.75" style="49" customWidth="1"/>
    <col min="12295" max="12295" width="20.125" style="49" customWidth="1"/>
    <col min="12296" max="12296" width="6.875" style="49" customWidth="1"/>
    <col min="12297" max="12297" width="12" style="49" customWidth="1"/>
    <col min="12298" max="12298" width="13.5" style="49" customWidth="1"/>
    <col min="12299" max="12299" width="8.375" style="49" customWidth="1"/>
    <col min="12300" max="12300" width="6.875" style="49" customWidth="1"/>
    <col min="12301" max="12301" width="12" style="49" customWidth="1"/>
    <col min="12302" max="12302" width="6.875" style="49" customWidth="1"/>
    <col min="12303" max="12303" width="12" style="49" customWidth="1"/>
    <col min="12304" max="12305" width="8.25" style="49" customWidth="1"/>
    <col min="12306" max="12306" width="5.625" style="49" customWidth="1"/>
    <col min="12307" max="12545" width="9" style="49"/>
    <col min="12546" max="12546" width="4.75" style="49" customWidth="1"/>
    <col min="12547" max="12548" width="2.5" style="49" customWidth="1"/>
    <col min="12549" max="12549" width="8" style="49" customWidth="1"/>
    <col min="12550" max="12550" width="4.75" style="49" customWidth="1"/>
    <col min="12551" max="12551" width="20.125" style="49" customWidth="1"/>
    <col min="12552" max="12552" width="6.875" style="49" customWidth="1"/>
    <col min="12553" max="12553" width="12" style="49" customWidth="1"/>
    <col min="12554" max="12554" width="13.5" style="49" customWidth="1"/>
    <col min="12555" max="12555" width="8.375" style="49" customWidth="1"/>
    <col min="12556" max="12556" width="6.875" style="49" customWidth="1"/>
    <col min="12557" max="12557" width="12" style="49" customWidth="1"/>
    <col min="12558" max="12558" width="6.875" style="49" customWidth="1"/>
    <col min="12559" max="12559" width="12" style="49" customWidth="1"/>
    <col min="12560" max="12561" width="8.25" style="49" customWidth="1"/>
    <col min="12562" max="12562" width="5.625" style="49" customWidth="1"/>
    <col min="12563" max="12801" width="9" style="49"/>
    <col min="12802" max="12802" width="4.75" style="49" customWidth="1"/>
    <col min="12803" max="12804" width="2.5" style="49" customWidth="1"/>
    <col min="12805" max="12805" width="8" style="49" customWidth="1"/>
    <col min="12806" max="12806" width="4.75" style="49" customWidth="1"/>
    <col min="12807" max="12807" width="20.125" style="49" customWidth="1"/>
    <col min="12808" max="12808" width="6.875" style="49" customWidth="1"/>
    <col min="12809" max="12809" width="12" style="49" customWidth="1"/>
    <col min="12810" max="12810" width="13.5" style="49" customWidth="1"/>
    <col min="12811" max="12811" width="8.375" style="49" customWidth="1"/>
    <col min="12812" max="12812" width="6.875" style="49" customWidth="1"/>
    <col min="12813" max="12813" width="12" style="49" customWidth="1"/>
    <col min="12814" max="12814" width="6.875" style="49" customWidth="1"/>
    <col min="12815" max="12815" width="12" style="49" customWidth="1"/>
    <col min="12816" max="12817" width="8.25" style="49" customWidth="1"/>
    <col min="12818" max="12818" width="5.625" style="49" customWidth="1"/>
    <col min="12819" max="13057" width="9" style="49"/>
    <col min="13058" max="13058" width="4.75" style="49" customWidth="1"/>
    <col min="13059" max="13060" width="2.5" style="49" customWidth="1"/>
    <col min="13061" max="13061" width="8" style="49" customWidth="1"/>
    <col min="13062" max="13062" width="4.75" style="49" customWidth="1"/>
    <col min="13063" max="13063" width="20.125" style="49" customWidth="1"/>
    <col min="13064" max="13064" width="6.875" style="49" customWidth="1"/>
    <col min="13065" max="13065" width="12" style="49" customWidth="1"/>
    <col min="13066" max="13066" width="13.5" style="49" customWidth="1"/>
    <col min="13067" max="13067" width="8.375" style="49" customWidth="1"/>
    <col min="13068" max="13068" width="6.875" style="49" customWidth="1"/>
    <col min="13069" max="13069" width="12" style="49" customWidth="1"/>
    <col min="13070" max="13070" width="6.875" style="49" customWidth="1"/>
    <col min="13071" max="13071" width="12" style="49" customWidth="1"/>
    <col min="13072" max="13073" width="8.25" style="49" customWidth="1"/>
    <col min="13074" max="13074" width="5.625" style="49" customWidth="1"/>
    <col min="13075" max="13313" width="9" style="49"/>
    <col min="13314" max="13314" width="4.75" style="49" customWidth="1"/>
    <col min="13315" max="13316" width="2.5" style="49" customWidth="1"/>
    <col min="13317" max="13317" width="8" style="49" customWidth="1"/>
    <col min="13318" max="13318" width="4.75" style="49" customWidth="1"/>
    <col min="13319" max="13319" width="20.125" style="49" customWidth="1"/>
    <col min="13320" max="13320" width="6.875" style="49" customWidth="1"/>
    <col min="13321" max="13321" width="12" style="49" customWidth="1"/>
    <col min="13322" max="13322" width="13.5" style="49" customWidth="1"/>
    <col min="13323" max="13323" width="8.375" style="49" customWidth="1"/>
    <col min="13324" max="13324" width="6.875" style="49" customWidth="1"/>
    <col min="13325" max="13325" width="12" style="49" customWidth="1"/>
    <col min="13326" max="13326" width="6.875" style="49" customWidth="1"/>
    <col min="13327" max="13327" width="12" style="49" customWidth="1"/>
    <col min="13328" max="13329" width="8.25" style="49" customWidth="1"/>
    <col min="13330" max="13330" width="5.625" style="49" customWidth="1"/>
    <col min="13331" max="13569" width="9" style="49"/>
    <col min="13570" max="13570" width="4.75" style="49" customWidth="1"/>
    <col min="13571" max="13572" width="2.5" style="49" customWidth="1"/>
    <col min="13573" max="13573" width="8" style="49" customWidth="1"/>
    <col min="13574" max="13574" width="4.75" style="49" customWidth="1"/>
    <col min="13575" max="13575" width="20.125" style="49" customWidth="1"/>
    <col min="13576" max="13576" width="6.875" style="49" customWidth="1"/>
    <col min="13577" max="13577" width="12" style="49" customWidth="1"/>
    <col min="13578" max="13578" width="13.5" style="49" customWidth="1"/>
    <col min="13579" max="13579" width="8.375" style="49" customWidth="1"/>
    <col min="13580" max="13580" width="6.875" style="49" customWidth="1"/>
    <col min="13581" max="13581" width="12" style="49" customWidth="1"/>
    <col min="13582" max="13582" width="6.875" style="49" customWidth="1"/>
    <col min="13583" max="13583" width="12" style="49" customWidth="1"/>
    <col min="13584" max="13585" width="8.25" style="49" customWidth="1"/>
    <col min="13586" max="13586" width="5.625" style="49" customWidth="1"/>
    <col min="13587" max="13825" width="9" style="49"/>
    <col min="13826" max="13826" width="4.75" style="49" customWidth="1"/>
    <col min="13827" max="13828" width="2.5" style="49" customWidth="1"/>
    <col min="13829" max="13829" width="8" style="49" customWidth="1"/>
    <col min="13830" max="13830" width="4.75" style="49" customWidth="1"/>
    <col min="13831" max="13831" width="20.125" style="49" customWidth="1"/>
    <col min="13832" max="13832" width="6.875" style="49" customWidth="1"/>
    <col min="13833" max="13833" width="12" style="49" customWidth="1"/>
    <col min="13834" max="13834" width="13.5" style="49" customWidth="1"/>
    <col min="13835" max="13835" width="8.375" style="49" customWidth="1"/>
    <col min="13836" max="13836" width="6.875" style="49" customWidth="1"/>
    <col min="13837" max="13837" width="12" style="49" customWidth="1"/>
    <col min="13838" max="13838" width="6.875" style="49" customWidth="1"/>
    <col min="13839" max="13839" width="12" style="49" customWidth="1"/>
    <col min="13840" max="13841" width="8.25" style="49" customWidth="1"/>
    <col min="13842" max="13842" width="5.625" style="49" customWidth="1"/>
    <col min="13843" max="14081" width="9" style="49"/>
    <col min="14082" max="14082" width="4.75" style="49" customWidth="1"/>
    <col min="14083" max="14084" width="2.5" style="49" customWidth="1"/>
    <col min="14085" max="14085" width="8" style="49" customWidth="1"/>
    <col min="14086" max="14086" width="4.75" style="49" customWidth="1"/>
    <col min="14087" max="14087" width="20.125" style="49" customWidth="1"/>
    <col min="14088" max="14088" width="6.875" style="49" customWidth="1"/>
    <col min="14089" max="14089" width="12" style="49" customWidth="1"/>
    <col min="14090" max="14090" width="13.5" style="49" customWidth="1"/>
    <col min="14091" max="14091" width="8.375" style="49" customWidth="1"/>
    <col min="14092" max="14092" width="6.875" style="49" customWidth="1"/>
    <col min="14093" max="14093" width="12" style="49" customWidth="1"/>
    <col min="14094" max="14094" width="6.875" style="49" customWidth="1"/>
    <col min="14095" max="14095" width="12" style="49" customWidth="1"/>
    <col min="14096" max="14097" width="8.25" style="49" customWidth="1"/>
    <col min="14098" max="14098" width="5.625" style="49" customWidth="1"/>
    <col min="14099" max="14337" width="9" style="49"/>
    <col min="14338" max="14338" width="4.75" style="49" customWidth="1"/>
    <col min="14339" max="14340" width="2.5" style="49" customWidth="1"/>
    <col min="14341" max="14341" width="8" style="49" customWidth="1"/>
    <col min="14342" max="14342" width="4.75" style="49" customWidth="1"/>
    <col min="14343" max="14343" width="20.125" style="49" customWidth="1"/>
    <col min="14344" max="14344" width="6.875" style="49" customWidth="1"/>
    <col min="14345" max="14345" width="12" style="49" customWidth="1"/>
    <col min="14346" max="14346" width="13.5" style="49" customWidth="1"/>
    <col min="14347" max="14347" width="8.375" style="49" customWidth="1"/>
    <col min="14348" max="14348" width="6.875" style="49" customWidth="1"/>
    <col min="14349" max="14349" width="12" style="49" customWidth="1"/>
    <col min="14350" max="14350" width="6.875" style="49" customWidth="1"/>
    <col min="14351" max="14351" width="12" style="49" customWidth="1"/>
    <col min="14352" max="14353" width="8.25" style="49" customWidth="1"/>
    <col min="14354" max="14354" width="5.625" style="49" customWidth="1"/>
    <col min="14355" max="14593" width="9" style="49"/>
    <col min="14594" max="14594" width="4.75" style="49" customWidth="1"/>
    <col min="14595" max="14596" width="2.5" style="49" customWidth="1"/>
    <col min="14597" max="14597" width="8" style="49" customWidth="1"/>
    <col min="14598" max="14598" width="4.75" style="49" customWidth="1"/>
    <col min="14599" max="14599" width="20.125" style="49" customWidth="1"/>
    <col min="14600" max="14600" width="6.875" style="49" customWidth="1"/>
    <col min="14601" max="14601" width="12" style="49" customWidth="1"/>
    <col min="14602" max="14602" width="13.5" style="49" customWidth="1"/>
    <col min="14603" max="14603" width="8.375" style="49" customWidth="1"/>
    <col min="14604" max="14604" width="6.875" style="49" customWidth="1"/>
    <col min="14605" max="14605" width="12" style="49" customWidth="1"/>
    <col min="14606" max="14606" width="6.875" style="49" customWidth="1"/>
    <col min="14607" max="14607" width="12" style="49" customWidth="1"/>
    <col min="14608" max="14609" width="8.25" style="49" customWidth="1"/>
    <col min="14610" max="14610" width="5.625" style="49" customWidth="1"/>
    <col min="14611" max="14849" width="9" style="49"/>
    <col min="14850" max="14850" width="4.75" style="49" customWidth="1"/>
    <col min="14851" max="14852" width="2.5" style="49" customWidth="1"/>
    <col min="14853" max="14853" width="8" style="49" customWidth="1"/>
    <col min="14854" max="14854" width="4.75" style="49" customWidth="1"/>
    <col min="14855" max="14855" width="20.125" style="49" customWidth="1"/>
    <col min="14856" max="14856" width="6.875" style="49" customWidth="1"/>
    <col min="14857" max="14857" width="12" style="49" customWidth="1"/>
    <col min="14858" max="14858" width="13.5" style="49" customWidth="1"/>
    <col min="14859" max="14859" width="8.375" style="49" customWidth="1"/>
    <col min="14860" max="14860" width="6.875" style="49" customWidth="1"/>
    <col min="14861" max="14861" width="12" style="49" customWidth="1"/>
    <col min="14862" max="14862" width="6.875" style="49" customWidth="1"/>
    <col min="14863" max="14863" width="12" style="49" customWidth="1"/>
    <col min="14864" max="14865" width="8.25" style="49" customWidth="1"/>
    <col min="14866" max="14866" width="5.625" style="49" customWidth="1"/>
    <col min="14867" max="15105" width="9" style="49"/>
    <col min="15106" max="15106" width="4.75" style="49" customWidth="1"/>
    <col min="15107" max="15108" width="2.5" style="49" customWidth="1"/>
    <col min="15109" max="15109" width="8" style="49" customWidth="1"/>
    <col min="15110" max="15110" width="4.75" style="49" customWidth="1"/>
    <col min="15111" max="15111" width="20.125" style="49" customWidth="1"/>
    <col min="15112" max="15112" width="6.875" style="49" customWidth="1"/>
    <col min="15113" max="15113" width="12" style="49" customWidth="1"/>
    <col min="15114" max="15114" width="13.5" style="49" customWidth="1"/>
    <col min="15115" max="15115" width="8.375" style="49" customWidth="1"/>
    <col min="15116" max="15116" width="6.875" style="49" customWidth="1"/>
    <col min="15117" max="15117" width="12" style="49" customWidth="1"/>
    <col min="15118" max="15118" width="6.875" style="49" customWidth="1"/>
    <col min="15119" max="15119" width="12" style="49" customWidth="1"/>
    <col min="15120" max="15121" width="8.25" style="49" customWidth="1"/>
    <col min="15122" max="15122" width="5.625" style="49" customWidth="1"/>
    <col min="15123" max="15361" width="9" style="49"/>
    <col min="15362" max="15362" width="4.75" style="49" customWidth="1"/>
    <col min="15363" max="15364" width="2.5" style="49" customWidth="1"/>
    <col min="15365" max="15365" width="8" style="49" customWidth="1"/>
    <col min="15366" max="15366" width="4.75" style="49" customWidth="1"/>
    <col min="15367" max="15367" width="20.125" style="49" customWidth="1"/>
    <col min="15368" max="15368" width="6.875" style="49" customWidth="1"/>
    <col min="15369" max="15369" width="12" style="49" customWidth="1"/>
    <col min="15370" max="15370" width="13.5" style="49" customWidth="1"/>
    <col min="15371" max="15371" width="8.375" style="49" customWidth="1"/>
    <col min="15372" max="15372" width="6.875" style="49" customWidth="1"/>
    <col min="15373" max="15373" width="12" style="49" customWidth="1"/>
    <col min="15374" max="15374" width="6.875" style="49" customWidth="1"/>
    <col min="15375" max="15375" width="12" style="49" customWidth="1"/>
    <col min="15376" max="15377" width="8.25" style="49" customWidth="1"/>
    <col min="15378" max="15378" width="5.625" style="49" customWidth="1"/>
    <col min="15379" max="15617" width="9" style="49"/>
    <col min="15618" max="15618" width="4.75" style="49" customWidth="1"/>
    <col min="15619" max="15620" width="2.5" style="49" customWidth="1"/>
    <col min="15621" max="15621" width="8" style="49" customWidth="1"/>
    <col min="15622" max="15622" width="4.75" style="49" customWidth="1"/>
    <col min="15623" max="15623" width="20.125" style="49" customWidth="1"/>
    <col min="15624" max="15624" width="6.875" style="49" customWidth="1"/>
    <col min="15625" max="15625" width="12" style="49" customWidth="1"/>
    <col min="15626" max="15626" width="13.5" style="49" customWidth="1"/>
    <col min="15627" max="15627" width="8.375" style="49" customWidth="1"/>
    <col min="15628" max="15628" width="6.875" style="49" customWidth="1"/>
    <col min="15629" max="15629" width="12" style="49" customWidth="1"/>
    <col min="15630" max="15630" width="6.875" style="49" customWidth="1"/>
    <col min="15631" max="15631" width="12" style="49" customWidth="1"/>
    <col min="15632" max="15633" width="8.25" style="49" customWidth="1"/>
    <col min="15634" max="15634" width="5.625" style="49" customWidth="1"/>
    <col min="15635" max="15873" width="9" style="49"/>
    <col min="15874" max="15874" width="4.75" style="49" customWidth="1"/>
    <col min="15875" max="15876" width="2.5" style="49" customWidth="1"/>
    <col min="15877" max="15877" width="8" style="49" customWidth="1"/>
    <col min="15878" max="15878" width="4.75" style="49" customWidth="1"/>
    <col min="15879" max="15879" width="20.125" style="49" customWidth="1"/>
    <col min="15880" max="15880" width="6.875" style="49" customWidth="1"/>
    <col min="15881" max="15881" width="12" style="49" customWidth="1"/>
    <col min="15882" max="15882" width="13.5" style="49" customWidth="1"/>
    <col min="15883" max="15883" width="8.375" style="49" customWidth="1"/>
    <col min="15884" max="15884" width="6.875" style="49" customWidth="1"/>
    <col min="15885" max="15885" width="12" style="49" customWidth="1"/>
    <col min="15886" max="15886" width="6.875" style="49" customWidth="1"/>
    <col min="15887" max="15887" width="12" style="49" customWidth="1"/>
    <col min="15888" max="15889" width="8.25" style="49" customWidth="1"/>
    <col min="15890" max="15890" width="5.625" style="49" customWidth="1"/>
    <col min="15891" max="16129" width="9" style="49"/>
    <col min="16130" max="16130" width="4.75" style="49" customWidth="1"/>
    <col min="16131" max="16132" width="2.5" style="49" customWidth="1"/>
    <col min="16133" max="16133" width="8" style="49" customWidth="1"/>
    <col min="16134" max="16134" width="4.75" style="49" customWidth="1"/>
    <col min="16135" max="16135" width="20.125" style="49" customWidth="1"/>
    <col min="16136" max="16136" width="6.875" style="49" customWidth="1"/>
    <col min="16137" max="16137" width="12" style="49" customWidth="1"/>
    <col min="16138" max="16138" width="13.5" style="49" customWidth="1"/>
    <col min="16139" max="16139" width="8.375" style="49" customWidth="1"/>
    <col min="16140" max="16140" width="6.875" style="49" customWidth="1"/>
    <col min="16141" max="16141" width="12" style="49" customWidth="1"/>
    <col min="16142" max="16142" width="6.875" style="49" customWidth="1"/>
    <col min="16143" max="16143" width="12" style="49" customWidth="1"/>
    <col min="16144" max="16145" width="8.25" style="49" customWidth="1"/>
    <col min="16146" max="16146" width="5.625" style="49" customWidth="1"/>
    <col min="16147" max="16384" width="9" style="49"/>
  </cols>
  <sheetData>
    <row r="2" spans="1:26" ht="17.25" x14ac:dyDescent="0.15">
      <c r="B2" s="50" t="s">
        <v>75</v>
      </c>
    </row>
    <row r="3" spans="1:26" ht="6.75" customHeight="1" x14ac:dyDescent="0.15"/>
    <row r="4" spans="1:26" ht="30.75" customHeight="1" x14ac:dyDescent="0.15">
      <c r="A4" s="53"/>
      <c r="B4" s="504" t="s">
        <v>76</v>
      </c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5"/>
      <c r="Q4" s="505"/>
      <c r="R4" s="49" t="s">
        <v>77</v>
      </c>
    </row>
    <row r="5" spans="1:26" ht="22.5" customHeight="1" x14ac:dyDescent="0.15"/>
    <row r="6" spans="1:26" ht="22.5" customHeight="1" x14ac:dyDescent="0.15">
      <c r="B6" s="54" t="s">
        <v>78</v>
      </c>
    </row>
    <row r="7" spans="1:26" ht="22.5" customHeight="1" x14ac:dyDescent="0.15">
      <c r="B7" s="54"/>
      <c r="C7" s="50" t="s">
        <v>79</v>
      </c>
    </row>
    <row r="8" spans="1:26" s="1" customFormat="1" ht="29.25" customHeight="1" x14ac:dyDescent="0.15">
      <c r="A8" s="7"/>
      <c r="B8" s="8"/>
      <c r="C8" s="9"/>
      <c r="D8" s="8" t="s">
        <v>80</v>
      </c>
      <c r="E8" s="9"/>
      <c r="F8" s="9"/>
      <c r="G8" s="9"/>
      <c r="H8" s="10"/>
      <c r="I8" s="8" t="s">
        <v>3</v>
      </c>
      <c r="J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7"/>
      <c r="Z8" s="3"/>
    </row>
    <row r="9" spans="1:26" s="1" customFormat="1" ht="18.75" customHeight="1" thickBot="1" x14ac:dyDescent="0.2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7"/>
      <c r="Z9" s="3"/>
    </row>
    <row r="10" spans="1:26" ht="32.25" customHeight="1" thickBot="1" x14ac:dyDescent="0.2">
      <c r="B10" s="506" t="s">
        <v>81</v>
      </c>
      <c r="C10" s="507"/>
      <c r="D10" s="507"/>
      <c r="E10" s="507"/>
      <c r="F10" s="508"/>
      <c r="G10" s="509"/>
      <c r="H10" s="509"/>
      <c r="I10" s="510"/>
      <c r="J10" s="511" t="s">
        <v>82</v>
      </c>
      <c r="K10" s="511"/>
      <c r="L10" s="512"/>
      <c r="M10" s="513"/>
      <c r="N10" s="55" t="s">
        <v>9</v>
      </c>
      <c r="O10" s="514"/>
      <c r="P10" s="515"/>
      <c r="Q10" s="516"/>
    </row>
    <row r="11" spans="1:26" ht="43.5" customHeight="1" x14ac:dyDescent="0.15">
      <c r="B11" s="517"/>
      <c r="C11" s="518"/>
      <c r="D11" s="518"/>
      <c r="E11" s="518"/>
      <c r="F11" s="518"/>
      <c r="G11" s="519"/>
      <c r="H11" s="523" t="s">
        <v>83</v>
      </c>
      <c r="I11" s="524"/>
      <c r="J11" s="527" t="s">
        <v>84</v>
      </c>
      <c r="K11" s="528"/>
      <c r="L11" s="527" t="s">
        <v>85</v>
      </c>
      <c r="M11" s="524"/>
      <c r="N11" s="527" t="s">
        <v>86</v>
      </c>
      <c r="O11" s="528"/>
      <c r="P11" s="500" t="s">
        <v>87</v>
      </c>
      <c r="Q11" s="501"/>
    </row>
    <row r="12" spans="1:26" ht="25.5" customHeight="1" x14ac:dyDescent="0.15">
      <c r="B12" s="520"/>
      <c r="C12" s="521"/>
      <c r="D12" s="521"/>
      <c r="E12" s="521"/>
      <c r="F12" s="521"/>
      <c r="G12" s="522"/>
      <c r="H12" s="525"/>
      <c r="I12" s="526"/>
      <c r="J12" s="529"/>
      <c r="K12" s="530"/>
      <c r="L12" s="525"/>
      <c r="M12" s="526"/>
      <c r="N12" s="529"/>
      <c r="O12" s="530"/>
      <c r="P12" s="502"/>
      <c r="Q12" s="503"/>
    </row>
    <row r="13" spans="1:26" ht="86.25" customHeight="1" x14ac:dyDescent="0.15">
      <c r="B13" s="531" t="s">
        <v>88</v>
      </c>
      <c r="C13" s="532"/>
      <c r="D13" s="533"/>
      <c r="E13" s="56" t="s">
        <v>89</v>
      </c>
      <c r="F13" s="540" t="s">
        <v>90</v>
      </c>
      <c r="G13" s="541"/>
      <c r="H13" s="542"/>
      <c r="I13" s="543"/>
      <c r="J13" s="548"/>
      <c r="K13" s="549"/>
      <c r="L13" s="550"/>
      <c r="M13" s="551"/>
      <c r="N13" s="554" t="str">
        <f>IF(ISERROR(ROUNDDOWN(L13/$H$13*J13,0)),"",ROUNDDOWN(L13/$H$13*J13,0) )</f>
        <v/>
      </c>
      <c r="O13" s="555"/>
      <c r="P13" s="552"/>
      <c r="Q13" s="553"/>
    </row>
    <row r="14" spans="1:26" ht="52.5" customHeight="1" x14ac:dyDescent="0.15">
      <c r="B14" s="534"/>
      <c r="C14" s="535"/>
      <c r="D14" s="536"/>
      <c r="E14" s="56" t="s">
        <v>91</v>
      </c>
      <c r="F14" s="540" t="s">
        <v>92</v>
      </c>
      <c r="G14" s="541"/>
      <c r="H14" s="544"/>
      <c r="I14" s="545"/>
      <c r="J14" s="548"/>
      <c r="K14" s="549"/>
      <c r="L14" s="550"/>
      <c r="M14" s="551"/>
      <c r="N14" s="554" t="str">
        <f>IF(ISERROR(ROUNDDOWN(L14/$H$13*J14,0)),"",ROUNDDOWN(L14/$H$13*J14,0) )</f>
        <v/>
      </c>
      <c r="O14" s="555"/>
      <c r="P14" s="552"/>
      <c r="Q14" s="553"/>
    </row>
    <row r="15" spans="1:26" ht="57.75" customHeight="1" x14ac:dyDescent="0.15">
      <c r="B15" s="534"/>
      <c r="C15" s="535"/>
      <c r="D15" s="536"/>
      <c r="E15" s="56" t="s">
        <v>93</v>
      </c>
      <c r="F15" s="540" t="s">
        <v>94</v>
      </c>
      <c r="G15" s="541"/>
      <c r="H15" s="544"/>
      <c r="I15" s="545"/>
      <c r="J15" s="548"/>
      <c r="K15" s="549"/>
      <c r="L15" s="550"/>
      <c r="M15" s="551"/>
      <c r="N15" s="554" t="str">
        <f>IF(ISERROR(ROUNDDOWN(L15/$H$13*J15,0)),"",ROUNDDOWN(L15/$H$13*J15,0) )</f>
        <v/>
      </c>
      <c r="O15" s="555"/>
      <c r="P15" s="552"/>
      <c r="Q15" s="553"/>
    </row>
    <row r="16" spans="1:26" ht="32.25" customHeight="1" x14ac:dyDescent="0.15">
      <c r="B16" s="534"/>
      <c r="C16" s="535"/>
      <c r="D16" s="536"/>
      <c r="E16" s="556" t="s">
        <v>95</v>
      </c>
      <c r="F16" s="540" t="s">
        <v>96</v>
      </c>
      <c r="G16" s="541"/>
      <c r="H16" s="544"/>
      <c r="I16" s="545"/>
      <c r="J16" s="548"/>
      <c r="K16" s="549"/>
      <c r="L16" s="550"/>
      <c r="M16" s="551"/>
      <c r="N16" s="554" t="str">
        <f>IF(L16="","",L16)</f>
        <v/>
      </c>
      <c r="O16" s="555"/>
      <c r="P16" s="552"/>
      <c r="Q16" s="553"/>
    </row>
    <row r="17" spans="2:21" ht="32.25" customHeight="1" x14ac:dyDescent="0.15">
      <c r="B17" s="534"/>
      <c r="C17" s="535"/>
      <c r="D17" s="536"/>
      <c r="E17" s="557"/>
      <c r="F17" s="540" t="s">
        <v>97</v>
      </c>
      <c r="G17" s="541"/>
      <c r="H17" s="544"/>
      <c r="I17" s="545"/>
      <c r="J17" s="548"/>
      <c r="K17" s="549"/>
      <c r="L17" s="550"/>
      <c r="M17" s="551"/>
      <c r="N17" s="554" t="str">
        <f>IF(L17="","",L17)</f>
        <v/>
      </c>
      <c r="O17" s="555"/>
      <c r="P17" s="57"/>
      <c r="Q17" s="58"/>
    </row>
    <row r="18" spans="2:21" ht="57.75" customHeight="1" x14ac:dyDescent="0.15">
      <c r="B18" s="534"/>
      <c r="C18" s="535"/>
      <c r="D18" s="536"/>
      <c r="E18" s="59" t="s">
        <v>98</v>
      </c>
      <c r="F18" s="540" t="s">
        <v>99</v>
      </c>
      <c r="G18" s="541"/>
      <c r="H18" s="544"/>
      <c r="I18" s="545"/>
      <c r="J18" s="548"/>
      <c r="K18" s="549"/>
      <c r="L18" s="550"/>
      <c r="M18" s="551"/>
      <c r="N18" s="554" t="str">
        <f>IF(ISERROR(ROUNDDOWN(L18/$H$13*J18,0)),"",ROUNDDOWN(L18/$H$13*J18,0) )</f>
        <v/>
      </c>
      <c r="O18" s="555"/>
      <c r="P18" s="552"/>
      <c r="Q18" s="553"/>
    </row>
    <row r="19" spans="2:21" ht="43.5" customHeight="1" x14ac:dyDescent="0.15">
      <c r="B19" s="534"/>
      <c r="C19" s="535"/>
      <c r="D19" s="536"/>
      <c r="E19" s="56" t="s">
        <v>100</v>
      </c>
      <c r="F19" s="540" t="s">
        <v>101</v>
      </c>
      <c r="G19" s="541"/>
      <c r="H19" s="544"/>
      <c r="I19" s="545"/>
      <c r="J19" s="548"/>
      <c r="K19" s="549"/>
      <c r="L19" s="550"/>
      <c r="M19" s="551"/>
      <c r="N19" s="554" t="str">
        <f>IF(ISERROR(ROUNDDOWN(L19/$H$13*J19,0)),"", ROUNDDOWN(L19/$H$13*J19,0))</f>
        <v/>
      </c>
      <c r="O19" s="555"/>
      <c r="P19" s="552"/>
      <c r="Q19" s="553"/>
    </row>
    <row r="20" spans="2:21" ht="33.75" customHeight="1" x14ac:dyDescent="0.15">
      <c r="B20" s="534"/>
      <c r="C20" s="535"/>
      <c r="D20" s="536"/>
      <c r="E20" s="556" t="s">
        <v>102</v>
      </c>
      <c r="F20" s="540" t="s">
        <v>103</v>
      </c>
      <c r="G20" s="541"/>
      <c r="H20" s="546"/>
      <c r="I20" s="547"/>
      <c r="J20" s="60"/>
      <c r="K20" s="61" t="s">
        <v>104</v>
      </c>
      <c r="L20" s="550"/>
      <c r="M20" s="551"/>
      <c r="N20" s="554" t="str">
        <f>IF($H$13&gt;0,(ROUNDDOWN(L20/$H$13*J20/3,0)),"" )</f>
        <v/>
      </c>
      <c r="O20" s="555"/>
      <c r="P20" s="552"/>
      <c r="Q20" s="553"/>
    </row>
    <row r="21" spans="2:21" ht="33.75" customHeight="1" x14ac:dyDescent="0.15">
      <c r="B21" s="534"/>
      <c r="C21" s="535"/>
      <c r="D21" s="536"/>
      <c r="E21" s="557"/>
      <c r="F21" s="540" t="s">
        <v>105</v>
      </c>
      <c r="G21" s="541"/>
      <c r="H21" s="558"/>
      <c r="I21" s="559"/>
      <c r="J21" s="548"/>
      <c r="K21" s="549"/>
      <c r="L21" s="550"/>
      <c r="M21" s="551"/>
      <c r="N21" s="554" t="str">
        <f>IF(L21="","",L21)</f>
        <v/>
      </c>
      <c r="O21" s="555"/>
      <c r="P21" s="57"/>
      <c r="Q21" s="58"/>
    </row>
    <row r="22" spans="2:21" ht="33.75" customHeight="1" x14ac:dyDescent="0.15">
      <c r="B22" s="534"/>
      <c r="C22" s="535"/>
      <c r="D22" s="536"/>
      <c r="E22" s="62" t="s">
        <v>106</v>
      </c>
      <c r="F22" s="540" t="s">
        <v>107</v>
      </c>
      <c r="G22" s="541"/>
      <c r="H22" s="558"/>
      <c r="I22" s="559"/>
      <c r="J22" s="548"/>
      <c r="K22" s="549"/>
      <c r="L22" s="550"/>
      <c r="M22" s="551"/>
      <c r="N22" s="560" t="str">
        <f>IF(L22="","",L22)</f>
        <v/>
      </c>
      <c r="O22" s="561"/>
      <c r="P22" s="552"/>
      <c r="Q22" s="553"/>
    </row>
    <row r="23" spans="2:21" ht="33.75" customHeight="1" x14ac:dyDescent="0.15">
      <c r="B23" s="534"/>
      <c r="C23" s="535"/>
      <c r="D23" s="536"/>
      <c r="E23" s="62" t="s">
        <v>108</v>
      </c>
      <c r="F23" s="540" t="s">
        <v>109</v>
      </c>
      <c r="G23" s="541"/>
      <c r="H23" s="558"/>
      <c r="I23" s="559"/>
      <c r="J23" s="548"/>
      <c r="K23" s="549"/>
      <c r="L23" s="550"/>
      <c r="M23" s="551"/>
      <c r="N23" s="560" t="str">
        <f>IF(L23="","",L23)</f>
        <v/>
      </c>
      <c r="O23" s="561"/>
      <c r="P23" s="552"/>
      <c r="Q23" s="553"/>
    </row>
    <row r="24" spans="2:21" ht="33.75" customHeight="1" x14ac:dyDescent="0.15">
      <c r="B24" s="534"/>
      <c r="C24" s="535"/>
      <c r="D24" s="536"/>
      <c r="E24" s="62" t="s">
        <v>110</v>
      </c>
      <c r="F24" s="540" t="s">
        <v>111</v>
      </c>
      <c r="G24" s="541"/>
      <c r="H24" s="558"/>
      <c r="I24" s="559"/>
      <c r="J24" s="548"/>
      <c r="K24" s="549"/>
      <c r="L24" s="550"/>
      <c r="M24" s="551"/>
      <c r="N24" s="560" t="str">
        <f>IF(L24="","",L24)</f>
        <v/>
      </c>
      <c r="O24" s="561"/>
      <c r="P24" s="552"/>
      <c r="Q24" s="553"/>
    </row>
    <row r="25" spans="2:21" ht="33.75" customHeight="1" thickBot="1" x14ac:dyDescent="0.2">
      <c r="B25" s="534"/>
      <c r="C25" s="535"/>
      <c r="D25" s="536"/>
      <c r="E25" s="62" t="s">
        <v>112</v>
      </c>
      <c r="F25" s="540" t="s">
        <v>113</v>
      </c>
      <c r="G25" s="541"/>
      <c r="H25" s="558"/>
      <c r="I25" s="559"/>
      <c r="J25" s="548"/>
      <c r="K25" s="549"/>
      <c r="L25" s="550"/>
      <c r="M25" s="551"/>
      <c r="N25" s="560" t="str">
        <f>IF(L25="","",L25)</f>
        <v/>
      </c>
      <c r="O25" s="561"/>
      <c r="P25" s="552"/>
      <c r="Q25" s="553"/>
    </row>
    <row r="26" spans="2:21" ht="25.5" customHeight="1" thickTop="1" thickBot="1" x14ac:dyDescent="0.2">
      <c r="B26" s="537"/>
      <c r="C26" s="538"/>
      <c r="D26" s="539"/>
      <c r="E26" s="567" t="s">
        <v>114</v>
      </c>
      <c r="F26" s="568"/>
      <c r="G26" s="569"/>
      <c r="H26" s="570"/>
      <c r="I26" s="571"/>
      <c r="J26" s="570"/>
      <c r="K26" s="571"/>
      <c r="L26" s="572">
        <f>SUM(L13:M25)</f>
        <v>0</v>
      </c>
      <c r="M26" s="573"/>
      <c r="N26" s="574">
        <f>SUM(N13:O25)</f>
        <v>0</v>
      </c>
      <c r="O26" s="575"/>
      <c r="P26" s="576"/>
      <c r="Q26" s="577"/>
      <c r="T26" s="565"/>
      <c r="U26" s="565"/>
    </row>
    <row r="27" spans="2:21" ht="34.5" customHeight="1" x14ac:dyDescent="0.15">
      <c r="B27" s="63"/>
      <c r="G27" s="64"/>
    </row>
    <row r="28" spans="2:21" ht="27.75" customHeight="1" x14ac:dyDescent="0.15">
      <c r="B28" s="63"/>
      <c r="G28" s="64"/>
      <c r="N28" s="566" t="s">
        <v>115</v>
      </c>
      <c r="O28" s="566"/>
      <c r="P28" s="566"/>
      <c r="Q28" s="566"/>
    </row>
    <row r="29" spans="2:21" ht="27.75" customHeight="1" x14ac:dyDescent="0.15">
      <c r="B29" s="63"/>
      <c r="G29" s="64"/>
      <c r="N29" s="566"/>
      <c r="O29" s="566"/>
      <c r="P29" s="566"/>
      <c r="Q29" s="566"/>
    </row>
    <row r="30" spans="2:21" ht="27.75" customHeight="1" x14ac:dyDescent="0.15">
      <c r="B30" s="63"/>
      <c r="G30" s="64"/>
      <c r="N30" s="566"/>
      <c r="O30" s="566"/>
      <c r="P30" s="566"/>
      <c r="Q30" s="566"/>
    </row>
    <row r="31" spans="2:21" ht="27" customHeight="1" x14ac:dyDescent="0.15">
      <c r="B31" s="65" t="s">
        <v>116</v>
      </c>
      <c r="C31" s="65"/>
      <c r="D31" s="65"/>
      <c r="E31" s="66"/>
      <c r="F31" s="65"/>
      <c r="G31" s="67"/>
      <c r="H31" s="66"/>
      <c r="I31" s="66"/>
      <c r="J31" s="66"/>
      <c r="K31" s="66"/>
      <c r="L31" s="68"/>
      <c r="M31" s="69"/>
      <c r="N31" s="49"/>
      <c r="O31" s="49"/>
      <c r="P31" s="49"/>
      <c r="Q31" s="49"/>
    </row>
    <row r="32" spans="2:21" ht="27" customHeight="1" x14ac:dyDescent="0.15">
      <c r="B32" s="65" t="s">
        <v>117</v>
      </c>
      <c r="C32" s="65"/>
      <c r="D32" s="65"/>
      <c r="E32" s="66"/>
      <c r="F32" s="65"/>
      <c r="G32" s="65"/>
      <c r="H32" s="66"/>
      <c r="I32" s="66"/>
      <c r="J32" s="66"/>
      <c r="K32" s="66"/>
      <c r="L32" s="68"/>
      <c r="M32" s="69"/>
      <c r="N32" s="49"/>
      <c r="O32" s="49"/>
      <c r="P32" s="49"/>
      <c r="Q32" s="49"/>
    </row>
    <row r="33" spans="1:18" s="51" customFormat="1" ht="27" customHeight="1" x14ac:dyDescent="0.15">
      <c r="A33" s="49"/>
      <c r="B33" s="562" t="s">
        <v>118</v>
      </c>
      <c r="C33" s="562"/>
      <c r="D33" s="562"/>
      <c r="E33" s="562"/>
      <c r="F33" s="563" t="s">
        <v>119</v>
      </c>
      <c r="G33" s="66" t="s">
        <v>120</v>
      </c>
      <c r="H33" s="563" t="s">
        <v>121</v>
      </c>
      <c r="I33" s="564" t="s">
        <v>122</v>
      </c>
      <c r="J33" s="564"/>
      <c r="K33" s="66"/>
      <c r="L33" s="68"/>
      <c r="M33" s="69"/>
      <c r="R33" s="49"/>
    </row>
    <row r="34" spans="1:18" s="51" customFormat="1" ht="27" customHeight="1" x14ac:dyDescent="0.15">
      <c r="A34" s="49"/>
      <c r="B34" s="562"/>
      <c r="C34" s="562"/>
      <c r="D34" s="562"/>
      <c r="E34" s="562"/>
      <c r="F34" s="563"/>
      <c r="G34" s="70" t="s">
        <v>123</v>
      </c>
      <c r="H34" s="563"/>
      <c r="I34" s="564"/>
      <c r="J34" s="564"/>
      <c r="K34" s="66"/>
      <c r="L34" s="68"/>
      <c r="M34" s="69"/>
      <c r="N34" s="68"/>
      <c r="O34" s="69"/>
      <c r="R34" s="49"/>
    </row>
    <row r="35" spans="1:18" ht="27" customHeight="1" x14ac:dyDescent="0.15">
      <c r="B35" s="65" t="s">
        <v>124</v>
      </c>
      <c r="C35" s="65"/>
      <c r="D35" s="65"/>
      <c r="E35" s="66"/>
      <c r="F35" s="65"/>
      <c r="G35" s="65"/>
      <c r="H35" s="66"/>
      <c r="I35" s="66"/>
      <c r="J35" s="66"/>
      <c r="K35" s="66"/>
      <c r="L35" s="68"/>
      <c r="M35" s="69"/>
      <c r="N35" s="68"/>
      <c r="O35" s="69"/>
    </row>
    <row r="36" spans="1:18" s="51" customFormat="1" ht="27" customHeight="1" x14ac:dyDescent="0.15">
      <c r="A36" s="49"/>
      <c r="B36" s="562" t="s">
        <v>118</v>
      </c>
      <c r="C36" s="562"/>
      <c r="D36" s="562"/>
      <c r="E36" s="562"/>
      <c r="F36" s="563" t="s">
        <v>119</v>
      </c>
      <c r="G36" s="66" t="s">
        <v>125</v>
      </c>
      <c r="H36" s="563" t="s">
        <v>121</v>
      </c>
      <c r="I36" s="564" t="s">
        <v>122</v>
      </c>
      <c r="J36" s="564"/>
      <c r="K36" s="66"/>
      <c r="L36" s="68"/>
      <c r="M36" s="69"/>
      <c r="N36" s="68"/>
      <c r="O36" s="69"/>
      <c r="R36" s="49"/>
    </row>
    <row r="37" spans="1:18" s="51" customFormat="1" ht="27" customHeight="1" x14ac:dyDescent="0.15">
      <c r="A37" s="49"/>
      <c r="B37" s="562"/>
      <c r="C37" s="562"/>
      <c r="D37" s="562"/>
      <c r="E37" s="562"/>
      <c r="F37" s="563"/>
      <c r="G37" s="70" t="s">
        <v>123</v>
      </c>
      <c r="H37" s="563"/>
      <c r="I37" s="564"/>
      <c r="J37" s="564"/>
      <c r="K37" s="66"/>
      <c r="L37" s="68"/>
      <c r="M37" s="69"/>
      <c r="N37" s="68"/>
      <c r="O37" s="69"/>
      <c r="R37" s="49"/>
    </row>
    <row r="38" spans="1:18" s="51" customFormat="1" ht="27" customHeight="1" x14ac:dyDescent="0.15">
      <c r="A38" s="49"/>
      <c r="B38" s="71" t="s">
        <v>126</v>
      </c>
      <c r="C38" s="68"/>
      <c r="D38" s="68"/>
      <c r="E38" s="66"/>
      <c r="F38" s="66"/>
      <c r="G38" s="72"/>
      <c r="H38" s="66"/>
      <c r="I38" s="71"/>
      <c r="J38" s="71"/>
      <c r="K38" s="66"/>
      <c r="L38" s="68"/>
      <c r="M38" s="69"/>
      <c r="N38" s="68"/>
      <c r="O38" s="69"/>
      <c r="R38" s="49"/>
    </row>
    <row r="39" spans="1:18" s="51" customFormat="1" ht="27" customHeight="1" x14ac:dyDescent="0.15">
      <c r="A39" s="49"/>
      <c r="B39" s="66" t="s">
        <v>23</v>
      </c>
      <c r="C39" s="71" t="s">
        <v>127</v>
      </c>
      <c r="D39" s="68"/>
      <c r="E39" s="66"/>
      <c r="F39" s="66"/>
      <c r="G39" s="72"/>
      <c r="H39" s="66"/>
      <c r="I39" s="71"/>
      <c r="J39" s="71"/>
      <c r="K39" s="66"/>
      <c r="L39" s="68"/>
      <c r="M39" s="69"/>
      <c r="N39" s="68"/>
      <c r="O39" s="69"/>
      <c r="R39" s="49"/>
    </row>
    <row r="40" spans="1:18" s="51" customFormat="1" ht="27" customHeight="1" x14ac:dyDescent="0.15">
      <c r="A40" s="49"/>
      <c r="B40" s="66" t="s">
        <v>25</v>
      </c>
      <c r="C40" s="71" t="s">
        <v>128</v>
      </c>
      <c r="D40" s="68"/>
      <c r="E40" s="66"/>
      <c r="F40" s="66"/>
      <c r="G40" s="72"/>
      <c r="H40" s="66"/>
      <c r="I40" s="71"/>
      <c r="J40" s="71"/>
      <c r="K40" s="66"/>
      <c r="L40" s="68"/>
      <c r="M40" s="69"/>
      <c r="N40" s="68"/>
      <c r="O40" s="69"/>
      <c r="R40" s="49"/>
    </row>
    <row r="41" spans="1:18" s="51" customFormat="1" ht="27" customHeight="1" x14ac:dyDescent="0.15">
      <c r="A41" s="49"/>
      <c r="B41" s="66" t="s">
        <v>27</v>
      </c>
      <c r="C41" s="71" t="s">
        <v>129</v>
      </c>
      <c r="D41" s="68"/>
      <c r="E41" s="66"/>
      <c r="F41" s="66"/>
      <c r="G41" s="72"/>
      <c r="H41" s="66"/>
      <c r="I41" s="71"/>
      <c r="J41" s="71"/>
      <c r="K41" s="66"/>
      <c r="L41" s="68"/>
      <c r="M41" s="69"/>
      <c r="N41" s="68"/>
      <c r="O41" s="69"/>
      <c r="R41" s="49"/>
    </row>
    <row r="42" spans="1:18" s="51" customFormat="1" ht="27" customHeight="1" x14ac:dyDescent="0.15">
      <c r="A42" s="49"/>
      <c r="B42" s="66"/>
      <c r="C42" s="71" t="s">
        <v>130</v>
      </c>
      <c r="D42" s="68"/>
      <c r="E42" s="66"/>
      <c r="F42" s="66"/>
      <c r="G42" s="72"/>
      <c r="H42" s="66"/>
      <c r="I42" s="71"/>
      <c r="J42" s="71"/>
      <c r="K42" s="66"/>
      <c r="L42" s="68"/>
      <c r="M42" s="69"/>
      <c r="N42" s="68"/>
      <c r="O42" s="69"/>
      <c r="R42" s="49"/>
    </row>
    <row r="43" spans="1:18" s="51" customFormat="1" ht="27" customHeight="1" x14ac:dyDescent="0.15">
      <c r="A43" s="49"/>
      <c r="B43" s="66" t="s">
        <v>31</v>
      </c>
      <c r="C43" s="71" t="s">
        <v>131</v>
      </c>
      <c r="D43" s="68"/>
      <c r="E43" s="66"/>
      <c r="F43" s="66"/>
      <c r="G43" s="72"/>
      <c r="H43" s="66"/>
      <c r="I43" s="71"/>
      <c r="J43" s="71"/>
      <c r="K43" s="66"/>
      <c r="L43" s="68"/>
      <c r="M43" s="69"/>
      <c r="N43" s="68"/>
      <c r="O43" s="69"/>
      <c r="R43" s="49"/>
    </row>
    <row r="44" spans="1:18" s="51" customFormat="1" ht="27" customHeight="1" x14ac:dyDescent="0.15">
      <c r="A44" s="49"/>
      <c r="B44" s="66" t="s">
        <v>33</v>
      </c>
      <c r="C44" s="71" t="s">
        <v>132</v>
      </c>
      <c r="D44" s="68"/>
      <c r="E44" s="66"/>
      <c r="F44" s="66"/>
      <c r="G44" s="72"/>
      <c r="H44" s="66"/>
      <c r="I44" s="71"/>
      <c r="J44" s="71"/>
      <c r="K44" s="66"/>
      <c r="L44" s="68"/>
      <c r="M44" s="69"/>
      <c r="N44" s="68"/>
      <c r="O44" s="69"/>
      <c r="R44" s="49"/>
    </row>
    <row r="45" spans="1:18" ht="27" customHeight="1" x14ac:dyDescent="0.15">
      <c r="B45" s="71" t="s">
        <v>133</v>
      </c>
      <c r="C45" s="65"/>
      <c r="D45" s="65"/>
      <c r="E45" s="66"/>
      <c r="F45" s="65"/>
      <c r="G45" s="65"/>
      <c r="H45" s="66"/>
      <c r="I45" s="66"/>
      <c r="J45" s="66"/>
      <c r="K45" s="66"/>
      <c r="L45" s="68"/>
      <c r="M45" s="69"/>
      <c r="N45" s="68"/>
      <c r="O45" s="69"/>
    </row>
    <row r="46" spans="1:18" ht="27" customHeight="1" x14ac:dyDescent="0.15">
      <c r="B46" s="71" t="s">
        <v>134</v>
      </c>
      <c r="C46" s="50"/>
      <c r="D46" s="50"/>
      <c r="E46" s="73"/>
      <c r="F46" s="50"/>
      <c r="G46" s="50"/>
      <c r="H46" s="73"/>
      <c r="I46" s="73"/>
      <c r="J46" s="73"/>
      <c r="K46" s="73"/>
      <c r="L46" s="69"/>
      <c r="M46" s="69"/>
      <c r="N46" s="69"/>
      <c r="O46" s="69"/>
    </row>
    <row r="47" spans="1:18" ht="27" customHeight="1" x14ac:dyDescent="0.15"/>
  </sheetData>
  <mergeCells count="99">
    <mergeCell ref="B36:E37"/>
    <mergeCell ref="F36:F37"/>
    <mergeCell ref="H36:H37"/>
    <mergeCell ref="I36:J37"/>
    <mergeCell ref="T26:U26"/>
    <mergeCell ref="N28:Q30"/>
    <mergeCell ref="B33:E34"/>
    <mergeCell ref="F33:F34"/>
    <mergeCell ref="H33:H34"/>
    <mergeCell ref="I33:J34"/>
    <mergeCell ref="E26:G26"/>
    <mergeCell ref="H26:I26"/>
    <mergeCell ref="J26:K26"/>
    <mergeCell ref="L26:M26"/>
    <mergeCell ref="N26:O26"/>
    <mergeCell ref="P26:Q26"/>
    <mergeCell ref="P25:Q25"/>
    <mergeCell ref="F24:G24"/>
    <mergeCell ref="H24:I24"/>
    <mergeCell ref="J24:K24"/>
    <mergeCell ref="L24:M24"/>
    <mergeCell ref="N24:O24"/>
    <mergeCell ref="P24:Q24"/>
    <mergeCell ref="F25:G25"/>
    <mergeCell ref="H25:I25"/>
    <mergeCell ref="J25:K25"/>
    <mergeCell ref="L25:M25"/>
    <mergeCell ref="N25:O25"/>
    <mergeCell ref="P22:Q22"/>
    <mergeCell ref="F23:G23"/>
    <mergeCell ref="H23:I23"/>
    <mergeCell ref="J23:K23"/>
    <mergeCell ref="L23:M23"/>
    <mergeCell ref="N23:O23"/>
    <mergeCell ref="P23:Q23"/>
    <mergeCell ref="F22:G22"/>
    <mergeCell ref="H22:I22"/>
    <mergeCell ref="J22:K22"/>
    <mergeCell ref="L22:M22"/>
    <mergeCell ref="N22:O22"/>
    <mergeCell ref="P20:Q20"/>
    <mergeCell ref="F19:G19"/>
    <mergeCell ref="J19:K19"/>
    <mergeCell ref="L19:M19"/>
    <mergeCell ref="N19:O19"/>
    <mergeCell ref="P19:Q19"/>
    <mergeCell ref="N18:O18"/>
    <mergeCell ref="E20:E21"/>
    <mergeCell ref="F20:G20"/>
    <mergeCell ref="L20:M20"/>
    <mergeCell ref="N20:O20"/>
    <mergeCell ref="F21:G21"/>
    <mergeCell ref="H21:I21"/>
    <mergeCell ref="J21:K21"/>
    <mergeCell ref="L21:M21"/>
    <mergeCell ref="N21:O21"/>
    <mergeCell ref="P18:Q18"/>
    <mergeCell ref="P15:Q15"/>
    <mergeCell ref="E16:E17"/>
    <mergeCell ref="F16:G16"/>
    <mergeCell ref="J16:K16"/>
    <mergeCell ref="L16:M16"/>
    <mergeCell ref="N16:O16"/>
    <mergeCell ref="P16:Q16"/>
    <mergeCell ref="F17:G17"/>
    <mergeCell ref="J17:K17"/>
    <mergeCell ref="L17:M17"/>
    <mergeCell ref="N15:O15"/>
    <mergeCell ref="N17:O17"/>
    <mergeCell ref="F18:G18"/>
    <mergeCell ref="J18:K18"/>
    <mergeCell ref="L18:M18"/>
    <mergeCell ref="P13:Q13"/>
    <mergeCell ref="F14:G14"/>
    <mergeCell ref="J14:K14"/>
    <mergeCell ref="L14:M14"/>
    <mergeCell ref="N14:O14"/>
    <mergeCell ref="P14:Q14"/>
    <mergeCell ref="N13:O13"/>
    <mergeCell ref="B13:D26"/>
    <mergeCell ref="F13:G13"/>
    <mergeCell ref="H13:I20"/>
    <mergeCell ref="J13:K13"/>
    <mergeCell ref="L13:M13"/>
    <mergeCell ref="F15:G15"/>
    <mergeCell ref="J15:K15"/>
    <mergeCell ref="L15:M15"/>
    <mergeCell ref="P11:Q12"/>
    <mergeCell ref="B4:Q4"/>
    <mergeCell ref="B10:E10"/>
    <mergeCell ref="F10:I10"/>
    <mergeCell ref="J10:K10"/>
    <mergeCell ref="L10:M10"/>
    <mergeCell ref="O10:Q10"/>
    <mergeCell ref="B11:G12"/>
    <mergeCell ref="H11:I12"/>
    <mergeCell ref="J11:K12"/>
    <mergeCell ref="L11:M12"/>
    <mergeCell ref="N11:O12"/>
  </mergeCells>
  <phoneticPr fontId="3"/>
  <printOptions horizontalCentered="1"/>
  <pageMargins left="1.1023622047244095" right="0.78740157480314965" top="1.2598425196850394" bottom="0.6692913385826772" header="0.51181102362204722" footer="0.51181102362204722"/>
  <pageSetup paperSize="9" scale="52" orientation="portrait" r:id="rId1"/>
  <headerFooter alignWithMargins="0"/>
  <colBreaks count="1" manualBreakCount="1">
    <brk id="18" min="1" max="5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49"/>
  <sheetViews>
    <sheetView showGridLines="0" view="pageBreakPreview" topLeftCell="E1" zoomScale="55" zoomScaleNormal="75" zoomScaleSheetLayoutView="55" workbookViewId="0">
      <selection activeCell="N27" sqref="N27:Q28"/>
    </sheetView>
  </sheetViews>
  <sheetFormatPr defaultRowHeight="12" x14ac:dyDescent="0.15"/>
  <cols>
    <col min="1" max="1" width="2.375" style="74" customWidth="1"/>
    <col min="2" max="2" width="2" style="74" customWidth="1"/>
    <col min="3" max="3" width="7" style="74" customWidth="1"/>
    <col min="4" max="4" width="29.75" style="74" customWidth="1"/>
    <col min="5" max="5" width="14.75" style="74" customWidth="1"/>
    <col min="6" max="19" width="14.625" style="74" customWidth="1"/>
    <col min="20" max="20" width="17.75" style="74" customWidth="1"/>
    <col min="21" max="21" width="14.625" style="74" customWidth="1"/>
    <col min="22" max="22" width="15.5" style="74" customWidth="1"/>
    <col min="23" max="23" width="1.5" style="74" customWidth="1"/>
    <col min="24" max="24" width="1.75" style="74" customWidth="1"/>
    <col min="25" max="25" width="7.625" style="74" customWidth="1"/>
    <col min="26" max="26" width="13.625" style="74" customWidth="1"/>
    <col min="27" max="27" width="12.75" style="74" customWidth="1"/>
    <col min="28" max="28" width="13.125" style="74" customWidth="1"/>
    <col min="29" max="29" width="11.875" style="74" customWidth="1"/>
    <col min="30" max="256" width="9" style="74"/>
    <col min="257" max="257" width="2.375" style="74" customWidth="1"/>
    <col min="258" max="258" width="2" style="74" customWidth="1"/>
    <col min="259" max="259" width="7" style="74" customWidth="1"/>
    <col min="260" max="260" width="29.75" style="74" customWidth="1"/>
    <col min="261" max="261" width="14.75" style="74" customWidth="1"/>
    <col min="262" max="275" width="14.625" style="74" customWidth="1"/>
    <col min="276" max="276" width="17.75" style="74" customWidth="1"/>
    <col min="277" max="277" width="14.625" style="74" customWidth="1"/>
    <col min="278" max="278" width="15.5" style="74" customWidth="1"/>
    <col min="279" max="279" width="1.5" style="74" customWidth="1"/>
    <col min="280" max="280" width="1.75" style="74" customWidth="1"/>
    <col min="281" max="281" width="7.625" style="74" customWidth="1"/>
    <col min="282" max="282" width="13.625" style="74" customWidth="1"/>
    <col min="283" max="283" width="12.75" style="74" customWidth="1"/>
    <col min="284" max="284" width="13.125" style="74" customWidth="1"/>
    <col min="285" max="285" width="11.875" style="74" customWidth="1"/>
    <col min="286" max="512" width="9" style="74"/>
    <col min="513" max="513" width="2.375" style="74" customWidth="1"/>
    <col min="514" max="514" width="2" style="74" customWidth="1"/>
    <col min="515" max="515" width="7" style="74" customWidth="1"/>
    <col min="516" max="516" width="29.75" style="74" customWidth="1"/>
    <col min="517" max="517" width="14.75" style="74" customWidth="1"/>
    <col min="518" max="531" width="14.625" style="74" customWidth="1"/>
    <col min="532" max="532" width="17.75" style="74" customWidth="1"/>
    <col min="533" max="533" width="14.625" style="74" customWidth="1"/>
    <col min="534" max="534" width="15.5" style="74" customWidth="1"/>
    <col min="535" max="535" width="1.5" style="74" customWidth="1"/>
    <col min="536" max="536" width="1.75" style="74" customWidth="1"/>
    <col min="537" max="537" width="7.625" style="74" customWidth="1"/>
    <col min="538" max="538" width="13.625" style="74" customWidth="1"/>
    <col min="539" max="539" width="12.75" style="74" customWidth="1"/>
    <col min="540" max="540" width="13.125" style="74" customWidth="1"/>
    <col min="541" max="541" width="11.875" style="74" customWidth="1"/>
    <col min="542" max="768" width="9" style="74"/>
    <col min="769" max="769" width="2.375" style="74" customWidth="1"/>
    <col min="770" max="770" width="2" style="74" customWidth="1"/>
    <col min="771" max="771" width="7" style="74" customWidth="1"/>
    <col min="772" max="772" width="29.75" style="74" customWidth="1"/>
    <col min="773" max="773" width="14.75" style="74" customWidth="1"/>
    <col min="774" max="787" width="14.625" style="74" customWidth="1"/>
    <col min="788" max="788" width="17.75" style="74" customWidth="1"/>
    <col min="789" max="789" width="14.625" style="74" customWidth="1"/>
    <col min="790" max="790" width="15.5" style="74" customWidth="1"/>
    <col min="791" max="791" width="1.5" style="74" customWidth="1"/>
    <col min="792" max="792" width="1.75" style="74" customWidth="1"/>
    <col min="793" max="793" width="7.625" style="74" customWidth="1"/>
    <col min="794" max="794" width="13.625" style="74" customWidth="1"/>
    <col min="795" max="795" width="12.75" style="74" customWidth="1"/>
    <col min="796" max="796" width="13.125" style="74" customWidth="1"/>
    <col min="797" max="797" width="11.875" style="74" customWidth="1"/>
    <col min="798" max="1024" width="9" style="74"/>
    <col min="1025" max="1025" width="2.375" style="74" customWidth="1"/>
    <col min="1026" max="1026" width="2" style="74" customWidth="1"/>
    <col min="1027" max="1027" width="7" style="74" customWidth="1"/>
    <col min="1028" max="1028" width="29.75" style="74" customWidth="1"/>
    <col min="1029" max="1029" width="14.75" style="74" customWidth="1"/>
    <col min="1030" max="1043" width="14.625" style="74" customWidth="1"/>
    <col min="1044" max="1044" width="17.75" style="74" customWidth="1"/>
    <col min="1045" max="1045" width="14.625" style="74" customWidth="1"/>
    <col min="1046" max="1046" width="15.5" style="74" customWidth="1"/>
    <col min="1047" max="1047" width="1.5" style="74" customWidth="1"/>
    <col min="1048" max="1048" width="1.75" style="74" customWidth="1"/>
    <col min="1049" max="1049" width="7.625" style="74" customWidth="1"/>
    <col min="1050" max="1050" width="13.625" style="74" customWidth="1"/>
    <col min="1051" max="1051" width="12.75" style="74" customWidth="1"/>
    <col min="1052" max="1052" width="13.125" style="74" customWidth="1"/>
    <col min="1053" max="1053" width="11.875" style="74" customWidth="1"/>
    <col min="1054" max="1280" width="9" style="74"/>
    <col min="1281" max="1281" width="2.375" style="74" customWidth="1"/>
    <col min="1282" max="1282" width="2" style="74" customWidth="1"/>
    <col min="1283" max="1283" width="7" style="74" customWidth="1"/>
    <col min="1284" max="1284" width="29.75" style="74" customWidth="1"/>
    <col min="1285" max="1285" width="14.75" style="74" customWidth="1"/>
    <col min="1286" max="1299" width="14.625" style="74" customWidth="1"/>
    <col min="1300" max="1300" width="17.75" style="74" customWidth="1"/>
    <col min="1301" max="1301" width="14.625" style="74" customWidth="1"/>
    <col min="1302" max="1302" width="15.5" style="74" customWidth="1"/>
    <col min="1303" max="1303" width="1.5" style="74" customWidth="1"/>
    <col min="1304" max="1304" width="1.75" style="74" customWidth="1"/>
    <col min="1305" max="1305" width="7.625" style="74" customWidth="1"/>
    <col min="1306" max="1306" width="13.625" style="74" customWidth="1"/>
    <col min="1307" max="1307" width="12.75" style="74" customWidth="1"/>
    <col min="1308" max="1308" width="13.125" style="74" customWidth="1"/>
    <col min="1309" max="1309" width="11.875" style="74" customWidth="1"/>
    <col min="1310" max="1536" width="9" style="74"/>
    <col min="1537" max="1537" width="2.375" style="74" customWidth="1"/>
    <col min="1538" max="1538" width="2" style="74" customWidth="1"/>
    <col min="1539" max="1539" width="7" style="74" customWidth="1"/>
    <col min="1540" max="1540" width="29.75" style="74" customWidth="1"/>
    <col min="1541" max="1541" width="14.75" style="74" customWidth="1"/>
    <col min="1542" max="1555" width="14.625" style="74" customWidth="1"/>
    <col min="1556" max="1556" width="17.75" style="74" customWidth="1"/>
    <col min="1557" max="1557" width="14.625" style="74" customWidth="1"/>
    <col min="1558" max="1558" width="15.5" style="74" customWidth="1"/>
    <col min="1559" max="1559" width="1.5" style="74" customWidth="1"/>
    <col min="1560" max="1560" width="1.75" style="74" customWidth="1"/>
    <col min="1561" max="1561" width="7.625" style="74" customWidth="1"/>
    <col min="1562" max="1562" width="13.625" style="74" customWidth="1"/>
    <col min="1563" max="1563" width="12.75" style="74" customWidth="1"/>
    <col min="1564" max="1564" width="13.125" style="74" customWidth="1"/>
    <col min="1565" max="1565" width="11.875" style="74" customWidth="1"/>
    <col min="1566" max="1792" width="9" style="74"/>
    <col min="1793" max="1793" width="2.375" style="74" customWidth="1"/>
    <col min="1794" max="1794" width="2" style="74" customWidth="1"/>
    <col min="1795" max="1795" width="7" style="74" customWidth="1"/>
    <col min="1796" max="1796" width="29.75" style="74" customWidth="1"/>
    <col min="1797" max="1797" width="14.75" style="74" customWidth="1"/>
    <col min="1798" max="1811" width="14.625" style="74" customWidth="1"/>
    <col min="1812" max="1812" width="17.75" style="74" customWidth="1"/>
    <col min="1813" max="1813" width="14.625" style="74" customWidth="1"/>
    <col min="1814" max="1814" width="15.5" style="74" customWidth="1"/>
    <col min="1815" max="1815" width="1.5" style="74" customWidth="1"/>
    <col min="1816" max="1816" width="1.75" style="74" customWidth="1"/>
    <col min="1817" max="1817" width="7.625" style="74" customWidth="1"/>
    <col min="1818" max="1818" width="13.625" style="74" customWidth="1"/>
    <col min="1819" max="1819" width="12.75" style="74" customWidth="1"/>
    <col min="1820" max="1820" width="13.125" style="74" customWidth="1"/>
    <col min="1821" max="1821" width="11.875" style="74" customWidth="1"/>
    <col min="1822" max="2048" width="9" style="74"/>
    <col min="2049" max="2049" width="2.375" style="74" customWidth="1"/>
    <col min="2050" max="2050" width="2" style="74" customWidth="1"/>
    <col min="2051" max="2051" width="7" style="74" customWidth="1"/>
    <col min="2052" max="2052" width="29.75" style="74" customWidth="1"/>
    <col min="2053" max="2053" width="14.75" style="74" customWidth="1"/>
    <col min="2054" max="2067" width="14.625" style="74" customWidth="1"/>
    <col min="2068" max="2068" width="17.75" style="74" customWidth="1"/>
    <col min="2069" max="2069" width="14.625" style="74" customWidth="1"/>
    <col min="2070" max="2070" width="15.5" style="74" customWidth="1"/>
    <col min="2071" max="2071" width="1.5" style="74" customWidth="1"/>
    <col min="2072" max="2072" width="1.75" style="74" customWidth="1"/>
    <col min="2073" max="2073" width="7.625" style="74" customWidth="1"/>
    <col min="2074" max="2074" width="13.625" style="74" customWidth="1"/>
    <col min="2075" max="2075" width="12.75" style="74" customWidth="1"/>
    <col min="2076" max="2076" width="13.125" style="74" customWidth="1"/>
    <col min="2077" max="2077" width="11.875" style="74" customWidth="1"/>
    <col min="2078" max="2304" width="9" style="74"/>
    <col min="2305" max="2305" width="2.375" style="74" customWidth="1"/>
    <col min="2306" max="2306" width="2" style="74" customWidth="1"/>
    <col min="2307" max="2307" width="7" style="74" customWidth="1"/>
    <col min="2308" max="2308" width="29.75" style="74" customWidth="1"/>
    <col min="2309" max="2309" width="14.75" style="74" customWidth="1"/>
    <col min="2310" max="2323" width="14.625" style="74" customWidth="1"/>
    <col min="2324" max="2324" width="17.75" style="74" customWidth="1"/>
    <col min="2325" max="2325" width="14.625" style="74" customWidth="1"/>
    <col min="2326" max="2326" width="15.5" style="74" customWidth="1"/>
    <col min="2327" max="2327" width="1.5" style="74" customWidth="1"/>
    <col min="2328" max="2328" width="1.75" style="74" customWidth="1"/>
    <col min="2329" max="2329" width="7.625" style="74" customWidth="1"/>
    <col min="2330" max="2330" width="13.625" style="74" customWidth="1"/>
    <col min="2331" max="2331" width="12.75" style="74" customWidth="1"/>
    <col min="2332" max="2332" width="13.125" style="74" customWidth="1"/>
    <col min="2333" max="2333" width="11.875" style="74" customWidth="1"/>
    <col min="2334" max="2560" width="9" style="74"/>
    <col min="2561" max="2561" width="2.375" style="74" customWidth="1"/>
    <col min="2562" max="2562" width="2" style="74" customWidth="1"/>
    <col min="2563" max="2563" width="7" style="74" customWidth="1"/>
    <col min="2564" max="2564" width="29.75" style="74" customWidth="1"/>
    <col min="2565" max="2565" width="14.75" style="74" customWidth="1"/>
    <col min="2566" max="2579" width="14.625" style="74" customWidth="1"/>
    <col min="2580" max="2580" width="17.75" style="74" customWidth="1"/>
    <col min="2581" max="2581" width="14.625" style="74" customWidth="1"/>
    <col min="2582" max="2582" width="15.5" style="74" customWidth="1"/>
    <col min="2583" max="2583" width="1.5" style="74" customWidth="1"/>
    <col min="2584" max="2584" width="1.75" style="74" customWidth="1"/>
    <col min="2585" max="2585" width="7.625" style="74" customWidth="1"/>
    <col min="2586" max="2586" width="13.625" style="74" customWidth="1"/>
    <col min="2587" max="2587" width="12.75" style="74" customWidth="1"/>
    <col min="2588" max="2588" width="13.125" style="74" customWidth="1"/>
    <col min="2589" max="2589" width="11.875" style="74" customWidth="1"/>
    <col min="2590" max="2816" width="9" style="74"/>
    <col min="2817" max="2817" width="2.375" style="74" customWidth="1"/>
    <col min="2818" max="2818" width="2" style="74" customWidth="1"/>
    <col min="2819" max="2819" width="7" style="74" customWidth="1"/>
    <col min="2820" max="2820" width="29.75" style="74" customWidth="1"/>
    <col min="2821" max="2821" width="14.75" style="74" customWidth="1"/>
    <col min="2822" max="2835" width="14.625" style="74" customWidth="1"/>
    <col min="2836" max="2836" width="17.75" style="74" customWidth="1"/>
    <col min="2837" max="2837" width="14.625" style="74" customWidth="1"/>
    <col min="2838" max="2838" width="15.5" style="74" customWidth="1"/>
    <col min="2839" max="2839" width="1.5" style="74" customWidth="1"/>
    <col min="2840" max="2840" width="1.75" style="74" customWidth="1"/>
    <col min="2841" max="2841" width="7.625" style="74" customWidth="1"/>
    <col min="2842" max="2842" width="13.625" style="74" customWidth="1"/>
    <col min="2843" max="2843" width="12.75" style="74" customWidth="1"/>
    <col min="2844" max="2844" width="13.125" style="74" customWidth="1"/>
    <col min="2845" max="2845" width="11.875" style="74" customWidth="1"/>
    <col min="2846" max="3072" width="9" style="74"/>
    <col min="3073" max="3073" width="2.375" style="74" customWidth="1"/>
    <col min="3074" max="3074" width="2" style="74" customWidth="1"/>
    <col min="3075" max="3075" width="7" style="74" customWidth="1"/>
    <col min="3076" max="3076" width="29.75" style="74" customWidth="1"/>
    <col min="3077" max="3077" width="14.75" style="74" customWidth="1"/>
    <col min="3078" max="3091" width="14.625" style="74" customWidth="1"/>
    <col min="3092" max="3092" width="17.75" style="74" customWidth="1"/>
    <col min="3093" max="3093" width="14.625" style="74" customWidth="1"/>
    <col min="3094" max="3094" width="15.5" style="74" customWidth="1"/>
    <col min="3095" max="3095" width="1.5" style="74" customWidth="1"/>
    <col min="3096" max="3096" width="1.75" style="74" customWidth="1"/>
    <col min="3097" max="3097" width="7.625" style="74" customWidth="1"/>
    <col min="3098" max="3098" width="13.625" style="74" customWidth="1"/>
    <col min="3099" max="3099" width="12.75" style="74" customWidth="1"/>
    <col min="3100" max="3100" width="13.125" style="74" customWidth="1"/>
    <col min="3101" max="3101" width="11.875" style="74" customWidth="1"/>
    <col min="3102" max="3328" width="9" style="74"/>
    <col min="3329" max="3329" width="2.375" style="74" customWidth="1"/>
    <col min="3330" max="3330" width="2" style="74" customWidth="1"/>
    <col min="3331" max="3331" width="7" style="74" customWidth="1"/>
    <col min="3332" max="3332" width="29.75" style="74" customWidth="1"/>
    <col min="3333" max="3333" width="14.75" style="74" customWidth="1"/>
    <col min="3334" max="3347" width="14.625" style="74" customWidth="1"/>
    <col min="3348" max="3348" width="17.75" style="74" customWidth="1"/>
    <col min="3349" max="3349" width="14.625" style="74" customWidth="1"/>
    <col min="3350" max="3350" width="15.5" style="74" customWidth="1"/>
    <col min="3351" max="3351" width="1.5" style="74" customWidth="1"/>
    <col min="3352" max="3352" width="1.75" style="74" customWidth="1"/>
    <col min="3353" max="3353" width="7.625" style="74" customWidth="1"/>
    <col min="3354" max="3354" width="13.625" style="74" customWidth="1"/>
    <col min="3355" max="3355" width="12.75" style="74" customWidth="1"/>
    <col min="3356" max="3356" width="13.125" style="74" customWidth="1"/>
    <col min="3357" max="3357" width="11.875" style="74" customWidth="1"/>
    <col min="3358" max="3584" width="9" style="74"/>
    <col min="3585" max="3585" width="2.375" style="74" customWidth="1"/>
    <col min="3586" max="3586" width="2" style="74" customWidth="1"/>
    <col min="3587" max="3587" width="7" style="74" customWidth="1"/>
    <col min="3588" max="3588" width="29.75" style="74" customWidth="1"/>
    <col min="3589" max="3589" width="14.75" style="74" customWidth="1"/>
    <col min="3590" max="3603" width="14.625" style="74" customWidth="1"/>
    <col min="3604" max="3604" width="17.75" style="74" customWidth="1"/>
    <col min="3605" max="3605" width="14.625" style="74" customWidth="1"/>
    <col min="3606" max="3606" width="15.5" style="74" customWidth="1"/>
    <col min="3607" max="3607" width="1.5" style="74" customWidth="1"/>
    <col min="3608" max="3608" width="1.75" style="74" customWidth="1"/>
    <col min="3609" max="3609" width="7.625" style="74" customWidth="1"/>
    <col min="3610" max="3610" width="13.625" style="74" customWidth="1"/>
    <col min="3611" max="3611" width="12.75" style="74" customWidth="1"/>
    <col min="3612" max="3612" width="13.125" style="74" customWidth="1"/>
    <col min="3613" max="3613" width="11.875" style="74" customWidth="1"/>
    <col min="3614" max="3840" width="9" style="74"/>
    <col min="3841" max="3841" width="2.375" style="74" customWidth="1"/>
    <col min="3842" max="3842" width="2" style="74" customWidth="1"/>
    <col min="3843" max="3843" width="7" style="74" customWidth="1"/>
    <col min="3844" max="3844" width="29.75" style="74" customWidth="1"/>
    <col min="3845" max="3845" width="14.75" style="74" customWidth="1"/>
    <col min="3846" max="3859" width="14.625" style="74" customWidth="1"/>
    <col min="3860" max="3860" width="17.75" style="74" customWidth="1"/>
    <col min="3861" max="3861" width="14.625" style="74" customWidth="1"/>
    <col min="3862" max="3862" width="15.5" style="74" customWidth="1"/>
    <col min="3863" max="3863" width="1.5" style="74" customWidth="1"/>
    <col min="3864" max="3864" width="1.75" style="74" customWidth="1"/>
    <col min="3865" max="3865" width="7.625" style="74" customWidth="1"/>
    <col min="3866" max="3866" width="13.625" style="74" customWidth="1"/>
    <col min="3867" max="3867" width="12.75" style="74" customWidth="1"/>
    <col min="3868" max="3868" width="13.125" style="74" customWidth="1"/>
    <col min="3869" max="3869" width="11.875" style="74" customWidth="1"/>
    <col min="3870" max="4096" width="9" style="74"/>
    <col min="4097" max="4097" width="2.375" style="74" customWidth="1"/>
    <col min="4098" max="4098" width="2" style="74" customWidth="1"/>
    <col min="4099" max="4099" width="7" style="74" customWidth="1"/>
    <col min="4100" max="4100" width="29.75" style="74" customWidth="1"/>
    <col min="4101" max="4101" width="14.75" style="74" customWidth="1"/>
    <col min="4102" max="4115" width="14.625" style="74" customWidth="1"/>
    <col min="4116" max="4116" width="17.75" style="74" customWidth="1"/>
    <col min="4117" max="4117" width="14.625" style="74" customWidth="1"/>
    <col min="4118" max="4118" width="15.5" style="74" customWidth="1"/>
    <col min="4119" max="4119" width="1.5" style="74" customWidth="1"/>
    <col min="4120" max="4120" width="1.75" style="74" customWidth="1"/>
    <col min="4121" max="4121" width="7.625" style="74" customWidth="1"/>
    <col min="4122" max="4122" width="13.625" style="74" customWidth="1"/>
    <col min="4123" max="4123" width="12.75" style="74" customWidth="1"/>
    <col min="4124" max="4124" width="13.125" style="74" customWidth="1"/>
    <col min="4125" max="4125" width="11.875" style="74" customWidth="1"/>
    <col min="4126" max="4352" width="9" style="74"/>
    <col min="4353" max="4353" width="2.375" style="74" customWidth="1"/>
    <col min="4354" max="4354" width="2" style="74" customWidth="1"/>
    <col min="4355" max="4355" width="7" style="74" customWidth="1"/>
    <col min="4356" max="4356" width="29.75" style="74" customWidth="1"/>
    <col min="4357" max="4357" width="14.75" style="74" customWidth="1"/>
    <col min="4358" max="4371" width="14.625" style="74" customWidth="1"/>
    <col min="4372" max="4372" width="17.75" style="74" customWidth="1"/>
    <col min="4373" max="4373" width="14.625" style="74" customWidth="1"/>
    <col min="4374" max="4374" width="15.5" style="74" customWidth="1"/>
    <col min="4375" max="4375" width="1.5" style="74" customWidth="1"/>
    <col min="4376" max="4376" width="1.75" style="74" customWidth="1"/>
    <col min="4377" max="4377" width="7.625" style="74" customWidth="1"/>
    <col min="4378" max="4378" width="13.625" style="74" customWidth="1"/>
    <col min="4379" max="4379" width="12.75" style="74" customWidth="1"/>
    <col min="4380" max="4380" width="13.125" style="74" customWidth="1"/>
    <col min="4381" max="4381" width="11.875" style="74" customWidth="1"/>
    <col min="4382" max="4608" width="9" style="74"/>
    <col min="4609" max="4609" width="2.375" style="74" customWidth="1"/>
    <col min="4610" max="4610" width="2" style="74" customWidth="1"/>
    <col min="4611" max="4611" width="7" style="74" customWidth="1"/>
    <col min="4612" max="4612" width="29.75" style="74" customWidth="1"/>
    <col min="4613" max="4613" width="14.75" style="74" customWidth="1"/>
    <col min="4614" max="4627" width="14.625" style="74" customWidth="1"/>
    <col min="4628" max="4628" width="17.75" style="74" customWidth="1"/>
    <col min="4629" max="4629" width="14.625" style="74" customWidth="1"/>
    <col min="4630" max="4630" width="15.5" style="74" customWidth="1"/>
    <col min="4631" max="4631" width="1.5" style="74" customWidth="1"/>
    <col min="4632" max="4632" width="1.75" style="74" customWidth="1"/>
    <col min="4633" max="4633" width="7.625" style="74" customWidth="1"/>
    <col min="4634" max="4634" width="13.625" style="74" customWidth="1"/>
    <col min="4635" max="4635" width="12.75" style="74" customWidth="1"/>
    <col min="4636" max="4636" width="13.125" style="74" customWidth="1"/>
    <col min="4637" max="4637" width="11.875" style="74" customWidth="1"/>
    <col min="4638" max="4864" width="9" style="74"/>
    <col min="4865" max="4865" width="2.375" style="74" customWidth="1"/>
    <col min="4866" max="4866" width="2" style="74" customWidth="1"/>
    <col min="4867" max="4867" width="7" style="74" customWidth="1"/>
    <col min="4868" max="4868" width="29.75" style="74" customWidth="1"/>
    <col min="4869" max="4869" width="14.75" style="74" customWidth="1"/>
    <col min="4870" max="4883" width="14.625" style="74" customWidth="1"/>
    <col min="4884" max="4884" width="17.75" style="74" customWidth="1"/>
    <col min="4885" max="4885" width="14.625" style="74" customWidth="1"/>
    <col min="4886" max="4886" width="15.5" style="74" customWidth="1"/>
    <col min="4887" max="4887" width="1.5" style="74" customWidth="1"/>
    <col min="4888" max="4888" width="1.75" style="74" customWidth="1"/>
    <col min="4889" max="4889" width="7.625" style="74" customWidth="1"/>
    <col min="4890" max="4890" width="13.625" style="74" customWidth="1"/>
    <col min="4891" max="4891" width="12.75" style="74" customWidth="1"/>
    <col min="4892" max="4892" width="13.125" style="74" customWidth="1"/>
    <col min="4893" max="4893" width="11.875" style="74" customWidth="1"/>
    <col min="4894" max="5120" width="9" style="74"/>
    <col min="5121" max="5121" width="2.375" style="74" customWidth="1"/>
    <col min="5122" max="5122" width="2" style="74" customWidth="1"/>
    <col min="5123" max="5123" width="7" style="74" customWidth="1"/>
    <col min="5124" max="5124" width="29.75" style="74" customWidth="1"/>
    <col min="5125" max="5125" width="14.75" style="74" customWidth="1"/>
    <col min="5126" max="5139" width="14.625" style="74" customWidth="1"/>
    <col min="5140" max="5140" width="17.75" style="74" customWidth="1"/>
    <col min="5141" max="5141" width="14.625" style="74" customWidth="1"/>
    <col min="5142" max="5142" width="15.5" style="74" customWidth="1"/>
    <col min="5143" max="5143" width="1.5" style="74" customWidth="1"/>
    <col min="5144" max="5144" width="1.75" style="74" customWidth="1"/>
    <col min="5145" max="5145" width="7.625" style="74" customWidth="1"/>
    <col min="5146" max="5146" width="13.625" style="74" customWidth="1"/>
    <col min="5147" max="5147" width="12.75" style="74" customWidth="1"/>
    <col min="5148" max="5148" width="13.125" style="74" customWidth="1"/>
    <col min="5149" max="5149" width="11.875" style="74" customWidth="1"/>
    <col min="5150" max="5376" width="9" style="74"/>
    <col min="5377" max="5377" width="2.375" style="74" customWidth="1"/>
    <col min="5378" max="5378" width="2" style="74" customWidth="1"/>
    <col min="5379" max="5379" width="7" style="74" customWidth="1"/>
    <col min="5380" max="5380" width="29.75" style="74" customWidth="1"/>
    <col min="5381" max="5381" width="14.75" style="74" customWidth="1"/>
    <col min="5382" max="5395" width="14.625" style="74" customWidth="1"/>
    <col min="5396" max="5396" width="17.75" style="74" customWidth="1"/>
    <col min="5397" max="5397" width="14.625" style="74" customWidth="1"/>
    <col min="5398" max="5398" width="15.5" style="74" customWidth="1"/>
    <col min="5399" max="5399" width="1.5" style="74" customWidth="1"/>
    <col min="5400" max="5400" width="1.75" style="74" customWidth="1"/>
    <col min="5401" max="5401" width="7.625" style="74" customWidth="1"/>
    <col min="5402" max="5402" width="13.625" style="74" customWidth="1"/>
    <col min="5403" max="5403" width="12.75" style="74" customWidth="1"/>
    <col min="5404" max="5404" width="13.125" style="74" customWidth="1"/>
    <col min="5405" max="5405" width="11.875" style="74" customWidth="1"/>
    <col min="5406" max="5632" width="9" style="74"/>
    <col min="5633" max="5633" width="2.375" style="74" customWidth="1"/>
    <col min="5634" max="5634" width="2" style="74" customWidth="1"/>
    <col min="5635" max="5635" width="7" style="74" customWidth="1"/>
    <col min="5636" max="5636" width="29.75" style="74" customWidth="1"/>
    <col min="5637" max="5637" width="14.75" style="74" customWidth="1"/>
    <col min="5638" max="5651" width="14.625" style="74" customWidth="1"/>
    <col min="5652" max="5652" width="17.75" style="74" customWidth="1"/>
    <col min="5653" max="5653" width="14.625" style="74" customWidth="1"/>
    <col min="5654" max="5654" width="15.5" style="74" customWidth="1"/>
    <col min="5655" max="5655" width="1.5" style="74" customWidth="1"/>
    <col min="5656" max="5656" width="1.75" style="74" customWidth="1"/>
    <col min="5657" max="5657" width="7.625" style="74" customWidth="1"/>
    <col min="5658" max="5658" width="13.625" style="74" customWidth="1"/>
    <col min="5659" max="5659" width="12.75" style="74" customWidth="1"/>
    <col min="5660" max="5660" width="13.125" style="74" customWidth="1"/>
    <col min="5661" max="5661" width="11.875" style="74" customWidth="1"/>
    <col min="5662" max="5888" width="9" style="74"/>
    <col min="5889" max="5889" width="2.375" style="74" customWidth="1"/>
    <col min="5890" max="5890" width="2" style="74" customWidth="1"/>
    <col min="5891" max="5891" width="7" style="74" customWidth="1"/>
    <col min="5892" max="5892" width="29.75" style="74" customWidth="1"/>
    <col min="5893" max="5893" width="14.75" style="74" customWidth="1"/>
    <col min="5894" max="5907" width="14.625" style="74" customWidth="1"/>
    <col min="5908" max="5908" width="17.75" style="74" customWidth="1"/>
    <col min="5909" max="5909" width="14.625" style="74" customWidth="1"/>
    <col min="5910" max="5910" width="15.5" style="74" customWidth="1"/>
    <col min="5911" max="5911" width="1.5" style="74" customWidth="1"/>
    <col min="5912" max="5912" width="1.75" style="74" customWidth="1"/>
    <col min="5913" max="5913" width="7.625" style="74" customWidth="1"/>
    <col min="5914" max="5914" width="13.625" style="74" customWidth="1"/>
    <col min="5915" max="5915" width="12.75" style="74" customWidth="1"/>
    <col min="5916" max="5916" width="13.125" style="74" customWidth="1"/>
    <col min="5917" max="5917" width="11.875" style="74" customWidth="1"/>
    <col min="5918" max="6144" width="9" style="74"/>
    <col min="6145" max="6145" width="2.375" style="74" customWidth="1"/>
    <col min="6146" max="6146" width="2" style="74" customWidth="1"/>
    <col min="6147" max="6147" width="7" style="74" customWidth="1"/>
    <col min="6148" max="6148" width="29.75" style="74" customWidth="1"/>
    <col min="6149" max="6149" width="14.75" style="74" customWidth="1"/>
    <col min="6150" max="6163" width="14.625" style="74" customWidth="1"/>
    <col min="6164" max="6164" width="17.75" style="74" customWidth="1"/>
    <col min="6165" max="6165" width="14.625" style="74" customWidth="1"/>
    <col min="6166" max="6166" width="15.5" style="74" customWidth="1"/>
    <col min="6167" max="6167" width="1.5" style="74" customWidth="1"/>
    <col min="6168" max="6168" width="1.75" style="74" customWidth="1"/>
    <col min="6169" max="6169" width="7.625" style="74" customWidth="1"/>
    <col min="6170" max="6170" width="13.625" style="74" customWidth="1"/>
    <col min="6171" max="6171" width="12.75" style="74" customWidth="1"/>
    <col min="6172" max="6172" width="13.125" style="74" customWidth="1"/>
    <col min="6173" max="6173" width="11.875" style="74" customWidth="1"/>
    <col min="6174" max="6400" width="9" style="74"/>
    <col min="6401" max="6401" width="2.375" style="74" customWidth="1"/>
    <col min="6402" max="6402" width="2" style="74" customWidth="1"/>
    <col min="6403" max="6403" width="7" style="74" customWidth="1"/>
    <col min="6404" max="6404" width="29.75" style="74" customWidth="1"/>
    <col min="6405" max="6405" width="14.75" style="74" customWidth="1"/>
    <col min="6406" max="6419" width="14.625" style="74" customWidth="1"/>
    <col min="6420" max="6420" width="17.75" style="74" customWidth="1"/>
    <col min="6421" max="6421" width="14.625" style="74" customWidth="1"/>
    <col min="6422" max="6422" width="15.5" style="74" customWidth="1"/>
    <col min="6423" max="6423" width="1.5" style="74" customWidth="1"/>
    <col min="6424" max="6424" width="1.75" style="74" customWidth="1"/>
    <col min="6425" max="6425" width="7.625" style="74" customWidth="1"/>
    <col min="6426" max="6426" width="13.625" style="74" customWidth="1"/>
    <col min="6427" max="6427" width="12.75" style="74" customWidth="1"/>
    <col min="6428" max="6428" width="13.125" style="74" customWidth="1"/>
    <col min="6429" max="6429" width="11.875" style="74" customWidth="1"/>
    <col min="6430" max="6656" width="9" style="74"/>
    <col min="6657" max="6657" width="2.375" style="74" customWidth="1"/>
    <col min="6658" max="6658" width="2" style="74" customWidth="1"/>
    <col min="6659" max="6659" width="7" style="74" customWidth="1"/>
    <col min="6660" max="6660" width="29.75" style="74" customWidth="1"/>
    <col min="6661" max="6661" width="14.75" style="74" customWidth="1"/>
    <col min="6662" max="6675" width="14.625" style="74" customWidth="1"/>
    <col min="6676" max="6676" width="17.75" style="74" customWidth="1"/>
    <col min="6677" max="6677" width="14.625" style="74" customWidth="1"/>
    <col min="6678" max="6678" width="15.5" style="74" customWidth="1"/>
    <col min="6679" max="6679" width="1.5" style="74" customWidth="1"/>
    <col min="6680" max="6680" width="1.75" style="74" customWidth="1"/>
    <col min="6681" max="6681" width="7.625" style="74" customWidth="1"/>
    <col min="6682" max="6682" width="13.625" style="74" customWidth="1"/>
    <col min="6683" max="6683" width="12.75" style="74" customWidth="1"/>
    <col min="6684" max="6684" width="13.125" style="74" customWidth="1"/>
    <col min="6685" max="6685" width="11.875" style="74" customWidth="1"/>
    <col min="6686" max="6912" width="9" style="74"/>
    <col min="6913" max="6913" width="2.375" style="74" customWidth="1"/>
    <col min="6914" max="6914" width="2" style="74" customWidth="1"/>
    <col min="6915" max="6915" width="7" style="74" customWidth="1"/>
    <col min="6916" max="6916" width="29.75" style="74" customWidth="1"/>
    <col min="6917" max="6917" width="14.75" style="74" customWidth="1"/>
    <col min="6918" max="6931" width="14.625" style="74" customWidth="1"/>
    <col min="6932" max="6932" width="17.75" style="74" customWidth="1"/>
    <col min="6933" max="6933" width="14.625" style="74" customWidth="1"/>
    <col min="6934" max="6934" width="15.5" style="74" customWidth="1"/>
    <col min="6935" max="6935" width="1.5" style="74" customWidth="1"/>
    <col min="6936" max="6936" width="1.75" style="74" customWidth="1"/>
    <col min="6937" max="6937" width="7.625" style="74" customWidth="1"/>
    <col min="6938" max="6938" width="13.625" style="74" customWidth="1"/>
    <col min="6939" max="6939" width="12.75" style="74" customWidth="1"/>
    <col min="6940" max="6940" width="13.125" style="74" customWidth="1"/>
    <col min="6941" max="6941" width="11.875" style="74" customWidth="1"/>
    <col min="6942" max="7168" width="9" style="74"/>
    <col min="7169" max="7169" width="2.375" style="74" customWidth="1"/>
    <col min="7170" max="7170" width="2" style="74" customWidth="1"/>
    <col min="7171" max="7171" width="7" style="74" customWidth="1"/>
    <col min="7172" max="7172" width="29.75" style="74" customWidth="1"/>
    <col min="7173" max="7173" width="14.75" style="74" customWidth="1"/>
    <col min="7174" max="7187" width="14.625" style="74" customWidth="1"/>
    <col min="7188" max="7188" width="17.75" style="74" customWidth="1"/>
    <col min="7189" max="7189" width="14.625" style="74" customWidth="1"/>
    <col min="7190" max="7190" width="15.5" style="74" customWidth="1"/>
    <col min="7191" max="7191" width="1.5" style="74" customWidth="1"/>
    <col min="7192" max="7192" width="1.75" style="74" customWidth="1"/>
    <col min="7193" max="7193" width="7.625" style="74" customWidth="1"/>
    <col min="7194" max="7194" width="13.625" style="74" customWidth="1"/>
    <col min="7195" max="7195" width="12.75" style="74" customWidth="1"/>
    <col min="7196" max="7196" width="13.125" style="74" customWidth="1"/>
    <col min="7197" max="7197" width="11.875" style="74" customWidth="1"/>
    <col min="7198" max="7424" width="9" style="74"/>
    <col min="7425" max="7425" width="2.375" style="74" customWidth="1"/>
    <col min="7426" max="7426" width="2" style="74" customWidth="1"/>
    <col min="7427" max="7427" width="7" style="74" customWidth="1"/>
    <col min="7428" max="7428" width="29.75" style="74" customWidth="1"/>
    <col min="7429" max="7429" width="14.75" style="74" customWidth="1"/>
    <col min="7430" max="7443" width="14.625" style="74" customWidth="1"/>
    <col min="7444" max="7444" width="17.75" style="74" customWidth="1"/>
    <col min="7445" max="7445" width="14.625" style="74" customWidth="1"/>
    <col min="7446" max="7446" width="15.5" style="74" customWidth="1"/>
    <col min="7447" max="7447" width="1.5" style="74" customWidth="1"/>
    <col min="7448" max="7448" width="1.75" style="74" customWidth="1"/>
    <col min="7449" max="7449" width="7.625" style="74" customWidth="1"/>
    <col min="7450" max="7450" width="13.625" style="74" customWidth="1"/>
    <col min="7451" max="7451" width="12.75" style="74" customWidth="1"/>
    <col min="7452" max="7452" width="13.125" style="74" customWidth="1"/>
    <col min="7453" max="7453" width="11.875" style="74" customWidth="1"/>
    <col min="7454" max="7680" width="9" style="74"/>
    <col min="7681" max="7681" width="2.375" style="74" customWidth="1"/>
    <col min="7682" max="7682" width="2" style="74" customWidth="1"/>
    <col min="7683" max="7683" width="7" style="74" customWidth="1"/>
    <col min="7684" max="7684" width="29.75" style="74" customWidth="1"/>
    <col min="7685" max="7685" width="14.75" style="74" customWidth="1"/>
    <col min="7686" max="7699" width="14.625" style="74" customWidth="1"/>
    <col min="7700" max="7700" width="17.75" style="74" customWidth="1"/>
    <col min="7701" max="7701" width="14.625" style="74" customWidth="1"/>
    <col min="7702" max="7702" width="15.5" style="74" customWidth="1"/>
    <col min="7703" max="7703" width="1.5" style="74" customWidth="1"/>
    <col min="7704" max="7704" width="1.75" style="74" customWidth="1"/>
    <col min="7705" max="7705" width="7.625" style="74" customWidth="1"/>
    <col min="7706" max="7706" width="13.625" style="74" customWidth="1"/>
    <col min="7707" max="7707" width="12.75" style="74" customWidth="1"/>
    <col min="7708" max="7708" width="13.125" style="74" customWidth="1"/>
    <col min="7709" max="7709" width="11.875" style="74" customWidth="1"/>
    <col min="7710" max="7936" width="9" style="74"/>
    <col min="7937" max="7937" width="2.375" style="74" customWidth="1"/>
    <col min="7938" max="7938" width="2" style="74" customWidth="1"/>
    <col min="7939" max="7939" width="7" style="74" customWidth="1"/>
    <col min="7940" max="7940" width="29.75" style="74" customWidth="1"/>
    <col min="7941" max="7941" width="14.75" style="74" customWidth="1"/>
    <col min="7942" max="7955" width="14.625" style="74" customWidth="1"/>
    <col min="7956" max="7956" width="17.75" style="74" customWidth="1"/>
    <col min="7957" max="7957" width="14.625" style="74" customWidth="1"/>
    <col min="7958" max="7958" width="15.5" style="74" customWidth="1"/>
    <col min="7959" max="7959" width="1.5" style="74" customWidth="1"/>
    <col min="7960" max="7960" width="1.75" style="74" customWidth="1"/>
    <col min="7961" max="7961" width="7.625" style="74" customWidth="1"/>
    <col min="7962" max="7962" width="13.625" style="74" customWidth="1"/>
    <col min="7963" max="7963" width="12.75" style="74" customWidth="1"/>
    <col min="7964" max="7964" width="13.125" style="74" customWidth="1"/>
    <col min="7965" max="7965" width="11.875" style="74" customWidth="1"/>
    <col min="7966" max="8192" width="9" style="74"/>
    <col min="8193" max="8193" width="2.375" style="74" customWidth="1"/>
    <col min="8194" max="8194" width="2" style="74" customWidth="1"/>
    <col min="8195" max="8195" width="7" style="74" customWidth="1"/>
    <col min="8196" max="8196" width="29.75" style="74" customWidth="1"/>
    <col min="8197" max="8197" width="14.75" style="74" customWidth="1"/>
    <col min="8198" max="8211" width="14.625" style="74" customWidth="1"/>
    <col min="8212" max="8212" width="17.75" style="74" customWidth="1"/>
    <col min="8213" max="8213" width="14.625" style="74" customWidth="1"/>
    <col min="8214" max="8214" width="15.5" style="74" customWidth="1"/>
    <col min="8215" max="8215" width="1.5" style="74" customWidth="1"/>
    <col min="8216" max="8216" width="1.75" style="74" customWidth="1"/>
    <col min="8217" max="8217" width="7.625" style="74" customWidth="1"/>
    <col min="8218" max="8218" width="13.625" style="74" customWidth="1"/>
    <col min="8219" max="8219" width="12.75" style="74" customWidth="1"/>
    <col min="8220" max="8220" width="13.125" style="74" customWidth="1"/>
    <col min="8221" max="8221" width="11.875" style="74" customWidth="1"/>
    <col min="8222" max="8448" width="9" style="74"/>
    <col min="8449" max="8449" width="2.375" style="74" customWidth="1"/>
    <col min="8450" max="8450" width="2" style="74" customWidth="1"/>
    <col min="8451" max="8451" width="7" style="74" customWidth="1"/>
    <col min="8452" max="8452" width="29.75" style="74" customWidth="1"/>
    <col min="8453" max="8453" width="14.75" style="74" customWidth="1"/>
    <col min="8454" max="8467" width="14.625" style="74" customWidth="1"/>
    <col min="8468" max="8468" width="17.75" style="74" customWidth="1"/>
    <col min="8469" max="8469" width="14.625" style="74" customWidth="1"/>
    <col min="8470" max="8470" width="15.5" style="74" customWidth="1"/>
    <col min="8471" max="8471" width="1.5" style="74" customWidth="1"/>
    <col min="8472" max="8472" width="1.75" style="74" customWidth="1"/>
    <col min="8473" max="8473" width="7.625" style="74" customWidth="1"/>
    <col min="8474" max="8474" width="13.625" style="74" customWidth="1"/>
    <col min="8475" max="8475" width="12.75" style="74" customWidth="1"/>
    <col min="8476" max="8476" width="13.125" style="74" customWidth="1"/>
    <col min="8477" max="8477" width="11.875" style="74" customWidth="1"/>
    <col min="8478" max="8704" width="9" style="74"/>
    <col min="8705" max="8705" width="2.375" style="74" customWidth="1"/>
    <col min="8706" max="8706" width="2" style="74" customWidth="1"/>
    <col min="8707" max="8707" width="7" style="74" customWidth="1"/>
    <col min="8708" max="8708" width="29.75" style="74" customWidth="1"/>
    <col min="8709" max="8709" width="14.75" style="74" customWidth="1"/>
    <col min="8710" max="8723" width="14.625" style="74" customWidth="1"/>
    <col min="8724" max="8724" width="17.75" style="74" customWidth="1"/>
    <col min="8725" max="8725" width="14.625" style="74" customWidth="1"/>
    <col min="8726" max="8726" width="15.5" style="74" customWidth="1"/>
    <col min="8727" max="8727" width="1.5" style="74" customWidth="1"/>
    <col min="8728" max="8728" width="1.75" style="74" customWidth="1"/>
    <col min="8729" max="8729" width="7.625" style="74" customWidth="1"/>
    <col min="8730" max="8730" width="13.625" style="74" customWidth="1"/>
    <col min="8731" max="8731" width="12.75" style="74" customWidth="1"/>
    <col min="8732" max="8732" width="13.125" style="74" customWidth="1"/>
    <col min="8733" max="8733" width="11.875" style="74" customWidth="1"/>
    <col min="8734" max="8960" width="9" style="74"/>
    <col min="8961" max="8961" width="2.375" style="74" customWidth="1"/>
    <col min="8962" max="8962" width="2" style="74" customWidth="1"/>
    <col min="8963" max="8963" width="7" style="74" customWidth="1"/>
    <col min="8964" max="8964" width="29.75" style="74" customWidth="1"/>
    <col min="8965" max="8965" width="14.75" style="74" customWidth="1"/>
    <col min="8966" max="8979" width="14.625" style="74" customWidth="1"/>
    <col min="8980" max="8980" width="17.75" style="74" customWidth="1"/>
    <col min="8981" max="8981" width="14.625" style="74" customWidth="1"/>
    <col min="8982" max="8982" width="15.5" style="74" customWidth="1"/>
    <col min="8983" max="8983" width="1.5" style="74" customWidth="1"/>
    <col min="8984" max="8984" width="1.75" style="74" customWidth="1"/>
    <col min="8985" max="8985" width="7.625" style="74" customWidth="1"/>
    <col min="8986" max="8986" width="13.625" style="74" customWidth="1"/>
    <col min="8987" max="8987" width="12.75" style="74" customWidth="1"/>
    <col min="8988" max="8988" width="13.125" style="74" customWidth="1"/>
    <col min="8989" max="8989" width="11.875" style="74" customWidth="1"/>
    <col min="8990" max="9216" width="9" style="74"/>
    <col min="9217" max="9217" width="2.375" style="74" customWidth="1"/>
    <col min="9218" max="9218" width="2" style="74" customWidth="1"/>
    <col min="9219" max="9219" width="7" style="74" customWidth="1"/>
    <col min="9220" max="9220" width="29.75" style="74" customWidth="1"/>
    <col min="9221" max="9221" width="14.75" style="74" customWidth="1"/>
    <col min="9222" max="9235" width="14.625" style="74" customWidth="1"/>
    <col min="9236" max="9236" width="17.75" style="74" customWidth="1"/>
    <col min="9237" max="9237" width="14.625" style="74" customWidth="1"/>
    <col min="9238" max="9238" width="15.5" style="74" customWidth="1"/>
    <col min="9239" max="9239" width="1.5" style="74" customWidth="1"/>
    <col min="9240" max="9240" width="1.75" style="74" customWidth="1"/>
    <col min="9241" max="9241" width="7.625" style="74" customWidth="1"/>
    <col min="9242" max="9242" width="13.625" style="74" customWidth="1"/>
    <col min="9243" max="9243" width="12.75" style="74" customWidth="1"/>
    <col min="9244" max="9244" width="13.125" style="74" customWidth="1"/>
    <col min="9245" max="9245" width="11.875" style="74" customWidth="1"/>
    <col min="9246" max="9472" width="9" style="74"/>
    <col min="9473" max="9473" width="2.375" style="74" customWidth="1"/>
    <col min="9474" max="9474" width="2" style="74" customWidth="1"/>
    <col min="9475" max="9475" width="7" style="74" customWidth="1"/>
    <col min="9476" max="9476" width="29.75" style="74" customWidth="1"/>
    <col min="9477" max="9477" width="14.75" style="74" customWidth="1"/>
    <col min="9478" max="9491" width="14.625" style="74" customWidth="1"/>
    <col min="9492" max="9492" width="17.75" style="74" customWidth="1"/>
    <col min="9493" max="9493" width="14.625" style="74" customWidth="1"/>
    <col min="9494" max="9494" width="15.5" style="74" customWidth="1"/>
    <col min="9495" max="9495" width="1.5" style="74" customWidth="1"/>
    <col min="9496" max="9496" width="1.75" style="74" customWidth="1"/>
    <col min="9497" max="9497" width="7.625" style="74" customWidth="1"/>
    <col min="9498" max="9498" width="13.625" style="74" customWidth="1"/>
    <col min="9499" max="9499" width="12.75" style="74" customWidth="1"/>
    <col min="9500" max="9500" width="13.125" style="74" customWidth="1"/>
    <col min="9501" max="9501" width="11.875" style="74" customWidth="1"/>
    <col min="9502" max="9728" width="9" style="74"/>
    <col min="9729" max="9729" width="2.375" style="74" customWidth="1"/>
    <col min="9730" max="9730" width="2" style="74" customWidth="1"/>
    <col min="9731" max="9731" width="7" style="74" customWidth="1"/>
    <col min="9732" max="9732" width="29.75" style="74" customWidth="1"/>
    <col min="9733" max="9733" width="14.75" style="74" customWidth="1"/>
    <col min="9734" max="9747" width="14.625" style="74" customWidth="1"/>
    <col min="9748" max="9748" width="17.75" style="74" customWidth="1"/>
    <col min="9749" max="9749" width="14.625" style="74" customWidth="1"/>
    <col min="9750" max="9750" width="15.5" style="74" customWidth="1"/>
    <col min="9751" max="9751" width="1.5" style="74" customWidth="1"/>
    <col min="9752" max="9752" width="1.75" style="74" customWidth="1"/>
    <col min="9753" max="9753" width="7.625" style="74" customWidth="1"/>
    <col min="9754" max="9754" width="13.625" style="74" customWidth="1"/>
    <col min="9755" max="9755" width="12.75" style="74" customWidth="1"/>
    <col min="9756" max="9756" width="13.125" style="74" customWidth="1"/>
    <col min="9757" max="9757" width="11.875" style="74" customWidth="1"/>
    <col min="9758" max="9984" width="9" style="74"/>
    <col min="9985" max="9985" width="2.375" style="74" customWidth="1"/>
    <col min="9986" max="9986" width="2" style="74" customWidth="1"/>
    <col min="9987" max="9987" width="7" style="74" customWidth="1"/>
    <col min="9988" max="9988" width="29.75" style="74" customWidth="1"/>
    <col min="9989" max="9989" width="14.75" style="74" customWidth="1"/>
    <col min="9990" max="10003" width="14.625" style="74" customWidth="1"/>
    <col min="10004" max="10004" width="17.75" style="74" customWidth="1"/>
    <col min="10005" max="10005" width="14.625" style="74" customWidth="1"/>
    <col min="10006" max="10006" width="15.5" style="74" customWidth="1"/>
    <col min="10007" max="10007" width="1.5" style="74" customWidth="1"/>
    <col min="10008" max="10008" width="1.75" style="74" customWidth="1"/>
    <col min="10009" max="10009" width="7.625" style="74" customWidth="1"/>
    <col min="10010" max="10010" width="13.625" style="74" customWidth="1"/>
    <col min="10011" max="10011" width="12.75" style="74" customWidth="1"/>
    <col min="10012" max="10012" width="13.125" style="74" customWidth="1"/>
    <col min="10013" max="10013" width="11.875" style="74" customWidth="1"/>
    <col min="10014" max="10240" width="9" style="74"/>
    <col min="10241" max="10241" width="2.375" style="74" customWidth="1"/>
    <col min="10242" max="10242" width="2" style="74" customWidth="1"/>
    <col min="10243" max="10243" width="7" style="74" customWidth="1"/>
    <col min="10244" max="10244" width="29.75" style="74" customWidth="1"/>
    <col min="10245" max="10245" width="14.75" style="74" customWidth="1"/>
    <col min="10246" max="10259" width="14.625" style="74" customWidth="1"/>
    <col min="10260" max="10260" width="17.75" style="74" customWidth="1"/>
    <col min="10261" max="10261" width="14.625" style="74" customWidth="1"/>
    <col min="10262" max="10262" width="15.5" style="74" customWidth="1"/>
    <col min="10263" max="10263" width="1.5" style="74" customWidth="1"/>
    <col min="10264" max="10264" width="1.75" style="74" customWidth="1"/>
    <col min="10265" max="10265" width="7.625" style="74" customWidth="1"/>
    <col min="10266" max="10266" width="13.625" style="74" customWidth="1"/>
    <col min="10267" max="10267" width="12.75" style="74" customWidth="1"/>
    <col min="10268" max="10268" width="13.125" style="74" customWidth="1"/>
    <col min="10269" max="10269" width="11.875" style="74" customWidth="1"/>
    <col min="10270" max="10496" width="9" style="74"/>
    <col min="10497" max="10497" width="2.375" style="74" customWidth="1"/>
    <col min="10498" max="10498" width="2" style="74" customWidth="1"/>
    <col min="10499" max="10499" width="7" style="74" customWidth="1"/>
    <col min="10500" max="10500" width="29.75" style="74" customWidth="1"/>
    <col min="10501" max="10501" width="14.75" style="74" customWidth="1"/>
    <col min="10502" max="10515" width="14.625" style="74" customWidth="1"/>
    <col min="10516" max="10516" width="17.75" style="74" customWidth="1"/>
    <col min="10517" max="10517" width="14.625" style="74" customWidth="1"/>
    <col min="10518" max="10518" width="15.5" style="74" customWidth="1"/>
    <col min="10519" max="10519" width="1.5" style="74" customWidth="1"/>
    <col min="10520" max="10520" width="1.75" style="74" customWidth="1"/>
    <col min="10521" max="10521" width="7.625" style="74" customWidth="1"/>
    <col min="10522" max="10522" width="13.625" style="74" customWidth="1"/>
    <col min="10523" max="10523" width="12.75" style="74" customWidth="1"/>
    <col min="10524" max="10524" width="13.125" style="74" customWidth="1"/>
    <col min="10525" max="10525" width="11.875" style="74" customWidth="1"/>
    <col min="10526" max="10752" width="9" style="74"/>
    <col min="10753" max="10753" width="2.375" style="74" customWidth="1"/>
    <col min="10754" max="10754" width="2" style="74" customWidth="1"/>
    <col min="10755" max="10755" width="7" style="74" customWidth="1"/>
    <col min="10756" max="10756" width="29.75" style="74" customWidth="1"/>
    <col min="10757" max="10757" width="14.75" style="74" customWidth="1"/>
    <col min="10758" max="10771" width="14.625" style="74" customWidth="1"/>
    <col min="10772" max="10772" width="17.75" style="74" customWidth="1"/>
    <col min="10773" max="10773" width="14.625" style="74" customWidth="1"/>
    <col min="10774" max="10774" width="15.5" style="74" customWidth="1"/>
    <col min="10775" max="10775" width="1.5" style="74" customWidth="1"/>
    <col min="10776" max="10776" width="1.75" style="74" customWidth="1"/>
    <col min="10777" max="10777" width="7.625" style="74" customWidth="1"/>
    <col min="10778" max="10778" width="13.625" style="74" customWidth="1"/>
    <col min="10779" max="10779" width="12.75" style="74" customWidth="1"/>
    <col min="10780" max="10780" width="13.125" style="74" customWidth="1"/>
    <col min="10781" max="10781" width="11.875" style="74" customWidth="1"/>
    <col min="10782" max="11008" width="9" style="74"/>
    <col min="11009" max="11009" width="2.375" style="74" customWidth="1"/>
    <col min="11010" max="11010" width="2" style="74" customWidth="1"/>
    <col min="11011" max="11011" width="7" style="74" customWidth="1"/>
    <col min="11012" max="11012" width="29.75" style="74" customWidth="1"/>
    <col min="11013" max="11013" width="14.75" style="74" customWidth="1"/>
    <col min="11014" max="11027" width="14.625" style="74" customWidth="1"/>
    <col min="11028" max="11028" width="17.75" style="74" customWidth="1"/>
    <col min="11029" max="11029" width="14.625" style="74" customWidth="1"/>
    <col min="11030" max="11030" width="15.5" style="74" customWidth="1"/>
    <col min="11031" max="11031" width="1.5" style="74" customWidth="1"/>
    <col min="11032" max="11032" width="1.75" style="74" customWidth="1"/>
    <col min="11033" max="11033" width="7.625" style="74" customWidth="1"/>
    <col min="11034" max="11034" width="13.625" style="74" customWidth="1"/>
    <col min="11035" max="11035" width="12.75" style="74" customWidth="1"/>
    <col min="11036" max="11036" width="13.125" style="74" customWidth="1"/>
    <col min="11037" max="11037" width="11.875" style="74" customWidth="1"/>
    <col min="11038" max="11264" width="9" style="74"/>
    <col min="11265" max="11265" width="2.375" style="74" customWidth="1"/>
    <col min="11266" max="11266" width="2" style="74" customWidth="1"/>
    <col min="11267" max="11267" width="7" style="74" customWidth="1"/>
    <col min="11268" max="11268" width="29.75" style="74" customWidth="1"/>
    <col min="11269" max="11269" width="14.75" style="74" customWidth="1"/>
    <col min="11270" max="11283" width="14.625" style="74" customWidth="1"/>
    <col min="11284" max="11284" width="17.75" style="74" customWidth="1"/>
    <col min="11285" max="11285" width="14.625" style="74" customWidth="1"/>
    <col min="11286" max="11286" width="15.5" style="74" customWidth="1"/>
    <col min="11287" max="11287" width="1.5" style="74" customWidth="1"/>
    <col min="11288" max="11288" width="1.75" style="74" customWidth="1"/>
    <col min="11289" max="11289" width="7.625" style="74" customWidth="1"/>
    <col min="11290" max="11290" width="13.625" style="74" customWidth="1"/>
    <col min="11291" max="11291" width="12.75" style="74" customWidth="1"/>
    <col min="11292" max="11292" width="13.125" style="74" customWidth="1"/>
    <col min="11293" max="11293" width="11.875" style="74" customWidth="1"/>
    <col min="11294" max="11520" width="9" style="74"/>
    <col min="11521" max="11521" width="2.375" style="74" customWidth="1"/>
    <col min="11522" max="11522" width="2" style="74" customWidth="1"/>
    <col min="11523" max="11523" width="7" style="74" customWidth="1"/>
    <col min="11524" max="11524" width="29.75" style="74" customWidth="1"/>
    <col min="11525" max="11525" width="14.75" style="74" customWidth="1"/>
    <col min="11526" max="11539" width="14.625" style="74" customWidth="1"/>
    <col min="11540" max="11540" width="17.75" style="74" customWidth="1"/>
    <col min="11541" max="11541" width="14.625" style="74" customWidth="1"/>
    <col min="11542" max="11542" width="15.5" style="74" customWidth="1"/>
    <col min="11543" max="11543" width="1.5" style="74" customWidth="1"/>
    <col min="11544" max="11544" width="1.75" style="74" customWidth="1"/>
    <col min="11545" max="11545" width="7.625" style="74" customWidth="1"/>
    <col min="11546" max="11546" width="13.625" style="74" customWidth="1"/>
    <col min="11547" max="11547" width="12.75" style="74" customWidth="1"/>
    <col min="11548" max="11548" width="13.125" style="74" customWidth="1"/>
    <col min="11549" max="11549" width="11.875" style="74" customWidth="1"/>
    <col min="11550" max="11776" width="9" style="74"/>
    <col min="11777" max="11777" width="2.375" style="74" customWidth="1"/>
    <col min="11778" max="11778" width="2" style="74" customWidth="1"/>
    <col min="11779" max="11779" width="7" style="74" customWidth="1"/>
    <col min="11780" max="11780" width="29.75" style="74" customWidth="1"/>
    <col min="11781" max="11781" width="14.75" style="74" customWidth="1"/>
    <col min="11782" max="11795" width="14.625" style="74" customWidth="1"/>
    <col min="11796" max="11796" width="17.75" style="74" customWidth="1"/>
    <col min="11797" max="11797" width="14.625" style="74" customWidth="1"/>
    <col min="11798" max="11798" width="15.5" style="74" customWidth="1"/>
    <col min="11799" max="11799" width="1.5" style="74" customWidth="1"/>
    <col min="11800" max="11800" width="1.75" style="74" customWidth="1"/>
    <col min="11801" max="11801" width="7.625" style="74" customWidth="1"/>
    <col min="11802" max="11802" width="13.625" style="74" customWidth="1"/>
    <col min="11803" max="11803" width="12.75" style="74" customWidth="1"/>
    <col min="11804" max="11804" width="13.125" style="74" customWidth="1"/>
    <col min="11805" max="11805" width="11.875" style="74" customWidth="1"/>
    <col min="11806" max="12032" width="9" style="74"/>
    <col min="12033" max="12033" width="2.375" style="74" customWidth="1"/>
    <col min="12034" max="12034" width="2" style="74" customWidth="1"/>
    <col min="12035" max="12035" width="7" style="74" customWidth="1"/>
    <col min="12036" max="12036" width="29.75" style="74" customWidth="1"/>
    <col min="12037" max="12037" width="14.75" style="74" customWidth="1"/>
    <col min="12038" max="12051" width="14.625" style="74" customWidth="1"/>
    <col min="12052" max="12052" width="17.75" style="74" customWidth="1"/>
    <col min="12053" max="12053" width="14.625" style="74" customWidth="1"/>
    <col min="12054" max="12054" width="15.5" style="74" customWidth="1"/>
    <col min="12055" max="12055" width="1.5" style="74" customWidth="1"/>
    <col min="12056" max="12056" width="1.75" style="74" customWidth="1"/>
    <col min="12057" max="12057" width="7.625" style="74" customWidth="1"/>
    <col min="12058" max="12058" width="13.625" style="74" customWidth="1"/>
    <col min="12059" max="12059" width="12.75" style="74" customWidth="1"/>
    <col min="12060" max="12060" width="13.125" style="74" customWidth="1"/>
    <col min="12061" max="12061" width="11.875" style="74" customWidth="1"/>
    <col min="12062" max="12288" width="9" style="74"/>
    <col min="12289" max="12289" width="2.375" style="74" customWidth="1"/>
    <col min="12290" max="12290" width="2" style="74" customWidth="1"/>
    <col min="12291" max="12291" width="7" style="74" customWidth="1"/>
    <col min="12292" max="12292" width="29.75" style="74" customWidth="1"/>
    <col min="12293" max="12293" width="14.75" style="74" customWidth="1"/>
    <col min="12294" max="12307" width="14.625" style="74" customWidth="1"/>
    <col min="12308" max="12308" width="17.75" style="74" customWidth="1"/>
    <col min="12309" max="12309" width="14.625" style="74" customWidth="1"/>
    <col min="12310" max="12310" width="15.5" style="74" customWidth="1"/>
    <col min="12311" max="12311" width="1.5" style="74" customWidth="1"/>
    <col min="12312" max="12312" width="1.75" style="74" customWidth="1"/>
    <col min="12313" max="12313" width="7.625" style="74" customWidth="1"/>
    <col min="12314" max="12314" width="13.625" style="74" customWidth="1"/>
    <col min="12315" max="12315" width="12.75" style="74" customWidth="1"/>
    <col min="12316" max="12316" width="13.125" style="74" customWidth="1"/>
    <col min="12317" max="12317" width="11.875" style="74" customWidth="1"/>
    <col min="12318" max="12544" width="9" style="74"/>
    <col min="12545" max="12545" width="2.375" style="74" customWidth="1"/>
    <col min="12546" max="12546" width="2" style="74" customWidth="1"/>
    <col min="12547" max="12547" width="7" style="74" customWidth="1"/>
    <col min="12548" max="12548" width="29.75" style="74" customWidth="1"/>
    <col min="12549" max="12549" width="14.75" style="74" customWidth="1"/>
    <col min="12550" max="12563" width="14.625" style="74" customWidth="1"/>
    <col min="12564" max="12564" width="17.75" style="74" customWidth="1"/>
    <col min="12565" max="12565" width="14.625" style="74" customWidth="1"/>
    <col min="12566" max="12566" width="15.5" style="74" customWidth="1"/>
    <col min="12567" max="12567" width="1.5" style="74" customWidth="1"/>
    <col min="12568" max="12568" width="1.75" style="74" customWidth="1"/>
    <col min="12569" max="12569" width="7.625" style="74" customWidth="1"/>
    <col min="12570" max="12570" width="13.625" style="74" customWidth="1"/>
    <col min="12571" max="12571" width="12.75" style="74" customWidth="1"/>
    <col min="12572" max="12572" width="13.125" style="74" customWidth="1"/>
    <col min="12573" max="12573" width="11.875" style="74" customWidth="1"/>
    <col min="12574" max="12800" width="9" style="74"/>
    <col min="12801" max="12801" width="2.375" style="74" customWidth="1"/>
    <col min="12802" max="12802" width="2" style="74" customWidth="1"/>
    <col min="12803" max="12803" width="7" style="74" customWidth="1"/>
    <col min="12804" max="12804" width="29.75" style="74" customWidth="1"/>
    <col min="12805" max="12805" width="14.75" style="74" customWidth="1"/>
    <col min="12806" max="12819" width="14.625" style="74" customWidth="1"/>
    <col min="12820" max="12820" width="17.75" style="74" customWidth="1"/>
    <col min="12821" max="12821" width="14.625" style="74" customWidth="1"/>
    <col min="12822" max="12822" width="15.5" style="74" customWidth="1"/>
    <col min="12823" max="12823" width="1.5" style="74" customWidth="1"/>
    <col min="12824" max="12824" width="1.75" style="74" customWidth="1"/>
    <col min="12825" max="12825" width="7.625" style="74" customWidth="1"/>
    <col min="12826" max="12826" width="13.625" style="74" customWidth="1"/>
    <col min="12827" max="12827" width="12.75" style="74" customWidth="1"/>
    <col min="12828" max="12828" width="13.125" style="74" customWidth="1"/>
    <col min="12829" max="12829" width="11.875" style="74" customWidth="1"/>
    <col min="12830" max="13056" width="9" style="74"/>
    <col min="13057" max="13057" width="2.375" style="74" customWidth="1"/>
    <col min="13058" max="13058" width="2" style="74" customWidth="1"/>
    <col min="13059" max="13059" width="7" style="74" customWidth="1"/>
    <col min="13060" max="13060" width="29.75" style="74" customWidth="1"/>
    <col min="13061" max="13061" width="14.75" style="74" customWidth="1"/>
    <col min="13062" max="13075" width="14.625" style="74" customWidth="1"/>
    <col min="13076" max="13076" width="17.75" style="74" customWidth="1"/>
    <col min="13077" max="13077" width="14.625" style="74" customWidth="1"/>
    <col min="13078" max="13078" width="15.5" style="74" customWidth="1"/>
    <col min="13079" max="13079" width="1.5" style="74" customWidth="1"/>
    <col min="13080" max="13080" width="1.75" style="74" customWidth="1"/>
    <col min="13081" max="13081" width="7.625" style="74" customWidth="1"/>
    <col min="13082" max="13082" width="13.625" style="74" customWidth="1"/>
    <col min="13083" max="13083" width="12.75" style="74" customWidth="1"/>
    <col min="13084" max="13084" width="13.125" style="74" customWidth="1"/>
    <col min="13085" max="13085" width="11.875" style="74" customWidth="1"/>
    <col min="13086" max="13312" width="9" style="74"/>
    <col min="13313" max="13313" width="2.375" style="74" customWidth="1"/>
    <col min="13314" max="13314" width="2" style="74" customWidth="1"/>
    <col min="13315" max="13315" width="7" style="74" customWidth="1"/>
    <col min="13316" max="13316" width="29.75" style="74" customWidth="1"/>
    <col min="13317" max="13317" width="14.75" style="74" customWidth="1"/>
    <col min="13318" max="13331" width="14.625" style="74" customWidth="1"/>
    <col min="13332" max="13332" width="17.75" style="74" customWidth="1"/>
    <col min="13333" max="13333" width="14.625" style="74" customWidth="1"/>
    <col min="13334" max="13334" width="15.5" style="74" customWidth="1"/>
    <col min="13335" max="13335" width="1.5" style="74" customWidth="1"/>
    <col min="13336" max="13336" width="1.75" style="74" customWidth="1"/>
    <col min="13337" max="13337" width="7.625" style="74" customWidth="1"/>
    <col min="13338" max="13338" width="13.625" style="74" customWidth="1"/>
    <col min="13339" max="13339" width="12.75" style="74" customWidth="1"/>
    <col min="13340" max="13340" width="13.125" style="74" customWidth="1"/>
    <col min="13341" max="13341" width="11.875" style="74" customWidth="1"/>
    <col min="13342" max="13568" width="9" style="74"/>
    <col min="13569" max="13569" width="2.375" style="74" customWidth="1"/>
    <col min="13570" max="13570" width="2" style="74" customWidth="1"/>
    <col min="13571" max="13571" width="7" style="74" customWidth="1"/>
    <col min="13572" max="13572" width="29.75" style="74" customWidth="1"/>
    <col min="13573" max="13573" width="14.75" style="74" customWidth="1"/>
    <col min="13574" max="13587" width="14.625" style="74" customWidth="1"/>
    <col min="13588" max="13588" width="17.75" style="74" customWidth="1"/>
    <col min="13589" max="13589" width="14.625" style="74" customWidth="1"/>
    <col min="13590" max="13590" width="15.5" style="74" customWidth="1"/>
    <col min="13591" max="13591" width="1.5" style="74" customWidth="1"/>
    <col min="13592" max="13592" width="1.75" style="74" customWidth="1"/>
    <col min="13593" max="13593" width="7.625" style="74" customWidth="1"/>
    <col min="13594" max="13594" width="13.625" style="74" customWidth="1"/>
    <col min="13595" max="13595" width="12.75" style="74" customWidth="1"/>
    <col min="13596" max="13596" width="13.125" style="74" customWidth="1"/>
    <col min="13597" max="13597" width="11.875" style="74" customWidth="1"/>
    <col min="13598" max="13824" width="9" style="74"/>
    <col min="13825" max="13825" width="2.375" style="74" customWidth="1"/>
    <col min="13826" max="13826" width="2" style="74" customWidth="1"/>
    <col min="13827" max="13827" width="7" style="74" customWidth="1"/>
    <col min="13828" max="13828" width="29.75" style="74" customWidth="1"/>
    <col min="13829" max="13829" width="14.75" style="74" customWidth="1"/>
    <col min="13830" max="13843" width="14.625" style="74" customWidth="1"/>
    <col min="13844" max="13844" width="17.75" style="74" customWidth="1"/>
    <col min="13845" max="13845" width="14.625" style="74" customWidth="1"/>
    <col min="13846" max="13846" width="15.5" style="74" customWidth="1"/>
    <col min="13847" max="13847" width="1.5" style="74" customWidth="1"/>
    <col min="13848" max="13848" width="1.75" style="74" customWidth="1"/>
    <col min="13849" max="13849" width="7.625" style="74" customWidth="1"/>
    <col min="13850" max="13850" width="13.625" style="74" customWidth="1"/>
    <col min="13851" max="13851" width="12.75" style="74" customWidth="1"/>
    <col min="13852" max="13852" width="13.125" style="74" customWidth="1"/>
    <col min="13853" max="13853" width="11.875" style="74" customWidth="1"/>
    <col min="13854" max="14080" width="9" style="74"/>
    <col min="14081" max="14081" width="2.375" style="74" customWidth="1"/>
    <col min="14082" max="14082" width="2" style="74" customWidth="1"/>
    <col min="14083" max="14083" width="7" style="74" customWidth="1"/>
    <col min="14084" max="14084" width="29.75" style="74" customWidth="1"/>
    <col min="14085" max="14085" width="14.75" style="74" customWidth="1"/>
    <col min="14086" max="14099" width="14.625" style="74" customWidth="1"/>
    <col min="14100" max="14100" width="17.75" style="74" customWidth="1"/>
    <col min="14101" max="14101" width="14.625" style="74" customWidth="1"/>
    <col min="14102" max="14102" width="15.5" style="74" customWidth="1"/>
    <col min="14103" max="14103" width="1.5" style="74" customWidth="1"/>
    <col min="14104" max="14104" width="1.75" style="74" customWidth="1"/>
    <col min="14105" max="14105" width="7.625" style="74" customWidth="1"/>
    <col min="14106" max="14106" width="13.625" style="74" customWidth="1"/>
    <col min="14107" max="14107" width="12.75" style="74" customWidth="1"/>
    <col min="14108" max="14108" width="13.125" style="74" customWidth="1"/>
    <col min="14109" max="14109" width="11.875" style="74" customWidth="1"/>
    <col min="14110" max="14336" width="9" style="74"/>
    <col min="14337" max="14337" width="2.375" style="74" customWidth="1"/>
    <col min="14338" max="14338" width="2" style="74" customWidth="1"/>
    <col min="14339" max="14339" width="7" style="74" customWidth="1"/>
    <col min="14340" max="14340" width="29.75" style="74" customWidth="1"/>
    <col min="14341" max="14341" width="14.75" style="74" customWidth="1"/>
    <col min="14342" max="14355" width="14.625" style="74" customWidth="1"/>
    <col min="14356" max="14356" width="17.75" style="74" customWidth="1"/>
    <col min="14357" max="14357" width="14.625" style="74" customWidth="1"/>
    <col min="14358" max="14358" width="15.5" style="74" customWidth="1"/>
    <col min="14359" max="14359" width="1.5" style="74" customWidth="1"/>
    <col min="14360" max="14360" width="1.75" style="74" customWidth="1"/>
    <col min="14361" max="14361" width="7.625" style="74" customWidth="1"/>
    <col min="14362" max="14362" width="13.625" style="74" customWidth="1"/>
    <col min="14363" max="14363" width="12.75" style="74" customWidth="1"/>
    <col min="14364" max="14364" width="13.125" style="74" customWidth="1"/>
    <col min="14365" max="14365" width="11.875" style="74" customWidth="1"/>
    <col min="14366" max="14592" width="9" style="74"/>
    <col min="14593" max="14593" width="2.375" style="74" customWidth="1"/>
    <col min="14594" max="14594" width="2" style="74" customWidth="1"/>
    <col min="14595" max="14595" width="7" style="74" customWidth="1"/>
    <col min="14596" max="14596" width="29.75" style="74" customWidth="1"/>
    <col min="14597" max="14597" width="14.75" style="74" customWidth="1"/>
    <col min="14598" max="14611" width="14.625" style="74" customWidth="1"/>
    <col min="14612" max="14612" width="17.75" style="74" customWidth="1"/>
    <col min="14613" max="14613" width="14.625" style="74" customWidth="1"/>
    <col min="14614" max="14614" width="15.5" style="74" customWidth="1"/>
    <col min="14615" max="14615" width="1.5" style="74" customWidth="1"/>
    <col min="14616" max="14616" width="1.75" style="74" customWidth="1"/>
    <col min="14617" max="14617" width="7.625" style="74" customWidth="1"/>
    <col min="14618" max="14618" width="13.625" style="74" customWidth="1"/>
    <col min="14619" max="14619" width="12.75" style="74" customWidth="1"/>
    <col min="14620" max="14620" width="13.125" style="74" customWidth="1"/>
    <col min="14621" max="14621" width="11.875" style="74" customWidth="1"/>
    <col min="14622" max="14848" width="9" style="74"/>
    <col min="14849" max="14849" width="2.375" style="74" customWidth="1"/>
    <col min="14850" max="14850" width="2" style="74" customWidth="1"/>
    <col min="14851" max="14851" width="7" style="74" customWidth="1"/>
    <col min="14852" max="14852" width="29.75" style="74" customWidth="1"/>
    <col min="14853" max="14853" width="14.75" style="74" customWidth="1"/>
    <col min="14854" max="14867" width="14.625" style="74" customWidth="1"/>
    <col min="14868" max="14868" width="17.75" style="74" customWidth="1"/>
    <col min="14869" max="14869" width="14.625" style="74" customWidth="1"/>
    <col min="14870" max="14870" width="15.5" style="74" customWidth="1"/>
    <col min="14871" max="14871" width="1.5" style="74" customWidth="1"/>
    <col min="14872" max="14872" width="1.75" style="74" customWidth="1"/>
    <col min="14873" max="14873" width="7.625" style="74" customWidth="1"/>
    <col min="14874" max="14874" width="13.625" style="74" customWidth="1"/>
    <col min="14875" max="14875" width="12.75" style="74" customWidth="1"/>
    <col min="14876" max="14876" width="13.125" style="74" customWidth="1"/>
    <col min="14877" max="14877" width="11.875" style="74" customWidth="1"/>
    <col min="14878" max="15104" width="9" style="74"/>
    <col min="15105" max="15105" width="2.375" style="74" customWidth="1"/>
    <col min="15106" max="15106" width="2" style="74" customWidth="1"/>
    <col min="15107" max="15107" width="7" style="74" customWidth="1"/>
    <col min="15108" max="15108" width="29.75" style="74" customWidth="1"/>
    <col min="15109" max="15109" width="14.75" style="74" customWidth="1"/>
    <col min="15110" max="15123" width="14.625" style="74" customWidth="1"/>
    <col min="15124" max="15124" width="17.75" style="74" customWidth="1"/>
    <col min="15125" max="15125" width="14.625" style="74" customWidth="1"/>
    <col min="15126" max="15126" width="15.5" style="74" customWidth="1"/>
    <col min="15127" max="15127" width="1.5" style="74" customWidth="1"/>
    <col min="15128" max="15128" width="1.75" style="74" customWidth="1"/>
    <col min="15129" max="15129" width="7.625" style="74" customWidth="1"/>
    <col min="15130" max="15130" width="13.625" style="74" customWidth="1"/>
    <col min="15131" max="15131" width="12.75" style="74" customWidth="1"/>
    <col min="15132" max="15132" width="13.125" style="74" customWidth="1"/>
    <col min="15133" max="15133" width="11.875" style="74" customWidth="1"/>
    <col min="15134" max="15360" width="9" style="74"/>
    <col min="15361" max="15361" width="2.375" style="74" customWidth="1"/>
    <col min="15362" max="15362" width="2" style="74" customWidth="1"/>
    <col min="15363" max="15363" width="7" style="74" customWidth="1"/>
    <col min="15364" max="15364" width="29.75" style="74" customWidth="1"/>
    <col min="15365" max="15365" width="14.75" style="74" customWidth="1"/>
    <col min="15366" max="15379" width="14.625" style="74" customWidth="1"/>
    <col min="15380" max="15380" width="17.75" style="74" customWidth="1"/>
    <col min="15381" max="15381" width="14.625" style="74" customWidth="1"/>
    <col min="15382" max="15382" width="15.5" style="74" customWidth="1"/>
    <col min="15383" max="15383" width="1.5" style="74" customWidth="1"/>
    <col min="15384" max="15384" width="1.75" style="74" customWidth="1"/>
    <col min="15385" max="15385" width="7.625" style="74" customWidth="1"/>
    <col min="15386" max="15386" width="13.625" style="74" customWidth="1"/>
    <col min="15387" max="15387" width="12.75" style="74" customWidth="1"/>
    <col min="15388" max="15388" width="13.125" style="74" customWidth="1"/>
    <col min="15389" max="15389" width="11.875" style="74" customWidth="1"/>
    <col min="15390" max="15616" width="9" style="74"/>
    <col min="15617" max="15617" width="2.375" style="74" customWidth="1"/>
    <col min="15618" max="15618" width="2" style="74" customWidth="1"/>
    <col min="15619" max="15619" width="7" style="74" customWidth="1"/>
    <col min="15620" max="15620" width="29.75" style="74" customWidth="1"/>
    <col min="15621" max="15621" width="14.75" style="74" customWidth="1"/>
    <col min="15622" max="15635" width="14.625" style="74" customWidth="1"/>
    <col min="15636" max="15636" width="17.75" style="74" customWidth="1"/>
    <col min="15637" max="15637" width="14.625" style="74" customWidth="1"/>
    <col min="15638" max="15638" width="15.5" style="74" customWidth="1"/>
    <col min="15639" max="15639" width="1.5" style="74" customWidth="1"/>
    <col min="15640" max="15640" width="1.75" style="74" customWidth="1"/>
    <col min="15641" max="15641" width="7.625" style="74" customWidth="1"/>
    <col min="15642" max="15642" width="13.625" style="74" customWidth="1"/>
    <col min="15643" max="15643" width="12.75" style="74" customWidth="1"/>
    <col min="15644" max="15644" width="13.125" style="74" customWidth="1"/>
    <col min="15645" max="15645" width="11.875" style="74" customWidth="1"/>
    <col min="15646" max="15872" width="9" style="74"/>
    <col min="15873" max="15873" width="2.375" style="74" customWidth="1"/>
    <col min="15874" max="15874" width="2" style="74" customWidth="1"/>
    <col min="15875" max="15875" width="7" style="74" customWidth="1"/>
    <col min="15876" max="15876" width="29.75" style="74" customWidth="1"/>
    <col min="15877" max="15877" width="14.75" style="74" customWidth="1"/>
    <col min="15878" max="15891" width="14.625" style="74" customWidth="1"/>
    <col min="15892" max="15892" width="17.75" style="74" customWidth="1"/>
    <col min="15893" max="15893" width="14.625" style="74" customWidth="1"/>
    <col min="15894" max="15894" width="15.5" style="74" customWidth="1"/>
    <col min="15895" max="15895" width="1.5" style="74" customWidth="1"/>
    <col min="15896" max="15896" width="1.75" style="74" customWidth="1"/>
    <col min="15897" max="15897" width="7.625" style="74" customWidth="1"/>
    <col min="15898" max="15898" width="13.625" style="74" customWidth="1"/>
    <col min="15899" max="15899" width="12.75" style="74" customWidth="1"/>
    <col min="15900" max="15900" width="13.125" style="74" customWidth="1"/>
    <col min="15901" max="15901" width="11.875" style="74" customWidth="1"/>
    <col min="15902" max="16128" width="9" style="74"/>
    <col min="16129" max="16129" width="2.375" style="74" customWidth="1"/>
    <col min="16130" max="16130" width="2" style="74" customWidth="1"/>
    <col min="16131" max="16131" width="7" style="74" customWidth="1"/>
    <col min="16132" max="16132" width="29.75" style="74" customWidth="1"/>
    <col min="16133" max="16133" width="14.75" style="74" customWidth="1"/>
    <col min="16134" max="16147" width="14.625" style="74" customWidth="1"/>
    <col min="16148" max="16148" width="17.75" style="74" customWidth="1"/>
    <col min="16149" max="16149" width="14.625" style="74" customWidth="1"/>
    <col min="16150" max="16150" width="15.5" style="74" customWidth="1"/>
    <col min="16151" max="16151" width="1.5" style="74" customWidth="1"/>
    <col min="16152" max="16152" width="1.75" style="74" customWidth="1"/>
    <col min="16153" max="16153" width="7.625" style="74" customWidth="1"/>
    <col min="16154" max="16154" width="13.625" style="74" customWidth="1"/>
    <col min="16155" max="16155" width="12.75" style="74" customWidth="1"/>
    <col min="16156" max="16156" width="13.125" style="74" customWidth="1"/>
    <col min="16157" max="16157" width="11.875" style="74" customWidth="1"/>
    <col min="16158" max="16384" width="9" style="74"/>
  </cols>
  <sheetData>
    <row r="2" spans="2:32" ht="12" customHeight="1" x14ac:dyDescent="0.2">
      <c r="E2" s="75"/>
      <c r="I2" s="76"/>
      <c r="J2" s="76"/>
      <c r="K2" s="77"/>
      <c r="L2" s="76"/>
      <c r="M2" s="76"/>
      <c r="Q2" s="76"/>
      <c r="R2" s="76"/>
      <c r="T2" s="77"/>
      <c r="U2" s="578"/>
      <c r="V2" s="578"/>
      <c r="W2" s="78"/>
    </row>
    <row r="3" spans="2:32" ht="24.75" customHeight="1" x14ac:dyDescent="0.2">
      <c r="C3" s="79" t="s">
        <v>135</v>
      </c>
      <c r="E3" s="80"/>
      <c r="J3" s="81"/>
      <c r="K3" s="579"/>
      <c r="L3" s="579"/>
      <c r="M3" s="82"/>
      <c r="N3" s="81"/>
      <c r="O3" s="82"/>
      <c r="P3" s="83"/>
      <c r="Q3" s="83"/>
      <c r="R3" s="82"/>
      <c r="S3" s="84" t="s">
        <v>136</v>
      </c>
      <c r="T3" s="580"/>
      <c r="U3" s="581"/>
      <c r="V3" s="82"/>
      <c r="W3" s="83"/>
    </row>
    <row r="4" spans="2:32" ht="13.5" customHeight="1" x14ac:dyDescent="0.15"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</row>
    <row r="5" spans="2:32" ht="20.100000000000001" customHeight="1" x14ac:dyDescent="0.15">
      <c r="C5" s="86" t="s">
        <v>137</v>
      </c>
      <c r="D5" s="87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  <c r="P5" s="89"/>
      <c r="Q5" s="88"/>
      <c r="R5" s="88"/>
      <c r="S5" s="88"/>
      <c r="U5" s="89"/>
      <c r="V5" s="89"/>
      <c r="W5" s="89"/>
      <c r="X5" s="89"/>
      <c r="Y5" s="90"/>
      <c r="Z5" s="90"/>
    </row>
    <row r="6" spans="2:32" ht="5.25" customHeight="1" thickBot="1" x14ac:dyDescent="0.2">
      <c r="B6" s="91"/>
      <c r="C6" s="92"/>
      <c r="D6" s="87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91"/>
      <c r="Y6" s="91"/>
      <c r="Z6" s="91"/>
      <c r="AA6" s="91"/>
      <c r="AB6" s="91"/>
      <c r="AC6" s="91"/>
      <c r="AD6" s="91"/>
      <c r="AE6" s="91"/>
      <c r="AF6" s="91"/>
    </row>
    <row r="7" spans="2:32" ht="26.25" customHeight="1" thickBot="1" x14ac:dyDescent="0.2">
      <c r="C7" s="93"/>
      <c r="D7" s="94"/>
      <c r="E7" s="582" t="s">
        <v>138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4"/>
      <c r="Q7" s="95"/>
      <c r="R7" s="95"/>
      <c r="S7" s="95"/>
      <c r="T7" s="95"/>
      <c r="U7" s="95"/>
      <c r="V7" s="96"/>
      <c r="W7" s="97"/>
      <c r="X7" s="98"/>
    </row>
    <row r="8" spans="2:32" s="85" customFormat="1" ht="26.25" customHeight="1" x14ac:dyDescent="0.15">
      <c r="C8" s="99"/>
      <c r="D8" s="100" t="s">
        <v>139</v>
      </c>
      <c r="E8" s="583"/>
      <c r="F8" s="101" t="s">
        <v>19</v>
      </c>
      <c r="G8" s="585">
        <v>0</v>
      </c>
      <c r="H8" s="586"/>
      <c r="I8" s="102" t="s">
        <v>140</v>
      </c>
      <c r="J8" s="585">
        <v>0</v>
      </c>
      <c r="K8" s="586"/>
      <c r="L8" s="102" t="s">
        <v>141</v>
      </c>
      <c r="M8" s="585">
        <v>0</v>
      </c>
      <c r="N8" s="586"/>
      <c r="O8" s="103" t="s">
        <v>142</v>
      </c>
      <c r="P8" s="104">
        <v>0</v>
      </c>
      <c r="Q8" s="102" t="s">
        <v>143</v>
      </c>
      <c r="R8" s="585">
        <v>0</v>
      </c>
      <c r="S8" s="586"/>
      <c r="T8" s="587" t="s">
        <v>144</v>
      </c>
      <c r="U8" s="590" t="s">
        <v>145</v>
      </c>
      <c r="V8" s="597" t="s">
        <v>146</v>
      </c>
      <c r="W8" s="105"/>
      <c r="X8" s="106"/>
    </row>
    <row r="9" spans="2:32" s="85" customFormat="1" ht="26.25" customHeight="1" x14ac:dyDescent="0.15">
      <c r="C9" s="107" t="s">
        <v>147</v>
      </c>
      <c r="D9" s="108"/>
      <c r="E9" s="583"/>
      <c r="F9" s="600" t="s">
        <v>148</v>
      </c>
      <c r="G9" s="601"/>
      <c r="H9" s="601"/>
      <c r="I9" s="602" t="s">
        <v>149</v>
      </c>
      <c r="J9" s="603"/>
      <c r="K9" s="603"/>
      <c r="L9" s="604" t="s">
        <v>150</v>
      </c>
      <c r="M9" s="604"/>
      <c r="N9" s="604"/>
      <c r="O9" s="605" t="s">
        <v>151</v>
      </c>
      <c r="P9" s="606"/>
      <c r="Q9" s="604" t="s">
        <v>152</v>
      </c>
      <c r="R9" s="604"/>
      <c r="S9" s="604"/>
      <c r="T9" s="588"/>
      <c r="U9" s="591"/>
      <c r="V9" s="598"/>
      <c r="W9" s="109"/>
      <c r="X9" s="106"/>
    </row>
    <row r="10" spans="2:32" ht="26.25" customHeight="1" thickBot="1" x14ac:dyDescent="0.2">
      <c r="C10" s="110" t="s">
        <v>153</v>
      </c>
      <c r="D10" s="111"/>
      <c r="E10" s="584"/>
      <c r="F10" s="112" t="s">
        <v>154</v>
      </c>
      <c r="G10" s="113" t="s">
        <v>155</v>
      </c>
      <c r="H10" s="113" t="s">
        <v>156</v>
      </c>
      <c r="I10" s="114" t="s">
        <v>154</v>
      </c>
      <c r="J10" s="115" t="s">
        <v>155</v>
      </c>
      <c r="K10" s="115" t="s">
        <v>156</v>
      </c>
      <c r="L10" s="116" t="s">
        <v>154</v>
      </c>
      <c r="M10" s="116" t="s">
        <v>155</v>
      </c>
      <c r="N10" s="116" t="s">
        <v>156</v>
      </c>
      <c r="O10" s="117" t="s">
        <v>155</v>
      </c>
      <c r="P10" s="118" t="s">
        <v>156</v>
      </c>
      <c r="Q10" s="116" t="s">
        <v>154</v>
      </c>
      <c r="R10" s="116" t="s">
        <v>155</v>
      </c>
      <c r="S10" s="116" t="s">
        <v>156</v>
      </c>
      <c r="T10" s="589"/>
      <c r="U10" s="592"/>
      <c r="V10" s="599"/>
      <c r="W10" s="119"/>
      <c r="X10" s="98"/>
    </row>
    <row r="11" spans="2:32" ht="18" customHeight="1" x14ac:dyDescent="0.15">
      <c r="C11" s="87"/>
      <c r="D11" s="87"/>
      <c r="E11" s="88"/>
      <c r="F11" s="120"/>
      <c r="G11" s="121" t="s">
        <v>157</v>
      </c>
      <c r="H11" s="122"/>
      <c r="I11" s="123" t="s">
        <v>158</v>
      </c>
      <c r="J11" s="121" t="s">
        <v>157</v>
      </c>
      <c r="K11" s="122"/>
      <c r="L11" s="123" t="s">
        <v>158</v>
      </c>
      <c r="M11" s="121" t="s">
        <v>157</v>
      </c>
      <c r="N11" s="122"/>
      <c r="O11" s="121" t="s">
        <v>159</v>
      </c>
      <c r="P11" s="124"/>
      <c r="Q11" s="123" t="s">
        <v>158</v>
      </c>
      <c r="R11" s="121" t="s">
        <v>157</v>
      </c>
      <c r="S11" s="122"/>
      <c r="T11" s="125" t="s">
        <v>158</v>
      </c>
      <c r="U11" s="126"/>
      <c r="V11" s="121"/>
      <c r="W11" s="127"/>
      <c r="X11" s="128"/>
      <c r="AA11" s="129"/>
    </row>
    <row r="12" spans="2:32" ht="4.5" customHeight="1" x14ac:dyDescent="0.15">
      <c r="C12" s="86"/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130"/>
      <c r="X12" s="98"/>
    </row>
    <row r="13" spans="2:32" ht="20.100000000000001" customHeight="1" thickBot="1" x14ac:dyDescent="0.2">
      <c r="B13" s="91"/>
      <c r="C13" s="92" t="s">
        <v>160</v>
      </c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131"/>
      <c r="Q13" s="88"/>
      <c r="R13" s="88"/>
      <c r="S13" s="88"/>
      <c r="T13" s="88"/>
      <c r="U13" s="132"/>
      <c r="V13" s="133" t="s">
        <v>52</v>
      </c>
      <c r="W13" s="131"/>
      <c r="X13" s="90"/>
      <c r="Y13" s="91"/>
      <c r="Z13" s="91"/>
      <c r="AA13" s="91"/>
      <c r="AB13" s="91"/>
      <c r="AC13" s="91"/>
      <c r="AD13" s="91"/>
      <c r="AE13" s="91"/>
      <c r="AF13" s="91"/>
    </row>
    <row r="14" spans="2:32" ht="28.5" customHeight="1" x14ac:dyDescent="0.15">
      <c r="C14" s="134">
        <v>1</v>
      </c>
      <c r="D14" s="135" t="s">
        <v>161</v>
      </c>
      <c r="E14" s="136"/>
      <c r="F14" s="137"/>
      <c r="G14" s="138"/>
      <c r="H14" s="139">
        <f>SUM(F14:G14)</f>
        <v>0</v>
      </c>
      <c r="I14" s="137"/>
      <c r="J14" s="140"/>
      <c r="K14" s="139">
        <f>SUM(I14:J14)</f>
        <v>0</v>
      </c>
      <c r="L14" s="137"/>
      <c r="M14" s="140"/>
      <c r="N14" s="139">
        <f>SUM(L14:M14)</f>
        <v>0</v>
      </c>
      <c r="O14" s="141"/>
      <c r="P14" s="142"/>
      <c r="Q14" s="137"/>
      <c r="R14" s="140"/>
      <c r="S14" s="139">
        <f>SUM(Q14:R14)</f>
        <v>0</v>
      </c>
      <c r="T14" s="143">
        <f>+E14-U14</f>
        <v>0</v>
      </c>
      <c r="U14" s="144"/>
      <c r="V14" s="145"/>
      <c r="W14" s="90"/>
      <c r="X14" s="98"/>
      <c r="AA14" s="146"/>
    </row>
    <row r="15" spans="2:32" ht="28.5" customHeight="1" x14ac:dyDescent="0.15">
      <c r="C15" s="147">
        <v>2</v>
      </c>
      <c r="D15" s="148" t="s">
        <v>162</v>
      </c>
      <c r="E15" s="149"/>
      <c r="F15" s="150"/>
      <c r="G15" s="151"/>
      <c r="H15" s="152">
        <f>SUM(F15:G15)</f>
        <v>0</v>
      </c>
      <c r="I15" s="150"/>
      <c r="J15" s="153"/>
      <c r="K15" s="152">
        <f>SUM(I15:J15)</f>
        <v>0</v>
      </c>
      <c r="L15" s="150"/>
      <c r="M15" s="153"/>
      <c r="N15" s="152">
        <f>SUM(L15:M15)</f>
        <v>0</v>
      </c>
      <c r="O15" s="154"/>
      <c r="P15" s="155"/>
      <c r="Q15" s="150"/>
      <c r="R15" s="153"/>
      <c r="S15" s="152">
        <f>SUM(Q15:R15)</f>
        <v>0</v>
      </c>
      <c r="T15" s="156">
        <f t="shared" ref="T15:T37" si="0">+E15-U15</f>
        <v>0</v>
      </c>
      <c r="U15" s="157"/>
      <c r="V15" s="158"/>
      <c r="W15" s="90"/>
      <c r="X15" s="98"/>
      <c r="AA15" s="146"/>
    </row>
    <row r="16" spans="2:32" ht="28.5" customHeight="1" x14ac:dyDescent="0.15">
      <c r="C16" s="147">
        <v>3</v>
      </c>
      <c r="D16" s="148" t="s">
        <v>163</v>
      </c>
      <c r="E16" s="149"/>
      <c r="F16" s="150"/>
      <c r="G16" s="151"/>
      <c r="H16" s="152">
        <f t="shared" ref="H16:H36" si="1">SUM(F16:G16)</f>
        <v>0</v>
      </c>
      <c r="I16" s="150"/>
      <c r="J16" s="153"/>
      <c r="K16" s="152">
        <f t="shared" ref="K16:K37" si="2">SUM(I16:J16)</f>
        <v>0</v>
      </c>
      <c r="L16" s="150"/>
      <c r="M16" s="153"/>
      <c r="N16" s="152">
        <f t="shared" ref="N16:N37" si="3">SUM(L16:M16)</f>
        <v>0</v>
      </c>
      <c r="O16" s="154"/>
      <c r="P16" s="155"/>
      <c r="Q16" s="150"/>
      <c r="R16" s="153"/>
      <c r="S16" s="152">
        <f t="shared" ref="S16:S37" si="4">SUM(Q16:R16)</f>
        <v>0</v>
      </c>
      <c r="T16" s="156">
        <f t="shared" si="0"/>
        <v>0</v>
      </c>
      <c r="U16" s="157"/>
      <c r="V16" s="158"/>
      <c r="W16" s="90"/>
      <c r="X16" s="98"/>
      <c r="AA16" s="146"/>
    </row>
    <row r="17" spans="3:27" ht="28.5" customHeight="1" x14ac:dyDescent="0.15">
      <c r="C17" s="147">
        <v>4</v>
      </c>
      <c r="D17" s="148" t="s">
        <v>164</v>
      </c>
      <c r="E17" s="149"/>
      <c r="F17" s="150"/>
      <c r="G17" s="151"/>
      <c r="H17" s="152">
        <f t="shared" si="1"/>
        <v>0</v>
      </c>
      <c r="I17" s="150"/>
      <c r="J17" s="153"/>
      <c r="K17" s="152">
        <f t="shared" si="2"/>
        <v>0</v>
      </c>
      <c r="L17" s="150"/>
      <c r="M17" s="153"/>
      <c r="N17" s="152">
        <f t="shared" si="3"/>
        <v>0</v>
      </c>
      <c r="O17" s="154"/>
      <c r="P17" s="155"/>
      <c r="Q17" s="150"/>
      <c r="R17" s="153"/>
      <c r="S17" s="152">
        <f t="shared" si="4"/>
        <v>0</v>
      </c>
      <c r="T17" s="156">
        <f t="shared" si="0"/>
        <v>0</v>
      </c>
      <c r="U17" s="157"/>
      <c r="V17" s="158"/>
      <c r="W17" s="90"/>
      <c r="X17" s="98"/>
      <c r="AA17" s="146"/>
    </row>
    <row r="18" spans="3:27" ht="28.5" customHeight="1" x14ac:dyDescent="0.15">
      <c r="C18" s="147">
        <v>5</v>
      </c>
      <c r="D18" s="148" t="s">
        <v>165</v>
      </c>
      <c r="E18" s="149"/>
      <c r="F18" s="150"/>
      <c r="G18" s="151"/>
      <c r="H18" s="152">
        <f t="shared" si="1"/>
        <v>0</v>
      </c>
      <c r="I18" s="150"/>
      <c r="J18" s="153"/>
      <c r="K18" s="152">
        <f t="shared" si="2"/>
        <v>0</v>
      </c>
      <c r="L18" s="150"/>
      <c r="M18" s="153"/>
      <c r="N18" s="152">
        <f t="shared" si="3"/>
        <v>0</v>
      </c>
      <c r="O18" s="154"/>
      <c r="P18" s="155"/>
      <c r="Q18" s="150"/>
      <c r="R18" s="153"/>
      <c r="S18" s="152">
        <f t="shared" si="4"/>
        <v>0</v>
      </c>
      <c r="T18" s="156">
        <f t="shared" si="0"/>
        <v>0</v>
      </c>
      <c r="U18" s="157"/>
      <c r="V18" s="158"/>
      <c r="W18" s="90"/>
      <c r="X18" s="98"/>
      <c r="AA18" s="146"/>
    </row>
    <row r="19" spans="3:27" ht="28.5" customHeight="1" x14ac:dyDescent="0.15">
      <c r="C19" s="147">
        <v>6</v>
      </c>
      <c r="D19" s="148" t="s">
        <v>166</v>
      </c>
      <c r="E19" s="149"/>
      <c r="F19" s="150"/>
      <c r="G19" s="151"/>
      <c r="H19" s="152">
        <f t="shared" si="1"/>
        <v>0</v>
      </c>
      <c r="I19" s="150"/>
      <c r="J19" s="153"/>
      <c r="K19" s="152">
        <f t="shared" si="2"/>
        <v>0</v>
      </c>
      <c r="L19" s="150"/>
      <c r="M19" s="153"/>
      <c r="N19" s="152">
        <f t="shared" si="3"/>
        <v>0</v>
      </c>
      <c r="O19" s="154"/>
      <c r="P19" s="155"/>
      <c r="Q19" s="150"/>
      <c r="R19" s="153"/>
      <c r="S19" s="152">
        <f t="shared" si="4"/>
        <v>0</v>
      </c>
      <c r="T19" s="156">
        <f t="shared" si="0"/>
        <v>0</v>
      </c>
      <c r="U19" s="157"/>
      <c r="V19" s="158"/>
      <c r="W19" s="90"/>
      <c r="X19" s="98"/>
      <c r="AA19" s="146"/>
    </row>
    <row r="20" spans="3:27" ht="28.5" customHeight="1" x14ac:dyDescent="0.15">
      <c r="C20" s="147">
        <v>7</v>
      </c>
      <c r="D20" s="148" t="s">
        <v>167</v>
      </c>
      <c r="E20" s="149"/>
      <c r="F20" s="150"/>
      <c r="G20" s="151"/>
      <c r="H20" s="152">
        <f t="shared" si="1"/>
        <v>0</v>
      </c>
      <c r="I20" s="150"/>
      <c r="J20" s="153"/>
      <c r="K20" s="152">
        <f t="shared" si="2"/>
        <v>0</v>
      </c>
      <c r="L20" s="150"/>
      <c r="M20" s="153"/>
      <c r="N20" s="152">
        <f t="shared" si="3"/>
        <v>0</v>
      </c>
      <c r="O20" s="154"/>
      <c r="P20" s="155"/>
      <c r="Q20" s="150"/>
      <c r="R20" s="153"/>
      <c r="S20" s="152">
        <f t="shared" si="4"/>
        <v>0</v>
      </c>
      <c r="T20" s="156">
        <f t="shared" si="0"/>
        <v>0</v>
      </c>
      <c r="U20" s="157"/>
      <c r="V20" s="158"/>
      <c r="W20" s="90"/>
      <c r="X20" s="98"/>
      <c r="AA20" s="146"/>
    </row>
    <row r="21" spans="3:27" ht="28.5" customHeight="1" x14ac:dyDescent="0.15">
      <c r="C21" s="147">
        <v>8</v>
      </c>
      <c r="D21" s="148" t="s">
        <v>168</v>
      </c>
      <c r="E21" s="149"/>
      <c r="F21" s="150"/>
      <c r="G21" s="151"/>
      <c r="H21" s="152">
        <f t="shared" si="1"/>
        <v>0</v>
      </c>
      <c r="I21" s="150"/>
      <c r="J21" s="153"/>
      <c r="K21" s="152">
        <f t="shared" si="2"/>
        <v>0</v>
      </c>
      <c r="L21" s="150"/>
      <c r="M21" s="153"/>
      <c r="N21" s="152">
        <f t="shared" si="3"/>
        <v>0</v>
      </c>
      <c r="O21" s="154"/>
      <c r="P21" s="155"/>
      <c r="Q21" s="150"/>
      <c r="R21" s="153"/>
      <c r="S21" s="152">
        <f t="shared" si="4"/>
        <v>0</v>
      </c>
      <c r="T21" s="156">
        <f t="shared" si="0"/>
        <v>0</v>
      </c>
      <c r="U21" s="157"/>
      <c r="V21" s="158"/>
      <c r="W21" s="90"/>
      <c r="X21" s="98"/>
      <c r="AA21" s="146"/>
    </row>
    <row r="22" spans="3:27" ht="28.5" customHeight="1" x14ac:dyDescent="0.15">
      <c r="C22" s="147">
        <v>9</v>
      </c>
      <c r="D22" s="148" t="s">
        <v>169</v>
      </c>
      <c r="E22" s="149"/>
      <c r="F22" s="150"/>
      <c r="G22" s="151"/>
      <c r="H22" s="152">
        <f t="shared" si="1"/>
        <v>0</v>
      </c>
      <c r="I22" s="150"/>
      <c r="J22" s="153"/>
      <c r="K22" s="152">
        <f t="shared" si="2"/>
        <v>0</v>
      </c>
      <c r="L22" s="150"/>
      <c r="M22" s="153"/>
      <c r="N22" s="152">
        <f t="shared" si="3"/>
        <v>0</v>
      </c>
      <c r="O22" s="154"/>
      <c r="P22" s="155"/>
      <c r="Q22" s="150"/>
      <c r="R22" s="153"/>
      <c r="S22" s="152">
        <f t="shared" si="4"/>
        <v>0</v>
      </c>
      <c r="T22" s="156">
        <f t="shared" si="0"/>
        <v>0</v>
      </c>
      <c r="U22" s="157"/>
      <c r="V22" s="158"/>
      <c r="W22" s="90"/>
      <c r="X22" s="98"/>
      <c r="AA22" s="146"/>
    </row>
    <row r="23" spans="3:27" ht="28.5" customHeight="1" x14ac:dyDescent="0.15">
      <c r="C23" s="147">
        <v>10</v>
      </c>
      <c r="D23" s="148" t="s">
        <v>170</v>
      </c>
      <c r="E23" s="149"/>
      <c r="F23" s="150"/>
      <c r="G23" s="151"/>
      <c r="H23" s="152">
        <f t="shared" si="1"/>
        <v>0</v>
      </c>
      <c r="I23" s="150"/>
      <c r="J23" s="153"/>
      <c r="K23" s="152">
        <f t="shared" si="2"/>
        <v>0</v>
      </c>
      <c r="L23" s="150"/>
      <c r="M23" s="153"/>
      <c r="N23" s="152">
        <f t="shared" si="3"/>
        <v>0</v>
      </c>
      <c r="O23" s="154"/>
      <c r="P23" s="155"/>
      <c r="Q23" s="150"/>
      <c r="R23" s="153"/>
      <c r="S23" s="152">
        <f t="shared" si="4"/>
        <v>0</v>
      </c>
      <c r="T23" s="156">
        <f t="shared" si="0"/>
        <v>0</v>
      </c>
      <c r="U23" s="157"/>
      <c r="V23" s="158"/>
      <c r="W23" s="90"/>
      <c r="X23" s="98"/>
      <c r="AA23" s="146"/>
    </row>
    <row r="24" spans="3:27" ht="28.5" customHeight="1" x14ac:dyDescent="0.15">
      <c r="C24" s="147">
        <v>11</v>
      </c>
      <c r="D24" s="148" t="s">
        <v>171</v>
      </c>
      <c r="E24" s="149"/>
      <c r="F24" s="150"/>
      <c r="G24" s="151"/>
      <c r="H24" s="152">
        <f t="shared" si="1"/>
        <v>0</v>
      </c>
      <c r="I24" s="150"/>
      <c r="J24" s="153"/>
      <c r="K24" s="152">
        <f t="shared" si="2"/>
        <v>0</v>
      </c>
      <c r="L24" s="150"/>
      <c r="M24" s="153"/>
      <c r="N24" s="152">
        <f t="shared" si="3"/>
        <v>0</v>
      </c>
      <c r="O24" s="154"/>
      <c r="P24" s="155"/>
      <c r="Q24" s="150"/>
      <c r="R24" s="153"/>
      <c r="S24" s="152">
        <f t="shared" si="4"/>
        <v>0</v>
      </c>
      <c r="T24" s="156">
        <f t="shared" si="0"/>
        <v>0</v>
      </c>
      <c r="U24" s="157"/>
      <c r="V24" s="158"/>
      <c r="W24" s="90"/>
      <c r="X24" s="98"/>
      <c r="AA24" s="146"/>
    </row>
    <row r="25" spans="3:27" ht="28.5" customHeight="1" x14ac:dyDescent="0.15">
      <c r="C25" s="147">
        <v>12</v>
      </c>
      <c r="D25" s="148" t="s">
        <v>172</v>
      </c>
      <c r="E25" s="149"/>
      <c r="F25" s="150"/>
      <c r="G25" s="151"/>
      <c r="H25" s="152">
        <f t="shared" si="1"/>
        <v>0</v>
      </c>
      <c r="I25" s="150"/>
      <c r="J25" s="153"/>
      <c r="K25" s="152">
        <f t="shared" si="2"/>
        <v>0</v>
      </c>
      <c r="L25" s="150"/>
      <c r="M25" s="153"/>
      <c r="N25" s="152">
        <f t="shared" si="3"/>
        <v>0</v>
      </c>
      <c r="O25" s="154"/>
      <c r="P25" s="155"/>
      <c r="Q25" s="150"/>
      <c r="R25" s="153"/>
      <c r="S25" s="152">
        <f t="shared" si="4"/>
        <v>0</v>
      </c>
      <c r="T25" s="156">
        <f t="shared" si="0"/>
        <v>0</v>
      </c>
      <c r="U25" s="157"/>
      <c r="V25" s="158"/>
      <c r="W25" s="90"/>
      <c r="X25" s="98"/>
      <c r="AA25" s="146"/>
    </row>
    <row r="26" spans="3:27" ht="28.5" customHeight="1" x14ac:dyDescent="0.15">
      <c r="C26" s="147">
        <v>13</v>
      </c>
      <c r="D26" s="148" t="s">
        <v>173</v>
      </c>
      <c r="E26" s="149"/>
      <c r="F26" s="150"/>
      <c r="G26" s="151"/>
      <c r="H26" s="152">
        <f t="shared" si="1"/>
        <v>0</v>
      </c>
      <c r="I26" s="150"/>
      <c r="J26" s="153"/>
      <c r="K26" s="152">
        <f t="shared" si="2"/>
        <v>0</v>
      </c>
      <c r="L26" s="150"/>
      <c r="M26" s="153"/>
      <c r="N26" s="152">
        <f t="shared" si="3"/>
        <v>0</v>
      </c>
      <c r="O26" s="154"/>
      <c r="P26" s="155"/>
      <c r="Q26" s="150"/>
      <c r="R26" s="153"/>
      <c r="S26" s="152">
        <f t="shared" si="4"/>
        <v>0</v>
      </c>
      <c r="T26" s="156">
        <f t="shared" si="0"/>
        <v>0</v>
      </c>
      <c r="U26" s="157"/>
      <c r="V26" s="158"/>
      <c r="W26" s="90"/>
      <c r="X26" s="98"/>
      <c r="AA26" s="146"/>
    </row>
    <row r="27" spans="3:27" ht="28.5" customHeight="1" x14ac:dyDescent="0.15">
      <c r="C27" s="147">
        <v>14</v>
      </c>
      <c r="D27" s="148" t="s">
        <v>174</v>
      </c>
      <c r="E27" s="149"/>
      <c r="F27" s="150"/>
      <c r="G27" s="151"/>
      <c r="H27" s="152">
        <f t="shared" si="1"/>
        <v>0</v>
      </c>
      <c r="I27" s="150"/>
      <c r="J27" s="153"/>
      <c r="K27" s="152">
        <f t="shared" si="2"/>
        <v>0</v>
      </c>
      <c r="L27" s="150"/>
      <c r="M27" s="153"/>
      <c r="N27" s="152">
        <f t="shared" si="3"/>
        <v>0</v>
      </c>
      <c r="O27" s="154"/>
      <c r="P27" s="155"/>
      <c r="Q27" s="150"/>
      <c r="R27" s="153"/>
      <c r="S27" s="152">
        <f t="shared" si="4"/>
        <v>0</v>
      </c>
      <c r="T27" s="156">
        <f t="shared" si="0"/>
        <v>0</v>
      </c>
      <c r="U27" s="157"/>
      <c r="V27" s="158"/>
      <c r="W27" s="90"/>
      <c r="X27" s="98"/>
      <c r="AA27" s="146"/>
    </row>
    <row r="28" spans="3:27" ht="28.5" customHeight="1" x14ac:dyDescent="0.15">
      <c r="C28" s="147">
        <v>15</v>
      </c>
      <c r="D28" s="148" t="s">
        <v>175</v>
      </c>
      <c r="E28" s="149"/>
      <c r="F28" s="150"/>
      <c r="G28" s="159"/>
      <c r="H28" s="152">
        <f t="shared" si="1"/>
        <v>0</v>
      </c>
      <c r="I28" s="150"/>
      <c r="J28" s="153"/>
      <c r="K28" s="152">
        <f t="shared" si="2"/>
        <v>0</v>
      </c>
      <c r="L28" s="150"/>
      <c r="M28" s="153"/>
      <c r="N28" s="152">
        <f t="shared" si="3"/>
        <v>0</v>
      </c>
      <c r="O28" s="154"/>
      <c r="P28" s="155"/>
      <c r="Q28" s="150"/>
      <c r="R28" s="153"/>
      <c r="S28" s="152">
        <f t="shared" si="4"/>
        <v>0</v>
      </c>
      <c r="T28" s="156">
        <f t="shared" si="0"/>
        <v>0</v>
      </c>
      <c r="U28" s="157"/>
      <c r="V28" s="158"/>
      <c r="W28" s="90"/>
      <c r="X28" s="98"/>
      <c r="AA28" s="146"/>
    </row>
    <row r="29" spans="3:27" ht="28.5" customHeight="1" x14ac:dyDescent="0.15">
      <c r="C29" s="147">
        <v>16</v>
      </c>
      <c r="D29" s="148" t="s">
        <v>176</v>
      </c>
      <c r="E29" s="149"/>
      <c r="F29" s="160"/>
      <c r="G29" s="151"/>
      <c r="H29" s="152">
        <f t="shared" si="1"/>
        <v>0</v>
      </c>
      <c r="I29" s="160"/>
      <c r="J29" s="151"/>
      <c r="K29" s="152">
        <f t="shared" si="2"/>
        <v>0</v>
      </c>
      <c r="L29" s="160"/>
      <c r="M29" s="151"/>
      <c r="N29" s="152">
        <f t="shared" si="3"/>
        <v>0</v>
      </c>
      <c r="O29" s="154"/>
      <c r="P29" s="155"/>
      <c r="Q29" s="160"/>
      <c r="R29" s="151"/>
      <c r="S29" s="152">
        <f t="shared" si="4"/>
        <v>0</v>
      </c>
      <c r="T29" s="156">
        <f t="shared" si="0"/>
        <v>0</v>
      </c>
      <c r="U29" s="157"/>
      <c r="V29" s="158"/>
      <c r="W29" s="90"/>
      <c r="X29" s="98"/>
      <c r="AA29" s="146"/>
    </row>
    <row r="30" spans="3:27" ht="28.5" customHeight="1" x14ac:dyDescent="0.15">
      <c r="C30" s="147">
        <v>17</v>
      </c>
      <c r="D30" s="148" t="s">
        <v>177</v>
      </c>
      <c r="E30" s="149"/>
      <c r="F30" s="160"/>
      <c r="G30" s="151"/>
      <c r="H30" s="152">
        <f t="shared" si="1"/>
        <v>0</v>
      </c>
      <c r="I30" s="160"/>
      <c r="J30" s="151"/>
      <c r="K30" s="152">
        <f t="shared" si="2"/>
        <v>0</v>
      </c>
      <c r="L30" s="160"/>
      <c r="M30" s="151"/>
      <c r="N30" s="152">
        <f t="shared" si="3"/>
        <v>0</v>
      </c>
      <c r="O30" s="154"/>
      <c r="P30" s="155"/>
      <c r="Q30" s="160"/>
      <c r="R30" s="151"/>
      <c r="S30" s="152">
        <f t="shared" si="4"/>
        <v>0</v>
      </c>
      <c r="T30" s="156">
        <f t="shared" si="0"/>
        <v>0</v>
      </c>
      <c r="U30" s="157"/>
      <c r="V30" s="158"/>
      <c r="W30" s="161"/>
      <c r="X30" s="98"/>
      <c r="Z30" s="162" t="e">
        <f>+#REF!+G30+J30+M30</f>
        <v>#REF!</v>
      </c>
      <c r="AA30" s="146"/>
    </row>
    <row r="31" spans="3:27" ht="28.5" customHeight="1" x14ac:dyDescent="0.15">
      <c r="C31" s="147">
        <v>18</v>
      </c>
      <c r="D31" s="148" t="s">
        <v>178</v>
      </c>
      <c r="E31" s="149"/>
      <c r="F31" s="160"/>
      <c r="G31" s="151"/>
      <c r="H31" s="152">
        <f t="shared" si="1"/>
        <v>0</v>
      </c>
      <c r="I31" s="160"/>
      <c r="J31" s="151"/>
      <c r="K31" s="152">
        <f t="shared" si="2"/>
        <v>0</v>
      </c>
      <c r="L31" s="160"/>
      <c r="M31" s="151"/>
      <c r="N31" s="152">
        <f t="shared" si="3"/>
        <v>0</v>
      </c>
      <c r="O31" s="154"/>
      <c r="P31" s="155"/>
      <c r="Q31" s="160"/>
      <c r="R31" s="151"/>
      <c r="S31" s="152">
        <f t="shared" si="4"/>
        <v>0</v>
      </c>
      <c r="T31" s="156">
        <f t="shared" si="0"/>
        <v>0</v>
      </c>
      <c r="U31" s="157"/>
      <c r="V31" s="158"/>
      <c r="W31" s="161"/>
      <c r="X31" s="98"/>
      <c r="Z31" s="162" t="e">
        <f>+#REF!+G31+J31+M31</f>
        <v>#REF!</v>
      </c>
      <c r="AA31" s="146"/>
    </row>
    <row r="32" spans="3:27" ht="28.5" customHeight="1" x14ac:dyDescent="0.15">
      <c r="C32" s="147">
        <v>19</v>
      </c>
      <c r="D32" s="148" t="s">
        <v>179</v>
      </c>
      <c r="E32" s="149"/>
      <c r="F32" s="160"/>
      <c r="G32" s="151"/>
      <c r="H32" s="152">
        <f t="shared" si="1"/>
        <v>0</v>
      </c>
      <c r="I32" s="160"/>
      <c r="J32" s="151"/>
      <c r="K32" s="152">
        <f t="shared" si="2"/>
        <v>0</v>
      </c>
      <c r="L32" s="160"/>
      <c r="M32" s="151"/>
      <c r="N32" s="152">
        <f t="shared" si="3"/>
        <v>0</v>
      </c>
      <c r="O32" s="154"/>
      <c r="P32" s="155"/>
      <c r="Q32" s="160"/>
      <c r="R32" s="151"/>
      <c r="S32" s="152">
        <f t="shared" si="4"/>
        <v>0</v>
      </c>
      <c r="T32" s="156">
        <f t="shared" si="0"/>
        <v>0</v>
      </c>
      <c r="U32" s="157"/>
      <c r="V32" s="158"/>
      <c r="W32" s="161"/>
      <c r="X32" s="98"/>
      <c r="Z32" s="162" t="e">
        <f>+#REF!+G32+J32+M32</f>
        <v>#REF!</v>
      </c>
      <c r="AA32" s="146"/>
    </row>
    <row r="33" spans="1:38" ht="28.5" customHeight="1" x14ac:dyDescent="0.15">
      <c r="C33" s="147">
        <v>20</v>
      </c>
      <c r="D33" s="148" t="s">
        <v>180</v>
      </c>
      <c r="E33" s="149"/>
      <c r="F33" s="160"/>
      <c r="G33" s="151"/>
      <c r="H33" s="152">
        <f t="shared" si="1"/>
        <v>0</v>
      </c>
      <c r="I33" s="160"/>
      <c r="J33" s="151"/>
      <c r="K33" s="152">
        <f t="shared" si="2"/>
        <v>0</v>
      </c>
      <c r="L33" s="160"/>
      <c r="M33" s="151"/>
      <c r="N33" s="152">
        <f t="shared" si="3"/>
        <v>0</v>
      </c>
      <c r="O33" s="154"/>
      <c r="P33" s="155"/>
      <c r="Q33" s="160"/>
      <c r="R33" s="151"/>
      <c r="S33" s="152">
        <f t="shared" si="4"/>
        <v>0</v>
      </c>
      <c r="T33" s="156">
        <f t="shared" si="0"/>
        <v>0</v>
      </c>
      <c r="U33" s="157"/>
      <c r="V33" s="158"/>
      <c r="W33" s="161"/>
      <c r="X33" s="98"/>
      <c r="Z33" s="162" t="e">
        <f>+#REF!+G33+J33+M33</f>
        <v>#REF!</v>
      </c>
      <c r="AA33" s="146"/>
    </row>
    <row r="34" spans="1:38" ht="28.5" customHeight="1" x14ac:dyDescent="0.15">
      <c r="C34" s="147">
        <v>21</v>
      </c>
      <c r="D34" s="148" t="s">
        <v>181</v>
      </c>
      <c r="E34" s="149"/>
      <c r="F34" s="150"/>
      <c r="G34" s="151"/>
      <c r="H34" s="152">
        <f t="shared" si="1"/>
        <v>0</v>
      </c>
      <c r="I34" s="150"/>
      <c r="J34" s="153"/>
      <c r="K34" s="152">
        <f t="shared" si="2"/>
        <v>0</v>
      </c>
      <c r="L34" s="150"/>
      <c r="M34" s="153"/>
      <c r="N34" s="152">
        <f t="shared" si="3"/>
        <v>0</v>
      </c>
      <c r="O34" s="154"/>
      <c r="P34" s="155"/>
      <c r="Q34" s="150"/>
      <c r="R34" s="153"/>
      <c r="S34" s="152">
        <f t="shared" si="4"/>
        <v>0</v>
      </c>
      <c r="T34" s="156">
        <f t="shared" si="0"/>
        <v>0</v>
      </c>
      <c r="U34" s="157"/>
      <c r="V34" s="158"/>
      <c r="W34" s="90"/>
      <c r="X34" s="98"/>
      <c r="AA34" s="146"/>
    </row>
    <row r="35" spans="1:38" ht="28.5" customHeight="1" x14ac:dyDescent="0.15">
      <c r="C35" s="147">
        <v>22</v>
      </c>
      <c r="D35" s="148" t="s">
        <v>182</v>
      </c>
      <c r="E35" s="149"/>
      <c r="F35" s="150"/>
      <c r="G35" s="151"/>
      <c r="H35" s="152">
        <f t="shared" si="1"/>
        <v>0</v>
      </c>
      <c r="I35" s="150"/>
      <c r="J35" s="153"/>
      <c r="K35" s="152">
        <f t="shared" si="2"/>
        <v>0</v>
      </c>
      <c r="L35" s="150"/>
      <c r="M35" s="153"/>
      <c r="N35" s="152">
        <f t="shared" si="3"/>
        <v>0</v>
      </c>
      <c r="O35" s="154"/>
      <c r="P35" s="155"/>
      <c r="Q35" s="150"/>
      <c r="R35" s="153"/>
      <c r="S35" s="152">
        <f t="shared" si="4"/>
        <v>0</v>
      </c>
      <c r="T35" s="156">
        <f t="shared" si="0"/>
        <v>0</v>
      </c>
      <c r="U35" s="157"/>
      <c r="V35" s="158"/>
      <c r="W35" s="90"/>
      <c r="X35" s="98"/>
      <c r="AA35" s="146"/>
    </row>
    <row r="36" spans="1:38" ht="28.5" customHeight="1" x14ac:dyDescent="0.15">
      <c r="C36" s="163">
        <v>23</v>
      </c>
      <c r="D36" s="164" t="s">
        <v>183</v>
      </c>
      <c r="E36" s="165"/>
      <c r="F36" s="166"/>
      <c r="G36" s="167"/>
      <c r="H36" s="152">
        <f t="shared" si="1"/>
        <v>0</v>
      </c>
      <c r="I36" s="168"/>
      <c r="J36" s="169"/>
      <c r="K36" s="152">
        <f t="shared" si="2"/>
        <v>0</v>
      </c>
      <c r="L36" s="170"/>
      <c r="M36" s="169"/>
      <c r="N36" s="152">
        <f t="shared" si="3"/>
        <v>0</v>
      </c>
      <c r="O36" s="154"/>
      <c r="P36" s="155"/>
      <c r="Q36" s="170"/>
      <c r="R36" s="169"/>
      <c r="S36" s="152">
        <f t="shared" si="4"/>
        <v>0</v>
      </c>
      <c r="T36" s="156">
        <f t="shared" si="0"/>
        <v>0</v>
      </c>
      <c r="U36" s="157"/>
      <c r="V36" s="171"/>
      <c r="W36" s="90"/>
      <c r="X36" s="98"/>
      <c r="AA36" s="146"/>
    </row>
    <row r="37" spans="1:38" ht="28.5" customHeight="1" thickBot="1" x14ac:dyDescent="0.25">
      <c r="C37" s="172">
        <v>24</v>
      </c>
      <c r="D37" s="173"/>
      <c r="E37" s="174"/>
      <c r="F37" s="175"/>
      <c r="G37" s="176"/>
      <c r="H37" s="177">
        <f>SUM(F37:G37)</f>
        <v>0</v>
      </c>
      <c r="I37" s="178"/>
      <c r="J37" s="179"/>
      <c r="K37" s="177">
        <f t="shared" si="2"/>
        <v>0</v>
      </c>
      <c r="L37" s="180"/>
      <c r="M37" s="179"/>
      <c r="N37" s="177">
        <f t="shared" si="3"/>
        <v>0</v>
      </c>
      <c r="O37" s="181"/>
      <c r="P37" s="155"/>
      <c r="Q37" s="180"/>
      <c r="R37" s="179"/>
      <c r="S37" s="177">
        <f t="shared" si="4"/>
        <v>0</v>
      </c>
      <c r="T37" s="182">
        <f t="shared" si="0"/>
        <v>0</v>
      </c>
      <c r="U37" s="183"/>
      <c r="V37" s="184"/>
      <c r="W37" s="90"/>
      <c r="X37" s="98"/>
      <c r="AA37" s="146"/>
      <c r="AC37" s="185"/>
    </row>
    <row r="38" spans="1:38" s="186" customFormat="1" ht="26.1" customHeight="1" x14ac:dyDescent="0.15">
      <c r="C38" s="593" t="s">
        <v>184</v>
      </c>
      <c r="D38" s="594"/>
      <c r="E38" s="187">
        <f>SUM(E14:E37)</f>
        <v>0</v>
      </c>
      <c r="F38" s="188">
        <f>SUM(F14:F37)</f>
        <v>0</v>
      </c>
      <c r="G38" s="188">
        <f>SUM(G14:G37)</f>
        <v>0</v>
      </c>
      <c r="H38" s="189">
        <f>SUM(H14:H37)</f>
        <v>0</v>
      </c>
      <c r="I38" s="190">
        <f t="shared" ref="I38:N38" si="5">SUM(I14:I37)</f>
        <v>0</v>
      </c>
      <c r="J38" s="191">
        <f t="shared" si="5"/>
        <v>0</v>
      </c>
      <c r="K38" s="192">
        <f>SUM(K14:K37)</f>
        <v>0</v>
      </c>
      <c r="L38" s="193">
        <f t="shared" si="5"/>
        <v>0</v>
      </c>
      <c r="M38" s="193">
        <f t="shared" si="5"/>
        <v>0</v>
      </c>
      <c r="N38" s="193">
        <f t="shared" si="5"/>
        <v>0</v>
      </c>
      <c r="O38" s="194">
        <f t="shared" ref="O38:U38" si="6">SUM(O14:O37)</f>
        <v>0</v>
      </c>
      <c r="P38" s="189">
        <f t="shared" si="6"/>
        <v>0</v>
      </c>
      <c r="Q38" s="193">
        <f t="shared" si="6"/>
        <v>0</v>
      </c>
      <c r="R38" s="193">
        <f t="shared" si="6"/>
        <v>0</v>
      </c>
      <c r="S38" s="193">
        <f t="shared" si="6"/>
        <v>0</v>
      </c>
      <c r="T38" s="195">
        <f t="shared" si="6"/>
        <v>0</v>
      </c>
      <c r="U38" s="196">
        <f t="shared" si="6"/>
        <v>0</v>
      </c>
      <c r="V38" s="197"/>
      <c r="W38" s="198"/>
      <c r="X38" s="199"/>
      <c r="AA38" s="200" t="e">
        <f>+U38+T38+#REF!</f>
        <v>#REF!</v>
      </c>
      <c r="AC38" s="200" t="e">
        <f>+#REF!+U38+#REF!</f>
        <v>#REF!</v>
      </c>
    </row>
    <row r="39" spans="1:38" s="186" customFormat="1" ht="26.1" customHeight="1" thickBot="1" x14ac:dyDescent="0.2">
      <c r="C39" s="595" t="s">
        <v>185</v>
      </c>
      <c r="D39" s="596"/>
      <c r="E39" s="201">
        <f>+T39+U39</f>
        <v>0</v>
      </c>
      <c r="F39" s="202"/>
      <c r="G39" s="203"/>
      <c r="H39" s="204">
        <f>SUM(F39:G39)</f>
        <v>0</v>
      </c>
      <c r="I39" s="202"/>
      <c r="J39" s="203"/>
      <c r="K39" s="204">
        <f>SUM(I39:J39)</f>
        <v>0</v>
      </c>
      <c r="L39" s="202"/>
      <c r="M39" s="203"/>
      <c r="N39" s="204">
        <f>SUM(L39:M39)</f>
        <v>0</v>
      </c>
      <c r="O39" s="202"/>
      <c r="P39" s="205"/>
      <c r="Q39" s="202"/>
      <c r="R39" s="203"/>
      <c r="S39" s="204">
        <f>SUM(Q39:R39)</f>
        <v>0</v>
      </c>
      <c r="T39" s="206">
        <f>+F39+I39+L39+Q39</f>
        <v>0</v>
      </c>
      <c r="U39" s="207">
        <f>+G39+J39+M39+O39+R39</f>
        <v>0</v>
      </c>
      <c r="V39" s="208"/>
      <c r="W39" s="209"/>
      <c r="X39" s="199"/>
      <c r="Z39" s="210" t="e">
        <f>+AA39+T39</f>
        <v>#REF!</v>
      </c>
      <c r="AA39" s="211" t="e">
        <f>+#REF!+M39+J39+G39+#REF!</f>
        <v>#REF!</v>
      </c>
    </row>
    <row r="40" spans="1:38" s="186" customFormat="1" ht="20.100000000000001" customHeight="1" x14ac:dyDescent="0.15">
      <c r="C40" s="212" t="s">
        <v>186</v>
      </c>
      <c r="D40" s="213"/>
      <c r="E40" s="214"/>
      <c r="F40" s="214"/>
      <c r="G40" s="214"/>
      <c r="H40" s="214"/>
      <c r="I40" s="215"/>
      <c r="J40" s="214"/>
      <c r="K40" s="214"/>
      <c r="L40" s="215"/>
      <c r="M40" s="214"/>
      <c r="N40" s="214"/>
      <c r="O40" s="215"/>
      <c r="P40" s="214"/>
      <c r="Q40" s="215"/>
      <c r="R40" s="214"/>
      <c r="S40" s="214"/>
      <c r="T40" s="215"/>
      <c r="U40" s="214"/>
      <c r="V40" s="214"/>
      <c r="W40" s="214"/>
      <c r="X40" s="215"/>
      <c r="Y40" s="214"/>
      <c r="Z40" s="214"/>
      <c r="AA40" s="215"/>
      <c r="AB40" s="214"/>
      <c r="AC40" s="216"/>
      <c r="AD40" s="214"/>
      <c r="AE40" s="214"/>
      <c r="AF40" s="214"/>
      <c r="AG40" s="217"/>
      <c r="AH40" s="215"/>
      <c r="AI40" s="217"/>
      <c r="AJ40" s="214"/>
      <c r="AL40" s="199"/>
    </row>
    <row r="41" spans="1:38" ht="8.25" customHeight="1" x14ac:dyDescent="0.15">
      <c r="C41" s="87"/>
      <c r="D41" s="87"/>
      <c r="E41" s="88"/>
      <c r="F41" s="88"/>
      <c r="G41" s="91"/>
      <c r="H41" s="218"/>
      <c r="I41" s="88"/>
      <c r="J41" s="88"/>
      <c r="K41" s="88"/>
      <c r="L41" s="88"/>
      <c r="M41" s="88"/>
      <c r="N41" s="88"/>
      <c r="O41" s="88"/>
      <c r="Q41" s="88"/>
      <c r="R41" s="88"/>
      <c r="S41" s="88"/>
      <c r="T41" s="88"/>
      <c r="U41" s="219"/>
      <c r="V41" s="88"/>
      <c r="W41" s="98"/>
      <c r="X41" s="98"/>
    </row>
    <row r="42" spans="1:38" ht="20.100000000000001" customHeight="1" x14ac:dyDescent="0.15">
      <c r="C42" s="92"/>
      <c r="D42" s="87"/>
      <c r="E42" s="87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Q42" s="220"/>
      <c r="R42" s="220"/>
      <c r="S42" s="220"/>
      <c r="T42" s="220"/>
      <c r="U42" s="220"/>
      <c r="V42" s="220"/>
      <c r="W42" s="98"/>
      <c r="X42" s="90"/>
    </row>
    <row r="43" spans="1:38" s="199" customFormat="1" ht="8.25" customHeight="1" x14ac:dyDescent="0.15">
      <c r="C43" s="81"/>
      <c r="D43" s="213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198"/>
      <c r="V43" s="222"/>
      <c r="W43" s="221"/>
      <c r="AA43" s="200"/>
    </row>
    <row r="44" spans="1:38" ht="8.25" customHeight="1" x14ac:dyDescent="0.1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</row>
    <row r="45" spans="1:38" ht="15" customHeight="1" x14ac:dyDescent="0.15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</row>
    <row r="46" spans="1:38" ht="15" customHeight="1" x14ac:dyDescent="0.15">
      <c r="N46" s="98"/>
      <c r="S46" s="98"/>
      <c r="T46" s="98"/>
    </row>
    <row r="47" spans="1:38" ht="15" customHeight="1" x14ac:dyDescent="0.15">
      <c r="N47" s="90"/>
      <c r="S47" s="90"/>
      <c r="T47" s="90"/>
    </row>
    <row r="48" spans="1:38" x14ac:dyDescent="0.15">
      <c r="N48" s="90"/>
      <c r="S48" s="90"/>
      <c r="T48" s="90"/>
    </row>
    <row r="49" spans="14:20" x14ac:dyDescent="0.15">
      <c r="N49" s="90"/>
      <c r="S49" s="90"/>
      <c r="T49" s="90"/>
    </row>
  </sheetData>
  <mergeCells count="18">
    <mergeCell ref="C38:D38"/>
    <mergeCell ref="C39:D39"/>
    <mergeCell ref="V8:V10"/>
    <mergeCell ref="F9:H9"/>
    <mergeCell ref="I9:K9"/>
    <mergeCell ref="L9:N9"/>
    <mergeCell ref="O9:P9"/>
    <mergeCell ref="Q9:S9"/>
    <mergeCell ref="U2:V2"/>
    <mergeCell ref="K3:L3"/>
    <mergeCell ref="T3:U3"/>
    <mergeCell ref="E7:E10"/>
    <mergeCell ref="G8:H8"/>
    <mergeCell ref="J8:K8"/>
    <mergeCell ref="M8:N8"/>
    <mergeCell ref="R8:S8"/>
    <mergeCell ref="T8:T10"/>
    <mergeCell ref="U8:U10"/>
  </mergeCells>
  <phoneticPr fontId="3"/>
  <pageMargins left="0.47244094488188981" right="0.27559055118110237" top="0.52" bottom="0.55000000000000004" header="0.19685039370078741" footer="0.15748031496062992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7"/>
  <sheetViews>
    <sheetView view="pageBreakPreview" zoomScale="60" zoomScaleNormal="100" workbookViewId="0">
      <selection activeCell="N27" sqref="N27:Q28"/>
    </sheetView>
  </sheetViews>
  <sheetFormatPr defaultRowHeight="13.5" x14ac:dyDescent="0.15"/>
  <cols>
    <col min="1" max="1" width="9" style="223"/>
    <col min="2" max="3" width="9.125" style="223" customWidth="1"/>
    <col min="4" max="6" width="6.5" style="223" customWidth="1"/>
    <col min="7" max="9" width="9.875" style="224" customWidth="1"/>
    <col min="10" max="10" width="13.375" style="225" customWidth="1"/>
    <col min="11" max="13" width="20.125" style="226" customWidth="1"/>
    <col min="14" max="14" width="12" style="224" customWidth="1"/>
    <col min="15" max="15" width="5.75" style="223" customWidth="1"/>
    <col min="16" max="257" width="9" style="223"/>
    <col min="258" max="259" width="9.125" style="223" customWidth="1"/>
    <col min="260" max="262" width="6.5" style="223" customWidth="1"/>
    <col min="263" max="265" width="9.875" style="223" customWidth="1"/>
    <col min="266" max="266" width="13.375" style="223" customWidth="1"/>
    <col min="267" max="269" width="20.125" style="223" customWidth="1"/>
    <col min="270" max="270" width="12" style="223" customWidth="1"/>
    <col min="271" max="271" width="5.75" style="223" customWidth="1"/>
    <col min="272" max="513" width="9" style="223"/>
    <col min="514" max="515" width="9.125" style="223" customWidth="1"/>
    <col min="516" max="518" width="6.5" style="223" customWidth="1"/>
    <col min="519" max="521" width="9.875" style="223" customWidth="1"/>
    <col min="522" max="522" width="13.375" style="223" customWidth="1"/>
    <col min="523" max="525" width="20.125" style="223" customWidth="1"/>
    <col min="526" max="526" width="12" style="223" customWidth="1"/>
    <col min="527" max="527" width="5.75" style="223" customWidth="1"/>
    <col min="528" max="769" width="9" style="223"/>
    <col min="770" max="771" width="9.125" style="223" customWidth="1"/>
    <col min="772" max="774" width="6.5" style="223" customWidth="1"/>
    <col min="775" max="777" width="9.875" style="223" customWidth="1"/>
    <col min="778" max="778" width="13.375" style="223" customWidth="1"/>
    <col min="779" max="781" width="20.125" style="223" customWidth="1"/>
    <col min="782" max="782" width="12" style="223" customWidth="1"/>
    <col min="783" max="783" width="5.75" style="223" customWidth="1"/>
    <col min="784" max="1025" width="9" style="223"/>
    <col min="1026" max="1027" width="9.125" style="223" customWidth="1"/>
    <col min="1028" max="1030" width="6.5" style="223" customWidth="1"/>
    <col min="1031" max="1033" width="9.875" style="223" customWidth="1"/>
    <col min="1034" max="1034" width="13.375" style="223" customWidth="1"/>
    <col min="1035" max="1037" width="20.125" style="223" customWidth="1"/>
    <col min="1038" max="1038" width="12" style="223" customWidth="1"/>
    <col min="1039" max="1039" width="5.75" style="223" customWidth="1"/>
    <col min="1040" max="1281" width="9" style="223"/>
    <col min="1282" max="1283" width="9.125" style="223" customWidth="1"/>
    <col min="1284" max="1286" width="6.5" style="223" customWidth="1"/>
    <col min="1287" max="1289" width="9.875" style="223" customWidth="1"/>
    <col min="1290" max="1290" width="13.375" style="223" customWidth="1"/>
    <col min="1291" max="1293" width="20.125" style="223" customWidth="1"/>
    <col min="1294" max="1294" width="12" style="223" customWidth="1"/>
    <col min="1295" max="1295" width="5.75" style="223" customWidth="1"/>
    <col min="1296" max="1537" width="9" style="223"/>
    <col min="1538" max="1539" width="9.125" style="223" customWidth="1"/>
    <col min="1540" max="1542" width="6.5" style="223" customWidth="1"/>
    <col min="1543" max="1545" width="9.875" style="223" customWidth="1"/>
    <col min="1546" max="1546" width="13.375" style="223" customWidth="1"/>
    <col min="1547" max="1549" width="20.125" style="223" customWidth="1"/>
    <col min="1550" max="1550" width="12" style="223" customWidth="1"/>
    <col min="1551" max="1551" width="5.75" style="223" customWidth="1"/>
    <col min="1552" max="1793" width="9" style="223"/>
    <col min="1794" max="1795" width="9.125" style="223" customWidth="1"/>
    <col min="1796" max="1798" width="6.5" style="223" customWidth="1"/>
    <col min="1799" max="1801" width="9.875" style="223" customWidth="1"/>
    <col min="1802" max="1802" width="13.375" style="223" customWidth="1"/>
    <col min="1803" max="1805" width="20.125" style="223" customWidth="1"/>
    <col min="1806" max="1806" width="12" style="223" customWidth="1"/>
    <col min="1807" max="1807" width="5.75" style="223" customWidth="1"/>
    <col min="1808" max="2049" width="9" style="223"/>
    <col min="2050" max="2051" width="9.125" style="223" customWidth="1"/>
    <col min="2052" max="2054" width="6.5" style="223" customWidth="1"/>
    <col min="2055" max="2057" width="9.875" style="223" customWidth="1"/>
    <col min="2058" max="2058" width="13.375" style="223" customWidth="1"/>
    <col min="2059" max="2061" width="20.125" style="223" customWidth="1"/>
    <col min="2062" max="2062" width="12" style="223" customWidth="1"/>
    <col min="2063" max="2063" width="5.75" style="223" customWidth="1"/>
    <col min="2064" max="2305" width="9" style="223"/>
    <col min="2306" max="2307" width="9.125" style="223" customWidth="1"/>
    <col min="2308" max="2310" width="6.5" style="223" customWidth="1"/>
    <col min="2311" max="2313" width="9.875" style="223" customWidth="1"/>
    <col min="2314" max="2314" width="13.375" style="223" customWidth="1"/>
    <col min="2315" max="2317" width="20.125" style="223" customWidth="1"/>
    <col min="2318" max="2318" width="12" style="223" customWidth="1"/>
    <col min="2319" max="2319" width="5.75" style="223" customWidth="1"/>
    <col min="2320" max="2561" width="9" style="223"/>
    <col min="2562" max="2563" width="9.125" style="223" customWidth="1"/>
    <col min="2564" max="2566" width="6.5" style="223" customWidth="1"/>
    <col min="2567" max="2569" width="9.875" style="223" customWidth="1"/>
    <col min="2570" max="2570" width="13.375" style="223" customWidth="1"/>
    <col min="2571" max="2573" width="20.125" style="223" customWidth="1"/>
    <col min="2574" max="2574" width="12" style="223" customWidth="1"/>
    <col min="2575" max="2575" width="5.75" style="223" customWidth="1"/>
    <col min="2576" max="2817" width="9" style="223"/>
    <col min="2818" max="2819" width="9.125" style="223" customWidth="1"/>
    <col min="2820" max="2822" width="6.5" style="223" customWidth="1"/>
    <col min="2823" max="2825" width="9.875" style="223" customWidth="1"/>
    <col min="2826" max="2826" width="13.375" style="223" customWidth="1"/>
    <col min="2827" max="2829" width="20.125" style="223" customWidth="1"/>
    <col min="2830" max="2830" width="12" style="223" customWidth="1"/>
    <col min="2831" max="2831" width="5.75" style="223" customWidth="1"/>
    <col min="2832" max="3073" width="9" style="223"/>
    <col min="3074" max="3075" width="9.125" style="223" customWidth="1"/>
    <col min="3076" max="3078" width="6.5" style="223" customWidth="1"/>
    <col min="3079" max="3081" width="9.875" style="223" customWidth="1"/>
    <col min="3082" max="3082" width="13.375" style="223" customWidth="1"/>
    <col min="3083" max="3085" width="20.125" style="223" customWidth="1"/>
    <col min="3086" max="3086" width="12" style="223" customWidth="1"/>
    <col min="3087" max="3087" width="5.75" style="223" customWidth="1"/>
    <col min="3088" max="3329" width="9" style="223"/>
    <col min="3330" max="3331" width="9.125" style="223" customWidth="1"/>
    <col min="3332" max="3334" width="6.5" style="223" customWidth="1"/>
    <col min="3335" max="3337" width="9.875" style="223" customWidth="1"/>
    <col min="3338" max="3338" width="13.375" style="223" customWidth="1"/>
    <col min="3339" max="3341" width="20.125" style="223" customWidth="1"/>
    <col min="3342" max="3342" width="12" style="223" customWidth="1"/>
    <col min="3343" max="3343" width="5.75" style="223" customWidth="1"/>
    <col min="3344" max="3585" width="9" style="223"/>
    <col min="3586" max="3587" width="9.125" style="223" customWidth="1"/>
    <col min="3588" max="3590" width="6.5" style="223" customWidth="1"/>
    <col min="3591" max="3593" width="9.875" style="223" customWidth="1"/>
    <col min="3594" max="3594" width="13.375" style="223" customWidth="1"/>
    <col min="3595" max="3597" width="20.125" style="223" customWidth="1"/>
    <col min="3598" max="3598" width="12" style="223" customWidth="1"/>
    <col min="3599" max="3599" width="5.75" style="223" customWidth="1"/>
    <col min="3600" max="3841" width="9" style="223"/>
    <col min="3842" max="3843" width="9.125" style="223" customWidth="1"/>
    <col min="3844" max="3846" width="6.5" style="223" customWidth="1"/>
    <col min="3847" max="3849" width="9.875" style="223" customWidth="1"/>
    <col min="3850" max="3850" width="13.375" style="223" customWidth="1"/>
    <col min="3851" max="3853" width="20.125" style="223" customWidth="1"/>
    <col min="3854" max="3854" width="12" style="223" customWidth="1"/>
    <col min="3855" max="3855" width="5.75" style="223" customWidth="1"/>
    <col min="3856" max="4097" width="9" style="223"/>
    <col min="4098" max="4099" width="9.125" style="223" customWidth="1"/>
    <col min="4100" max="4102" width="6.5" style="223" customWidth="1"/>
    <col min="4103" max="4105" width="9.875" style="223" customWidth="1"/>
    <col min="4106" max="4106" width="13.375" style="223" customWidth="1"/>
    <col min="4107" max="4109" width="20.125" style="223" customWidth="1"/>
    <col min="4110" max="4110" width="12" style="223" customWidth="1"/>
    <col min="4111" max="4111" width="5.75" style="223" customWidth="1"/>
    <col min="4112" max="4353" width="9" style="223"/>
    <col min="4354" max="4355" width="9.125" style="223" customWidth="1"/>
    <col min="4356" max="4358" width="6.5" style="223" customWidth="1"/>
    <col min="4359" max="4361" width="9.875" style="223" customWidth="1"/>
    <col min="4362" max="4362" width="13.375" style="223" customWidth="1"/>
    <col min="4363" max="4365" width="20.125" style="223" customWidth="1"/>
    <col min="4366" max="4366" width="12" style="223" customWidth="1"/>
    <col min="4367" max="4367" width="5.75" style="223" customWidth="1"/>
    <col min="4368" max="4609" width="9" style="223"/>
    <col min="4610" max="4611" width="9.125" style="223" customWidth="1"/>
    <col min="4612" max="4614" width="6.5" style="223" customWidth="1"/>
    <col min="4615" max="4617" width="9.875" style="223" customWidth="1"/>
    <col min="4618" max="4618" width="13.375" style="223" customWidth="1"/>
    <col min="4619" max="4621" width="20.125" style="223" customWidth="1"/>
    <col min="4622" max="4622" width="12" style="223" customWidth="1"/>
    <col min="4623" max="4623" width="5.75" style="223" customWidth="1"/>
    <col min="4624" max="4865" width="9" style="223"/>
    <col min="4866" max="4867" width="9.125" style="223" customWidth="1"/>
    <col min="4868" max="4870" width="6.5" style="223" customWidth="1"/>
    <col min="4871" max="4873" width="9.875" style="223" customWidth="1"/>
    <col min="4874" max="4874" width="13.375" style="223" customWidth="1"/>
    <col min="4875" max="4877" width="20.125" style="223" customWidth="1"/>
    <col min="4878" max="4878" width="12" style="223" customWidth="1"/>
    <col min="4879" max="4879" width="5.75" style="223" customWidth="1"/>
    <col min="4880" max="5121" width="9" style="223"/>
    <col min="5122" max="5123" width="9.125" style="223" customWidth="1"/>
    <col min="5124" max="5126" width="6.5" style="223" customWidth="1"/>
    <col min="5127" max="5129" width="9.875" style="223" customWidth="1"/>
    <col min="5130" max="5130" width="13.375" style="223" customWidth="1"/>
    <col min="5131" max="5133" width="20.125" style="223" customWidth="1"/>
    <col min="5134" max="5134" width="12" style="223" customWidth="1"/>
    <col min="5135" max="5135" width="5.75" style="223" customWidth="1"/>
    <col min="5136" max="5377" width="9" style="223"/>
    <col min="5378" max="5379" width="9.125" style="223" customWidth="1"/>
    <col min="5380" max="5382" width="6.5" style="223" customWidth="1"/>
    <col min="5383" max="5385" width="9.875" style="223" customWidth="1"/>
    <col min="5386" max="5386" width="13.375" style="223" customWidth="1"/>
    <col min="5387" max="5389" width="20.125" style="223" customWidth="1"/>
    <col min="5390" max="5390" width="12" style="223" customWidth="1"/>
    <col min="5391" max="5391" width="5.75" style="223" customWidth="1"/>
    <col min="5392" max="5633" width="9" style="223"/>
    <col min="5634" max="5635" width="9.125" style="223" customWidth="1"/>
    <col min="5636" max="5638" width="6.5" style="223" customWidth="1"/>
    <col min="5639" max="5641" width="9.875" style="223" customWidth="1"/>
    <col min="5642" max="5642" width="13.375" style="223" customWidth="1"/>
    <col min="5643" max="5645" width="20.125" style="223" customWidth="1"/>
    <col min="5646" max="5646" width="12" style="223" customWidth="1"/>
    <col min="5647" max="5647" width="5.75" style="223" customWidth="1"/>
    <col min="5648" max="5889" width="9" style="223"/>
    <col min="5890" max="5891" width="9.125" style="223" customWidth="1"/>
    <col min="5892" max="5894" width="6.5" style="223" customWidth="1"/>
    <col min="5895" max="5897" width="9.875" style="223" customWidth="1"/>
    <col min="5898" max="5898" width="13.375" style="223" customWidth="1"/>
    <col min="5899" max="5901" width="20.125" style="223" customWidth="1"/>
    <col min="5902" max="5902" width="12" style="223" customWidth="1"/>
    <col min="5903" max="5903" width="5.75" style="223" customWidth="1"/>
    <col min="5904" max="6145" width="9" style="223"/>
    <col min="6146" max="6147" width="9.125" style="223" customWidth="1"/>
    <col min="6148" max="6150" width="6.5" style="223" customWidth="1"/>
    <col min="6151" max="6153" width="9.875" style="223" customWidth="1"/>
    <col min="6154" max="6154" width="13.375" style="223" customWidth="1"/>
    <col min="6155" max="6157" width="20.125" style="223" customWidth="1"/>
    <col min="6158" max="6158" width="12" style="223" customWidth="1"/>
    <col min="6159" max="6159" width="5.75" style="223" customWidth="1"/>
    <col min="6160" max="6401" width="9" style="223"/>
    <col min="6402" max="6403" width="9.125" style="223" customWidth="1"/>
    <col min="6404" max="6406" width="6.5" style="223" customWidth="1"/>
    <col min="6407" max="6409" width="9.875" style="223" customWidth="1"/>
    <col min="6410" max="6410" width="13.375" style="223" customWidth="1"/>
    <col min="6411" max="6413" width="20.125" style="223" customWidth="1"/>
    <col min="6414" max="6414" width="12" style="223" customWidth="1"/>
    <col min="6415" max="6415" width="5.75" style="223" customWidth="1"/>
    <col min="6416" max="6657" width="9" style="223"/>
    <col min="6658" max="6659" width="9.125" style="223" customWidth="1"/>
    <col min="6660" max="6662" width="6.5" style="223" customWidth="1"/>
    <col min="6663" max="6665" width="9.875" style="223" customWidth="1"/>
    <col min="6666" max="6666" width="13.375" style="223" customWidth="1"/>
    <col min="6667" max="6669" width="20.125" style="223" customWidth="1"/>
    <col min="6670" max="6670" width="12" style="223" customWidth="1"/>
    <col min="6671" max="6671" width="5.75" style="223" customWidth="1"/>
    <col min="6672" max="6913" width="9" style="223"/>
    <col min="6914" max="6915" width="9.125" style="223" customWidth="1"/>
    <col min="6916" max="6918" width="6.5" style="223" customWidth="1"/>
    <col min="6919" max="6921" width="9.875" style="223" customWidth="1"/>
    <col min="6922" max="6922" width="13.375" style="223" customWidth="1"/>
    <col min="6923" max="6925" width="20.125" style="223" customWidth="1"/>
    <col min="6926" max="6926" width="12" style="223" customWidth="1"/>
    <col min="6927" max="6927" width="5.75" style="223" customWidth="1"/>
    <col min="6928" max="7169" width="9" style="223"/>
    <col min="7170" max="7171" width="9.125" style="223" customWidth="1"/>
    <col min="7172" max="7174" width="6.5" style="223" customWidth="1"/>
    <col min="7175" max="7177" width="9.875" style="223" customWidth="1"/>
    <col min="7178" max="7178" width="13.375" style="223" customWidth="1"/>
    <col min="7179" max="7181" width="20.125" style="223" customWidth="1"/>
    <col min="7182" max="7182" width="12" style="223" customWidth="1"/>
    <col min="7183" max="7183" width="5.75" style="223" customWidth="1"/>
    <col min="7184" max="7425" width="9" style="223"/>
    <col min="7426" max="7427" width="9.125" style="223" customWidth="1"/>
    <col min="7428" max="7430" width="6.5" style="223" customWidth="1"/>
    <col min="7431" max="7433" width="9.875" style="223" customWidth="1"/>
    <col min="7434" max="7434" width="13.375" style="223" customWidth="1"/>
    <col min="7435" max="7437" width="20.125" style="223" customWidth="1"/>
    <col min="7438" max="7438" width="12" style="223" customWidth="1"/>
    <col min="7439" max="7439" width="5.75" style="223" customWidth="1"/>
    <col min="7440" max="7681" width="9" style="223"/>
    <col min="7682" max="7683" width="9.125" style="223" customWidth="1"/>
    <col min="7684" max="7686" width="6.5" style="223" customWidth="1"/>
    <col min="7687" max="7689" width="9.875" style="223" customWidth="1"/>
    <col min="7690" max="7690" width="13.375" style="223" customWidth="1"/>
    <col min="7691" max="7693" width="20.125" style="223" customWidth="1"/>
    <col min="7694" max="7694" width="12" style="223" customWidth="1"/>
    <col min="7695" max="7695" width="5.75" style="223" customWidth="1"/>
    <col min="7696" max="7937" width="9" style="223"/>
    <col min="7938" max="7939" width="9.125" style="223" customWidth="1"/>
    <col min="7940" max="7942" width="6.5" style="223" customWidth="1"/>
    <col min="7943" max="7945" width="9.875" style="223" customWidth="1"/>
    <col min="7946" max="7946" width="13.375" style="223" customWidth="1"/>
    <col min="7947" max="7949" width="20.125" style="223" customWidth="1"/>
    <col min="7950" max="7950" width="12" style="223" customWidth="1"/>
    <col min="7951" max="7951" width="5.75" style="223" customWidth="1"/>
    <col min="7952" max="8193" width="9" style="223"/>
    <col min="8194" max="8195" width="9.125" style="223" customWidth="1"/>
    <col min="8196" max="8198" width="6.5" style="223" customWidth="1"/>
    <col min="8199" max="8201" width="9.875" style="223" customWidth="1"/>
    <col min="8202" max="8202" width="13.375" style="223" customWidth="1"/>
    <col min="8203" max="8205" width="20.125" style="223" customWidth="1"/>
    <col min="8206" max="8206" width="12" style="223" customWidth="1"/>
    <col min="8207" max="8207" width="5.75" style="223" customWidth="1"/>
    <col min="8208" max="8449" width="9" style="223"/>
    <col min="8450" max="8451" width="9.125" style="223" customWidth="1"/>
    <col min="8452" max="8454" width="6.5" style="223" customWidth="1"/>
    <col min="8455" max="8457" width="9.875" style="223" customWidth="1"/>
    <col min="8458" max="8458" width="13.375" style="223" customWidth="1"/>
    <col min="8459" max="8461" width="20.125" style="223" customWidth="1"/>
    <col min="8462" max="8462" width="12" style="223" customWidth="1"/>
    <col min="8463" max="8463" width="5.75" style="223" customWidth="1"/>
    <col min="8464" max="8705" width="9" style="223"/>
    <col min="8706" max="8707" width="9.125" style="223" customWidth="1"/>
    <col min="8708" max="8710" width="6.5" style="223" customWidth="1"/>
    <col min="8711" max="8713" width="9.875" style="223" customWidth="1"/>
    <col min="8714" max="8714" width="13.375" style="223" customWidth="1"/>
    <col min="8715" max="8717" width="20.125" style="223" customWidth="1"/>
    <col min="8718" max="8718" width="12" style="223" customWidth="1"/>
    <col min="8719" max="8719" width="5.75" style="223" customWidth="1"/>
    <col min="8720" max="8961" width="9" style="223"/>
    <col min="8962" max="8963" width="9.125" style="223" customWidth="1"/>
    <col min="8964" max="8966" width="6.5" style="223" customWidth="1"/>
    <col min="8967" max="8969" width="9.875" style="223" customWidth="1"/>
    <col min="8970" max="8970" width="13.375" style="223" customWidth="1"/>
    <col min="8971" max="8973" width="20.125" style="223" customWidth="1"/>
    <col min="8974" max="8974" width="12" style="223" customWidth="1"/>
    <col min="8975" max="8975" width="5.75" style="223" customWidth="1"/>
    <col min="8976" max="9217" width="9" style="223"/>
    <col min="9218" max="9219" width="9.125" style="223" customWidth="1"/>
    <col min="9220" max="9222" width="6.5" style="223" customWidth="1"/>
    <col min="9223" max="9225" width="9.875" style="223" customWidth="1"/>
    <col min="9226" max="9226" width="13.375" style="223" customWidth="1"/>
    <col min="9227" max="9229" width="20.125" style="223" customWidth="1"/>
    <col min="9230" max="9230" width="12" style="223" customWidth="1"/>
    <col min="9231" max="9231" width="5.75" style="223" customWidth="1"/>
    <col min="9232" max="9473" width="9" style="223"/>
    <col min="9474" max="9475" width="9.125" style="223" customWidth="1"/>
    <col min="9476" max="9478" width="6.5" style="223" customWidth="1"/>
    <col min="9479" max="9481" width="9.875" style="223" customWidth="1"/>
    <col min="9482" max="9482" width="13.375" style="223" customWidth="1"/>
    <col min="9483" max="9485" width="20.125" style="223" customWidth="1"/>
    <col min="9486" max="9486" width="12" style="223" customWidth="1"/>
    <col min="9487" max="9487" width="5.75" style="223" customWidth="1"/>
    <col min="9488" max="9729" width="9" style="223"/>
    <col min="9730" max="9731" width="9.125" style="223" customWidth="1"/>
    <col min="9732" max="9734" width="6.5" style="223" customWidth="1"/>
    <col min="9735" max="9737" width="9.875" style="223" customWidth="1"/>
    <col min="9738" max="9738" width="13.375" style="223" customWidth="1"/>
    <col min="9739" max="9741" width="20.125" style="223" customWidth="1"/>
    <col min="9742" max="9742" width="12" style="223" customWidth="1"/>
    <col min="9743" max="9743" width="5.75" style="223" customWidth="1"/>
    <col min="9744" max="9985" width="9" style="223"/>
    <col min="9986" max="9987" width="9.125" style="223" customWidth="1"/>
    <col min="9988" max="9990" width="6.5" style="223" customWidth="1"/>
    <col min="9991" max="9993" width="9.875" style="223" customWidth="1"/>
    <col min="9994" max="9994" width="13.375" style="223" customWidth="1"/>
    <col min="9995" max="9997" width="20.125" style="223" customWidth="1"/>
    <col min="9998" max="9998" width="12" style="223" customWidth="1"/>
    <col min="9999" max="9999" width="5.75" style="223" customWidth="1"/>
    <col min="10000" max="10241" width="9" style="223"/>
    <col min="10242" max="10243" width="9.125" style="223" customWidth="1"/>
    <col min="10244" max="10246" width="6.5" style="223" customWidth="1"/>
    <col min="10247" max="10249" width="9.875" style="223" customWidth="1"/>
    <col min="10250" max="10250" width="13.375" style="223" customWidth="1"/>
    <col min="10251" max="10253" width="20.125" style="223" customWidth="1"/>
    <col min="10254" max="10254" width="12" style="223" customWidth="1"/>
    <col min="10255" max="10255" width="5.75" style="223" customWidth="1"/>
    <col min="10256" max="10497" width="9" style="223"/>
    <col min="10498" max="10499" width="9.125" style="223" customWidth="1"/>
    <col min="10500" max="10502" width="6.5" style="223" customWidth="1"/>
    <col min="10503" max="10505" width="9.875" style="223" customWidth="1"/>
    <col min="10506" max="10506" width="13.375" style="223" customWidth="1"/>
    <col min="10507" max="10509" width="20.125" style="223" customWidth="1"/>
    <col min="10510" max="10510" width="12" style="223" customWidth="1"/>
    <col min="10511" max="10511" width="5.75" style="223" customWidth="1"/>
    <col min="10512" max="10753" width="9" style="223"/>
    <col min="10754" max="10755" width="9.125" style="223" customWidth="1"/>
    <col min="10756" max="10758" width="6.5" style="223" customWidth="1"/>
    <col min="10759" max="10761" width="9.875" style="223" customWidth="1"/>
    <col min="10762" max="10762" width="13.375" style="223" customWidth="1"/>
    <col min="10763" max="10765" width="20.125" style="223" customWidth="1"/>
    <col min="10766" max="10766" width="12" style="223" customWidth="1"/>
    <col min="10767" max="10767" width="5.75" style="223" customWidth="1"/>
    <col min="10768" max="11009" width="9" style="223"/>
    <col min="11010" max="11011" width="9.125" style="223" customWidth="1"/>
    <col min="11012" max="11014" width="6.5" style="223" customWidth="1"/>
    <col min="11015" max="11017" width="9.875" style="223" customWidth="1"/>
    <col min="11018" max="11018" width="13.375" style="223" customWidth="1"/>
    <col min="11019" max="11021" width="20.125" style="223" customWidth="1"/>
    <col min="11022" max="11022" width="12" style="223" customWidth="1"/>
    <col min="11023" max="11023" width="5.75" style="223" customWidth="1"/>
    <col min="11024" max="11265" width="9" style="223"/>
    <col min="11266" max="11267" width="9.125" style="223" customWidth="1"/>
    <col min="11268" max="11270" width="6.5" style="223" customWidth="1"/>
    <col min="11271" max="11273" width="9.875" style="223" customWidth="1"/>
    <col min="11274" max="11274" width="13.375" style="223" customWidth="1"/>
    <col min="11275" max="11277" width="20.125" style="223" customWidth="1"/>
    <col min="11278" max="11278" width="12" style="223" customWidth="1"/>
    <col min="11279" max="11279" width="5.75" style="223" customWidth="1"/>
    <col min="11280" max="11521" width="9" style="223"/>
    <col min="11522" max="11523" width="9.125" style="223" customWidth="1"/>
    <col min="11524" max="11526" width="6.5" style="223" customWidth="1"/>
    <col min="11527" max="11529" width="9.875" style="223" customWidth="1"/>
    <col min="11530" max="11530" width="13.375" style="223" customWidth="1"/>
    <col min="11531" max="11533" width="20.125" style="223" customWidth="1"/>
    <col min="11534" max="11534" width="12" style="223" customWidth="1"/>
    <col min="11535" max="11535" width="5.75" style="223" customWidth="1"/>
    <col min="11536" max="11777" width="9" style="223"/>
    <col min="11778" max="11779" width="9.125" style="223" customWidth="1"/>
    <col min="11780" max="11782" width="6.5" style="223" customWidth="1"/>
    <col min="11783" max="11785" width="9.875" style="223" customWidth="1"/>
    <col min="11786" max="11786" width="13.375" style="223" customWidth="1"/>
    <col min="11787" max="11789" width="20.125" style="223" customWidth="1"/>
    <col min="11790" max="11790" width="12" style="223" customWidth="1"/>
    <col min="11791" max="11791" width="5.75" style="223" customWidth="1"/>
    <col min="11792" max="12033" width="9" style="223"/>
    <col min="12034" max="12035" width="9.125" style="223" customWidth="1"/>
    <col min="12036" max="12038" width="6.5" style="223" customWidth="1"/>
    <col min="12039" max="12041" width="9.875" style="223" customWidth="1"/>
    <col min="12042" max="12042" width="13.375" style="223" customWidth="1"/>
    <col min="12043" max="12045" width="20.125" style="223" customWidth="1"/>
    <col min="12046" max="12046" width="12" style="223" customWidth="1"/>
    <col min="12047" max="12047" width="5.75" style="223" customWidth="1"/>
    <col min="12048" max="12289" width="9" style="223"/>
    <col min="12290" max="12291" width="9.125" style="223" customWidth="1"/>
    <col min="12292" max="12294" width="6.5" style="223" customWidth="1"/>
    <col min="12295" max="12297" width="9.875" style="223" customWidth="1"/>
    <col min="12298" max="12298" width="13.375" style="223" customWidth="1"/>
    <col min="12299" max="12301" width="20.125" style="223" customWidth="1"/>
    <col min="12302" max="12302" width="12" style="223" customWidth="1"/>
    <col min="12303" max="12303" width="5.75" style="223" customWidth="1"/>
    <col min="12304" max="12545" width="9" style="223"/>
    <col min="12546" max="12547" width="9.125" style="223" customWidth="1"/>
    <col min="12548" max="12550" width="6.5" style="223" customWidth="1"/>
    <col min="12551" max="12553" width="9.875" style="223" customWidth="1"/>
    <col min="12554" max="12554" width="13.375" style="223" customWidth="1"/>
    <col min="12555" max="12557" width="20.125" style="223" customWidth="1"/>
    <col min="12558" max="12558" width="12" style="223" customWidth="1"/>
    <col min="12559" max="12559" width="5.75" style="223" customWidth="1"/>
    <col min="12560" max="12801" width="9" style="223"/>
    <col min="12802" max="12803" width="9.125" style="223" customWidth="1"/>
    <col min="12804" max="12806" width="6.5" style="223" customWidth="1"/>
    <col min="12807" max="12809" width="9.875" style="223" customWidth="1"/>
    <col min="12810" max="12810" width="13.375" style="223" customWidth="1"/>
    <col min="12811" max="12813" width="20.125" style="223" customWidth="1"/>
    <col min="12814" max="12814" width="12" style="223" customWidth="1"/>
    <col min="12815" max="12815" width="5.75" style="223" customWidth="1"/>
    <col min="12816" max="13057" width="9" style="223"/>
    <col min="13058" max="13059" width="9.125" style="223" customWidth="1"/>
    <col min="13060" max="13062" width="6.5" style="223" customWidth="1"/>
    <col min="13063" max="13065" width="9.875" style="223" customWidth="1"/>
    <col min="13066" max="13066" width="13.375" style="223" customWidth="1"/>
    <col min="13067" max="13069" width="20.125" style="223" customWidth="1"/>
    <col min="13070" max="13070" width="12" style="223" customWidth="1"/>
    <col min="13071" max="13071" width="5.75" style="223" customWidth="1"/>
    <col min="13072" max="13313" width="9" style="223"/>
    <col min="13314" max="13315" width="9.125" style="223" customWidth="1"/>
    <col min="13316" max="13318" width="6.5" style="223" customWidth="1"/>
    <col min="13319" max="13321" width="9.875" style="223" customWidth="1"/>
    <col min="13322" max="13322" width="13.375" style="223" customWidth="1"/>
    <col min="13323" max="13325" width="20.125" style="223" customWidth="1"/>
    <col min="13326" max="13326" width="12" style="223" customWidth="1"/>
    <col min="13327" max="13327" width="5.75" style="223" customWidth="1"/>
    <col min="13328" max="13569" width="9" style="223"/>
    <col min="13570" max="13571" width="9.125" style="223" customWidth="1"/>
    <col min="13572" max="13574" width="6.5" style="223" customWidth="1"/>
    <col min="13575" max="13577" width="9.875" style="223" customWidth="1"/>
    <col min="13578" max="13578" width="13.375" style="223" customWidth="1"/>
    <col min="13579" max="13581" width="20.125" style="223" customWidth="1"/>
    <col min="13582" max="13582" width="12" style="223" customWidth="1"/>
    <col min="13583" max="13583" width="5.75" style="223" customWidth="1"/>
    <col min="13584" max="13825" width="9" style="223"/>
    <col min="13826" max="13827" width="9.125" style="223" customWidth="1"/>
    <col min="13828" max="13830" width="6.5" style="223" customWidth="1"/>
    <col min="13831" max="13833" width="9.875" style="223" customWidth="1"/>
    <col min="13834" max="13834" width="13.375" style="223" customWidth="1"/>
    <col min="13835" max="13837" width="20.125" style="223" customWidth="1"/>
    <col min="13838" max="13838" width="12" style="223" customWidth="1"/>
    <col min="13839" max="13839" width="5.75" style="223" customWidth="1"/>
    <col min="13840" max="14081" width="9" style="223"/>
    <col min="14082" max="14083" width="9.125" style="223" customWidth="1"/>
    <col min="14084" max="14086" width="6.5" style="223" customWidth="1"/>
    <col min="14087" max="14089" width="9.875" style="223" customWidth="1"/>
    <col min="14090" max="14090" width="13.375" style="223" customWidth="1"/>
    <col min="14091" max="14093" width="20.125" style="223" customWidth="1"/>
    <col min="14094" max="14094" width="12" style="223" customWidth="1"/>
    <col min="14095" max="14095" width="5.75" style="223" customWidth="1"/>
    <col min="14096" max="14337" width="9" style="223"/>
    <col min="14338" max="14339" width="9.125" style="223" customWidth="1"/>
    <col min="14340" max="14342" width="6.5" style="223" customWidth="1"/>
    <col min="14343" max="14345" width="9.875" style="223" customWidth="1"/>
    <col min="14346" max="14346" width="13.375" style="223" customWidth="1"/>
    <col min="14347" max="14349" width="20.125" style="223" customWidth="1"/>
    <col min="14350" max="14350" width="12" style="223" customWidth="1"/>
    <col min="14351" max="14351" width="5.75" style="223" customWidth="1"/>
    <col min="14352" max="14593" width="9" style="223"/>
    <col min="14594" max="14595" width="9.125" style="223" customWidth="1"/>
    <col min="14596" max="14598" width="6.5" style="223" customWidth="1"/>
    <col min="14599" max="14601" width="9.875" style="223" customWidth="1"/>
    <col min="14602" max="14602" width="13.375" style="223" customWidth="1"/>
    <col min="14603" max="14605" width="20.125" style="223" customWidth="1"/>
    <col min="14606" max="14606" width="12" style="223" customWidth="1"/>
    <col min="14607" max="14607" width="5.75" style="223" customWidth="1"/>
    <col min="14608" max="14849" width="9" style="223"/>
    <col min="14850" max="14851" width="9.125" style="223" customWidth="1"/>
    <col min="14852" max="14854" width="6.5" style="223" customWidth="1"/>
    <col min="14855" max="14857" width="9.875" style="223" customWidth="1"/>
    <col min="14858" max="14858" width="13.375" style="223" customWidth="1"/>
    <col min="14859" max="14861" width="20.125" style="223" customWidth="1"/>
    <col min="14862" max="14862" width="12" style="223" customWidth="1"/>
    <col min="14863" max="14863" width="5.75" style="223" customWidth="1"/>
    <col min="14864" max="15105" width="9" style="223"/>
    <col min="15106" max="15107" width="9.125" style="223" customWidth="1"/>
    <col min="15108" max="15110" width="6.5" style="223" customWidth="1"/>
    <col min="15111" max="15113" width="9.875" style="223" customWidth="1"/>
    <col min="15114" max="15114" width="13.375" style="223" customWidth="1"/>
    <col min="15115" max="15117" width="20.125" style="223" customWidth="1"/>
    <col min="15118" max="15118" width="12" style="223" customWidth="1"/>
    <col min="15119" max="15119" width="5.75" style="223" customWidth="1"/>
    <col min="15120" max="15361" width="9" style="223"/>
    <col min="15362" max="15363" width="9.125" style="223" customWidth="1"/>
    <col min="15364" max="15366" width="6.5" style="223" customWidth="1"/>
    <col min="15367" max="15369" width="9.875" style="223" customWidth="1"/>
    <col min="15370" max="15370" width="13.375" style="223" customWidth="1"/>
    <col min="15371" max="15373" width="20.125" style="223" customWidth="1"/>
    <col min="15374" max="15374" width="12" style="223" customWidth="1"/>
    <col min="15375" max="15375" width="5.75" style="223" customWidth="1"/>
    <col min="15376" max="15617" width="9" style="223"/>
    <col min="15618" max="15619" width="9.125" style="223" customWidth="1"/>
    <col min="15620" max="15622" width="6.5" style="223" customWidth="1"/>
    <col min="15623" max="15625" width="9.875" style="223" customWidth="1"/>
    <col min="15626" max="15626" width="13.375" style="223" customWidth="1"/>
    <col min="15627" max="15629" width="20.125" style="223" customWidth="1"/>
    <col min="15630" max="15630" width="12" style="223" customWidth="1"/>
    <col min="15631" max="15631" width="5.75" style="223" customWidth="1"/>
    <col min="15632" max="15873" width="9" style="223"/>
    <col min="15874" max="15875" width="9.125" style="223" customWidth="1"/>
    <col min="15876" max="15878" width="6.5" style="223" customWidth="1"/>
    <col min="15879" max="15881" width="9.875" style="223" customWidth="1"/>
    <col min="15882" max="15882" width="13.375" style="223" customWidth="1"/>
    <col min="15883" max="15885" width="20.125" style="223" customWidth="1"/>
    <col min="15886" max="15886" width="12" style="223" customWidth="1"/>
    <col min="15887" max="15887" width="5.75" style="223" customWidth="1"/>
    <col min="15888" max="16129" width="9" style="223"/>
    <col min="16130" max="16131" width="9.125" style="223" customWidth="1"/>
    <col min="16132" max="16134" width="6.5" style="223" customWidth="1"/>
    <col min="16135" max="16137" width="9.875" style="223" customWidth="1"/>
    <col min="16138" max="16138" width="13.375" style="223" customWidth="1"/>
    <col min="16139" max="16141" width="20.125" style="223" customWidth="1"/>
    <col min="16142" max="16142" width="12" style="223" customWidth="1"/>
    <col min="16143" max="16143" width="5.75" style="223" customWidth="1"/>
    <col min="16144" max="16384" width="9" style="223"/>
  </cols>
  <sheetData>
    <row r="2" spans="2:15" ht="40.5" customHeight="1" x14ac:dyDescent="0.15">
      <c r="B2" s="607" t="s">
        <v>187</v>
      </c>
      <c r="C2" s="607"/>
      <c r="D2" s="607"/>
    </row>
    <row r="3" spans="2:15" ht="55.5" customHeight="1" x14ac:dyDescent="0.15"/>
    <row r="4" spans="2:15" ht="30.75" customHeight="1" x14ac:dyDescent="0.15">
      <c r="B4" s="608" t="s">
        <v>188</v>
      </c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223" t="s">
        <v>77</v>
      </c>
    </row>
    <row r="5" spans="2:15" ht="22.5" customHeight="1" x14ac:dyDescent="0.15"/>
    <row r="6" spans="2:15" ht="22.5" customHeight="1" thickBot="1" x14ac:dyDescent="0.2"/>
    <row r="7" spans="2:15" s="224" customFormat="1" ht="36.75" customHeight="1" thickBot="1" x14ac:dyDescent="0.2">
      <c r="B7" s="609" t="s">
        <v>189</v>
      </c>
      <c r="C7" s="610"/>
      <c r="D7" s="610" t="s">
        <v>190</v>
      </c>
      <c r="E7" s="610"/>
      <c r="F7" s="610"/>
      <c r="G7" s="227" t="s">
        <v>191</v>
      </c>
      <c r="H7" s="227" t="s">
        <v>192</v>
      </c>
      <c r="I7" s="227" t="s">
        <v>193</v>
      </c>
      <c r="J7" s="227" t="s">
        <v>194</v>
      </c>
      <c r="K7" s="227" t="s">
        <v>195</v>
      </c>
      <c r="L7" s="228" t="s">
        <v>196</v>
      </c>
      <c r="M7" s="228" t="s">
        <v>118</v>
      </c>
      <c r="N7" s="229" t="s">
        <v>197</v>
      </c>
    </row>
    <row r="8" spans="2:15" ht="24.75" customHeight="1" thickTop="1" x14ac:dyDescent="0.15">
      <c r="B8" s="611"/>
      <c r="C8" s="612"/>
      <c r="D8" s="612"/>
      <c r="E8" s="612"/>
      <c r="F8" s="612"/>
      <c r="G8" s="230"/>
      <c r="H8" s="230"/>
      <c r="I8" s="230"/>
      <c r="J8" s="231"/>
      <c r="K8" s="232"/>
      <c r="L8" s="233"/>
      <c r="M8" s="233"/>
      <c r="N8" s="234"/>
    </row>
    <row r="9" spans="2:15" ht="24.75" customHeight="1" x14ac:dyDescent="0.15">
      <c r="B9" s="613"/>
      <c r="C9" s="614"/>
      <c r="D9" s="614"/>
      <c r="E9" s="614"/>
      <c r="F9" s="614"/>
      <c r="G9" s="235"/>
      <c r="H9" s="235"/>
      <c r="I9" s="235"/>
      <c r="J9" s="236"/>
      <c r="K9" s="237"/>
      <c r="L9" s="238"/>
      <c r="M9" s="238"/>
      <c r="N9" s="239"/>
    </row>
    <row r="10" spans="2:15" ht="24.75" customHeight="1" x14ac:dyDescent="0.15">
      <c r="B10" s="613"/>
      <c r="C10" s="614"/>
      <c r="D10" s="614"/>
      <c r="E10" s="614"/>
      <c r="F10" s="614"/>
      <c r="G10" s="235"/>
      <c r="H10" s="235"/>
      <c r="I10" s="235"/>
      <c r="J10" s="236"/>
      <c r="K10" s="237"/>
      <c r="L10" s="238"/>
      <c r="M10" s="238"/>
      <c r="N10" s="239"/>
    </row>
    <row r="11" spans="2:15" ht="24.75" customHeight="1" x14ac:dyDescent="0.15">
      <c r="B11" s="613"/>
      <c r="C11" s="614"/>
      <c r="D11" s="614"/>
      <c r="E11" s="614"/>
      <c r="F11" s="614"/>
      <c r="G11" s="235"/>
      <c r="H11" s="235"/>
      <c r="I11" s="235"/>
      <c r="J11" s="236"/>
      <c r="K11" s="237"/>
      <c r="L11" s="238"/>
      <c r="M11" s="238"/>
      <c r="N11" s="239"/>
    </row>
    <row r="12" spans="2:15" ht="24.75" customHeight="1" x14ac:dyDescent="0.15">
      <c r="B12" s="613"/>
      <c r="C12" s="614"/>
      <c r="D12" s="614"/>
      <c r="E12" s="614"/>
      <c r="F12" s="614"/>
      <c r="G12" s="235"/>
      <c r="H12" s="235"/>
      <c r="I12" s="235"/>
      <c r="J12" s="236"/>
      <c r="K12" s="237"/>
      <c r="L12" s="238"/>
      <c r="M12" s="238"/>
      <c r="N12" s="239"/>
    </row>
    <row r="13" spans="2:15" ht="24.75" customHeight="1" x14ac:dyDescent="0.15">
      <c r="B13" s="613"/>
      <c r="C13" s="614"/>
      <c r="D13" s="614"/>
      <c r="E13" s="614"/>
      <c r="F13" s="614"/>
      <c r="G13" s="235"/>
      <c r="H13" s="235"/>
      <c r="I13" s="235"/>
      <c r="J13" s="236"/>
      <c r="K13" s="237"/>
      <c r="L13" s="238"/>
      <c r="M13" s="238"/>
      <c r="N13" s="239"/>
    </row>
    <row r="14" spans="2:15" ht="24.75" customHeight="1" x14ac:dyDescent="0.15">
      <c r="B14" s="613"/>
      <c r="C14" s="614"/>
      <c r="D14" s="614"/>
      <c r="E14" s="614"/>
      <c r="F14" s="614"/>
      <c r="G14" s="235"/>
      <c r="H14" s="235"/>
      <c r="I14" s="235"/>
      <c r="J14" s="236"/>
      <c r="K14" s="237"/>
      <c r="L14" s="238"/>
      <c r="M14" s="238"/>
      <c r="N14" s="239"/>
    </row>
    <row r="15" spans="2:15" ht="24.75" customHeight="1" x14ac:dyDescent="0.15">
      <c r="B15" s="613"/>
      <c r="C15" s="614"/>
      <c r="D15" s="614"/>
      <c r="E15" s="614"/>
      <c r="F15" s="614"/>
      <c r="G15" s="235"/>
      <c r="H15" s="235"/>
      <c r="I15" s="235"/>
      <c r="J15" s="236"/>
      <c r="K15" s="237"/>
      <c r="L15" s="238"/>
      <c r="M15" s="238"/>
      <c r="N15" s="239"/>
    </row>
    <row r="16" spans="2:15" ht="24.75" customHeight="1" x14ac:dyDescent="0.15">
      <c r="B16" s="613"/>
      <c r="C16" s="614"/>
      <c r="D16" s="614"/>
      <c r="E16" s="614"/>
      <c r="F16" s="614"/>
      <c r="G16" s="235"/>
      <c r="H16" s="235"/>
      <c r="I16" s="235"/>
      <c r="J16" s="236"/>
      <c r="K16" s="237"/>
      <c r="L16" s="238"/>
      <c r="M16" s="238"/>
      <c r="N16" s="239"/>
    </row>
    <row r="17" spans="2:19" ht="24.75" customHeight="1" x14ac:dyDescent="0.15">
      <c r="B17" s="613"/>
      <c r="C17" s="614"/>
      <c r="D17" s="614"/>
      <c r="E17" s="614"/>
      <c r="F17" s="614"/>
      <c r="G17" s="235"/>
      <c r="H17" s="235"/>
      <c r="I17" s="235"/>
      <c r="J17" s="236"/>
      <c r="K17" s="237"/>
      <c r="L17" s="238"/>
      <c r="M17" s="238"/>
      <c r="N17" s="239"/>
    </row>
    <row r="18" spans="2:19" ht="24.75" customHeight="1" x14ac:dyDescent="0.15">
      <c r="B18" s="613"/>
      <c r="C18" s="614"/>
      <c r="D18" s="614"/>
      <c r="E18" s="614"/>
      <c r="F18" s="614"/>
      <c r="G18" s="235"/>
      <c r="H18" s="235"/>
      <c r="I18" s="235"/>
      <c r="J18" s="236"/>
      <c r="K18" s="237"/>
      <c r="L18" s="238"/>
      <c r="M18" s="238"/>
      <c r="N18" s="239"/>
    </row>
    <row r="19" spans="2:19" ht="24.75" customHeight="1" x14ac:dyDescent="0.15">
      <c r="B19" s="613"/>
      <c r="C19" s="614"/>
      <c r="D19" s="614"/>
      <c r="E19" s="614"/>
      <c r="F19" s="614"/>
      <c r="G19" s="235"/>
      <c r="H19" s="235"/>
      <c r="I19" s="235"/>
      <c r="J19" s="236"/>
      <c r="K19" s="237"/>
      <c r="L19" s="238"/>
      <c r="M19" s="238"/>
      <c r="N19" s="239"/>
    </row>
    <row r="20" spans="2:19" ht="24.75" customHeight="1" x14ac:dyDescent="0.15">
      <c r="B20" s="613"/>
      <c r="C20" s="614"/>
      <c r="D20" s="614"/>
      <c r="E20" s="614"/>
      <c r="F20" s="614"/>
      <c r="G20" s="235"/>
      <c r="H20" s="235"/>
      <c r="I20" s="235"/>
      <c r="J20" s="236"/>
      <c r="K20" s="237"/>
      <c r="L20" s="238"/>
      <c r="M20" s="238"/>
      <c r="N20" s="239"/>
    </row>
    <row r="21" spans="2:19" ht="24.75" customHeight="1" x14ac:dyDescent="0.15">
      <c r="B21" s="613" t="s">
        <v>198</v>
      </c>
      <c r="C21" s="614"/>
      <c r="D21" s="614"/>
      <c r="E21" s="614"/>
      <c r="F21" s="614"/>
      <c r="G21" s="235"/>
      <c r="H21" s="235"/>
      <c r="I21" s="235"/>
      <c r="J21" s="236"/>
      <c r="K21" s="237"/>
      <c r="L21" s="238"/>
      <c r="M21" s="238"/>
      <c r="N21" s="239"/>
    </row>
    <row r="22" spans="2:19" ht="24.75" customHeight="1" x14ac:dyDescent="0.15">
      <c r="B22" s="613" t="s">
        <v>199</v>
      </c>
      <c r="C22" s="614"/>
      <c r="D22" s="614" t="s">
        <v>200</v>
      </c>
      <c r="E22" s="614"/>
      <c r="F22" s="614"/>
      <c r="G22" s="235"/>
      <c r="H22" s="235"/>
      <c r="I22" s="235"/>
      <c r="J22" s="236"/>
      <c r="K22" s="237" t="s">
        <v>201</v>
      </c>
      <c r="L22" s="238"/>
      <c r="M22" s="238"/>
      <c r="N22" s="239"/>
      <c r="Q22" s="240"/>
      <c r="R22" s="240"/>
      <c r="S22" s="240"/>
    </row>
    <row r="23" spans="2:19" ht="24.75" customHeight="1" x14ac:dyDescent="0.15">
      <c r="B23" s="613"/>
      <c r="C23" s="614"/>
      <c r="D23" s="614"/>
      <c r="E23" s="614"/>
      <c r="F23" s="614"/>
      <c r="G23" s="235" t="s">
        <v>202</v>
      </c>
      <c r="H23" s="235"/>
      <c r="I23" s="235"/>
      <c r="J23" s="236"/>
      <c r="K23" s="237" t="s">
        <v>203</v>
      </c>
      <c r="L23" s="238"/>
      <c r="M23" s="238"/>
      <c r="N23" s="239"/>
      <c r="O23" s="240"/>
      <c r="P23" s="240"/>
      <c r="Q23" s="240"/>
      <c r="R23" s="240"/>
      <c r="S23" s="240"/>
    </row>
    <row r="24" spans="2:19" ht="24.75" customHeight="1" x14ac:dyDescent="0.15">
      <c r="B24" s="613"/>
      <c r="C24" s="614"/>
      <c r="D24" s="614"/>
      <c r="E24" s="614"/>
      <c r="F24" s="614"/>
      <c r="G24" s="235" t="s">
        <v>202</v>
      </c>
      <c r="H24" s="235"/>
      <c r="I24" s="235"/>
      <c r="J24" s="236"/>
      <c r="K24" s="237" t="s">
        <v>203</v>
      </c>
      <c r="L24" s="238"/>
      <c r="M24" s="238"/>
      <c r="N24" s="239"/>
      <c r="O24" s="240"/>
      <c r="P24" s="240"/>
      <c r="Q24" s="240"/>
      <c r="R24" s="240"/>
      <c r="S24" s="240"/>
    </row>
    <row r="25" spans="2:19" ht="24.75" customHeight="1" x14ac:dyDescent="0.15">
      <c r="B25" s="613"/>
      <c r="C25" s="614"/>
      <c r="D25" s="614" t="s">
        <v>204</v>
      </c>
      <c r="E25" s="614"/>
      <c r="F25" s="614"/>
      <c r="G25" s="235"/>
      <c r="H25" s="235"/>
      <c r="I25" s="235"/>
      <c r="J25" s="236"/>
      <c r="K25" s="237" t="s">
        <v>201</v>
      </c>
      <c r="L25" s="238"/>
      <c r="M25" s="238"/>
      <c r="N25" s="239"/>
    </row>
    <row r="26" spans="2:19" ht="24.75" customHeight="1" x14ac:dyDescent="0.15">
      <c r="B26" s="613"/>
      <c r="C26" s="614"/>
      <c r="D26" s="614"/>
      <c r="E26" s="614"/>
      <c r="F26" s="614"/>
      <c r="G26" s="235" t="s">
        <v>202</v>
      </c>
      <c r="H26" s="235"/>
      <c r="I26" s="235"/>
      <c r="J26" s="236"/>
      <c r="K26" s="237" t="s">
        <v>203</v>
      </c>
      <c r="L26" s="238"/>
      <c r="M26" s="238"/>
      <c r="N26" s="239"/>
    </row>
    <row r="27" spans="2:19" ht="24.75" customHeight="1" x14ac:dyDescent="0.15">
      <c r="B27" s="613"/>
      <c r="C27" s="614"/>
      <c r="D27" s="614"/>
      <c r="E27" s="614"/>
      <c r="F27" s="614"/>
      <c r="G27" s="235" t="s">
        <v>202</v>
      </c>
      <c r="H27" s="235"/>
      <c r="I27" s="235"/>
      <c r="J27" s="236"/>
      <c r="K27" s="237" t="s">
        <v>203</v>
      </c>
      <c r="L27" s="238"/>
      <c r="M27" s="238"/>
      <c r="N27" s="239"/>
    </row>
    <row r="28" spans="2:19" ht="24.75" customHeight="1" x14ac:dyDescent="0.15">
      <c r="B28" s="613"/>
      <c r="C28" s="614"/>
      <c r="D28" s="614" t="s">
        <v>205</v>
      </c>
      <c r="E28" s="614"/>
      <c r="F28" s="614"/>
      <c r="G28" s="235"/>
      <c r="H28" s="235"/>
      <c r="I28" s="235"/>
      <c r="J28" s="236"/>
      <c r="K28" s="237" t="s">
        <v>201</v>
      </c>
      <c r="L28" s="238"/>
      <c r="M28" s="238"/>
      <c r="N28" s="239"/>
    </row>
    <row r="29" spans="2:19" ht="24.75" customHeight="1" x14ac:dyDescent="0.15">
      <c r="B29" s="613"/>
      <c r="C29" s="614"/>
      <c r="D29" s="614" t="s">
        <v>206</v>
      </c>
      <c r="E29" s="614"/>
      <c r="F29" s="614"/>
      <c r="G29" s="235"/>
      <c r="H29" s="235"/>
      <c r="I29" s="235"/>
      <c r="J29" s="236"/>
      <c r="K29" s="237" t="s">
        <v>201</v>
      </c>
      <c r="L29" s="238"/>
      <c r="M29" s="238"/>
      <c r="N29" s="239"/>
    </row>
    <row r="30" spans="2:19" ht="24.75" customHeight="1" x14ac:dyDescent="0.15">
      <c r="B30" s="613"/>
      <c r="C30" s="614"/>
      <c r="D30" s="614" t="s">
        <v>207</v>
      </c>
      <c r="E30" s="614"/>
      <c r="F30" s="614"/>
      <c r="G30" s="235"/>
      <c r="H30" s="235"/>
      <c r="I30" s="235"/>
      <c r="J30" s="236"/>
      <c r="K30" s="237" t="s">
        <v>201</v>
      </c>
      <c r="L30" s="238"/>
      <c r="M30" s="238"/>
      <c r="N30" s="239"/>
    </row>
    <row r="31" spans="2:19" ht="24.75" customHeight="1" x14ac:dyDescent="0.15">
      <c r="B31" s="613"/>
      <c r="C31" s="614"/>
      <c r="D31" s="614" t="s">
        <v>208</v>
      </c>
      <c r="E31" s="614"/>
      <c r="F31" s="614"/>
      <c r="G31" s="235"/>
      <c r="H31" s="235"/>
      <c r="I31" s="235"/>
      <c r="J31" s="236"/>
      <c r="K31" s="237" t="s">
        <v>201</v>
      </c>
      <c r="L31" s="238"/>
      <c r="M31" s="238"/>
      <c r="N31" s="239"/>
    </row>
    <row r="32" spans="2:19" ht="24.75" customHeight="1" x14ac:dyDescent="0.15">
      <c r="B32" s="613"/>
      <c r="C32" s="614"/>
      <c r="D32" s="614" t="s">
        <v>209</v>
      </c>
      <c r="E32" s="614"/>
      <c r="F32" s="614"/>
      <c r="G32" s="235"/>
      <c r="H32" s="235"/>
      <c r="I32" s="235"/>
      <c r="J32" s="236"/>
      <c r="K32" s="237" t="s">
        <v>201</v>
      </c>
      <c r="L32" s="238"/>
      <c r="M32" s="238"/>
      <c r="N32" s="239"/>
    </row>
    <row r="33" spans="2:16" ht="24.75" customHeight="1" x14ac:dyDescent="0.15">
      <c r="B33" s="613"/>
      <c r="C33" s="614"/>
      <c r="D33" s="614" t="s">
        <v>210</v>
      </c>
      <c r="E33" s="614"/>
      <c r="F33" s="614"/>
      <c r="G33" s="235"/>
      <c r="H33" s="235"/>
      <c r="I33" s="235"/>
      <c r="J33" s="236"/>
      <c r="K33" s="237" t="s">
        <v>201</v>
      </c>
      <c r="L33" s="238"/>
      <c r="M33" s="238"/>
      <c r="N33" s="239"/>
    </row>
    <row r="34" spans="2:16" ht="24.75" customHeight="1" x14ac:dyDescent="0.15">
      <c r="B34" s="613"/>
      <c r="C34" s="614"/>
      <c r="D34" s="614"/>
      <c r="E34" s="614"/>
      <c r="F34" s="614"/>
      <c r="G34" s="235"/>
      <c r="H34" s="235"/>
      <c r="I34" s="235"/>
      <c r="J34" s="236"/>
      <c r="K34" s="237"/>
      <c r="L34" s="238"/>
      <c r="M34" s="238"/>
      <c r="N34" s="239"/>
    </row>
    <row r="35" spans="2:16" ht="24.75" customHeight="1" x14ac:dyDescent="0.15">
      <c r="B35" s="613"/>
      <c r="C35" s="614"/>
      <c r="D35" s="614"/>
      <c r="E35" s="614"/>
      <c r="F35" s="614"/>
      <c r="G35" s="235"/>
      <c r="H35" s="235"/>
      <c r="I35" s="235"/>
      <c r="J35" s="236"/>
      <c r="K35" s="237"/>
      <c r="L35" s="238"/>
      <c r="M35" s="238"/>
      <c r="N35" s="239"/>
    </row>
    <row r="36" spans="2:16" ht="24.75" customHeight="1" thickBot="1" x14ac:dyDescent="0.2">
      <c r="B36" s="615"/>
      <c r="C36" s="616"/>
      <c r="D36" s="616"/>
      <c r="E36" s="616"/>
      <c r="F36" s="616"/>
      <c r="G36" s="241"/>
      <c r="H36" s="241"/>
      <c r="I36" s="241"/>
      <c r="J36" s="242"/>
      <c r="K36" s="243"/>
      <c r="L36" s="244"/>
      <c r="M36" s="244"/>
      <c r="N36" s="245"/>
    </row>
    <row r="37" spans="2:16" ht="18.75" customHeight="1" x14ac:dyDescent="0.15"/>
    <row r="38" spans="2:16" ht="18.75" customHeight="1" x14ac:dyDescent="0.15">
      <c r="B38" s="246" t="s">
        <v>211</v>
      </c>
    </row>
    <row r="39" spans="2:16" ht="18.75" customHeight="1" x14ac:dyDescent="0.15">
      <c r="B39" s="246" t="s">
        <v>212</v>
      </c>
    </row>
    <row r="40" spans="2:16" ht="18.75" customHeight="1" x14ac:dyDescent="0.15">
      <c r="B40" s="246" t="s">
        <v>213</v>
      </c>
    </row>
    <row r="41" spans="2:16" ht="18.75" customHeight="1" x14ac:dyDescent="0.15">
      <c r="B41" s="246" t="s">
        <v>214</v>
      </c>
    </row>
    <row r="46" spans="2:16" ht="13.5" customHeight="1" x14ac:dyDescent="0.15">
      <c r="B46" s="240"/>
      <c r="C46" s="240"/>
      <c r="D46" s="240"/>
      <c r="E46" s="240"/>
      <c r="F46" s="240"/>
      <c r="G46" s="247"/>
      <c r="H46" s="247"/>
      <c r="I46" s="247"/>
      <c r="J46" s="248"/>
      <c r="K46" s="249"/>
      <c r="L46" s="249"/>
      <c r="M46" s="249"/>
      <c r="N46" s="247"/>
      <c r="O46" s="240"/>
      <c r="P46" s="240"/>
    </row>
    <row r="47" spans="2:16" x14ac:dyDescent="0.15">
      <c r="B47" s="223" t="s">
        <v>215</v>
      </c>
    </row>
  </sheetData>
  <mergeCells count="62">
    <mergeCell ref="B36:C36"/>
    <mergeCell ref="D36:F36"/>
    <mergeCell ref="B33:C33"/>
    <mergeCell ref="D33:F33"/>
    <mergeCell ref="B34:C34"/>
    <mergeCell ref="D34:F34"/>
    <mergeCell ref="B35:C35"/>
    <mergeCell ref="D35:F35"/>
    <mergeCell ref="B30:C30"/>
    <mergeCell ref="D30:F30"/>
    <mergeCell ref="B31:C31"/>
    <mergeCell ref="D31:F31"/>
    <mergeCell ref="B32:C32"/>
    <mergeCell ref="D32:F32"/>
    <mergeCell ref="B27:C27"/>
    <mergeCell ref="D27:F27"/>
    <mergeCell ref="B28:C28"/>
    <mergeCell ref="D28:F28"/>
    <mergeCell ref="B29:C29"/>
    <mergeCell ref="D29:F29"/>
    <mergeCell ref="B24:C24"/>
    <mergeCell ref="D24:F24"/>
    <mergeCell ref="B25:C25"/>
    <mergeCell ref="D25:F25"/>
    <mergeCell ref="B26:C26"/>
    <mergeCell ref="D26:F26"/>
    <mergeCell ref="B21:C21"/>
    <mergeCell ref="D21:F21"/>
    <mergeCell ref="B22:C22"/>
    <mergeCell ref="D22:F22"/>
    <mergeCell ref="B23:C23"/>
    <mergeCell ref="D23:F23"/>
    <mergeCell ref="B18:C18"/>
    <mergeCell ref="D18:F18"/>
    <mergeCell ref="B19:C19"/>
    <mergeCell ref="D19:F19"/>
    <mergeCell ref="B20:C20"/>
    <mergeCell ref="D20:F20"/>
    <mergeCell ref="B15:C15"/>
    <mergeCell ref="D15:F15"/>
    <mergeCell ref="B16:C16"/>
    <mergeCell ref="D16:F16"/>
    <mergeCell ref="B17:C17"/>
    <mergeCell ref="D17:F17"/>
    <mergeCell ref="B12:C12"/>
    <mergeCell ref="D12:F12"/>
    <mergeCell ref="B13:C13"/>
    <mergeCell ref="D13:F13"/>
    <mergeCell ref="B14:C14"/>
    <mergeCell ref="D14:F14"/>
    <mergeCell ref="B9:C9"/>
    <mergeCell ref="D9:F9"/>
    <mergeCell ref="B10:C10"/>
    <mergeCell ref="D10:F10"/>
    <mergeCell ref="B11:C11"/>
    <mergeCell ref="D11:F11"/>
    <mergeCell ref="B2:D2"/>
    <mergeCell ref="B4:N4"/>
    <mergeCell ref="B7:C7"/>
    <mergeCell ref="D7:F7"/>
    <mergeCell ref="B8:C8"/>
    <mergeCell ref="D8:F8"/>
  </mergeCells>
  <phoneticPr fontId="3"/>
  <printOptions horizontalCentered="1"/>
  <pageMargins left="1.1023622047244095" right="0.78740157480314965" top="0.6692913385826772" bottom="0.6692913385826772" header="0.51181102362204722" footer="0.51181102362204722"/>
  <pageSetup paperSize="9" scale="49" orientation="portrait" r:id="rId1"/>
  <headerFooter alignWithMargins="0"/>
  <colBreaks count="1" manualBreakCount="1">
    <brk id="15" min="1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【3号様式】補助要望額（SW新築）</vt:lpstr>
      <vt:lpstr>【3号様式】補助要望額（新築）</vt:lpstr>
      <vt:lpstr>【3号様式】補助要望額（改良）</vt:lpstr>
      <vt:lpstr>3-1様式（配慮措置がある場合のみ必要）</vt:lpstr>
      <vt:lpstr>算出根拠資料①</vt:lpstr>
      <vt:lpstr>【参考】事業明細書</vt:lpstr>
      <vt:lpstr>Sheet1</vt:lpstr>
      <vt:lpstr>Sheet2</vt:lpstr>
      <vt:lpstr>【参考】事業明細書!Print_Area</vt:lpstr>
      <vt:lpstr>'3-1様式（配慮措置がある場合のみ必要）'!Print_Area</vt:lpstr>
      <vt:lpstr>算出根拠資料①!Print_Area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2023-05-19T06:32:23Z</cp:lastPrinted>
  <dcterms:created xsi:type="dcterms:W3CDTF">2023-05-19T06:02:30Z</dcterms:created>
  <dcterms:modified xsi:type="dcterms:W3CDTF">2023-05-19T06:32:52Z</dcterms:modified>
</cp:coreProperties>
</file>