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00721433\Desktop\"/>
    </mc:Choice>
  </mc:AlternateContent>
  <xr:revisionPtr revIDLastSave="0" documentId="13_ncr:1_{0C8BA3B3-0323-42B5-9092-64594F1ACF9D}" xr6:coauthVersionLast="36" xr6:coauthVersionMax="36" xr10:uidLastSave="{00000000-0000-0000-0000-000000000000}"/>
  <workbookProtection workbookPassword="CC81" lockStructure="1"/>
  <bookViews>
    <workbookView xWindow="28680" yWindow="-120" windowWidth="29040" windowHeight="15720" tabRatio="702" xr2:uid="{00000000-000D-0000-FFFF-FFFF00000000}"/>
  </bookViews>
  <sheets>
    <sheet name="１号様式" sheetId="1" r:id="rId1"/>
    <sheet name="２号様式" sheetId="7" state="hidden" r:id="rId2"/>
    <sheet name="３号様式" sheetId="5" r:id="rId3"/>
    <sheet name="研修日程計画書" sheetId="10" r:id="rId4"/>
    <sheet name="名簿" sheetId="6" r:id="rId5"/>
    <sheet name="食事申込書" sheetId="9" r:id="rId6"/>
    <sheet name="食物アレルギー調査票" sheetId="11" r:id="rId7"/>
    <sheet name="食物アレルギー個票" sheetId="13" r:id="rId8"/>
    <sheet name="食事申込書 (スポーツメニュー)" sheetId="12" r:id="rId9"/>
    <sheet name="初期設定" sheetId="14" state="hidden" r:id="rId10"/>
    <sheet name="基礎データ" sheetId="15" state="hidden" r:id="rId11"/>
  </sheets>
  <externalReferences>
    <externalReference r:id="rId12"/>
  </externalReferences>
  <definedNames>
    <definedName name="_xlnm.Print_Area" localSheetId="0">'１号様式'!$A$1:$AD$58</definedName>
    <definedName name="_xlnm.Print_Area" localSheetId="1">'２号様式'!$A$1:$AD$58</definedName>
    <definedName name="_xlnm.Print_Area" localSheetId="2">'３号様式'!$A$1:$AD$57</definedName>
    <definedName name="_xlnm.Print_Area" localSheetId="3">研修日程計画書!$B$2:$AH$57</definedName>
    <definedName name="_xlnm.Print_Area" localSheetId="5">食事申込書!$A$1:$O$54</definedName>
    <definedName name="_xlnm.Print_Area" localSheetId="8">'食事申込書 (スポーツメニュー)'!$A$2:$O$160</definedName>
    <definedName name="_xlnm.Print_Area" localSheetId="6">食物アレルギー調査票!$A$1:$AM$320</definedName>
    <definedName name="初任者研修">[1]初任者リスト!$A$2:$A$39</definedName>
    <definedName name="生活援助研修">[1]生活援助リスト!$A$2:$A$35</definedName>
  </definedNames>
  <calcPr calcId="191029"/>
</workbook>
</file>

<file path=xl/calcChain.xml><?xml version="1.0" encoding="utf-8"?>
<calcChain xmlns="http://schemas.openxmlformats.org/spreadsheetml/2006/main">
  <c r="A36" i="10" l="1"/>
  <c r="A35" i="10"/>
  <c r="AE32" i="10"/>
  <c r="X32" i="10"/>
  <c r="S32" i="10"/>
  <c r="P32" i="10"/>
  <c r="M32" i="10"/>
  <c r="F32" i="10"/>
  <c r="AG31" i="10"/>
  <c r="AB31" i="10"/>
  <c r="Y31" i="10"/>
  <c r="S31" i="10"/>
  <c r="F31" i="10"/>
  <c r="Y3" i="10"/>
  <c r="M4" i="10"/>
  <c r="F4" i="10" l="1"/>
  <c r="F3" i="10"/>
  <c r="A8" i="10" l="1"/>
  <c r="A7" i="10"/>
  <c r="A50" i="10" l="1"/>
  <c r="A13" i="15" s="1"/>
  <c r="A44" i="10"/>
  <c r="A11" i="15" s="1"/>
  <c r="A41" i="10"/>
  <c r="A10" i="15" s="1"/>
  <c r="A38" i="10"/>
  <c r="A47" i="10"/>
  <c r="A12" i="15" s="1"/>
  <c r="A19" i="15"/>
  <c r="A8" i="15"/>
  <c r="A14" i="15"/>
  <c r="A10" i="10"/>
  <c r="A15" i="15"/>
  <c r="A13" i="10"/>
  <c r="A16" i="15"/>
  <c r="A16" i="10"/>
  <c r="A17" i="15"/>
  <c r="A19" i="10"/>
  <c r="A6" i="15" s="1"/>
  <c r="A18" i="15"/>
  <c r="A22" i="10"/>
  <c r="A7" i="15" s="1"/>
  <c r="U13" i="5"/>
  <c r="O13" i="5"/>
  <c r="O12" i="5"/>
  <c r="O11" i="5"/>
  <c r="U13" i="7"/>
  <c r="O13" i="7"/>
  <c r="O12" i="7"/>
  <c r="O11" i="7"/>
  <c r="C49" i="10" l="1"/>
  <c r="C47" i="10"/>
  <c r="C48" i="10"/>
  <c r="C40" i="10"/>
  <c r="C38" i="10"/>
  <c r="C39" i="10"/>
  <c r="C43" i="10"/>
  <c r="C41" i="10"/>
  <c r="C42" i="10"/>
  <c r="A9" i="15"/>
  <c r="C46" i="10"/>
  <c r="C45" i="10"/>
  <c r="C44" i="10"/>
  <c r="C52" i="10"/>
  <c r="C51" i="10"/>
  <c r="C50" i="10"/>
  <c r="M19" i="15"/>
  <c r="L19" i="15"/>
  <c r="M17" i="15"/>
  <c r="L17" i="15"/>
  <c r="M16" i="15"/>
  <c r="L16" i="15"/>
  <c r="L7" i="15"/>
  <c r="M7" i="15"/>
  <c r="L8" i="15"/>
  <c r="M8" i="15"/>
  <c r="L13" i="15"/>
  <c r="M13" i="15"/>
  <c r="M12" i="15"/>
  <c r="L12" i="15"/>
  <c r="L15" i="15"/>
  <c r="M15" i="15"/>
  <c r="L14" i="15"/>
  <c r="M14" i="15"/>
  <c r="M18" i="15"/>
  <c r="L18" i="15"/>
  <c r="L9" i="15"/>
  <c r="M9" i="15"/>
  <c r="L11" i="15"/>
  <c r="M11" i="15"/>
  <c r="M6" i="15"/>
  <c r="L6" i="15"/>
  <c r="L10" i="15"/>
  <c r="M10" i="15"/>
  <c r="C292" i="11"/>
  <c r="C260" i="11"/>
  <c r="C228" i="11"/>
  <c r="C196" i="11"/>
  <c r="C164" i="11"/>
  <c r="C132" i="11"/>
  <c r="C100" i="11"/>
  <c r="C68" i="11"/>
  <c r="C36" i="11"/>
  <c r="C4" i="11"/>
  <c r="AG3" i="10"/>
  <c r="AB3" i="10"/>
  <c r="AD26" i="7"/>
  <c r="S3" i="10" l="1"/>
  <c r="L91" i="12" l="1"/>
  <c r="O91" i="12" s="1"/>
  <c r="L89" i="12"/>
  <c r="O89" i="12" s="1"/>
  <c r="L87" i="12"/>
  <c r="O87" i="12" s="1"/>
  <c r="L93" i="12"/>
  <c r="O93" i="12" s="1"/>
  <c r="O154" i="12"/>
  <c r="O152" i="12"/>
  <c r="O150" i="12"/>
  <c r="O148" i="12"/>
  <c r="O101" i="12"/>
  <c r="O99" i="12"/>
  <c r="O97" i="12"/>
  <c r="O95" i="12"/>
  <c r="O48" i="12"/>
  <c r="O46" i="12"/>
  <c r="O44" i="12"/>
  <c r="O42" i="12"/>
  <c r="L146" i="12"/>
  <c r="O146" i="12" s="1"/>
  <c r="L144" i="12"/>
  <c r="O144" i="12" s="1"/>
  <c r="L142" i="12"/>
  <c r="O142" i="12" s="1"/>
  <c r="L140" i="12"/>
  <c r="O140" i="12" s="1"/>
  <c r="J57" i="12"/>
  <c r="J110" i="12" s="1"/>
  <c r="O156" i="12" l="1"/>
  <c r="O103" i="12"/>
  <c r="L34" i="12"/>
  <c r="O34" i="12" s="1"/>
  <c r="N4" i="12"/>
  <c r="D4" i="12"/>
  <c r="D110" i="12" l="1"/>
  <c r="D57" i="12"/>
  <c r="N110" i="12"/>
  <c r="N57" i="12"/>
  <c r="O48" i="9"/>
  <c r="O47" i="9"/>
  <c r="O46" i="9"/>
  <c r="O45" i="9"/>
  <c r="O44" i="9"/>
  <c r="O43" i="9"/>
  <c r="O42" i="9"/>
  <c r="O41" i="9"/>
  <c r="L40" i="9"/>
  <c r="O40" i="9" s="1"/>
  <c r="L39" i="9"/>
  <c r="O39" i="9" s="1"/>
  <c r="L38" i="9"/>
  <c r="O38" i="9" s="1"/>
  <c r="L37" i="9"/>
  <c r="O37" i="9" s="1"/>
  <c r="L36" i="9"/>
  <c r="O36" i="9" s="1"/>
  <c r="L35" i="9"/>
  <c r="O35" i="9" s="1"/>
  <c r="L34" i="9"/>
  <c r="O34" i="9" s="1"/>
  <c r="L33" i="9"/>
  <c r="O33" i="9" s="1"/>
  <c r="O49" i="9" l="1"/>
  <c r="N3" i="9" l="1"/>
  <c r="D3" i="9"/>
  <c r="P4" i="10"/>
  <c r="AC41" i="5"/>
  <c r="AA41" i="5"/>
  <c r="Y41" i="5"/>
  <c r="W41" i="5"/>
  <c r="U41" i="5"/>
  <c r="Q41" i="5"/>
  <c r="O41" i="5"/>
  <c r="M41" i="5"/>
  <c r="K41" i="5"/>
  <c r="I41" i="5"/>
  <c r="C41" i="5"/>
  <c r="B41" i="5"/>
  <c r="AC39" i="5"/>
  <c r="AA39" i="5"/>
  <c r="Y39" i="5"/>
  <c r="W39" i="5"/>
  <c r="U39" i="5"/>
  <c r="Q39" i="5"/>
  <c r="O39" i="5"/>
  <c r="M39" i="5"/>
  <c r="K39" i="5"/>
  <c r="I39" i="5"/>
  <c r="H39" i="5"/>
  <c r="F18" i="7"/>
  <c r="AC41" i="7"/>
  <c r="AC39" i="7"/>
  <c r="AA41" i="7"/>
  <c r="AA39" i="7"/>
  <c r="Y41" i="7"/>
  <c r="Y39" i="7"/>
  <c r="W41" i="7"/>
  <c r="W39" i="7"/>
  <c r="U41" i="7"/>
  <c r="T41" i="7"/>
  <c r="U39" i="7"/>
  <c r="T39" i="7"/>
  <c r="Q41" i="7"/>
  <c r="Q39" i="7"/>
  <c r="O41" i="7"/>
  <c r="O39" i="7"/>
  <c r="M41" i="7"/>
  <c r="M39" i="7"/>
  <c r="K41" i="7"/>
  <c r="K39" i="7"/>
  <c r="I41" i="7"/>
  <c r="I39" i="7"/>
  <c r="H41" i="7"/>
  <c r="H39" i="7"/>
  <c r="C41" i="7"/>
  <c r="B41" i="7"/>
  <c r="Z55" i="5"/>
  <c r="D45" i="7" s="1"/>
  <c r="T41" i="1"/>
  <c r="T41" i="5" s="1"/>
  <c r="T39" i="1"/>
  <c r="T39" i="5" s="1"/>
  <c r="H39" i="1"/>
  <c r="X4" i="10" s="1"/>
  <c r="H41" i="1"/>
  <c r="H41" i="5" s="1"/>
  <c r="D41" i="1"/>
  <c r="Q6" i="1"/>
  <c r="R6" i="5" s="1"/>
  <c r="Z25" i="5"/>
  <c r="U25" i="5"/>
  <c r="Y28" i="5"/>
  <c r="U29" i="5"/>
  <c r="U28" i="5"/>
  <c r="Y26" i="5"/>
  <c r="U27" i="5"/>
  <c r="U26" i="5"/>
  <c r="D41" i="5" l="1"/>
  <c r="S4" i="10"/>
  <c r="AE4" i="10"/>
  <c r="L112" i="12"/>
  <c r="D41" i="7"/>
  <c r="AA47" i="5"/>
  <c r="AA49" i="5"/>
  <c r="V131" i="11" l="1"/>
  <c r="V163" i="11"/>
  <c r="T131" i="11"/>
  <c r="T195" i="11"/>
  <c r="T35" i="11"/>
  <c r="V195" i="11"/>
  <c r="T99" i="11"/>
  <c r="V291" i="11"/>
  <c r="V67" i="11"/>
  <c r="V3" i="11"/>
  <c r="V99" i="11"/>
  <c r="T163" i="11"/>
  <c r="V259" i="11"/>
  <c r="V227" i="11"/>
  <c r="T291" i="11"/>
  <c r="D5" i="12"/>
  <c r="D58" i="12" s="1"/>
  <c r="T3" i="11"/>
  <c r="T67" i="11"/>
  <c r="V35" i="11"/>
  <c r="T227" i="11"/>
  <c r="T259" i="11"/>
  <c r="D4" i="9"/>
  <c r="BR17" i="15"/>
  <c r="J59" i="12"/>
  <c r="D6" i="12"/>
  <c r="D112" i="12"/>
  <c r="J6" i="12"/>
  <c r="H6" i="12"/>
  <c r="F112" i="12"/>
  <c r="H112" i="12"/>
  <c r="L59" i="12"/>
  <c r="F59" i="12"/>
  <c r="H59" i="12"/>
  <c r="D59" i="12"/>
  <c r="L6" i="12"/>
  <c r="J112" i="12"/>
  <c r="F6" i="12"/>
  <c r="O23" i="1"/>
  <c r="C3" i="11" l="1"/>
  <c r="C259" i="11"/>
  <c r="C67" i="11"/>
  <c r="C227" i="11"/>
  <c r="C35" i="11"/>
  <c r="C195" i="11"/>
  <c r="C163" i="11"/>
  <c r="C291" i="11"/>
  <c r="C131" i="11"/>
  <c r="C99" i="11"/>
  <c r="E17" i="15"/>
  <c r="F17" i="15"/>
  <c r="D17" i="15"/>
  <c r="H17" i="15"/>
  <c r="AV17" i="15"/>
  <c r="BI17" i="15"/>
  <c r="X17" i="15"/>
  <c r="Y17" i="15"/>
  <c r="G17" i="15"/>
  <c r="BL17" i="15"/>
  <c r="AY17" i="15"/>
  <c r="K17" i="15"/>
  <c r="BW17" i="15"/>
  <c r="N17" i="15"/>
  <c r="BT17" i="15"/>
  <c r="O17" i="15"/>
  <c r="P17" i="15"/>
  <c r="BH17" i="15"/>
  <c r="I17" i="15"/>
  <c r="BS17" i="15"/>
  <c r="J5" i="9"/>
  <c r="C21" i="10"/>
  <c r="C20" i="10"/>
  <c r="C19" i="10"/>
  <c r="J17" i="15"/>
  <c r="Z17" i="15"/>
  <c r="AU17" i="15"/>
  <c r="C14" i="10"/>
  <c r="F5" i="9"/>
  <c r="C15" i="10"/>
  <c r="C13" i="10"/>
  <c r="C18" i="10"/>
  <c r="C16" i="10"/>
  <c r="H5" i="9"/>
  <c r="C17" i="10"/>
  <c r="BE17" i="15"/>
  <c r="BI14" i="15"/>
  <c r="C23" i="10"/>
  <c r="C24" i="10"/>
  <c r="C22" i="10"/>
  <c r="L5" i="9"/>
  <c r="AR17" i="15"/>
  <c r="Q17" i="15"/>
  <c r="A3" i="15"/>
  <c r="C11" i="10"/>
  <c r="C10" i="10"/>
  <c r="C12" i="10"/>
  <c r="D5" i="9"/>
  <c r="A4" i="15"/>
  <c r="A5" i="15"/>
  <c r="D111" i="12"/>
  <c r="BN18" i="15" l="1"/>
  <c r="M3" i="15"/>
  <c r="L3" i="15"/>
  <c r="L5" i="15"/>
  <c r="M5" i="15"/>
  <c r="M4" i="15"/>
  <c r="L4" i="15"/>
  <c r="K14" i="15"/>
  <c r="BA5" i="15"/>
  <c r="BA14" i="15"/>
  <c r="BN11" i="15"/>
  <c r="AQ4" i="15"/>
  <c r="BD8" i="15"/>
  <c r="D3" i="15"/>
  <c r="AQ11" i="15"/>
  <c r="BH3" i="15"/>
  <c r="Q14" i="15"/>
  <c r="BN8" i="15"/>
  <c r="H14" i="15"/>
  <c r="AQ16" i="15"/>
  <c r="AN4" i="15"/>
  <c r="BQ13" i="15"/>
  <c r="BN5" i="15"/>
  <c r="BA9" i="15"/>
  <c r="BD17" i="15"/>
  <c r="AN10" i="15"/>
  <c r="BD12" i="15"/>
  <c r="Y14" i="15"/>
  <c r="BW3" i="15"/>
  <c r="I3" i="15"/>
  <c r="BQ14" i="15"/>
  <c r="BA4" i="15"/>
  <c r="AN19" i="15"/>
  <c r="K3" i="15"/>
  <c r="AQ9" i="15"/>
  <c r="AN17" i="15"/>
  <c r="BA7" i="15"/>
  <c r="BQ10" i="15"/>
  <c r="AQ5" i="15"/>
  <c r="AY14" i="15"/>
  <c r="BD13" i="15"/>
  <c r="BN16" i="15"/>
  <c r="BD16" i="15"/>
  <c r="BA11" i="15"/>
  <c r="N3" i="15"/>
  <c r="AQ12" i="15"/>
  <c r="BR3" i="15"/>
  <c r="BD19" i="15"/>
  <c r="AN11" i="15"/>
  <c r="BQ5" i="15"/>
  <c r="X3" i="15"/>
  <c r="Z3" i="15"/>
  <c r="BQ19" i="15"/>
  <c r="BS3" i="15"/>
  <c r="AQ7" i="15"/>
  <c r="AQ8" i="15"/>
  <c r="BN14" i="15"/>
  <c r="BA10" i="15"/>
  <c r="BA6" i="15"/>
  <c r="AR3" i="15"/>
  <c r="J3" i="15"/>
  <c r="O14" i="15"/>
  <c r="BQ8" i="15"/>
  <c r="AQ15" i="15"/>
  <c r="AQ19" i="15"/>
  <c r="AU3" i="15"/>
  <c r="BQ4" i="15"/>
  <c r="AN6" i="15"/>
  <c r="BN7" i="15"/>
  <c r="BA19" i="15"/>
  <c r="BN12" i="15"/>
  <c r="AN5" i="15"/>
  <c r="BD6" i="15"/>
  <c r="AN12" i="15"/>
  <c r="O3" i="15"/>
  <c r="BQ9" i="15"/>
  <c r="BD11" i="15"/>
  <c r="BD4" i="15"/>
  <c r="BD5" i="15"/>
  <c r="BQ16" i="15"/>
  <c r="BN3" i="15"/>
  <c r="BN19" i="15"/>
  <c r="BN4" i="15"/>
  <c r="AN16" i="15"/>
  <c r="AN14" i="15"/>
  <c r="Y3" i="15"/>
  <c r="AQ17" i="15"/>
  <c r="BL3" i="15"/>
  <c r="AN8" i="15"/>
  <c r="AN18" i="15"/>
  <c r="E3" i="15"/>
  <c r="BD14" i="15"/>
  <c r="AQ6" i="15"/>
  <c r="BQ6" i="15"/>
  <c r="BD18" i="15"/>
  <c r="BQ17" i="15"/>
  <c r="BE3" i="15"/>
  <c r="BA12" i="15"/>
  <c r="AN3" i="15"/>
  <c r="BA18" i="15"/>
  <c r="G3" i="15"/>
  <c r="H3" i="15"/>
  <c r="BQ11" i="15"/>
  <c r="AQ18" i="15"/>
  <c r="AQ13" i="15"/>
  <c r="BQ3" i="15"/>
  <c r="BA15" i="15"/>
  <c r="BN17" i="15"/>
  <c r="BN9" i="15"/>
  <c r="AN13" i="15"/>
  <c r="BN15" i="15"/>
  <c r="BE14" i="15"/>
  <c r="P3" i="15"/>
  <c r="BD9" i="15"/>
  <c r="BD3" i="15"/>
  <c r="BD10" i="15"/>
  <c r="BQ15" i="15"/>
  <c r="BA16" i="15"/>
  <c r="AN9" i="15"/>
  <c r="AN15" i="15"/>
  <c r="BA13" i="15"/>
  <c r="AN7" i="15"/>
  <c r="Q3" i="15"/>
  <c r="BQ18" i="15"/>
  <c r="BD15" i="15"/>
  <c r="AQ14" i="15"/>
  <c r="AQ10" i="15"/>
  <c r="BT3" i="15"/>
  <c r="BN6" i="15"/>
  <c r="BA3" i="15"/>
  <c r="BI3" i="15"/>
  <c r="BA8" i="15"/>
  <c r="F3" i="15"/>
  <c r="AY3" i="15"/>
  <c r="BQ7" i="15"/>
  <c r="BQ12" i="15"/>
  <c r="AQ3" i="15"/>
  <c r="BD7" i="15"/>
  <c r="BA17" i="15"/>
  <c r="AV3" i="15"/>
  <c r="BN13" i="15"/>
  <c r="BN10" i="15"/>
  <c r="BW14" i="15"/>
  <c r="BH14" i="15"/>
  <c r="P14" i="15"/>
  <c r="BT14" i="15"/>
  <c r="I14" i="15"/>
  <c r="AV14" i="15"/>
  <c r="F14" i="15"/>
  <c r="BR14" i="15"/>
  <c r="E14" i="15"/>
  <c r="BL14" i="15"/>
  <c r="Z14" i="15"/>
  <c r="AU14" i="15"/>
  <c r="G14" i="15"/>
  <c r="BS14" i="15"/>
  <c r="J14" i="15"/>
  <c r="D14" i="15"/>
  <c r="AR14" i="15"/>
  <c r="X14" i="15"/>
  <c r="N14" i="15"/>
  <c r="AR8" i="15"/>
  <c r="AV8" i="15"/>
  <c r="BE8" i="15"/>
  <c r="BI8" i="15"/>
  <c r="BR8" i="15"/>
  <c r="BT8" i="15"/>
  <c r="BL8" i="15"/>
  <c r="BS8" i="15"/>
  <c r="AY8" i="15"/>
  <c r="AU8" i="15"/>
  <c r="BW8" i="15"/>
  <c r="BH8" i="15"/>
  <c r="BE9" i="15"/>
  <c r="BT9" i="15"/>
  <c r="AV9" i="15"/>
  <c r="AR9" i="15"/>
  <c r="BI9" i="15"/>
  <c r="BR9" i="15"/>
  <c r="BL9" i="15"/>
  <c r="BS9" i="15"/>
  <c r="AY9" i="15"/>
  <c r="AU9" i="15"/>
  <c r="BH9" i="15"/>
  <c r="BW9" i="15"/>
  <c r="AV7" i="15"/>
  <c r="AR7" i="15"/>
  <c r="BT7" i="15"/>
  <c r="BR7" i="15"/>
  <c r="BE7" i="15"/>
  <c r="BI7" i="15"/>
  <c r="BW7" i="15"/>
  <c r="BL7" i="15"/>
  <c r="BS7" i="15"/>
  <c r="AU7" i="15"/>
  <c r="AY7" i="15"/>
  <c r="BH7" i="15"/>
  <c r="BT13" i="15"/>
  <c r="BI13" i="15"/>
  <c r="BR13" i="15"/>
  <c r="AV13" i="15"/>
  <c r="BE13" i="15"/>
  <c r="AR13" i="15"/>
  <c r="AY13" i="15"/>
  <c r="BH13" i="15"/>
  <c r="BS13" i="15"/>
  <c r="AU13" i="15"/>
  <c r="BL13" i="15"/>
  <c r="BW13" i="15"/>
  <c r="BI16" i="15"/>
  <c r="AV16" i="15"/>
  <c r="BE16" i="15"/>
  <c r="AR16" i="15"/>
  <c r="BT16" i="15"/>
  <c r="BR16" i="15"/>
  <c r="AU16" i="15"/>
  <c r="BW16" i="15"/>
  <c r="AY16" i="15"/>
  <c r="BS16" i="15"/>
  <c r="BL16" i="15"/>
  <c r="BH16" i="15"/>
  <c r="BE5" i="15"/>
  <c r="BR5" i="15"/>
  <c r="BI5" i="15"/>
  <c r="AV5" i="15"/>
  <c r="BT5" i="15"/>
  <c r="AR5" i="15"/>
  <c r="AU5" i="15"/>
  <c r="BW5" i="15"/>
  <c r="BL5" i="15"/>
  <c r="BS5" i="15"/>
  <c r="AY5" i="15"/>
  <c r="BH5" i="15"/>
  <c r="BT15" i="15"/>
  <c r="BI15" i="15"/>
  <c r="AV15" i="15"/>
  <c r="BE15" i="15"/>
  <c r="BR15" i="15"/>
  <c r="AR15" i="15"/>
  <c r="BH15" i="15"/>
  <c r="AU15" i="15"/>
  <c r="BS15" i="15"/>
  <c r="BW15" i="15"/>
  <c r="AY15" i="15"/>
  <c r="BL15" i="15"/>
  <c r="BR11" i="15"/>
  <c r="AR11" i="15"/>
  <c r="BI11" i="15"/>
  <c r="BE11" i="15"/>
  <c r="BT11" i="15"/>
  <c r="AV11" i="15"/>
  <c r="BS11" i="15"/>
  <c r="AY11" i="15"/>
  <c r="BH11" i="15"/>
  <c r="BL11" i="15"/>
  <c r="AU11" i="15"/>
  <c r="BW11" i="15"/>
  <c r="BT10" i="15"/>
  <c r="BI10" i="15"/>
  <c r="BE10" i="15"/>
  <c r="BR10" i="15"/>
  <c r="AV10" i="15"/>
  <c r="AR10" i="15"/>
  <c r="BL10" i="15"/>
  <c r="BS10" i="15"/>
  <c r="AY10" i="15"/>
  <c r="BH10" i="15"/>
  <c r="AU10" i="15"/>
  <c r="BW10" i="15"/>
  <c r="BI4" i="15"/>
  <c r="BT4" i="15"/>
  <c r="AV4" i="15"/>
  <c r="AR4" i="15"/>
  <c r="BR4" i="15"/>
  <c r="BE4" i="15"/>
  <c r="AU4" i="15"/>
  <c r="BW4" i="15"/>
  <c r="BH4" i="15"/>
  <c r="BS4" i="15"/>
  <c r="BL4" i="15"/>
  <c r="AY4" i="15"/>
  <c r="BR18" i="15"/>
  <c r="BE18" i="15"/>
  <c r="AV18" i="15"/>
  <c r="AR18" i="15"/>
  <c r="BT18" i="15"/>
  <c r="BI18" i="15"/>
  <c r="AU18" i="15"/>
  <c r="BW18" i="15"/>
  <c r="BH18" i="15"/>
  <c r="BL18" i="15"/>
  <c r="BS18" i="15"/>
  <c r="AY18" i="15"/>
  <c r="BR6" i="15"/>
  <c r="AR6" i="15"/>
  <c r="BI6" i="15"/>
  <c r="AV6" i="15"/>
  <c r="BE6" i="15"/>
  <c r="BT6" i="15"/>
  <c r="AU6" i="15"/>
  <c r="BW6" i="15"/>
  <c r="BL6" i="15"/>
  <c r="AY6" i="15"/>
  <c r="BS6" i="15"/>
  <c r="BH6" i="15"/>
  <c r="AV19" i="15"/>
  <c r="BT19" i="15"/>
  <c r="BI19" i="15"/>
  <c r="BR19" i="15"/>
  <c r="BE19" i="15"/>
  <c r="AR19" i="15"/>
  <c r="BW19" i="15"/>
  <c r="BL19" i="15"/>
  <c r="BH19" i="15"/>
  <c r="AU19" i="15"/>
  <c r="BS19" i="15"/>
  <c r="AY19" i="15"/>
  <c r="AR12" i="15"/>
  <c r="AV12" i="15"/>
  <c r="BE12" i="15"/>
  <c r="BT12" i="15"/>
  <c r="BI12" i="15"/>
  <c r="BR12" i="15"/>
  <c r="BS12" i="15"/>
  <c r="AY12" i="15"/>
  <c r="BH12" i="15"/>
  <c r="BL12" i="15"/>
  <c r="AU12" i="15"/>
  <c r="BW12" i="15"/>
  <c r="Z13" i="15"/>
  <c r="H13" i="15"/>
  <c r="N13" i="15"/>
  <c r="D13" i="15"/>
  <c r="K13" i="15"/>
  <c r="I13" i="15"/>
  <c r="E13" i="15"/>
  <c r="Q13" i="15"/>
  <c r="P13" i="15"/>
  <c r="O13" i="15"/>
  <c r="J13" i="15"/>
  <c r="Y13" i="15"/>
  <c r="G13" i="15"/>
  <c r="F13" i="15"/>
  <c r="X13" i="15"/>
  <c r="N4" i="15"/>
  <c r="D4" i="15"/>
  <c r="H4" i="15"/>
  <c r="Q4" i="15"/>
  <c r="G4" i="15"/>
  <c r="O4" i="15"/>
  <c r="E4" i="15"/>
  <c r="P4" i="15"/>
  <c r="Z4" i="15"/>
  <c r="Y4" i="15"/>
  <c r="J4" i="15"/>
  <c r="X4" i="15"/>
  <c r="I4" i="15"/>
  <c r="K4" i="15"/>
  <c r="F4" i="15"/>
  <c r="X15" i="15"/>
  <c r="H15" i="15"/>
  <c r="N15" i="15"/>
  <c r="D15" i="15"/>
  <c r="K15" i="15"/>
  <c r="Y15" i="15"/>
  <c r="I15" i="15"/>
  <c r="O15" i="15"/>
  <c r="J15" i="15"/>
  <c r="G15" i="15"/>
  <c r="F15" i="15"/>
  <c r="Q15" i="15"/>
  <c r="P15" i="15"/>
  <c r="E15" i="15"/>
  <c r="Z15" i="15"/>
  <c r="N8" i="15"/>
  <c r="D8" i="15"/>
  <c r="H8" i="15"/>
  <c r="Z8" i="15"/>
  <c r="Q8" i="15"/>
  <c r="G8" i="15"/>
  <c r="X8" i="15"/>
  <c r="O8" i="15"/>
  <c r="E8" i="15"/>
  <c r="Y8" i="15"/>
  <c r="P8" i="15"/>
  <c r="K8" i="15"/>
  <c r="J8" i="15"/>
  <c r="I8" i="15"/>
  <c r="F8" i="15"/>
  <c r="H9" i="15"/>
  <c r="Z9" i="15"/>
  <c r="N9" i="15"/>
  <c r="D9" i="15"/>
  <c r="Y9" i="15"/>
  <c r="K9" i="15"/>
  <c r="I9" i="15"/>
  <c r="E9" i="15"/>
  <c r="X9" i="15"/>
  <c r="Q9" i="15"/>
  <c r="P9" i="15"/>
  <c r="G9" i="15"/>
  <c r="O9" i="15"/>
  <c r="J9" i="15"/>
  <c r="F9" i="15"/>
  <c r="N10" i="15"/>
  <c r="D10" i="15"/>
  <c r="Y10" i="15"/>
  <c r="H10" i="15"/>
  <c r="X10" i="15"/>
  <c r="Q10" i="15"/>
  <c r="G10" i="15"/>
  <c r="O10" i="15"/>
  <c r="E10" i="15"/>
  <c r="Z10" i="15"/>
  <c r="I10" i="15"/>
  <c r="F10" i="15"/>
  <c r="P10" i="15"/>
  <c r="K10" i="15"/>
  <c r="J10" i="15"/>
  <c r="N18" i="15"/>
  <c r="D18" i="15"/>
  <c r="Y18" i="15"/>
  <c r="H18" i="15"/>
  <c r="X18" i="15"/>
  <c r="Q18" i="15"/>
  <c r="G18" i="15"/>
  <c r="O18" i="15"/>
  <c r="E18" i="15"/>
  <c r="I18" i="15"/>
  <c r="F18" i="15"/>
  <c r="J18" i="15"/>
  <c r="Z18" i="15"/>
  <c r="P18" i="15"/>
  <c r="K18" i="15"/>
  <c r="X7" i="15"/>
  <c r="H7" i="15"/>
  <c r="N7" i="15"/>
  <c r="D7" i="15"/>
  <c r="K7" i="15"/>
  <c r="Y7" i="15"/>
  <c r="I7" i="15"/>
  <c r="O7" i="15"/>
  <c r="Z7" i="15"/>
  <c r="J7" i="15"/>
  <c r="G7" i="15"/>
  <c r="F7" i="15"/>
  <c r="Q7" i="15"/>
  <c r="P7" i="15"/>
  <c r="E7" i="15"/>
  <c r="N19" i="15"/>
  <c r="D19" i="15"/>
  <c r="X19" i="15"/>
  <c r="H19" i="15"/>
  <c r="Q19" i="15"/>
  <c r="G19" i="15"/>
  <c r="O19" i="15"/>
  <c r="E19" i="15"/>
  <c r="I19" i="15"/>
  <c r="F19" i="15"/>
  <c r="Z19" i="15"/>
  <c r="Y19" i="15"/>
  <c r="P19" i="15"/>
  <c r="K19" i="15"/>
  <c r="J19" i="15"/>
  <c r="H11" i="15"/>
  <c r="X11" i="15"/>
  <c r="N11" i="15"/>
  <c r="D11" i="15"/>
  <c r="K11" i="15"/>
  <c r="I11" i="15"/>
  <c r="Y11" i="15"/>
  <c r="O11" i="15"/>
  <c r="J11" i="15"/>
  <c r="G11" i="15"/>
  <c r="F11" i="15"/>
  <c r="E11" i="15"/>
  <c r="Z11" i="15"/>
  <c r="P11" i="15"/>
  <c r="Q11" i="15"/>
  <c r="Z5" i="15"/>
  <c r="H5" i="15"/>
  <c r="N5" i="15"/>
  <c r="D5" i="15"/>
  <c r="K5" i="15"/>
  <c r="I5" i="15"/>
  <c r="E5" i="15"/>
  <c r="Y5" i="15"/>
  <c r="X5" i="15"/>
  <c r="P5" i="15"/>
  <c r="Q5" i="15"/>
  <c r="O5" i="15"/>
  <c r="J5" i="15"/>
  <c r="G5" i="15"/>
  <c r="F5" i="15"/>
  <c r="N16" i="15"/>
  <c r="D16" i="15"/>
  <c r="H16" i="15"/>
  <c r="Z16" i="15"/>
  <c r="Q16" i="15"/>
  <c r="G16" i="15"/>
  <c r="X16" i="15"/>
  <c r="O16" i="15"/>
  <c r="E16" i="15"/>
  <c r="P16" i="15"/>
  <c r="K16" i="15"/>
  <c r="J16" i="15"/>
  <c r="I16" i="15"/>
  <c r="Y16" i="15"/>
  <c r="F16" i="15"/>
  <c r="N12" i="15"/>
  <c r="D12" i="15"/>
  <c r="H12" i="15"/>
  <c r="Q12" i="15"/>
  <c r="G12" i="15"/>
  <c r="O12" i="15"/>
  <c r="E12" i="15"/>
  <c r="X12" i="15"/>
  <c r="P12" i="15"/>
  <c r="K12" i="15"/>
  <c r="J12" i="15"/>
  <c r="Z12" i="15"/>
  <c r="Y12" i="15"/>
  <c r="I12" i="15"/>
  <c r="F12" i="15"/>
  <c r="Y6" i="15"/>
  <c r="N6" i="15"/>
  <c r="D6" i="15"/>
  <c r="H6" i="15"/>
  <c r="Q6" i="15"/>
  <c r="G6" i="15"/>
  <c r="Z6" i="15"/>
  <c r="O6" i="15"/>
  <c r="E6" i="15"/>
  <c r="I6" i="15"/>
  <c r="F6" i="15"/>
  <c r="X6" i="15"/>
  <c r="P6" i="15"/>
  <c r="K6" i="15"/>
  <c r="J6" i="15"/>
  <c r="L40" i="12" l="1"/>
  <c r="O40" i="12" s="1"/>
  <c r="L38" i="12" l="1"/>
  <c r="O38" i="12" s="1"/>
  <c r="L36" i="12"/>
  <c r="O36" i="12" s="1"/>
  <c r="A111" i="12"/>
  <c r="A110" i="12"/>
  <c r="A109" i="12"/>
  <c r="A58" i="12"/>
  <c r="A57" i="12"/>
  <c r="A56" i="12"/>
  <c r="O50" i="12" l="1"/>
  <c r="Y38" i="1" l="1"/>
  <c r="Y38" i="5" s="1"/>
  <c r="Y37" i="7"/>
  <c r="O37" i="7"/>
  <c r="E37" i="7"/>
  <c r="Y37" i="5"/>
  <c r="O37" i="5"/>
  <c r="E37" i="5"/>
  <c r="O35" i="5"/>
  <c r="AA50" i="5"/>
  <c r="AA53" i="5"/>
  <c r="B48" i="7"/>
  <c r="B28" i="5"/>
  <c r="E28" i="5"/>
  <c r="B28" i="7"/>
  <c r="E28" i="7"/>
  <c r="E26" i="1"/>
  <c r="E26" i="7" s="1"/>
  <c r="B26" i="1"/>
  <c r="B26" i="7" s="1"/>
  <c r="O23" i="7"/>
  <c r="O26" i="5"/>
  <c r="O28" i="5"/>
  <c r="O26" i="7"/>
  <c r="O28" i="7"/>
  <c r="P25" i="7"/>
  <c r="U25" i="7"/>
  <c r="Y25" i="7"/>
  <c r="Z25" i="7"/>
  <c r="U26" i="7"/>
  <c r="Y26" i="7"/>
  <c r="U27" i="7"/>
  <c r="U28" i="7"/>
  <c r="X28" i="7"/>
  <c r="Y28" i="7"/>
  <c r="AD28" i="7"/>
  <c r="U29" i="7"/>
  <c r="B30" i="7"/>
  <c r="D2" i="6"/>
  <c r="B23" i="1"/>
  <c r="Y36" i="5"/>
  <c r="Y35" i="5"/>
  <c r="O36" i="5"/>
  <c r="E36" i="5"/>
  <c r="E35" i="5"/>
  <c r="B32" i="5"/>
  <c r="B30" i="5"/>
  <c r="Z6" i="5"/>
  <c r="W6" i="5"/>
  <c r="T6" i="5"/>
  <c r="Y35" i="7"/>
  <c r="Y36" i="7"/>
  <c r="O35" i="7"/>
  <c r="O36" i="7"/>
  <c r="E35" i="7"/>
  <c r="E36" i="7"/>
  <c r="B32" i="7"/>
  <c r="P25" i="5"/>
  <c r="AA46" i="5"/>
  <c r="AA52" i="5"/>
  <c r="D3" i="12" l="1"/>
  <c r="B23" i="7"/>
  <c r="D109" i="12"/>
  <c r="D56" i="12"/>
  <c r="AA54" i="5"/>
  <c r="D2" i="9"/>
  <c r="B26" i="5"/>
  <c r="Y38" i="7"/>
  <c r="E26" i="5"/>
  <c r="O23" i="5"/>
  <c r="B2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</authors>
  <commentList>
    <comment ref="A3" authorId="0" shapeId="0" xr:uid="{00000000-0006-0000-0000-000001000000}">
      <text>
        <r>
          <rPr>
            <b/>
            <sz val="18"/>
            <color indexed="81"/>
            <rFont val="メイリオ"/>
            <family val="3"/>
            <charset val="128"/>
          </rPr>
          <t>黄色の部分は必ず入力してください。</t>
        </r>
      </text>
    </comment>
    <comment ref="O13" authorId="0" shapeId="0" xr:uid="{00000000-0006-0000-0000-000002000000}">
      <text>
        <r>
          <rPr>
            <sz val="14"/>
            <color indexed="81"/>
            <rFont val="メイリオ"/>
            <family val="3"/>
            <charset val="128"/>
          </rPr>
          <t>必ず職名を入力してください。
例）校長・部長・代表取締役・育成会長　等
※　申請者は，各団体・部署等の最高責任者でお願いします。</t>
        </r>
      </text>
    </comment>
    <comment ref="U27" authorId="0" shapeId="0" xr:uid="{00000000-0006-0000-0000-000003000000}">
      <text>
        <r>
          <rPr>
            <sz val="14"/>
            <color indexed="81"/>
            <rFont val="メイリオ"/>
            <family val="3"/>
            <charset val="128"/>
          </rPr>
          <t>　申請者・引率責任者の住所が所在地と同じ場合は「同上」と入力してください。
　なお，施設使用料が発生する場合は納付書が送付されます。必ず郵送可能な住所を入力してください。</t>
        </r>
      </text>
    </comment>
    <comment ref="AC38" authorId="0" shapeId="0" xr:uid="{81F0E311-8550-47B8-B4C0-3D9AC92D12D3}">
      <text>
        <r>
          <rPr>
            <b/>
            <sz val="14"/>
            <color indexed="81"/>
            <rFont val="メイリオ"/>
            <family val="3"/>
            <charset val="128"/>
          </rPr>
          <t>　</t>
        </r>
        <r>
          <rPr>
            <sz val="14"/>
            <color indexed="81"/>
            <rFont val="メイリオ"/>
            <family val="3"/>
            <charset val="128"/>
          </rPr>
          <t>参加人員が５人以上で申請できます。</t>
        </r>
      </text>
    </comment>
    <comment ref="B45" authorId="0" shapeId="0" xr:uid="{00000000-0006-0000-0000-000005000000}">
      <text>
        <r>
          <rPr>
            <sz val="14"/>
            <color indexed="81"/>
            <rFont val="メイリオ"/>
            <family val="3"/>
            <charset val="128"/>
          </rPr>
          <t>　利用条件（雨天時のみ利用）などありましたら，入力してください。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</authors>
  <commentList>
    <comment ref="M3" authorId="0" shapeId="0" xr:uid="{00000000-0006-0000-0300-000001000000}">
      <text>
        <r>
          <rPr>
            <b/>
            <sz val="12"/>
            <color indexed="81"/>
            <rFont val="メイリオ"/>
            <family val="3"/>
            <charset val="128"/>
          </rPr>
          <t>　</t>
        </r>
        <r>
          <rPr>
            <sz val="14"/>
            <color indexed="81"/>
            <rFont val="メイリオ"/>
            <family val="3"/>
            <charset val="128"/>
          </rPr>
          <t>引率者・指導者等も含めた男女の人数をご記入ください。</t>
        </r>
      </text>
    </comment>
    <comment ref="S3" authorId="0" shapeId="0" xr:uid="{00000000-0006-0000-0300-000002000000}">
      <text>
        <r>
          <rPr>
            <sz val="14"/>
            <color indexed="81"/>
            <rFont val="メイリオ"/>
            <family val="3"/>
            <charset val="128"/>
          </rPr>
          <t>　男女の計は「１号様式」の研修人員の計と同じになります。計が異なっている場合は，セルが「赤色」で表示されますので，同じになるように修正してください。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</authors>
  <commentList>
    <comment ref="G3" authorId="0" shapeId="0" xr:uid="{00000000-0006-0000-04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　</t>
        </r>
        <r>
          <rPr>
            <sz val="11"/>
            <color indexed="81"/>
            <rFont val="メイリオ"/>
            <family val="3"/>
            <charset val="128"/>
          </rPr>
          <t>宿泊の有無，内訳等をご記入ください。
※「利用のてびき」参照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  <author>稲葉 朋徳</author>
  </authors>
  <commentList>
    <comment ref="D5" authorId="0" shapeId="0" xr:uid="{00000000-0006-0000-0500-000002000000}">
      <text>
        <r>
          <rPr>
            <sz val="11"/>
            <color indexed="81"/>
            <rFont val="メイリオ"/>
            <family val="3"/>
            <charset val="128"/>
          </rPr>
          <t>　２月４日…「2/4」「2-4」と入力してください。</t>
        </r>
      </text>
    </comment>
    <comment ref="D7" authorId="0" shapeId="0" xr:uid="{00000000-0006-0000-0500-000003000000}">
      <text>
        <r>
          <rPr>
            <sz val="11"/>
            <color indexed="81"/>
            <rFont val="メイリオ"/>
            <family val="3"/>
            <charset val="128"/>
          </rPr>
          <t>　「○食」の○の数字だけ入力してください。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N7" authorId="0" shapeId="0" xr:uid="{00000000-0006-0000-0500-000004000000}">
      <text>
        <r>
          <rPr>
            <sz val="11"/>
            <color indexed="81"/>
            <rFont val="メイリオ"/>
            <family val="3"/>
            <charset val="128"/>
          </rPr>
          <t>　野外炊事を希望する場合は，班の人数構成を入力してください。
　例）　○人×□グループ</t>
        </r>
      </text>
    </comment>
    <comment ref="D15" authorId="0" shapeId="0" xr:uid="{00000000-0006-0000-0500-000005000000}">
      <text>
        <r>
          <rPr>
            <b/>
            <sz val="9"/>
            <color indexed="81"/>
            <rFont val="メイリオ"/>
            <family val="3"/>
            <charset val="128"/>
          </rPr>
          <t>　</t>
        </r>
        <r>
          <rPr>
            <sz val="11"/>
            <color indexed="81"/>
            <rFont val="メイリオ"/>
            <family val="3"/>
            <charset val="128"/>
          </rPr>
          <t>野外炊事のメニューをご記入ください。</t>
        </r>
      </text>
    </comment>
    <comment ref="L41" authorId="1" shapeId="0" xr:uid="{00E394A1-CB01-4F85-AE69-DD3EE6D45770}">
      <text>
        <r>
          <rPr>
            <sz val="11"/>
            <color indexed="81"/>
            <rFont val="Meiryo UI"/>
            <family val="3"/>
            <charset val="128"/>
          </rPr>
          <t>　注文数を手入力してください。</t>
        </r>
      </text>
    </comment>
    <comment ref="B46" authorId="0" shapeId="0" xr:uid="{00000000-0006-0000-0500-000007000000}">
      <text>
        <r>
          <rPr>
            <sz val="11"/>
            <color indexed="81"/>
            <rFont val="Meiryo UI"/>
            <family val="3"/>
            <charset val="128"/>
          </rPr>
          <t>　お子様メニューやお茶等の注文を記入してください。</t>
        </r>
      </text>
    </comment>
    <comment ref="F46" authorId="0" shapeId="0" xr:uid="{00000000-0006-0000-0500-000008000000}">
      <text>
        <r>
          <rPr>
            <sz val="11"/>
            <color indexed="81"/>
            <rFont val="Meiryo UI"/>
            <family val="3"/>
            <charset val="128"/>
          </rPr>
          <t>　金額を数字で記入してください。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</authors>
  <commentList>
    <comment ref="I26" authorId="0" shapeId="0" xr:uid="{55E5AF2F-1C9C-4667-99C5-704F0EA59770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58" authorId="0" shapeId="0" xr:uid="{C9CA2EA0-5CC3-4F92-BD6F-70F42EDCEA43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90" authorId="0" shapeId="0" xr:uid="{C83B528A-13FD-4BB8-856C-AE4A02D00C48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122" authorId="0" shapeId="0" xr:uid="{9FCAB163-642C-4172-9FFA-6396E4CBE04F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154" authorId="0" shapeId="0" xr:uid="{AF96D1A0-AB9C-443F-8521-A70C83035B46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186" authorId="0" shapeId="0" xr:uid="{C9A7F4A0-A76E-4127-A546-E90A61C49452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218" authorId="0" shapeId="0" xr:uid="{174DD2FC-BE68-4EBB-86B6-892A6F49F26B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250" authorId="0" shapeId="0" xr:uid="{BC00227F-5435-4AA5-949F-A13CEC673F9D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282" authorId="0" shapeId="0" xr:uid="{95F713A2-EE83-48B2-8A49-3C49C917FFEF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  <comment ref="I314" authorId="0" shapeId="0" xr:uid="{AE8F3C4A-E41B-4D0F-850B-B129327C075F}">
      <text>
        <r>
          <rPr>
            <sz val="36"/>
            <color indexed="81"/>
            <rFont val="メイリオ"/>
            <family val="3"/>
            <charset val="128"/>
          </rPr>
          <t xml:space="preserve"> 数字の"１"を入力すると，"○"が表示されます。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長野　素子</author>
  </authors>
  <commentList>
    <comment ref="D8" authorId="0" shapeId="0" xr:uid="{00000000-0006-0000-0700-000003000000}">
      <text>
        <r>
          <rPr>
            <sz val="11"/>
            <color indexed="81"/>
            <rFont val="メイリオ"/>
            <family val="3"/>
            <charset val="128"/>
          </rPr>
          <t>　「○食」の○の数字だけ入力してください。</t>
        </r>
        <r>
          <rPr>
            <sz val="9"/>
            <color indexed="81"/>
            <rFont val="ＭＳ Ｐゴシック"/>
            <family val="3"/>
            <charset val="128"/>
          </rPr>
          <t xml:space="preserve">
</t>
        </r>
      </text>
    </comment>
    <comment ref="N8" authorId="0" shapeId="0" xr:uid="{00000000-0006-0000-0700-000004000000}">
      <text>
        <r>
          <rPr>
            <sz val="11"/>
            <color indexed="81"/>
            <rFont val="メイリオ"/>
            <family val="3"/>
            <charset val="128"/>
          </rPr>
          <t>　野外炊事を希望する場合は，班の人数構成を入力してください。
　例）　○人×□グループ</t>
        </r>
      </text>
    </comment>
    <comment ref="D16" authorId="0" shapeId="0" xr:uid="{00000000-0006-0000-0700-000005000000}">
      <text>
        <r>
          <rPr>
            <b/>
            <sz val="9"/>
            <color indexed="81"/>
            <rFont val="メイリオ"/>
            <family val="3"/>
            <charset val="128"/>
          </rPr>
          <t>　</t>
        </r>
        <r>
          <rPr>
            <sz val="11"/>
            <color indexed="81"/>
            <rFont val="メイリオ"/>
            <family val="3"/>
            <charset val="128"/>
          </rPr>
          <t>野外炊事のメニューをご記入ください。</t>
        </r>
      </text>
    </comment>
    <comment ref="L40" authorId="0" shapeId="0" xr:uid="{00000000-0006-0000-0700-000006000000}">
      <text>
        <r>
          <rPr>
            <sz val="11"/>
            <color indexed="81"/>
            <rFont val="メイリオ"/>
            <family val="3"/>
            <charset val="128"/>
          </rPr>
          <t>　野外炊事の場合は，食数を入力してください。</t>
        </r>
      </text>
    </comment>
    <comment ref="L42" authorId="0" shapeId="0" xr:uid="{00000000-0006-0000-0700-000007000000}">
      <text>
        <r>
          <rPr>
            <b/>
            <sz val="11"/>
            <color indexed="81"/>
            <rFont val="Meiryo UI"/>
            <family val="3"/>
            <charset val="128"/>
          </rPr>
          <t>　</t>
        </r>
        <r>
          <rPr>
            <sz val="11"/>
            <color indexed="81"/>
            <rFont val="Meiryo UI"/>
            <family val="3"/>
            <charset val="128"/>
          </rPr>
          <t>注文数を手入力してください。</t>
        </r>
      </text>
    </comment>
    <comment ref="B46" authorId="0" shapeId="0" xr:uid="{00000000-0006-0000-0700-000008000000}">
      <text>
        <r>
          <rPr>
            <sz val="11"/>
            <color indexed="81"/>
            <rFont val="Meiryo UI"/>
            <family val="3"/>
            <charset val="128"/>
          </rPr>
          <t>　お茶等の注文を記入してください。</t>
        </r>
      </text>
    </comment>
    <comment ref="F46" authorId="0" shapeId="0" xr:uid="{00000000-0006-0000-0700-000009000000}">
      <text>
        <r>
          <rPr>
            <sz val="11"/>
            <color indexed="81"/>
            <rFont val="Meiryo UI"/>
            <family val="3"/>
            <charset val="128"/>
          </rPr>
          <t>　金額を数字で記入してください。</t>
        </r>
      </text>
    </comment>
  </commentList>
</comments>
</file>

<file path=xl/sharedStrings.xml><?xml version="1.0" encoding="utf-8"?>
<sst xmlns="http://schemas.openxmlformats.org/spreadsheetml/2006/main" count="1970" uniqueCount="384">
  <si>
    <t>（別記第１号様式）</t>
    <rPh sb="1" eb="3">
      <t>ベッキ</t>
    </rPh>
    <rPh sb="3" eb="4">
      <t>ダイ</t>
    </rPh>
    <rPh sb="5" eb="6">
      <t>ゴウ</t>
    </rPh>
    <rPh sb="6" eb="8">
      <t>ヨウシキ</t>
    </rPh>
    <phoneticPr fontId="4"/>
  </si>
  <si>
    <t>青少年研修センター使用許可申請書</t>
    <rPh sb="0" eb="3">
      <t>セイショウネン</t>
    </rPh>
    <rPh sb="3" eb="5">
      <t>ケンシュウ</t>
    </rPh>
    <rPh sb="9" eb="11">
      <t>シヨウ</t>
    </rPh>
    <rPh sb="11" eb="13">
      <t>キョカ</t>
    </rPh>
    <rPh sb="13" eb="16">
      <t>シンセイショ</t>
    </rPh>
    <phoneticPr fontId="4"/>
  </si>
  <si>
    <t>所在地</t>
    <rPh sb="0" eb="3">
      <t>ショザイチ</t>
    </rPh>
    <phoneticPr fontId="4"/>
  </si>
  <si>
    <t>名称</t>
    <rPh sb="0" eb="2">
      <t>メイショウ</t>
    </rPh>
    <phoneticPr fontId="4"/>
  </si>
  <si>
    <t>職氏名</t>
    <rPh sb="0" eb="1">
      <t>ショク</t>
    </rPh>
    <rPh sb="1" eb="3">
      <t>シメイ</t>
    </rPh>
    <phoneticPr fontId="4"/>
  </si>
  <si>
    <t>記</t>
    <rPh sb="0" eb="1">
      <t>キ</t>
    </rPh>
    <phoneticPr fontId="4"/>
  </si>
  <si>
    <t>研修会名</t>
    <rPh sb="0" eb="3">
      <t>ケンシュウカイ</t>
    </rPh>
    <rPh sb="3" eb="4">
      <t>メイ</t>
    </rPh>
    <phoneticPr fontId="4"/>
  </si>
  <si>
    <t>研修目的</t>
    <rPh sb="0" eb="2">
      <t>ケンシュウ</t>
    </rPh>
    <rPh sb="2" eb="4">
      <t>モクテキ</t>
    </rPh>
    <phoneticPr fontId="4"/>
  </si>
  <si>
    <t>幼児</t>
    <rPh sb="0" eb="2">
      <t>ヨウジ</t>
    </rPh>
    <phoneticPr fontId="4"/>
  </si>
  <si>
    <t>高等学校</t>
    <rPh sb="0" eb="2">
      <t>コウトウ</t>
    </rPh>
    <rPh sb="2" eb="4">
      <t>ガッコウ</t>
    </rPh>
    <phoneticPr fontId="4"/>
  </si>
  <si>
    <t>勤労青年</t>
    <rPh sb="0" eb="2">
      <t>キンロウ</t>
    </rPh>
    <rPh sb="2" eb="4">
      <t>セイネン</t>
    </rPh>
    <phoneticPr fontId="4"/>
  </si>
  <si>
    <t>参加人員</t>
    <rPh sb="0" eb="2">
      <t>サンカ</t>
    </rPh>
    <rPh sb="2" eb="4">
      <t>ジンイン</t>
    </rPh>
    <phoneticPr fontId="4"/>
  </si>
  <si>
    <t>男</t>
    <rPh sb="0" eb="1">
      <t>オトコ</t>
    </rPh>
    <phoneticPr fontId="4"/>
  </si>
  <si>
    <t>女</t>
    <rPh sb="0" eb="1">
      <t>オンナ</t>
    </rPh>
    <phoneticPr fontId="4"/>
  </si>
  <si>
    <t>計</t>
    <rPh sb="0" eb="1">
      <t>ケイ</t>
    </rPh>
    <phoneticPr fontId="4"/>
  </si>
  <si>
    <t>月</t>
    <rPh sb="0" eb="1">
      <t>ツキ</t>
    </rPh>
    <phoneticPr fontId="4"/>
  </si>
  <si>
    <t>日</t>
    <rPh sb="0" eb="1">
      <t>ニチ</t>
    </rPh>
    <phoneticPr fontId="4"/>
  </si>
  <si>
    <t>時</t>
    <rPh sb="0" eb="1">
      <t>ジ</t>
    </rPh>
    <phoneticPr fontId="4"/>
  </si>
  <si>
    <t>分</t>
    <rPh sb="0" eb="1">
      <t>フン</t>
    </rPh>
    <phoneticPr fontId="4"/>
  </si>
  <si>
    <t>申請者の</t>
    <rPh sb="0" eb="3">
      <t>シンセイシャ</t>
    </rPh>
    <phoneticPr fontId="4"/>
  </si>
  <si>
    <t>の職氏名</t>
    <rPh sb="1" eb="2">
      <t>ショク</t>
    </rPh>
    <rPh sb="2" eb="4">
      <t>シメイ</t>
    </rPh>
    <phoneticPr fontId="4"/>
  </si>
  <si>
    <t>住所</t>
    <rPh sb="0" eb="2">
      <t>ジュウショ</t>
    </rPh>
    <phoneticPr fontId="4"/>
  </si>
  <si>
    <t>人</t>
    <rPh sb="0" eb="1">
      <t>ニン</t>
    </rPh>
    <phoneticPr fontId="4"/>
  </si>
  <si>
    <t>宿泊人員</t>
    <rPh sb="0" eb="2">
      <t>シュクハク</t>
    </rPh>
    <rPh sb="2" eb="4">
      <t>ジンイン</t>
    </rPh>
    <phoneticPr fontId="4"/>
  </si>
  <si>
    <t>入所日時</t>
    <rPh sb="0" eb="2">
      <t>ニュウショ</t>
    </rPh>
    <rPh sb="2" eb="4">
      <t>ニチジ</t>
    </rPh>
    <phoneticPr fontId="4"/>
  </si>
  <si>
    <t>退所日時</t>
    <rPh sb="0" eb="2">
      <t>タイショ</t>
    </rPh>
    <rPh sb="2" eb="4">
      <t>ニチジ</t>
    </rPh>
    <phoneticPr fontId="4"/>
  </si>
  <si>
    <t>第１希望</t>
    <rPh sb="0" eb="1">
      <t>ダイ</t>
    </rPh>
    <rPh sb="2" eb="4">
      <t>キボウ</t>
    </rPh>
    <phoneticPr fontId="4"/>
  </si>
  <si>
    <t>小学校</t>
    <rPh sb="0" eb="3">
      <t>ショウガッコウ</t>
    </rPh>
    <phoneticPr fontId="4"/>
  </si>
  <si>
    <t>高専・大学</t>
    <rPh sb="0" eb="2">
      <t>コウセン</t>
    </rPh>
    <rPh sb="3" eb="5">
      <t>ダイガク</t>
    </rPh>
    <phoneticPr fontId="4"/>
  </si>
  <si>
    <t>その他</t>
    <rPh sb="2" eb="3">
      <t>タ</t>
    </rPh>
    <phoneticPr fontId="4"/>
  </si>
  <si>
    <t>月</t>
    <rPh sb="0" eb="1">
      <t>ガツ</t>
    </rPh>
    <phoneticPr fontId="4"/>
  </si>
  <si>
    <t>第２希望</t>
    <rPh sb="0" eb="1">
      <t>ダイ</t>
    </rPh>
    <rPh sb="2" eb="4">
      <t>キボウ</t>
    </rPh>
    <phoneticPr fontId="4"/>
  </si>
  <si>
    <t>研修日程</t>
    <rPh sb="0" eb="2">
      <t>ケンシュウ</t>
    </rPh>
    <rPh sb="2" eb="4">
      <t>ニッテイ</t>
    </rPh>
    <phoneticPr fontId="4"/>
  </si>
  <si>
    <t>中学校</t>
    <rPh sb="0" eb="3">
      <t>チュウガッコウ</t>
    </rPh>
    <phoneticPr fontId="4"/>
  </si>
  <si>
    <t>育成関係者</t>
    <rPh sb="0" eb="2">
      <t>イクセイ</t>
    </rPh>
    <rPh sb="2" eb="5">
      <t>カンケイシャ</t>
    </rPh>
    <phoneticPr fontId="4"/>
  </si>
  <si>
    <t>　注　１　研修日程計画書ならびに名簿を添付すること。</t>
    <rPh sb="1" eb="2">
      <t>チュウ</t>
    </rPh>
    <rPh sb="5" eb="7">
      <t>ケンシュウ</t>
    </rPh>
    <rPh sb="7" eb="9">
      <t>ニッテイ</t>
    </rPh>
    <rPh sb="9" eb="12">
      <t>ケイカクショ</t>
    </rPh>
    <rPh sb="16" eb="18">
      <t>メイボ</t>
    </rPh>
    <rPh sb="19" eb="21">
      <t>テンプ</t>
    </rPh>
    <phoneticPr fontId="4"/>
  </si>
  <si>
    <t>　　　２　勤労青年とは25才以下で，学生でない方のことです。</t>
    <rPh sb="5" eb="7">
      <t>キンロウ</t>
    </rPh>
    <rPh sb="7" eb="9">
      <t>セイネン</t>
    </rPh>
    <rPh sb="13" eb="14">
      <t>サイ</t>
    </rPh>
    <rPh sb="14" eb="16">
      <t>イカ</t>
    </rPh>
    <rPh sb="18" eb="20">
      <t>ガクセイ</t>
    </rPh>
    <rPh sb="23" eb="24">
      <t>カタ</t>
    </rPh>
    <phoneticPr fontId="4"/>
  </si>
  <si>
    <t>年</t>
    <rPh sb="0" eb="1">
      <t>ネン</t>
    </rPh>
    <phoneticPr fontId="4"/>
  </si>
  <si>
    <t>日</t>
    <rPh sb="0" eb="1">
      <t>ヒ</t>
    </rPh>
    <phoneticPr fontId="4"/>
  </si>
  <si>
    <t>（講師を含む）</t>
    <rPh sb="1" eb="3">
      <t>コウシ</t>
    </rPh>
    <rPh sb="4" eb="5">
      <t>フク</t>
    </rPh>
    <phoneticPr fontId="4"/>
  </si>
  <si>
    <t>名　称</t>
    <rPh sb="0" eb="1">
      <t>ナ</t>
    </rPh>
    <rPh sb="2" eb="3">
      <t>ショウ</t>
    </rPh>
    <phoneticPr fontId="4"/>
  </si>
  <si>
    <t>許 可 く だ さ る よ う 申 請 し ま す 。　　　　　　　　　　　　</t>
    <rPh sb="0" eb="1">
      <t>モト</t>
    </rPh>
    <rPh sb="2" eb="3">
      <t>カ</t>
    </rPh>
    <rPh sb="16" eb="17">
      <t>サル</t>
    </rPh>
    <rPh sb="18" eb="19">
      <t>ショウ</t>
    </rPh>
    <phoneticPr fontId="4"/>
  </si>
  <si>
    <t>　鹿児島県教育委員会　殿</t>
    <rPh sb="1" eb="5">
      <t>カゴシマケン</t>
    </rPh>
    <rPh sb="5" eb="7">
      <t>キョウイク</t>
    </rPh>
    <rPh sb="7" eb="10">
      <t>イインカイ</t>
    </rPh>
    <rPh sb="11" eb="12">
      <t>ドノ</t>
    </rPh>
    <phoneticPr fontId="4"/>
  </si>
  <si>
    <t>市</t>
    <rPh sb="0" eb="1">
      <t>シ</t>
    </rPh>
    <phoneticPr fontId="4"/>
  </si>
  <si>
    <t>町</t>
    <rPh sb="0" eb="1">
      <t>チョウ</t>
    </rPh>
    <phoneticPr fontId="4"/>
  </si>
  <si>
    <t>郡</t>
    <rPh sb="0" eb="1">
      <t>グン</t>
    </rPh>
    <phoneticPr fontId="4"/>
  </si>
  <si>
    <t>申請者</t>
    <rPh sb="0" eb="3">
      <t>シンセイシャ</t>
    </rPh>
    <phoneticPr fontId="4"/>
  </si>
  <si>
    <t>（第２号様式）</t>
    <rPh sb="1" eb="2">
      <t>ダイ</t>
    </rPh>
    <rPh sb="3" eb="4">
      <t>ゴウ</t>
    </rPh>
    <rPh sb="4" eb="6">
      <t>ヨウシキ</t>
    </rPh>
    <phoneticPr fontId="4"/>
  </si>
  <si>
    <t>第</t>
    <rPh sb="0" eb="1">
      <t>ダイ</t>
    </rPh>
    <phoneticPr fontId="4"/>
  </si>
  <si>
    <t>号</t>
    <rPh sb="0" eb="1">
      <t>ゴウ</t>
    </rPh>
    <phoneticPr fontId="4"/>
  </si>
  <si>
    <t>指令先</t>
    <rPh sb="0" eb="2">
      <t>シレイ</t>
    </rPh>
    <rPh sb="2" eb="3">
      <t>サキ</t>
    </rPh>
    <phoneticPr fontId="4"/>
  </si>
  <si>
    <t>　 下 記 の と お り ， 青 少 年 研 修 セ ン タ ー の 使 用 を 許 可 す る 。</t>
    <rPh sb="2" eb="3">
      <t>シタ</t>
    </rPh>
    <rPh sb="4" eb="5">
      <t>キ</t>
    </rPh>
    <rPh sb="16" eb="17">
      <t>アオ</t>
    </rPh>
    <rPh sb="18" eb="19">
      <t>ショウ</t>
    </rPh>
    <rPh sb="20" eb="21">
      <t>トシ</t>
    </rPh>
    <rPh sb="22" eb="23">
      <t>ケン</t>
    </rPh>
    <rPh sb="24" eb="25">
      <t>オサム</t>
    </rPh>
    <rPh sb="36" eb="37">
      <t>ツカ</t>
    </rPh>
    <rPh sb="38" eb="39">
      <t>ヨウ</t>
    </rPh>
    <rPh sb="42" eb="43">
      <t>モト</t>
    </rPh>
    <rPh sb="44" eb="45">
      <t>カ</t>
    </rPh>
    <phoneticPr fontId="4"/>
  </si>
  <si>
    <t>鹿児島県教育委員会</t>
    <rPh sb="0" eb="4">
      <t>カゴシマケン</t>
    </rPh>
    <rPh sb="4" eb="6">
      <t>キョウイク</t>
    </rPh>
    <rPh sb="6" eb="9">
      <t>イインカイ</t>
    </rPh>
    <phoneticPr fontId="4"/>
  </si>
  <si>
    <t>使用料</t>
    <rPh sb="0" eb="3">
      <t>シヨウリョウ</t>
    </rPh>
    <phoneticPr fontId="4"/>
  </si>
  <si>
    <t>円</t>
    <rPh sb="0" eb="1">
      <t>エン</t>
    </rPh>
    <phoneticPr fontId="4"/>
  </si>
  <si>
    <t>許可条件</t>
    <rPh sb="0" eb="2">
      <t>キョカ</t>
    </rPh>
    <rPh sb="2" eb="4">
      <t>ジョウケン</t>
    </rPh>
    <phoneticPr fontId="4"/>
  </si>
  <si>
    <t>　注　１　※印は，記入不要</t>
    <rPh sb="1" eb="2">
      <t>チュウ</t>
    </rPh>
    <rPh sb="6" eb="7">
      <t>シルシ</t>
    </rPh>
    <rPh sb="9" eb="11">
      <t>キニュウ</t>
    </rPh>
    <rPh sb="11" eb="13">
      <t>フヨウ</t>
    </rPh>
    <phoneticPr fontId="4"/>
  </si>
  <si>
    <t>　　　２　入所の際受付に提示すること。</t>
    <rPh sb="5" eb="7">
      <t>ニュウショ</t>
    </rPh>
    <rPh sb="8" eb="9">
      <t>サイ</t>
    </rPh>
    <rPh sb="9" eb="11">
      <t>ウケツケ</t>
    </rPh>
    <rPh sb="12" eb="14">
      <t>テイジ</t>
    </rPh>
    <phoneticPr fontId="4"/>
  </si>
  <si>
    <t>（第３号様式）</t>
    <rPh sb="1" eb="2">
      <t>ダイ</t>
    </rPh>
    <rPh sb="3" eb="4">
      <t>ゴウ</t>
    </rPh>
    <rPh sb="4" eb="6">
      <t>ヨウシキ</t>
    </rPh>
    <phoneticPr fontId="4"/>
  </si>
  <si>
    <t>使用料免除（減額）申請書</t>
    <rPh sb="0" eb="3">
      <t>シヨウリョウ</t>
    </rPh>
    <rPh sb="3" eb="5">
      <t>メンジョ</t>
    </rPh>
    <rPh sb="6" eb="8">
      <t>ゲンガク</t>
    </rPh>
    <rPh sb="9" eb="12">
      <t>シンセイショ</t>
    </rPh>
    <phoneticPr fontId="4"/>
  </si>
  <si>
    <t>免除（減額）を</t>
    <rPh sb="0" eb="2">
      <t>メンジョ</t>
    </rPh>
    <rPh sb="3" eb="5">
      <t>ゲンガク</t>
    </rPh>
    <phoneticPr fontId="4"/>
  </si>
  <si>
    <t>受ける理由</t>
    <rPh sb="0" eb="1">
      <t>ウ</t>
    </rPh>
    <rPh sb="3" eb="5">
      <t>リユウ</t>
    </rPh>
    <phoneticPr fontId="4"/>
  </si>
  <si>
    <t>研修施設</t>
    <rPh sb="0" eb="2">
      <t>ケンシュウ</t>
    </rPh>
    <rPh sb="2" eb="4">
      <t>シセツ</t>
    </rPh>
    <phoneticPr fontId="4"/>
  </si>
  <si>
    <t>１　人</t>
    <rPh sb="2" eb="3">
      <t>ニン</t>
    </rPh>
    <phoneticPr fontId="4"/>
  </si>
  <si>
    <t>宿泊棟</t>
    <rPh sb="0" eb="3">
      <t>シュクハクトウ</t>
    </rPh>
    <phoneticPr fontId="4"/>
  </si>
  <si>
    <t>キャンプ場</t>
    <rPh sb="4" eb="5">
      <t>ジョウ</t>
    </rPh>
    <phoneticPr fontId="4"/>
  </si>
  <si>
    <t>泊</t>
    <rPh sb="0" eb="1">
      <t>ハク</t>
    </rPh>
    <phoneticPr fontId="4"/>
  </si>
  <si>
    <t>免除（減額）</t>
    <rPh sb="0" eb="2">
      <t>メンジョ</t>
    </rPh>
    <rPh sb="3" eb="5">
      <t>ゲンガク</t>
    </rPh>
    <phoneticPr fontId="4"/>
  </si>
  <si>
    <t>決定額</t>
    <rPh sb="0" eb="3">
      <t>ケッテイガク</t>
    </rPh>
    <phoneticPr fontId="4"/>
  </si>
  <si>
    <t>研修団体が納入</t>
    <rPh sb="0" eb="2">
      <t>ケンシュウ</t>
    </rPh>
    <rPh sb="2" eb="4">
      <t>ダンタイ</t>
    </rPh>
    <rPh sb="5" eb="7">
      <t>ノウニュウ</t>
    </rPh>
    <phoneticPr fontId="4"/>
  </si>
  <si>
    <t>すべき使用料</t>
    <rPh sb="3" eb="6">
      <t>シヨウリョウ</t>
    </rPh>
    <phoneticPr fontId="4"/>
  </si>
  <si>
    <t>　注　※印は，記入不要</t>
    <rPh sb="1" eb="2">
      <t>チュウ</t>
    </rPh>
    <rPh sb="4" eb="5">
      <t>シルシ</t>
    </rPh>
    <rPh sb="7" eb="9">
      <t>キニュウ</t>
    </rPh>
    <rPh sb="9" eb="11">
      <t>フヨウ</t>
    </rPh>
    <phoneticPr fontId="4"/>
  </si>
  <si>
    <t>使用料の免除</t>
    <rPh sb="0" eb="3">
      <t>シヨウリョウ</t>
    </rPh>
    <rPh sb="4" eb="6">
      <t>メンジョ</t>
    </rPh>
    <phoneticPr fontId="4"/>
  </si>
  <si>
    <t>（減額）の見込額</t>
    <rPh sb="1" eb="3">
      <t>ゲンガク</t>
    </rPh>
    <rPh sb="5" eb="7">
      <t>ミコ</t>
    </rPh>
    <rPh sb="7" eb="8">
      <t>ガク</t>
    </rPh>
    <phoneticPr fontId="4"/>
  </si>
  <si>
    <t>〒</t>
    <phoneticPr fontId="4"/>
  </si>
  <si>
    <t>TEL</t>
    <phoneticPr fontId="4"/>
  </si>
  <si>
    <t>FAX</t>
    <phoneticPr fontId="4"/>
  </si>
  <si>
    <t>※</t>
    <phoneticPr fontId="4"/>
  </si>
  <si>
    <t>※</t>
    <phoneticPr fontId="4"/>
  </si>
  <si>
    <t>×</t>
    <phoneticPr fontId="4"/>
  </si>
  <si>
    <t>×</t>
    <phoneticPr fontId="4"/>
  </si>
  <si>
    <t>／</t>
    <phoneticPr fontId="4"/>
  </si>
  <si>
    <t>＝</t>
    <phoneticPr fontId="4"/>
  </si>
  <si>
    <t>×</t>
    <phoneticPr fontId="4"/>
  </si>
  <si>
    <t>※</t>
    <phoneticPr fontId="4"/>
  </si>
  <si>
    <t>※</t>
    <phoneticPr fontId="4"/>
  </si>
  <si>
    <t>使用規程第５条第１項第</t>
    <rPh sb="0" eb="1">
      <t>ツカ</t>
    </rPh>
    <rPh sb="1" eb="2">
      <t>ヨウ</t>
    </rPh>
    <rPh sb="2" eb="3">
      <t>キ</t>
    </rPh>
    <rPh sb="3" eb="4">
      <t>ホド</t>
    </rPh>
    <rPh sb="4" eb="5">
      <t>ダイ</t>
    </rPh>
    <rPh sb="6" eb="7">
      <t>ジョウ</t>
    </rPh>
    <rPh sb="7" eb="8">
      <t>ダイ</t>
    </rPh>
    <rPh sb="9" eb="10">
      <t>コウ</t>
    </rPh>
    <rPh sb="10" eb="11">
      <t>ダイ</t>
    </rPh>
    <phoneticPr fontId="4"/>
  </si>
  <si>
    <t>号による</t>
    <rPh sb="0" eb="1">
      <t>ゴウ</t>
    </rPh>
    <phoneticPr fontId="4"/>
  </si>
  <si>
    <t>書 類 を 添 え て 申 請 し ま す 。　　　　　　　　　　　　　　　　　　　　　　　　　</t>
    <rPh sb="0" eb="1">
      <t>ショ</t>
    </rPh>
    <rPh sb="2" eb="3">
      <t>タグイ</t>
    </rPh>
    <rPh sb="6" eb="7">
      <t>ソ</t>
    </rPh>
    <rPh sb="12" eb="13">
      <t>サル</t>
    </rPh>
    <rPh sb="14" eb="15">
      <t>ショウ</t>
    </rPh>
    <phoneticPr fontId="4"/>
  </si>
  <si>
    <t>　 下記について，鹿児島県青少年社会教育施設の設置及び管理に関す</t>
    <rPh sb="2" eb="4">
      <t>カキ</t>
    </rPh>
    <rPh sb="9" eb="13">
      <t>カゴシマケン</t>
    </rPh>
    <rPh sb="13" eb="16">
      <t>セイショウネン</t>
    </rPh>
    <rPh sb="16" eb="18">
      <t>シャカイ</t>
    </rPh>
    <rPh sb="18" eb="20">
      <t>キョウイク</t>
    </rPh>
    <rPh sb="20" eb="22">
      <t>シセツ</t>
    </rPh>
    <rPh sb="23" eb="25">
      <t>セッチ</t>
    </rPh>
    <rPh sb="25" eb="26">
      <t>オヨ</t>
    </rPh>
    <rPh sb="27" eb="29">
      <t>カンリ</t>
    </rPh>
    <rPh sb="30" eb="31">
      <t>セキ</t>
    </rPh>
    <phoneticPr fontId="4"/>
  </si>
  <si>
    <t>引率責任者</t>
    <rPh sb="0" eb="2">
      <t>インソツ</t>
    </rPh>
    <rPh sb="2" eb="4">
      <t>セキニン</t>
    </rPh>
    <rPh sb="4" eb="5">
      <t>シャ</t>
    </rPh>
    <phoneticPr fontId="4"/>
  </si>
  <si>
    <t>その他の　　　　参考事項</t>
    <rPh sb="2" eb="3">
      <t>タ</t>
    </rPh>
    <rPh sb="8" eb="10">
      <t>サンコウ</t>
    </rPh>
    <rPh sb="10" eb="12">
      <t>ジコウ</t>
    </rPh>
    <phoneticPr fontId="4"/>
  </si>
  <si>
    <t>(講師を含む)</t>
    <rPh sb="1" eb="3">
      <t>コウシ</t>
    </rPh>
    <rPh sb="4" eb="5">
      <t>フク</t>
    </rPh>
    <phoneticPr fontId="4"/>
  </si>
  <si>
    <t>　 下 記 の と お り ， 青 少 年 研 修 セ ン タ ー を 使 用 し た い の で，</t>
    <rPh sb="2" eb="3">
      <t>シタ</t>
    </rPh>
    <rPh sb="4" eb="5">
      <t>キ</t>
    </rPh>
    <rPh sb="16" eb="17">
      <t>アオ</t>
    </rPh>
    <rPh sb="18" eb="19">
      <t>ショウ</t>
    </rPh>
    <rPh sb="20" eb="21">
      <t>トシ</t>
    </rPh>
    <rPh sb="22" eb="23">
      <t>ケン</t>
    </rPh>
    <rPh sb="24" eb="25">
      <t>オサム</t>
    </rPh>
    <rPh sb="36" eb="37">
      <t>ツカ</t>
    </rPh>
    <rPh sb="38" eb="39">
      <t>ヨウ</t>
    </rPh>
    <phoneticPr fontId="4"/>
  </si>
  <si>
    <t>県立青少年研修センター　食事申込書</t>
    <rPh sb="0" eb="2">
      <t>ケンリツ</t>
    </rPh>
    <rPh sb="2" eb="5">
      <t>セイショウネン</t>
    </rPh>
    <rPh sb="5" eb="7">
      <t>ケンシュウ</t>
    </rPh>
    <rPh sb="12" eb="14">
      <t>ショクジ</t>
    </rPh>
    <rPh sb="14" eb="17">
      <t>モウシコミショ</t>
    </rPh>
    <phoneticPr fontId="4"/>
  </si>
  <si>
    <t>団　体　名</t>
    <rPh sb="0" eb="1">
      <t>ダン</t>
    </rPh>
    <rPh sb="2" eb="3">
      <t>カラダ</t>
    </rPh>
    <rPh sb="4" eb="5">
      <t>メイ</t>
    </rPh>
    <phoneticPr fontId="4"/>
  </si>
  <si>
    <t>申　込　責　任　者</t>
    <rPh sb="0" eb="1">
      <t>サル</t>
    </rPh>
    <rPh sb="2" eb="3">
      <t>コミ</t>
    </rPh>
    <rPh sb="4" eb="5">
      <t>セキ</t>
    </rPh>
    <rPh sb="6" eb="7">
      <t>ニン</t>
    </rPh>
    <rPh sb="8" eb="9">
      <t>シャ</t>
    </rPh>
    <phoneticPr fontId="4"/>
  </si>
  <si>
    <t>連絡先電話番号</t>
    <rPh sb="0" eb="3">
      <t>レンラクサキ</t>
    </rPh>
    <rPh sb="3" eb="5">
      <t>デンワ</t>
    </rPh>
    <rPh sb="5" eb="7">
      <t>バンゴウ</t>
    </rPh>
    <phoneticPr fontId="4"/>
  </si>
  <si>
    <t>使　用　期　間</t>
    <rPh sb="0" eb="1">
      <t>ツカ</t>
    </rPh>
    <rPh sb="2" eb="3">
      <t>ヨウ</t>
    </rPh>
    <rPh sb="4" eb="5">
      <t>キ</t>
    </rPh>
    <rPh sb="6" eb="7">
      <t>アイダ</t>
    </rPh>
    <phoneticPr fontId="4"/>
  </si>
  <si>
    <t>期　日</t>
    <rPh sb="0" eb="1">
      <t>キ</t>
    </rPh>
    <rPh sb="2" eb="3">
      <t>ヒ</t>
    </rPh>
    <phoneticPr fontId="4"/>
  </si>
  <si>
    <t>区分</t>
    <rPh sb="0" eb="2">
      <t>クブン</t>
    </rPh>
    <phoneticPr fontId="4"/>
  </si>
  <si>
    <t>備　　考</t>
    <rPh sb="0" eb="1">
      <t>ソナエ</t>
    </rPh>
    <rPh sb="3" eb="4">
      <t>コウ</t>
    </rPh>
    <phoneticPr fontId="4"/>
  </si>
  <si>
    <t>食　数</t>
    <rPh sb="0" eb="1">
      <t>ショク</t>
    </rPh>
    <rPh sb="2" eb="3">
      <t>スウ</t>
    </rPh>
    <phoneticPr fontId="4"/>
  </si>
  <si>
    <t>食堂利用</t>
    <rPh sb="0" eb="2">
      <t>ショクドウ</t>
    </rPh>
    <rPh sb="2" eb="4">
      <t>リヨウ</t>
    </rPh>
    <phoneticPr fontId="4"/>
  </si>
  <si>
    <t>朝　食</t>
    <rPh sb="0" eb="1">
      <t>アサ</t>
    </rPh>
    <rPh sb="2" eb="3">
      <t>ショク</t>
    </rPh>
    <phoneticPr fontId="4"/>
  </si>
  <si>
    <t>小</t>
    <rPh sb="0" eb="1">
      <t>ショウ</t>
    </rPh>
    <phoneticPr fontId="4"/>
  </si>
  <si>
    <t>中</t>
    <rPh sb="0" eb="1">
      <t>チュウ</t>
    </rPh>
    <phoneticPr fontId="4"/>
  </si>
  <si>
    <t>昼　食</t>
    <rPh sb="0" eb="1">
      <t>ヒル</t>
    </rPh>
    <rPh sb="2" eb="3">
      <t>ショク</t>
    </rPh>
    <phoneticPr fontId="4"/>
  </si>
  <si>
    <t>夕　食</t>
    <rPh sb="0" eb="1">
      <t>ユウ</t>
    </rPh>
    <rPh sb="2" eb="3">
      <t>ショク</t>
    </rPh>
    <phoneticPr fontId="4"/>
  </si>
  <si>
    <t>野外炊飯利用</t>
    <rPh sb="0" eb="2">
      <t>ヤガイ</t>
    </rPh>
    <rPh sb="2" eb="4">
      <t>スイハン</t>
    </rPh>
    <rPh sb="4" eb="6">
      <t>リヨウ</t>
    </rPh>
    <phoneticPr fontId="4"/>
  </si>
  <si>
    <t>お子様</t>
    <rPh sb="1" eb="3">
      <t>コサマ</t>
    </rPh>
    <phoneticPr fontId="4"/>
  </si>
  <si>
    <t>申込になります。</t>
    <rPh sb="0" eb="2">
      <t>モウシコミ</t>
    </rPh>
    <phoneticPr fontId="4"/>
  </si>
  <si>
    <t>記入の仕方について</t>
    <rPh sb="0" eb="2">
      <t>キニュウ</t>
    </rPh>
    <rPh sb="3" eb="5">
      <t>シカタ</t>
    </rPh>
    <phoneticPr fontId="4"/>
  </si>
  <si>
    <r>
      <t>１　区分の欄について　　</t>
    </r>
    <r>
      <rPr>
        <b/>
        <sz val="8"/>
        <rFont val="HG丸ｺﾞｼｯｸM-PRO"/>
        <family val="3"/>
        <charset val="128"/>
      </rPr>
      <t>（　小：小学生以下　　　中：中学生以上　）</t>
    </r>
    <rPh sb="2" eb="4">
      <t>クブン</t>
    </rPh>
    <rPh sb="5" eb="6">
      <t>ラン</t>
    </rPh>
    <rPh sb="14" eb="15">
      <t>ショウ</t>
    </rPh>
    <rPh sb="16" eb="19">
      <t>ショウガクセイ</t>
    </rPh>
    <rPh sb="19" eb="21">
      <t>イカ</t>
    </rPh>
    <rPh sb="24" eb="25">
      <t>チュウ</t>
    </rPh>
    <rPh sb="26" eb="29">
      <t>チュウガクセイ</t>
    </rPh>
    <rPh sb="29" eb="31">
      <t>イジョウ</t>
    </rPh>
    <phoneticPr fontId="4"/>
  </si>
  <si>
    <t>4　その他の特別料理等を希望する場合は，事前に連絡のうえ，備考欄にその内容を記入してください。</t>
    <rPh sb="4" eb="5">
      <t>タ</t>
    </rPh>
    <rPh sb="6" eb="8">
      <t>トクベツ</t>
    </rPh>
    <rPh sb="8" eb="10">
      <t>リョウリ</t>
    </rPh>
    <rPh sb="10" eb="11">
      <t>トウ</t>
    </rPh>
    <rPh sb="12" eb="14">
      <t>キボウ</t>
    </rPh>
    <rPh sb="16" eb="18">
      <t>バアイ</t>
    </rPh>
    <rPh sb="20" eb="22">
      <t>ジゼン</t>
    </rPh>
    <rPh sb="23" eb="25">
      <t>レンラク</t>
    </rPh>
    <rPh sb="29" eb="32">
      <t>ビコウラン</t>
    </rPh>
    <rPh sb="35" eb="37">
      <t>ナイヨウ</t>
    </rPh>
    <rPh sb="38" eb="40">
      <t>キニュウ</t>
    </rPh>
    <phoneticPr fontId="4"/>
  </si>
  <si>
    <t>食　事　料　金</t>
    <rPh sb="0" eb="1">
      <t>ショク</t>
    </rPh>
    <rPh sb="2" eb="3">
      <t>コト</t>
    </rPh>
    <rPh sb="4" eb="5">
      <t>リョウ</t>
    </rPh>
    <rPh sb="6" eb="7">
      <t>キン</t>
    </rPh>
    <phoneticPr fontId="4"/>
  </si>
  <si>
    <t>（料金を算出してご記入ください。）</t>
    <rPh sb="1" eb="3">
      <t>リョウキン</t>
    </rPh>
    <rPh sb="4" eb="6">
      <t>サンシュツ</t>
    </rPh>
    <rPh sb="9" eb="11">
      <t>キニュウ</t>
    </rPh>
    <phoneticPr fontId="4"/>
  </si>
  <si>
    <t>区　分</t>
    <rPh sb="0" eb="1">
      <t>ク</t>
    </rPh>
    <rPh sb="2" eb="3">
      <t>ブン</t>
    </rPh>
    <phoneticPr fontId="4"/>
  </si>
  <si>
    <t>一　般</t>
    <rPh sb="0" eb="1">
      <t>イチ</t>
    </rPh>
    <rPh sb="2" eb="3">
      <t>パン</t>
    </rPh>
    <phoneticPr fontId="4"/>
  </si>
  <si>
    <t>(給食米申請学校)</t>
    <rPh sb="1" eb="3">
      <t>キュウショク</t>
    </rPh>
    <rPh sb="3" eb="4">
      <t>コメ</t>
    </rPh>
    <rPh sb="4" eb="6">
      <t>シンセイ</t>
    </rPh>
    <rPh sb="6" eb="8">
      <t>ガッコウ</t>
    </rPh>
    <phoneticPr fontId="4"/>
  </si>
  <si>
    <t>小学生以下</t>
    <rPh sb="0" eb="1">
      <t>ショウ</t>
    </rPh>
    <rPh sb="1" eb="3">
      <t>ガクセイ</t>
    </rPh>
    <rPh sb="3" eb="5">
      <t>イカ</t>
    </rPh>
    <phoneticPr fontId="4"/>
  </si>
  <si>
    <t>食　＝</t>
    <rPh sb="0" eb="1">
      <t>ショク</t>
    </rPh>
    <phoneticPr fontId="4"/>
  </si>
  <si>
    <t>中学生以上</t>
    <rPh sb="0" eb="1">
      <t>チュウ</t>
    </rPh>
    <rPh sb="1" eb="3">
      <t>ガクセイ</t>
    </rPh>
    <rPh sb="3" eb="5">
      <t>イジョウ</t>
    </rPh>
    <phoneticPr fontId="4"/>
  </si>
  <si>
    <t>炊込ご飯・</t>
    <rPh sb="0" eb="1">
      <t>タ</t>
    </rPh>
    <rPh sb="1" eb="2">
      <t>コ</t>
    </rPh>
    <rPh sb="3" eb="4">
      <t>メシ</t>
    </rPh>
    <phoneticPr fontId="4"/>
  </si>
  <si>
    <t>豚汁</t>
    <rPh sb="0" eb="1">
      <t>ブタ</t>
    </rPh>
    <rPh sb="1" eb="2">
      <t>ジル</t>
    </rPh>
    <phoneticPr fontId="4"/>
  </si>
  <si>
    <t>１　食事代は，現金または銀行振込にて直接，食堂へお支払いください。</t>
    <rPh sb="2" eb="5">
      <t>ショクジダイ</t>
    </rPh>
    <rPh sb="7" eb="9">
      <t>ゲンキン</t>
    </rPh>
    <rPh sb="12" eb="14">
      <t>ギンコウ</t>
    </rPh>
    <rPh sb="14" eb="16">
      <t>フリコミ</t>
    </rPh>
    <rPh sb="18" eb="20">
      <t>チョクセツ</t>
    </rPh>
    <rPh sb="21" eb="23">
      <t>ショクドウ</t>
    </rPh>
    <rPh sb="25" eb="27">
      <t>シハラ</t>
    </rPh>
    <phoneticPr fontId="4"/>
  </si>
  <si>
    <t>食堂電話番号（ＦＡＸ兼用）</t>
    <rPh sb="0" eb="2">
      <t>ショクドウ</t>
    </rPh>
    <rPh sb="2" eb="4">
      <t>デンワ</t>
    </rPh>
    <rPh sb="4" eb="6">
      <t>バンゴウ</t>
    </rPh>
    <rPh sb="10" eb="12">
      <t>ケンヨウ</t>
    </rPh>
    <phoneticPr fontId="4"/>
  </si>
  <si>
    <t>3　食物アレルギーに関することは，別紙様式にて報告してください。</t>
    <rPh sb="2" eb="4">
      <t>ショクモツ</t>
    </rPh>
    <rPh sb="10" eb="11">
      <t>カン</t>
    </rPh>
    <rPh sb="17" eb="19">
      <t>ベッシ</t>
    </rPh>
    <rPh sb="19" eb="21">
      <t>ヨウシキ</t>
    </rPh>
    <rPh sb="23" eb="25">
      <t>ホウコク</t>
    </rPh>
    <phoneticPr fontId="4"/>
  </si>
  <si>
    <t>所在地</t>
  </si>
  <si>
    <t>郡</t>
  </si>
  <si>
    <t>町</t>
  </si>
  <si>
    <t>市</t>
  </si>
  <si>
    <t>〒</t>
  </si>
  <si>
    <t>TEL</t>
  </si>
  <si>
    <t>FAX</t>
  </si>
  <si>
    <t>住所</t>
  </si>
  <si>
    <t>月</t>
  </si>
  <si>
    <t>日</t>
  </si>
  <si>
    <t>時</t>
  </si>
  <si>
    <t>分</t>
  </si>
  <si>
    <t>第２希望</t>
  </si>
  <si>
    <t>指令</t>
    <rPh sb="0" eb="2">
      <t>シレイ</t>
    </rPh>
    <phoneticPr fontId="4"/>
  </si>
  <si>
    <t>～</t>
    <phoneticPr fontId="4"/>
  </si>
  <si>
    <t>別紙（研修日程計画書）のとおり</t>
    <rPh sb="0" eb="2">
      <t>ベッシ</t>
    </rPh>
    <rPh sb="3" eb="5">
      <t>ケンシュウ</t>
    </rPh>
    <rPh sb="5" eb="7">
      <t>ニッテイ</t>
    </rPh>
    <rPh sb="7" eb="10">
      <t>ケイカクショ</t>
    </rPh>
    <phoneticPr fontId="4"/>
  </si>
  <si>
    <t>青少年研修センター使用許可書</t>
    <rPh sb="0" eb="3">
      <t>セイショウネン</t>
    </rPh>
    <rPh sb="3" eb="5">
      <t>ケンシュウ</t>
    </rPh>
    <rPh sb="9" eb="11">
      <t>シヨウ</t>
    </rPh>
    <rPh sb="11" eb="13">
      <t>キョカ</t>
    </rPh>
    <phoneticPr fontId="4"/>
  </si>
  <si>
    <t>※</t>
    <phoneticPr fontId="4"/>
  </si>
  <si>
    <t>食物アレルギー調査票</t>
    <phoneticPr fontId="4"/>
  </si>
  <si>
    <t>研修期間</t>
    <phoneticPr fontId="4"/>
  </si>
  <si>
    <t>団 体 名</t>
    <rPh sb="0" eb="1">
      <t>ダン</t>
    </rPh>
    <rPh sb="2" eb="3">
      <t>カラダ</t>
    </rPh>
    <rPh sb="4" eb="5">
      <t>メイ</t>
    </rPh>
    <phoneticPr fontId="4"/>
  </si>
  <si>
    <t>氏　名</t>
    <rPh sb="0" eb="1">
      <t>シ</t>
    </rPh>
    <rPh sb="2" eb="3">
      <t>メイ</t>
    </rPh>
    <phoneticPr fontId="4"/>
  </si>
  <si>
    <t>エピペンの所持</t>
  </si>
  <si>
    <t>落花生</t>
  </si>
  <si>
    <t>そば</t>
  </si>
  <si>
    <t>卵</t>
    <rPh sb="0" eb="1">
      <t>タマゴ</t>
    </rPh>
    <phoneticPr fontId="4"/>
  </si>
  <si>
    <t>その他</t>
  </si>
  <si>
    <t>例</t>
    <rPh sb="0" eb="1">
      <t>レイ</t>
    </rPh>
    <phoneticPr fontId="4"/>
  </si>
  <si>
    <t>○</t>
  </si>
  <si>
    <t>ﾒﾆｭｰ</t>
    <phoneticPr fontId="4"/>
  </si>
  <si>
    <t>　×</t>
    <phoneticPr fontId="4"/>
  </si>
  <si>
    <t>　×</t>
    <phoneticPr fontId="4"/>
  </si>
  <si>
    <t>カレー</t>
    <phoneticPr fontId="4"/>
  </si>
  <si>
    <t>ﾊﾞｰﾍﾞｷｭｰ</t>
    <phoneticPr fontId="4"/>
  </si>
  <si>
    <t>０９９－２９４－３７０６</t>
    <phoneticPr fontId="4"/>
  </si>
  <si>
    <t>名　　　　　簿</t>
    <rPh sb="0" eb="1">
      <t>メイ</t>
    </rPh>
    <rPh sb="6" eb="7">
      <t>ボ</t>
    </rPh>
    <phoneticPr fontId="53"/>
  </si>
  <si>
    <t>団体名</t>
    <rPh sb="0" eb="2">
      <t>ダンタイ</t>
    </rPh>
    <rPh sb="2" eb="3">
      <t>メイ</t>
    </rPh>
    <phoneticPr fontId="53"/>
  </si>
  <si>
    <t>番号</t>
    <rPh sb="0" eb="2">
      <t>バンゴウ</t>
    </rPh>
    <phoneticPr fontId="53"/>
  </si>
  <si>
    <t>氏　  　名</t>
    <rPh sb="0" eb="1">
      <t>シ</t>
    </rPh>
    <rPh sb="5" eb="6">
      <t>メイ</t>
    </rPh>
    <phoneticPr fontId="53"/>
  </si>
  <si>
    <t>性別</t>
    <rPh sb="0" eb="2">
      <t>セイベツ</t>
    </rPh>
    <phoneticPr fontId="53"/>
  </si>
  <si>
    <t>使用料</t>
    <rPh sb="0" eb="3">
      <t>シヨウリョウ</t>
    </rPh>
    <phoneticPr fontId="53"/>
  </si>
  <si>
    <t>備　　　考</t>
    <rPh sb="0" eb="1">
      <t>ソナエ</t>
    </rPh>
    <rPh sb="4" eb="5">
      <t>コウ</t>
    </rPh>
    <phoneticPr fontId="4"/>
  </si>
  <si>
    <t>団 体 名</t>
  </si>
  <si>
    <t>引率責任者</t>
  </si>
  <si>
    <t>研修会名</t>
  </si>
  <si>
    <t>使用時間</t>
  </si>
  <si>
    <t>区　　　分</t>
  </si>
  <si>
    <t>朝食注文数</t>
  </si>
  <si>
    <t>研 修 Ⅰ</t>
  </si>
  <si>
    <t>昼食注文数</t>
  </si>
  <si>
    <t>研 修 Ⅱ</t>
  </si>
  <si>
    <t>交歓タイム</t>
  </si>
  <si>
    <t>夕食注文数</t>
  </si>
  <si>
    <t>研 修 Ⅲ</t>
  </si>
  <si>
    <t>生　活　時　間</t>
  </si>
  <si>
    <t>9:30～12:00</t>
  </si>
  <si>
    <t>13:30～16:00</t>
  </si>
  <si>
    <t>～16:50</t>
  </si>
  <si>
    <t>18:00～</t>
  </si>
  <si>
    <t>19:20～20:30</t>
  </si>
  <si>
    <t>（例）</t>
  </si>
  <si>
    <t>プログラム</t>
  </si>
  <si>
    <t>人</t>
  </si>
  <si>
    <t>フィールドアスレチック</t>
  </si>
  <si>
    <t>灯のつどい</t>
  </si>
  <si>
    <t>○人×グループ数</t>
  </si>
  <si>
    <t>ｵﾘｴﾝﾃｰｼｮﾝ</t>
  </si>
  <si>
    <t>　スタンツ数３</t>
  </si>
  <si>
    <t>雨天プﾛグﾗﾑ等</t>
  </si>
  <si>
    <t>室内運動会</t>
  </si>
  <si>
    <t>　〈注意〉１　当センターに指導を依頼希望される場合は，□の中に○印をしてください。</t>
  </si>
  <si>
    <t>職</t>
    <rPh sb="0" eb="1">
      <t>ショク</t>
    </rPh>
    <phoneticPr fontId="4"/>
  </si>
  <si>
    <t>氏名</t>
    <rPh sb="0" eb="2">
      <t>シメイ</t>
    </rPh>
    <phoneticPr fontId="4"/>
  </si>
  <si>
    <t>電話</t>
    <rPh sb="0" eb="2">
      <t>デンワ</t>
    </rPh>
    <phoneticPr fontId="4"/>
  </si>
  <si>
    <t>12:00～</t>
    <phoneticPr fontId="4"/>
  </si>
  <si>
    <t>曜</t>
    <rPh sb="0" eb="1">
      <t>ヒカリ</t>
    </rPh>
    <phoneticPr fontId="4"/>
  </si>
  <si>
    <t>土</t>
    <rPh sb="0" eb="1">
      <t>ド</t>
    </rPh>
    <phoneticPr fontId="4"/>
  </si>
  <si>
    <t>研修人員</t>
    <phoneticPr fontId="4"/>
  </si>
  <si>
    <t>宿泊人員</t>
    <phoneticPr fontId="4"/>
  </si>
  <si>
    <t>～7:50</t>
    <phoneticPr fontId="4"/>
  </si>
  <si>
    <t>　　　　　２　注文食事数は，各食事ごとに記入してください。記入がない場合は，必要のないものとみなします。</t>
    <phoneticPr fontId="4"/>
  </si>
  <si>
    <t>　　　　　３　「弁当持参」や「食材依頼」のときは，その旨を食事注文数のところに記入してください。</t>
    <phoneticPr fontId="4"/>
  </si>
  <si>
    <t>　　　　　４　野外活動には，必ず雨天プログラムも記入してください。</t>
    <phoneticPr fontId="4"/>
  </si>
  <si>
    <t>○</t>
    <phoneticPr fontId="4"/>
  </si>
  <si>
    <t>出会いのつどい</t>
    <rPh sb="0" eb="2">
      <t>デア</t>
    </rPh>
    <phoneticPr fontId="4"/>
  </si>
  <si>
    <t>No.１</t>
    <phoneticPr fontId="4"/>
  </si>
  <si>
    <t>No.２</t>
    <phoneticPr fontId="4"/>
  </si>
  <si>
    <t>No.３</t>
    <phoneticPr fontId="4"/>
  </si>
  <si>
    <t>　  また，昼食・夕食については，ﾒﾆｭｰ欄にﾒﾆｭｰを記入してください。[ ﾒﾆｭｰ ： ｶﾚｰ， ｼﾁｭｰ， 炊込ご飯・豚汁， ﾊﾞｰﾍﾞｷｭｰ]</t>
    <rPh sb="21" eb="22">
      <t>ラン</t>
    </rPh>
    <phoneticPr fontId="4"/>
  </si>
  <si>
    <r>
      <rPr>
        <sz val="16"/>
        <rFont val="ＭＳ 明朝"/>
        <family val="1"/>
        <charset val="128"/>
      </rPr>
      <t>(別紙)</t>
    </r>
    <r>
      <rPr>
        <sz val="14"/>
        <rFont val="ＭＳ 明朝"/>
        <family val="1"/>
        <charset val="128"/>
      </rPr>
      <t>　　　</t>
    </r>
    <r>
      <rPr>
        <sz val="10.5"/>
        <rFont val="ＭＳ 明朝"/>
        <family val="1"/>
        <charset val="128"/>
      </rPr>
      <t>　　　　　　　　　　　　　　　　　　　　　　</t>
    </r>
    <r>
      <rPr>
        <b/>
        <sz val="26"/>
        <rFont val="ＭＳ 明朝"/>
        <family val="1"/>
        <charset val="128"/>
      </rPr>
      <t>研　修　日　程　計　画　書</t>
    </r>
    <phoneticPr fontId="4"/>
  </si>
  <si>
    <t>義務教育学校</t>
    <rPh sb="0" eb="2">
      <t>ギム</t>
    </rPh>
    <rPh sb="2" eb="4">
      <t>キョウイク</t>
    </rPh>
    <rPh sb="4" eb="6">
      <t>ガッコウ</t>
    </rPh>
    <phoneticPr fontId="4"/>
  </si>
  <si>
    <t>る条例第８条の規定により使用料を免除（減額）くださるよう必要な</t>
    <rPh sb="1" eb="3">
      <t>ジョウレイ</t>
    </rPh>
    <rPh sb="3" eb="4">
      <t>ダイ</t>
    </rPh>
    <rPh sb="5" eb="6">
      <t>ジョウ</t>
    </rPh>
    <rPh sb="7" eb="9">
      <t>キテイ</t>
    </rPh>
    <rPh sb="12" eb="15">
      <t>シヨウリョウ</t>
    </rPh>
    <rPh sb="16" eb="18">
      <t>メンジョ</t>
    </rPh>
    <rPh sb="19" eb="21">
      <t>ゲンガク</t>
    </rPh>
    <rPh sb="28" eb="30">
      <t>ヒツヨウ</t>
    </rPh>
    <phoneticPr fontId="4"/>
  </si>
  <si>
    <t>No.</t>
    <phoneticPr fontId="4"/>
  </si>
  <si>
    <t>表示義務７品目</t>
    <rPh sb="0" eb="2">
      <t>ヒョウジ</t>
    </rPh>
    <rPh sb="2" eb="4">
      <t>ギム</t>
    </rPh>
    <rPh sb="5" eb="7">
      <t>ヒンモク</t>
    </rPh>
    <phoneticPr fontId="4"/>
  </si>
  <si>
    <t>１　食事申込書と一緒に利用の15日前までに提出してください。</t>
    <phoneticPr fontId="4"/>
  </si>
  <si>
    <t>２　対象者がいない場合は，「該当者なし」と明記してください。</t>
    <phoneticPr fontId="4"/>
  </si>
  <si>
    <t>クラス</t>
    <phoneticPr fontId="4"/>
  </si>
  <si>
    <t>乳</t>
    <phoneticPr fontId="4"/>
  </si>
  <si>
    <t>生での提供なし</t>
    <rPh sb="0" eb="1">
      <t>ナマ</t>
    </rPh>
    <rPh sb="3" eb="5">
      <t>テイキョウ</t>
    </rPh>
    <phoneticPr fontId="4"/>
  </si>
  <si>
    <t>提供なし</t>
    <rPh sb="0" eb="2">
      <t>テイキョウ</t>
    </rPh>
    <phoneticPr fontId="4"/>
  </si>
  <si>
    <t>アレルギーの程度</t>
    <rPh sb="6" eb="8">
      <t>テイド</t>
    </rPh>
    <phoneticPr fontId="4"/>
  </si>
  <si>
    <t>特記事項</t>
    <rPh sb="0" eb="2">
      <t>トッキ</t>
    </rPh>
    <rPh sb="2" eb="4">
      <t>ジコウ</t>
    </rPh>
    <phoneticPr fontId="4"/>
  </si>
  <si>
    <t>えび</t>
    <phoneticPr fontId="4"/>
  </si>
  <si>
    <t>全く
食べられない</t>
    <rPh sb="0" eb="1">
      <t>マッタ</t>
    </rPh>
    <rPh sb="3" eb="4">
      <t>タ</t>
    </rPh>
    <phoneticPr fontId="4"/>
  </si>
  <si>
    <t>条件によっては食べられる</t>
    <rPh sb="0" eb="2">
      <t>ジョウケン</t>
    </rPh>
    <rPh sb="7" eb="8">
      <t>タ</t>
    </rPh>
    <phoneticPr fontId="4"/>
  </si>
  <si>
    <t>乳加工品</t>
    <rPh sb="0" eb="1">
      <t>チチ</t>
    </rPh>
    <rPh sb="1" eb="4">
      <t>カコウヒン</t>
    </rPh>
    <phoneticPr fontId="4"/>
  </si>
  <si>
    <t>加熱調理</t>
    <rPh sb="0" eb="2">
      <t>カネツ</t>
    </rPh>
    <rPh sb="2" eb="4">
      <t>チョウリ</t>
    </rPh>
    <phoneticPr fontId="4"/>
  </si>
  <si>
    <t>卵加工品</t>
    <rPh sb="0" eb="1">
      <t>タマゴ</t>
    </rPh>
    <rPh sb="1" eb="4">
      <t>カコウヒン</t>
    </rPh>
    <phoneticPr fontId="4"/>
  </si>
  <si>
    <t>調理油</t>
    <rPh sb="0" eb="2">
      <t>チョウリ</t>
    </rPh>
    <rPh sb="2" eb="3">
      <t>アブラ</t>
    </rPh>
    <phoneticPr fontId="4"/>
  </si>
  <si>
    <t>エキス</t>
    <phoneticPr fontId="4"/>
  </si>
  <si>
    <t>つなぎ程度の利用なら可</t>
    <rPh sb="3" eb="5">
      <t>テイド</t>
    </rPh>
    <rPh sb="6" eb="8">
      <t>リヨウ</t>
    </rPh>
    <rPh sb="10" eb="11">
      <t>カ</t>
    </rPh>
    <phoneticPr fontId="4"/>
  </si>
  <si>
    <t>自分で取り除けば可</t>
    <rPh sb="0" eb="2">
      <t>ジブン</t>
    </rPh>
    <rPh sb="3" eb="4">
      <t>ト</t>
    </rPh>
    <rPh sb="5" eb="6">
      <t>ノゾ</t>
    </rPh>
    <rPh sb="8" eb="9">
      <t>カ</t>
    </rPh>
    <phoneticPr fontId="4"/>
  </si>
  <si>
    <t>加熱してあれば可</t>
    <rPh sb="0" eb="2">
      <t>カネツ</t>
    </rPh>
    <rPh sb="7" eb="8">
      <t>カ</t>
    </rPh>
    <phoneticPr fontId="4"/>
  </si>
  <si>
    <t>分ける必要あり</t>
    <rPh sb="0" eb="1">
      <t>ワ</t>
    </rPh>
    <rPh sb="3" eb="5">
      <t>ヒツヨウ</t>
    </rPh>
    <phoneticPr fontId="4"/>
  </si>
  <si>
    <t>分ける必要なし</t>
    <rPh sb="0" eb="1">
      <t>ワ</t>
    </rPh>
    <rPh sb="3" eb="5">
      <t>ヒツヨウ</t>
    </rPh>
    <phoneticPr fontId="4"/>
  </si>
  <si>
    <t>エキスも不可</t>
    <rPh sb="4" eb="6">
      <t>フカ</t>
    </rPh>
    <phoneticPr fontId="4"/>
  </si>
  <si>
    <t>エキスなら可</t>
    <rPh sb="5" eb="6">
      <t>カ</t>
    </rPh>
    <phoneticPr fontId="4"/>
  </si>
  <si>
    <t>青少　研一</t>
    <rPh sb="0" eb="1">
      <t>アオ</t>
    </rPh>
    <rPh sb="1" eb="2">
      <t>ショウ</t>
    </rPh>
    <rPh sb="3" eb="5">
      <t>ケンイチ</t>
    </rPh>
    <phoneticPr fontId="4"/>
  </si>
  <si>
    <t>赤崩　緑</t>
    <rPh sb="0" eb="2">
      <t>アカクズレ</t>
    </rPh>
    <rPh sb="3" eb="4">
      <t>ミドリ</t>
    </rPh>
    <phoneticPr fontId="4"/>
  </si>
  <si>
    <t>発熱・発疹</t>
    <rPh sb="0" eb="2">
      <t>ハツネツ</t>
    </rPh>
    <rPh sb="3" eb="5">
      <t>ホッシン</t>
    </rPh>
    <phoneticPr fontId="4"/>
  </si>
  <si>
    <t>(</t>
    <phoneticPr fontId="4"/>
  </si>
  <si>
    <t>）</t>
    <phoneticPr fontId="4"/>
  </si>
  <si>
    <t>０９９－２５７－３７３７</t>
    <phoneticPr fontId="4"/>
  </si>
  <si>
    <t>伊田食品（本部）</t>
    <rPh sb="0" eb="2">
      <t>イダ</t>
    </rPh>
    <rPh sb="2" eb="4">
      <t>ショクヒン</t>
    </rPh>
    <rPh sb="5" eb="7">
      <t>ホンブ</t>
    </rPh>
    <phoneticPr fontId="4"/>
  </si>
  <si>
    <t>９人×５Ｇ，10人×５Ｇ</t>
    <phoneticPr fontId="4"/>
  </si>
  <si>
    <t>(※２)</t>
  </si>
  <si>
    <t>　</t>
    <phoneticPr fontId="4"/>
  </si>
  <si>
    <t>小麦</t>
    <rPh sb="0" eb="2">
      <t>コムギ</t>
    </rPh>
    <phoneticPr fontId="4"/>
  </si>
  <si>
    <t>(※１)</t>
    <phoneticPr fontId="4"/>
  </si>
  <si>
    <t>牛乳</t>
    <phoneticPr fontId="4"/>
  </si>
  <si>
    <t>アナフィラキシー反応
詳細は別途相談したい</t>
    <rPh sb="8" eb="10">
      <t>ハンノウ</t>
    </rPh>
    <rPh sb="11" eb="13">
      <t>ショウサイ</t>
    </rPh>
    <rPh sb="14" eb="16">
      <t>ベット</t>
    </rPh>
    <rPh sb="16" eb="18">
      <t>ソウダン</t>
    </rPh>
    <phoneticPr fontId="4"/>
  </si>
  <si>
    <t>〃</t>
    <phoneticPr fontId="4"/>
  </si>
  <si>
    <t>じんましん</t>
    <phoneticPr fontId="4"/>
  </si>
  <si>
    <t>〔左記以外のアレルギー品目を具体的に記載）</t>
    <rPh sb="14" eb="17">
      <t>グタイテキ</t>
    </rPh>
    <rPh sb="18" eb="20">
      <t>キサイ</t>
    </rPh>
    <phoneticPr fontId="4"/>
  </si>
  <si>
    <t>※　一人の研修生について，該当する品目が複数ある場合は，品目ごとにそれぞれ記載してください。</t>
    <rPh sb="2" eb="4">
      <t>ヒトリ</t>
    </rPh>
    <rPh sb="5" eb="8">
      <t>ケンシュウセイ</t>
    </rPh>
    <rPh sb="13" eb="15">
      <t>ガイトウ</t>
    </rPh>
    <rPh sb="20" eb="22">
      <t>フクスウ</t>
    </rPh>
    <rPh sb="24" eb="26">
      <t>バアイ</t>
    </rPh>
    <rPh sb="37" eb="39">
      <t>キサイ</t>
    </rPh>
    <phoneticPr fontId="4"/>
  </si>
  <si>
    <t>(アナフィラキシーなど，
食した時に現れる症状等)</t>
    <rPh sb="13" eb="14">
      <t>ショク</t>
    </rPh>
    <rPh sb="16" eb="17">
      <t>トキ</t>
    </rPh>
    <rPh sb="18" eb="19">
      <t>アラワ</t>
    </rPh>
    <rPh sb="21" eb="23">
      <t>ショウジョウ</t>
    </rPh>
    <rPh sb="23" eb="24">
      <t>ナド</t>
    </rPh>
    <phoneticPr fontId="4"/>
  </si>
  <si>
    <t>かに</t>
    <phoneticPr fontId="4"/>
  </si>
  <si>
    <t xml:space="preserve">乳，小麦，落花生，卵，えび，かに，そば </t>
    <rPh sb="9" eb="10">
      <t>タマゴ</t>
    </rPh>
    <phoneticPr fontId="4"/>
  </si>
  <si>
    <t>県立青少年研修センター　食事申込書【スポーツ団体向けメニュー】</t>
    <rPh sb="0" eb="2">
      <t>ケンリツ</t>
    </rPh>
    <rPh sb="2" eb="5">
      <t>セイショウネン</t>
    </rPh>
    <rPh sb="5" eb="7">
      <t>ケンシュウ</t>
    </rPh>
    <rPh sb="12" eb="14">
      <t>ショクジ</t>
    </rPh>
    <rPh sb="14" eb="17">
      <t>モウシコミショ</t>
    </rPh>
    <rPh sb="22" eb="24">
      <t>ダンタイ</t>
    </rPh>
    <rPh sb="24" eb="25">
      <t>ム</t>
    </rPh>
    <phoneticPr fontId="4"/>
  </si>
  <si>
    <t>2　食数の変更は，原則３日前までに直接食堂へ連絡してください。</t>
    <rPh sb="2" eb="3">
      <t>ショク</t>
    </rPh>
    <rPh sb="3" eb="4">
      <t>スウ</t>
    </rPh>
    <rPh sb="5" eb="7">
      <t>ヘンコウ</t>
    </rPh>
    <rPh sb="9" eb="11">
      <t>ゲンソク</t>
    </rPh>
    <rPh sb="12" eb="14">
      <t>カマエ</t>
    </rPh>
    <rPh sb="17" eb="19">
      <t>チョクセツ</t>
    </rPh>
    <rPh sb="19" eb="21">
      <t>ショクドウ</t>
    </rPh>
    <rPh sb="22" eb="24">
      <t>レンラク</t>
    </rPh>
    <phoneticPr fontId="4"/>
  </si>
  <si>
    <t>１　スポーツ団体向けメニューは，中学生以上を対象とした，通常より量が多めのメニューです。利用希望の方は，事前にお問合せください。</t>
    <rPh sb="6" eb="8">
      <t>ダンタイ</t>
    </rPh>
    <rPh sb="8" eb="9">
      <t>ム</t>
    </rPh>
    <rPh sb="16" eb="19">
      <t>チュウガクセイ</t>
    </rPh>
    <rPh sb="19" eb="21">
      <t>イジョウ</t>
    </rPh>
    <rPh sb="22" eb="24">
      <t>タイショウ</t>
    </rPh>
    <rPh sb="28" eb="30">
      <t>ツウジョウ</t>
    </rPh>
    <rPh sb="32" eb="33">
      <t>リョウ</t>
    </rPh>
    <rPh sb="34" eb="35">
      <t>オオ</t>
    </rPh>
    <rPh sb="44" eb="46">
      <t>リヨウ</t>
    </rPh>
    <rPh sb="46" eb="48">
      <t>キボウ</t>
    </rPh>
    <rPh sb="49" eb="50">
      <t>カタ</t>
    </rPh>
    <rPh sb="52" eb="54">
      <t>ジゼン</t>
    </rPh>
    <rPh sb="56" eb="57">
      <t>ト</t>
    </rPh>
    <rPh sb="57" eb="58">
      <t>ア</t>
    </rPh>
    <phoneticPr fontId="4"/>
  </si>
  <si>
    <t>野外炊事利用</t>
    <rPh sb="0" eb="2">
      <t>ヤガイ</t>
    </rPh>
    <rPh sb="2" eb="4">
      <t>スイジ</t>
    </rPh>
    <rPh sb="4" eb="6">
      <t>リヨウ</t>
    </rPh>
    <phoneticPr fontId="4"/>
  </si>
  <si>
    <t>3　野外炊事の場合は，備考欄に班の人数構成を記入してください。　（例：12人×３ｸﾞﾙｰﾌﾟ   * １ｸﾞﾙｰﾌﾟは８～12人で編成します）</t>
    <rPh sb="2" eb="4">
      <t>ヤガイ</t>
    </rPh>
    <rPh sb="4" eb="6">
      <t>スイジ</t>
    </rPh>
    <rPh sb="7" eb="9">
      <t>バアイ</t>
    </rPh>
    <rPh sb="11" eb="14">
      <t>ビコウラン</t>
    </rPh>
    <rPh sb="15" eb="16">
      <t>ハン</t>
    </rPh>
    <rPh sb="17" eb="19">
      <t>ニンズウ</t>
    </rPh>
    <rPh sb="19" eb="21">
      <t>コウセイ</t>
    </rPh>
    <rPh sb="22" eb="24">
      <t>キニュウ</t>
    </rPh>
    <rPh sb="33" eb="34">
      <t>レイ</t>
    </rPh>
    <rPh sb="37" eb="38">
      <t>ニン</t>
    </rPh>
    <rPh sb="63" eb="64">
      <t>ニン</t>
    </rPh>
    <rPh sb="65" eb="67">
      <t>ヘンセイ</t>
    </rPh>
    <phoneticPr fontId="4"/>
  </si>
  <si>
    <t>３　野外炊飯の場合は，備考欄に班の人数構成を記入してください。　（例：12人×３ｸﾞﾙｰﾌﾟ   * １ｸﾞﾙｰﾌﾟは８～12人で編成します）</t>
    <rPh sb="2" eb="4">
      <t>ヤガイ</t>
    </rPh>
    <rPh sb="4" eb="6">
      <t>スイハン</t>
    </rPh>
    <rPh sb="7" eb="9">
      <t>バアイ</t>
    </rPh>
    <rPh sb="11" eb="14">
      <t>ビコウラン</t>
    </rPh>
    <rPh sb="15" eb="16">
      <t>ハン</t>
    </rPh>
    <rPh sb="17" eb="19">
      <t>ニンズウ</t>
    </rPh>
    <rPh sb="19" eb="21">
      <t>コウセイ</t>
    </rPh>
    <rPh sb="22" eb="24">
      <t>キニュウ</t>
    </rPh>
    <rPh sb="33" eb="34">
      <t>レイ</t>
    </rPh>
    <rPh sb="37" eb="38">
      <t>ニン</t>
    </rPh>
    <rPh sb="63" eb="64">
      <t>ニン</t>
    </rPh>
    <rPh sb="65" eb="67">
      <t>ヘンセイ</t>
    </rPh>
    <phoneticPr fontId="4"/>
  </si>
  <si>
    <t>２　スポーツ団体向けメニューには，野外炊事や弁当はありません。通常メニューでの対応となります。</t>
    <rPh sb="6" eb="8">
      <t>ダンタイ</t>
    </rPh>
    <rPh sb="8" eb="9">
      <t>ム</t>
    </rPh>
    <rPh sb="17" eb="19">
      <t>ヤガイ</t>
    </rPh>
    <rPh sb="19" eb="21">
      <t>スイジ</t>
    </rPh>
    <rPh sb="22" eb="24">
      <t>ベントウ</t>
    </rPh>
    <rPh sb="31" eb="33">
      <t>ツウジョウ</t>
    </rPh>
    <rPh sb="39" eb="41">
      <t>タイオウ</t>
    </rPh>
    <phoneticPr fontId="4"/>
  </si>
  <si>
    <r>
      <t>　　</t>
    </r>
    <r>
      <rPr>
        <b/>
        <u/>
        <sz val="8"/>
        <rFont val="HG丸ｺﾞｼｯｸM-PRO"/>
        <family val="3"/>
        <charset val="128"/>
      </rPr>
      <t>必要な場合は，食数を増やして注文してください。</t>
    </r>
    <rPh sb="2" eb="4">
      <t>ヒツヨウ</t>
    </rPh>
    <rPh sb="5" eb="7">
      <t>バアイ</t>
    </rPh>
    <rPh sb="9" eb="11">
      <t>ショクスウ</t>
    </rPh>
    <rPh sb="12" eb="13">
      <t>フ</t>
    </rPh>
    <rPh sb="16" eb="18">
      <t>チュウモン</t>
    </rPh>
    <phoneticPr fontId="4"/>
  </si>
  <si>
    <t>【スポーツ団体向けメニュー料金】</t>
    <rPh sb="5" eb="7">
      <t>ダンタイ</t>
    </rPh>
    <rPh sb="7" eb="8">
      <t>ム</t>
    </rPh>
    <rPh sb="13" eb="15">
      <t>リョウキン</t>
    </rPh>
    <phoneticPr fontId="4"/>
  </si>
  <si>
    <t>その他</t>
    <rPh sb="2" eb="3">
      <t>タ</t>
    </rPh>
    <phoneticPr fontId="4"/>
  </si>
  <si>
    <t>牛肉，豚肉，鶏肉，いか，さけ，さば，大豆，やまいも，
バナナ，りんご，もも，オレンジ，キウイフルーツ，
ごま，ゼラチン，くるみ，カシューナッツ，あわび，
いくら，まつたけ</t>
    <rPh sb="0" eb="2">
      <t>ギュウニク</t>
    </rPh>
    <rPh sb="3" eb="5">
      <t>ブタニク</t>
    </rPh>
    <rPh sb="6" eb="8">
      <t>トリニク</t>
    </rPh>
    <rPh sb="18" eb="20">
      <t>ダイズ</t>
    </rPh>
    <phoneticPr fontId="4"/>
  </si>
  <si>
    <t>(※３)</t>
  </si>
  <si>
    <t>〔注釈〕(※１) バター，チーズ，プリン等  (※２) ゆで卵，卵焼き，スクランブルエッグ等  (※３) マヨネーズ，ハンバーグ，かまぼこ，フライつなぎ等　　</t>
    <phoneticPr fontId="4"/>
  </si>
  <si>
    <t>※　スポーツ団体向けメニューを利用したい場合は，事前に御相談ください。</t>
    <rPh sb="6" eb="8">
      <t>ダンタイ</t>
    </rPh>
    <rPh sb="8" eb="9">
      <t>ム</t>
    </rPh>
    <rPh sb="15" eb="17">
      <t>リヨウ</t>
    </rPh>
    <rPh sb="20" eb="22">
      <t>バアイ</t>
    </rPh>
    <rPh sb="24" eb="26">
      <t>ジゼン</t>
    </rPh>
    <rPh sb="27" eb="30">
      <t>ゴソウダン</t>
    </rPh>
    <phoneticPr fontId="4"/>
  </si>
  <si>
    <t>牛肉</t>
    <rPh sb="0" eb="2">
      <t>ギュウニク</t>
    </rPh>
    <phoneticPr fontId="4"/>
  </si>
  <si>
    <t>円</t>
    <rPh sb="0" eb="1">
      <t>エン</t>
    </rPh>
    <phoneticPr fontId="4"/>
  </si>
  <si>
    <r>
      <t>２　弁当注文の場合は，備考欄に</t>
    </r>
    <r>
      <rPr>
        <b/>
        <u/>
        <sz val="8"/>
        <rFont val="HG丸ｺﾞｼｯｸM-PRO"/>
        <family val="3"/>
        <charset val="128"/>
      </rPr>
      <t>お茶注文の有無</t>
    </r>
    <r>
      <rPr>
        <u/>
        <sz val="8"/>
        <rFont val="HG丸ｺﾞｼｯｸM-PRO"/>
        <family val="3"/>
        <charset val="128"/>
      </rPr>
      <t>と</t>
    </r>
    <r>
      <rPr>
        <b/>
        <u/>
        <sz val="8"/>
        <rFont val="HG丸ｺﾞｼｯｸM-PRO"/>
        <family val="3"/>
        <charset val="128"/>
      </rPr>
      <t>受取希望時間</t>
    </r>
    <r>
      <rPr>
        <sz val="8"/>
        <rFont val="HG丸ｺﾞｼｯｸM-PRO"/>
        <family val="3"/>
        <charset val="128"/>
      </rPr>
      <t>を記入してください。（500mlﾍﾟｯﾄﾎﾞﾄﾙ：150円）</t>
    </r>
    <rPh sb="2" eb="4">
      <t>ベントウ</t>
    </rPh>
    <rPh sb="4" eb="6">
      <t>チュウモン</t>
    </rPh>
    <rPh sb="7" eb="9">
      <t>バアイ</t>
    </rPh>
    <rPh sb="11" eb="13">
      <t>ビコウ</t>
    </rPh>
    <rPh sb="13" eb="14">
      <t>ラン</t>
    </rPh>
    <rPh sb="16" eb="17">
      <t>チャ</t>
    </rPh>
    <rPh sb="17" eb="19">
      <t>チュウモン</t>
    </rPh>
    <rPh sb="20" eb="22">
      <t>ウム</t>
    </rPh>
    <rPh sb="23" eb="25">
      <t>ウケトリ</t>
    </rPh>
    <rPh sb="25" eb="27">
      <t>キボウ</t>
    </rPh>
    <rPh sb="27" eb="29">
      <t>ジカン</t>
    </rPh>
    <rPh sb="30" eb="32">
      <t>キニュウ</t>
    </rPh>
    <phoneticPr fontId="4"/>
  </si>
  <si>
    <t>　  また，昼食・夕食については，ﾒﾆｭｰ欄にﾒﾆｭｰを記入してください。[ ﾒﾆｭｰ ： ｶﾚｰ， 炊き込みご飯・豚汁， ﾊﾞｰﾍﾞｷｭｰ]</t>
    <rPh sb="21" eb="22">
      <t>ラン</t>
    </rPh>
    <phoneticPr fontId="4"/>
  </si>
  <si>
    <t>小学３年生以下で,５人以上からの</t>
    <rPh sb="0" eb="2">
      <t>ショウガク</t>
    </rPh>
    <rPh sb="3" eb="5">
      <t>ネンセイ</t>
    </rPh>
    <rPh sb="5" eb="7">
      <t>イカ</t>
    </rPh>
    <rPh sb="10" eb="11">
      <t>ニン</t>
    </rPh>
    <rPh sb="11" eb="13">
      <t>イジョウ</t>
    </rPh>
    <phoneticPr fontId="4"/>
  </si>
  <si>
    <t>【アレルギー表示対象28品目】</t>
    <rPh sb="6" eb="8">
      <t>ヒョウジ</t>
    </rPh>
    <rPh sb="8" eb="10">
      <t>タイショウ</t>
    </rPh>
    <rPh sb="12" eb="14">
      <t>ヒンモク</t>
    </rPh>
    <phoneticPr fontId="4"/>
  </si>
  <si>
    <t>表示推奨21品目</t>
    <rPh sb="0" eb="2">
      <t>ヒョウジ</t>
    </rPh>
    <rPh sb="2" eb="4">
      <t>スイショウ</t>
    </rPh>
    <rPh sb="6" eb="8">
      <t>ヒンモク</t>
    </rPh>
    <phoneticPr fontId="4"/>
  </si>
  <si>
    <t>３　「好き嫌い」は対象外です。アレルギー表示対象28品目を中心にお書きください。</t>
    <rPh sb="3" eb="4">
      <t>ス</t>
    </rPh>
    <rPh sb="5" eb="6">
      <t>キラ</t>
    </rPh>
    <rPh sb="9" eb="12">
      <t>タイショウガイ</t>
    </rPh>
    <rPh sb="20" eb="22">
      <t>ヒョウジ</t>
    </rPh>
    <rPh sb="22" eb="24">
      <t>タイショウ</t>
    </rPh>
    <rPh sb="26" eb="28">
      <t>ヒンモク</t>
    </rPh>
    <rPh sb="29" eb="31">
      <t>チュウシン</t>
    </rPh>
    <rPh sb="33" eb="34">
      <t>カ</t>
    </rPh>
    <phoneticPr fontId="4"/>
  </si>
  <si>
    <t>味付けのり
ふりかけ</t>
    <rPh sb="0" eb="2">
      <t>アジツ</t>
    </rPh>
    <phoneticPr fontId="4"/>
  </si>
  <si>
    <r>
      <rPr>
        <sz val="46"/>
        <rFont val="ＭＳ ゴシック"/>
        <family val="3"/>
        <charset val="128"/>
      </rPr>
      <t>〔注釈〕(※１) バター，チーズ，プリン等  (※２) ゆで卵，卵焼き，スクランブルエッグ等  (※３) マヨネーズ，ハンバーグ，かまぼこ，フライつなぎ等　</t>
    </r>
    <r>
      <rPr>
        <sz val="36"/>
        <rFont val="ＭＳ ゴシック"/>
        <family val="3"/>
        <charset val="128"/>
      </rPr>
      <t>　</t>
    </r>
    <phoneticPr fontId="4"/>
  </si>
  <si>
    <t>さば</t>
    <phoneticPr fontId="4"/>
  </si>
  <si>
    <t>口の周りに発疹，下痢</t>
    <rPh sb="0" eb="1">
      <t>クチ</t>
    </rPh>
    <rPh sb="2" eb="3">
      <t>マワ</t>
    </rPh>
    <rPh sb="5" eb="7">
      <t>ホッシン</t>
    </rPh>
    <rPh sb="8" eb="10">
      <t>ゲリ</t>
    </rPh>
    <phoneticPr fontId="4"/>
  </si>
  <si>
    <t xml:space="preserve">牛肉，豚肉，鶏肉，いか，さけ，さば，大豆，やまいも，
バナナ，りんご，もも，オレンジ，キウイフルーツ，
ごま，ゼラチン，くるみ，カシューナッツ，あわび，
いくら，まつたけ，アーモンド </t>
    <rPh sb="0" eb="2">
      <t>ギュウニク</t>
    </rPh>
    <rPh sb="3" eb="5">
      <t>ブタニク</t>
    </rPh>
    <rPh sb="6" eb="8">
      <t>トリニク</t>
    </rPh>
    <rPh sb="18" eb="20">
      <t>ダイズ</t>
    </rPh>
    <phoneticPr fontId="4"/>
  </si>
  <si>
    <t>人</t>
    <phoneticPr fontId="4"/>
  </si>
  <si>
    <t>朝食　350円</t>
    <rPh sb="0" eb="2">
      <t>チョウショク</t>
    </rPh>
    <rPh sb="6" eb="7">
      <t>エン</t>
    </rPh>
    <phoneticPr fontId="4"/>
  </si>
  <si>
    <t>昼食　510円</t>
    <rPh sb="0" eb="2">
      <t>チュウショク</t>
    </rPh>
    <rPh sb="6" eb="7">
      <t>エン</t>
    </rPh>
    <phoneticPr fontId="4"/>
  </si>
  <si>
    <t>夕食　590円</t>
    <rPh sb="0" eb="2">
      <t>ユウショク</t>
    </rPh>
    <rPh sb="6" eb="7">
      <t>エン</t>
    </rPh>
    <phoneticPr fontId="4"/>
  </si>
  <si>
    <t>元号</t>
    <rPh sb="0" eb="2">
      <t>ゲンゴウ</t>
    </rPh>
    <phoneticPr fontId="93"/>
  </si>
  <si>
    <t>最大値</t>
    <rPh sb="0" eb="2">
      <t>サイダイ</t>
    </rPh>
    <phoneticPr fontId="93"/>
  </si>
  <si>
    <t>項目</t>
    <rPh sb="0" eb="2">
      <t>コウモク</t>
    </rPh>
    <phoneticPr fontId="93"/>
  </si>
  <si>
    <t>設定値１</t>
    <rPh sb="0" eb="3">
      <t>セッテイチ</t>
    </rPh>
    <phoneticPr fontId="93"/>
  </si>
  <si>
    <t>設定値２</t>
    <rPh sb="0" eb="3">
      <t>セッテイチ</t>
    </rPh>
    <phoneticPr fontId="93"/>
  </si>
  <si>
    <t>設定値</t>
    <phoneticPr fontId="93"/>
  </si>
  <si>
    <t>現元号</t>
    <rPh sb="0" eb="1">
      <t>ゲン</t>
    </rPh>
    <rPh sb="1" eb="3">
      <t>ゲンゴウ</t>
    </rPh>
    <phoneticPr fontId="93"/>
  </si>
  <si>
    <t>令和</t>
    <rPh sb="0" eb="2">
      <t>レイワ</t>
    </rPh>
    <phoneticPr fontId="93"/>
  </si>
  <si>
    <t>R</t>
    <phoneticPr fontId="93"/>
  </si>
  <si>
    <t>1桁</t>
    <rPh sb="1" eb="2">
      <t>ケタ</t>
    </rPh>
    <phoneticPr fontId="93"/>
  </si>
  <si>
    <t>前元号</t>
    <rPh sb="0" eb="1">
      <t>ゼン</t>
    </rPh>
    <rPh sb="1" eb="3">
      <t>ゲンゴウ</t>
    </rPh>
    <phoneticPr fontId="93"/>
  </si>
  <si>
    <t>平成</t>
    <rPh sb="0" eb="2">
      <t>ヘイセイ</t>
    </rPh>
    <phoneticPr fontId="93"/>
  </si>
  <si>
    <t>H</t>
    <phoneticPr fontId="93"/>
  </si>
  <si>
    <t>2桁</t>
    <rPh sb="1" eb="2">
      <t>ケタ</t>
    </rPh>
    <phoneticPr fontId="4"/>
  </si>
  <si>
    <t>3桁</t>
    <rPh sb="1" eb="2">
      <t>ケタ</t>
    </rPh>
    <phoneticPr fontId="4"/>
  </si>
  <si>
    <t>4桁</t>
    <rPh sb="1" eb="2">
      <t>ケタ</t>
    </rPh>
    <phoneticPr fontId="4"/>
  </si>
  <si>
    <t>使用料</t>
    <rPh sb="0" eb="1">
      <t>シ</t>
    </rPh>
    <rPh sb="1" eb="2">
      <t>ヨウ</t>
    </rPh>
    <rPh sb="2" eb="3">
      <t>リョウ</t>
    </rPh>
    <phoneticPr fontId="4"/>
  </si>
  <si>
    <t>年</t>
    <rPh sb="0" eb="1">
      <t>ネン</t>
    </rPh>
    <phoneticPr fontId="4"/>
  </si>
  <si>
    <t>弁当持参</t>
    <rPh sb="0" eb="4">
      <t>ベントウジサン</t>
    </rPh>
    <phoneticPr fontId="4"/>
  </si>
  <si>
    <t>食</t>
    <rPh sb="0" eb="1">
      <t>ショク</t>
    </rPh>
    <phoneticPr fontId="4"/>
  </si>
  <si>
    <t>合　　計</t>
    <rPh sb="0" eb="1">
      <t>ゴウ</t>
    </rPh>
    <rPh sb="3" eb="4">
      <t>ケイ</t>
    </rPh>
    <phoneticPr fontId="4"/>
  </si>
  <si>
    <t>引率責任者</t>
    <phoneticPr fontId="4"/>
  </si>
  <si>
    <t>研修人員</t>
    <rPh sb="0" eb="4">
      <t>ケンシュウジンイン</t>
    </rPh>
    <phoneticPr fontId="4"/>
  </si>
  <si>
    <t>宿泊人員</t>
    <rPh sb="0" eb="4">
      <t>シュクハクジンイン</t>
    </rPh>
    <phoneticPr fontId="4"/>
  </si>
  <si>
    <t>日付</t>
    <rPh sb="0" eb="2">
      <t>ヒヅケ</t>
    </rPh>
    <phoneticPr fontId="4"/>
  </si>
  <si>
    <t>注文食事数</t>
    <rPh sb="0" eb="5">
      <t>チュウモンショクジスウ</t>
    </rPh>
    <phoneticPr fontId="4"/>
  </si>
  <si>
    <t>朝食</t>
    <rPh sb="0" eb="2">
      <t>チョウショク</t>
    </rPh>
    <phoneticPr fontId="4"/>
  </si>
  <si>
    <t>昼食</t>
    <rPh sb="0" eb="2">
      <t>チュウショク</t>
    </rPh>
    <phoneticPr fontId="4"/>
  </si>
  <si>
    <t>夕食</t>
    <rPh sb="0" eb="2">
      <t>ユウショク</t>
    </rPh>
    <phoneticPr fontId="4"/>
  </si>
  <si>
    <t>研修Ⅰ</t>
    <phoneticPr fontId="4"/>
  </si>
  <si>
    <t>プログラム1</t>
    <phoneticPr fontId="4"/>
  </si>
  <si>
    <t>プログラム2</t>
    <phoneticPr fontId="4"/>
  </si>
  <si>
    <t>プログラム3</t>
    <phoneticPr fontId="4"/>
  </si>
  <si>
    <t>指導依頼1</t>
    <rPh sb="0" eb="4">
      <t>シドウイライ</t>
    </rPh>
    <phoneticPr fontId="4"/>
  </si>
  <si>
    <t>指導依頼2</t>
    <rPh sb="0" eb="4">
      <t>シドウイライ</t>
    </rPh>
    <phoneticPr fontId="4"/>
  </si>
  <si>
    <t>指導依頼3</t>
    <rPh sb="0" eb="4">
      <t>シドウイライ</t>
    </rPh>
    <phoneticPr fontId="4"/>
  </si>
  <si>
    <t>研修Ⅱ</t>
    <phoneticPr fontId="4"/>
  </si>
  <si>
    <t>研修Ⅲ</t>
    <phoneticPr fontId="4"/>
  </si>
  <si>
    <t>電話番号</t>
    <rPh sb="0" eb="2">
      <t>デンワ</t>
    </rPh>
    <rPh sb="2" eb="4">
      <t>バンゴウ</t>
    </rPh>
    <phoneticPr fontId="4"/>
  </si>
  <si>
    <t>FAX番号</t>
    <rPh sb="3" eb="5">
      <t>バンゴウ</t>
    </rPh>
    <phoneticPr fontId="4"/>
  </si>
  <si>
    <t>郵便番号</t>
    <rPh sb="0" eb="4">
      <t>ユウビンバンゴウ</t>
    </rPh>
    <phoneticPr fontId="4"/>
  </si>
  <si>
    <t>利用日_From</t>
    <rPh sb="0" eb="3">
      <t>リヨウビ</t>
    </rPh>
    <phoneticPr fontId="4"/>
  </si>
  <si>
    <t>利用日_To</t>
    <rPh sb="0" eb="3">
      <t>リヨウビ</t>
    </rPh>
    <phoneticPr fontId="4"/>
  </si>
  <si>
    <t>担当者</t>
    <rPh sb="0" eb="3">
      <t>タントウシャ</t>
    </rPh>
    <phoneticPr fontId="4"/>
  </si>
  <si>
    <t>使用施設</t>
    <rPh sb="0" eb="2">
      <t>シヨウ</t>
    </rPh>
    <rPh sb="2" eb="4">
      <t>シセツ</t>
    </rPh>
    <phoneticPr fontId="4"/>
  </si>
  <si>
    <t>期間</t>
    <rPh sb="0" eb="2">
      <t>キカン</t>
    </rPh>
    <phoneticPr fontId="4"/>
  </si>
  <si>
    <t>日数</t>
    <rPh sb="0" eb="2">
      <t>ニッスウ</t>
    </rPh>
    <phoneticPr fontId="4"/>
  </si>
  <si>
    <t>日目</t>
    <rPh sb="0" eb="2">
      <t>ニチメ</t>
    </rPh>
    <phoneticPr fontId="4"/>
  </si>
  <si>
    <t>食堂以外</t>
    <rPh sb="0" eb="2">
      <t>ショクドウ</t>
    </rPh>
    <rPh sb="2" eb="4">
      <t>イガイ</t>
    </rPh>
    <phoneticPr fontId="4"/>
  </si>
  <si>
    <t>担当者1</t>
    <rPh sb="0" eb="3">
      <t>タントウシャ</t>
    </rPh>
    <phoneticPr fontId="4"/>
  </si>
  <si>
    <t>担当場所1</t>
    <rPh sb="0" eb="4">
      <t>タントウバショ</t>
    </rPh>
    <phoneticPr fontId="4"/>
  </si>
  <si>
    <t>担当者2</t>
    <rPh sb="0" eb="3">
      <t>タントウシャ</t>
    </rPh>
    <phoneticPr fontId="4"/>
  </si>
  <si>
    <t>担当場所2</t>
    <rPh sb="0" eb="4">
      <t>タントウバショ</t>
    </rPh>
    <phoneticPr fontId="4"/>
  </si>
  <si>
    <t>利用宿舎</t>
    <rPh sb="0" eb="4">
      <t>リヨウシュクシャ</t>
    </rPh>
    <phoneticPr fontId="4"/>
  </si>
  <si>
    <t>A</t>
    <phoneticPr fontId="4"/>
  </si>
  <si>
    <t>B</t>
    <phoneticPr fontId="4"/>
  </si>
  <si>
    <t>C</t>
    <phoneticPr fontId="4"/>
  </si>
  <si>
    <t>担当者3</t>
    <rPh sb="0" eb="3">
      <t>タントウシャ</t>
    </rPh>
    <phoneticPr fontId="4"/>
  </si>
  <si>
    <t>担当場所3</t>
    <rPh sb="0" eb="4">
      <t>タントウバショ</t>
    </rPh>
    <phoneticPr fontId="4"/>
  </si>
  <si>
    <t>プログラム4</t>
    <phoneticPr fontId="4"/>
  </si>
  <si>
    <t>食事時間</t>
    <rPh sb="0" eb="4">
      <t>ショクジジカン</t>
    </rPh>
    <phoneticPr fontId="4"/>
  </si>
  <si>
    <t>入浴時間</t>
    <rPh sb="0" eb="4">
      <t>ニュウヨクジカン</t>
    </rPh>
    <phoneticPr fontId="4"/>
  </si>
  <si>
    <t>大浴場</t>
    <rPh sb="0" eb="3">
      <t>ダイヨクジョウ</t>
    </rPh>
    <phoneticPr fontId="4"/>
  </si>
  <si>
    <t>中浴場</t>
    <rPh sb="0" eb="3">
      <t>チュウヨクジョウ</t>
    </rPh>
    <phoneticPr fontId="4"/>
  </si>
  <si>
    <t>小浴場</t>
    <rPh sb="0" eb="3">
      <t>ショウヨクジョウ</t>
    </rPh>
    <phoneticPr fontId="4"/>
  </si>
  <si>
    <t>入浴順番</t>
    <rPh sb="0" eb="2">
      <t>ニュウヨク</t>
    </rPh>
    <rPh sb="2" eb="4">
      <t>ジュンバン</t>
    </rPh>
    <phoneticPr fontId="4"/>
  </si>
  <si>
    <t>野外炊事メニュー</t>
    <phoneticPr fontId="4"/>
  </si>
  <si>
    <t>カレー</t>
    <phoneticPr fontId="4"/>
  </si>
  <si>
    <t>炊き込みご飯・豚汁</t>
    <phoneticPr fontId="4"/>
  </si>
  <si>
    <t>バーベキュー</t>
    <phoneticPr fontId="4"/>
  </si>
  <si>
    <t>区分</t>
    <rPh sb="0" eb="2">
      <t>クブン</t>
    </rPh>
    <phoneticPr fontId="53"/>
  </si>
  <si>
    <t>幼児</t>
    <rPh sb="0" eb="2">
      <t>ヨウジ</t>
    </rPh>
    <phoneticPr fontId="4"/>
  </si>
  <si>
    <t>小学生</t>
    <rPh sb="0" eb="3">
      <t>ショウガクセイ</t>
    </rPh>
    <phoneticPr fontId="4"/>
  </si>
  <si>
    <t>中学生</t>
    <rPh sb="0" eb="3">
      <t>チュウガクセイ</t>
    </rPh>
    <phoneticPr fontId="4"/>
  </si>
  <si>
    <t>高校生</t>
    <rPh sb="0" eb="3">
      <t>コウコウセイ</t>
    </rPh>
    <phoneticPr fontId="4"/>
  </si>
  <si>
    <t>大学・高専</t>
    <rPh sb="0" eb="2">
      <t>ダイガク</t>
    </rPh>
    <rPh sb="3" eb="5">
      <t>コウセン</t>
    </rPh>
    <phoneticPr fontId="4"/>
  </si>
  <si>
    <t>各種・専修</t>
    <rPh sb="0" eb="2">
      <t>カクシュ</t>
    </rPh>
    <rPh sb="3" eb="5">
      <t>センシュウ</t>
    </rPh>
    <phoneticPr fontId="4"/>
  </si>
  <si>
    <t>勤労青年</t>
    <rPh sb="0" eb="2">
      <t>キンロウ</t>
    </rPh>
    <rPh sb="2" eb="4">
      <t>セイネン</t>
    </rPh>
    <phoneticPr fontId="4"/>
  </si>
  <si>
    <t>成人</t>
    <rPh sb="0" eb="2">
      <t>セイジン</t>
    </rPh>
    <phoneticPr fontId="4"/>
  </si>
  <si>
    <t>区分</t>
    <rPh sb="0" eb="2">
      <t>クブン</t>
    </rPh>
    <phoneticPr fontId="4"/>
  </si>
  <si>
    <t>　※　銀行振込の振込手数料は団体負担となります。</t>
    <rPh sb="3" eb="5">
      <t>ギンコウ</t>
    </rPh>
    <rPh sb="5" eb="7">
      <t>フリコミ</t>
    </rPh>
    <rPh sb="8" eb="10">
      <t>フリコミ</t>
    </rPh>
    <rPh sb="10" eb="13">
      <t>テスウリョウ</t>
    </rPh>
    <rPh sb="14" eb="16">
      <t>ダンタイ</t>
    </rPh>
    <rPh sb="16" eb="18">
      <t>フタン</t>
    </rPh>
    <phoneticPr fontId="4"/>
  </si>
  <si>
    <t>　※　振込先等については，伊田食品（本部）までお問い合わせください。</t>
    <rPh sb="3" eb="5">
      <t>フリコミ</t>
    </rPh>
    <rPh sb="5" eb="6">
      <t>サキ</t>
    </rPh>
    <rPh sb="6" eb="7">
      <t>トウ</t>
    </rPh>
    <rPh sb="13" eb="15">
      <t>イダ</t>
    </rPh>
    <rPh sb="15" eb="17">
      <t>ショクヒン</t>
    </rPh>
    <rPh sb="18" eb="20">
      <t>ホンブ</t>
    </rPh>
    <rPh sb="24" eb="25">
      <t>ト</t>
    </rPh>
    <rPh sb="26" eb="27">
      <t>ア</t>
    </rPh>
    <phoneticPr fontId="4"/>
  </si>
  <si>
    <r>
      <t>　 &lt;注意&gt;　　　１　使用許可申請書と同時に提出してください。
　　　　　　　 ２　氏名・</t>
    </r>
    <r>
      <rPr>
        <sz val="11"/>
        <color theme="1"/>
        <rFont val="HGS明朝B"/>
        <family val="1"/>
        <charset val="128"/>
      </rPr>
      <t>区分・</t>
    </r>
    <r>
      <rPr>
        <sz val="11"/>
        <rFont val="HGS明朝B"/>
        <family val="1"/>
        <charset val="128"/>
      </rPr>
      <t>性別を記入してください。
　　　　　　　 ３　宿泊の有無や泊数（○泊）を備考欄に記入してください。
　　　　　　　 ４　参加する児童・生徒の男女別人数を備考欄に記入してください。</t>
    </r>
    <rPh sb="3" eb="5">
      <t>チュウイ</t>
    </rPh>
    <rPh sb="11" eb="13">
      <t>シヨウ</t>
    </rPh>
    <rPh sb="13" eb="15">
      <t>キョカ</t>
    </rPh>
    <rPh sb="15" eb="18">
      <t>シンセイショ</t>
    </rPh>
    <rPh sb="19" eb="21">
      <t>ドウジ</t>
    </rPh>
    <rPh sb="22" eb="24">
      <t>テイシュツ</t>
    </rPh>
    <rPh sb="42" eb="44">
      <t>シメイ</t>
    </rPh>
    <rPh sb="45" eb="47">
      <t>クブン</t>
    </rPh>
    <rPh sb="49" eb="51">
      <t>セイベツ</t>
    </rPh>
    <rPh sb="52" eb="54">
      <t>キニュウ</t>
    </rPh>
    <rPh sb="72" eb="74">
      <t>シュクハク</t>
    </rPh>
    <rPh sb="75" eb="77">
      <t>ウム</t>
    </rPh>
    <rPh sb="78" eb="79">
      <t>トマリ</t>
    </rPh>
    <rPh sb="79" eb="80">
      <t>スウ</t>
    </rPh>
    <rPh sb="82" eb="83">
      <t>ハク</t>
    </rPh>
    <rPh sb="85" eb="87">
      <t>ビコウ</t>
    </rPh>
    <rPh sb="87" eb="88">
      <t>ラン</t>
    </rPh>
    <rPh sb="89" eb="91">
      <t>キニュウ</t>
    </rPh>
    <rPh sb="109" eb="111">
      <t>サンカ</t>
    </rPh>
    <rPh sb="113" eb="115">
      <t>ジドウ</t>
    </rPh>
    <rPh sb="116" eb="118">
      <t>セイト</t>
    </rPh>
    <rPh sb="119" eb="122">
      <t>ダンジョベツ</t>
    </rPh>
    <rPh sb="122" eb="124">
      <t>ニンズウ</t>
    </rPh>
    <rPh sb="125" eb="128">
      <t>ビコウラン</t>
    </rPh>
    <rPh sb="129" eb="131">
      <t>キニュウ</t>
    </rPh>
    <phoneticPr fontId="4"/>
  </si>
  <si>
    <t>１　食事代は，銀行振込または現金にて直接，食堂へお支払いください。</t>
    <rPh sb="2" eb="5">
      <t>ショクジダイ</t>
    </rPh>
    <rPh sb="7" eb="9">
      <t>ギンコウ</t>
    </rPh>
    <rPh sb="9" eb="11">
      <t>フリコミ</t>
    </rPh>
    <rPh sb="14" eb="16">
      <t>ゲンキン</t>
    </rPh>
    <rPh sb="18" eb="20">
      <t>チョクセツ</t>
    </rPh>
    <rPh sb="21" eb="23">
      <t>ショクドウ</t>
    </rPh>
    <rPh sb="25" eb="27">
      <t>シハラ</t>
    </rPh>
    <phoneticPr fontId="4"/>
  </si>
  <si>
    <t>※　区分・・・［幼児，小学生，中学生，高校生，大学・高専, 各種・専修，勤労青年，成人］</t>
    <rPh sb="2" eb="4">
      <t>クブン</t>
    </rPh>
    <rPh sb="8" eb="10">
      <t>ヨウジ</t>
    </rPh>
    <rPh sb="11" eb="14">
      <t>ショウガクセイ</t>
    </rPh>
    <rPh sb="15" eb="18">
      <t>チュウガクセイ</t>
    </rPh>
    <rPh sb="19" eb="22">
      <t>コウコウセイ</t>
    </rPh>
    <rPh sb="23" eb="25">
      <t>ダイガク</t>
    </rPh>
    <rPh sb="26" eb="28">
      <t>コウセン</t>
    </rPh>
    <rPh sb="30" eb="32">
      <t>カクシュ</t>
    </rPh>
    <rPh sb="33" eb="35">
      <t>センシュウ</t>
    </rPh>
    <rPh sb="36" eb="38">
      <t>キンロウ</t>
    </rPh>
    <rPh sb="38" eb="40">
      <t>セイネン</t>
    </rPh>
    <rPh sb="41" eb="43">
      <t>セイジン</t>
    </rPh>
    <phoneticPr fontId="4"/>
  </si>
  <si>
    <t xml:space="preserve"> </t>
    <phoneticPr fontId="4"/>
  </si>
  <si>
    <t xml:space="preserve"> 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</si>
</sst>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76" formatCode="#,###&quot;円&quot;"/>
    <numFmt numFmtId="177" formatCode="General&quot;食&quot;"/>
    <numFmt numFmtId="178" formatCode="General&quot;　年&quot;"/>
    <numFmt numFmtId="179" formatCode="0;;;@"/>
    <numFmt numFmtId="180" formatCode="[=1]&quot;○&quot;;General"/>
    <numFmt numFmtId="181" formatCode="#,##0_);[Red]\(#,##0\)"/>
    <numFmt numFmtId="182" formatCode="&quot;第&quot;0&quot;日&quot;"/>
    <numFmt numFmtId="183" formatCode="0_ ;[Red]\-0\ "/>
    <numFmt numFmtId="184" formatCode="00"/>
    <numFmt numFmtId="185" formatCode="000"/>
  </numFmts>
  <fonts count="98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明朝"/>
      <family val="1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20"/>
      <name val="ＭＳ 明朝"/>
      <family val="1"/>
      <charset val="128"/>
    </font>
    <font>
      <sz val="9"/>
      <name val="ＭＳ 明朝"/>
      <family val="1"/>
      <charset val="128"/>
    </font>
    <font>
      <sz val="13"/>
      <name val="ＭＳ 明朝"/>
      <family val="1"/>
      <charset val="128"/>
    </font>
    <font>
      <sz val="13"/>
      <name val="ＭＳ Ｐゴシック"/>
      <family val="3"/>
      <charset val="128"/>
    </font>
    <font>
      <sz val="10"/>
      <name val="ＭＳ 明朝"/>
      <family val="1"/>
      <charset val="128"/>
    </font>
    <font>
      <sz val="15"/>
      <name val="ＭＳ 明朝"/>
      <family val="1"/>
      <charset val="128"/>
    </font>
    <font>
      <sz val="15"/>
      <name val="ＭＳ Ｐゴシック"/>
      <family val="3"/>
      <charset val="128"/>
    </font>
    <font>
      <sz val="13"/>
      <name val="ＭＳ ゴシック"/>
      <family val="3"/>
      <charset val="128"/>
    </font>
    <font>
      <sz val="22"/>
      <name val="ＭＳ 明朝"/>
      <family val="1"/>
      <charset val="128"/>
    </font>
    <font>
      <sz val="22"/>
      <name val="ＭＳ Ｐゴシック"/>
      <family val="3"/>
      <charset val="128"/>
    </font>
    <font>
      <sz val="16"/>
      <name val="ＭＳ 明朝"/>
      <family val="1"/>
      <charset val="128"/>
    </font>
    <font>
      <sz val="16"/>
      <name val="ＭＳ Ｐゴシック"/>
      <family val="3"/>
      <charset val="128"/>
    </font>
    <font>
      <sz val="18"/>
      <name val="ＭＳ Ｐゴシック"/>
      <family val="3"/>
      <charset val="128"/>
    </font>
    <font>
      <sz val="14"/>
      <name val="ＭＳ 明朝"/>
      <family val="1"/>
      <charset val="128"/>
    </font>
    <font>
      <sz val="24"/>
      <name val="ＭＳ 明朝"/>
      <family val="1"/>
      <charset val="128"/>
    </font>
    <font>
      <b/>
      <sz val="24"/>
      <name val="ＭＳ 明朝"/>
      <family val="1"/>
      <charset val="128"/>
    </font>
    <font>
      <sz val="20.5"/>
      <name val="ＭＳ 明朝"/>
      <family val="1"/>
      <charset val="128"/>
    </font>
    <font>
      <sz val="20.5"/>
      <name val="ＭＳ Ｐゴシック"/>
      <family val="3"/>
      <charset val="128"/>
    </font>
    <font>
      <sz val="14"/>
      <name val="HG丸ｺﾞｼｯｸM-PRO"/>
      <family val="3"/>
      <charset val="128"/>
    </font>
    <font>
      <sz val="8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9"/>
      <name val="HG丸ｺﾞｼｯｸM-PRO"/>
      <family val="3"/>
      <charset val="128"/>
    </font>
    <font>
      <sz val="7"/>
      <name val="HG丸ｺﾞｼｯｸM-PRO"/>
      <family val="3"/>
      <charset val="128"/>
    </font>
    <font>
      <b/>
      <sz val="8"/>
      <name val="HG丸ｺﾞｼｯｸM-PRO"/>
      <family val="3"/>
      <charset val="128"/>
    </font>
    <font>
      <b/>
      <u/>
      <sz val="8"/>
      <name val="HG丸ｺﾞｼｯｸM-PRO"/>
      <family val="3"/>
      <charset val="128"/>
    </font>
    <font>
      <u/>
      <sz val="8"/>
      <name val="HG丸ｺﾞｼｯｸM-PRO"/>
      <family val="3"/>
      <charset val="128"/>
    </font>
    <font>
      <sz val="12"/>
      <name val="HG丸ｺﾞｼｯｸM-PRO"/>
      <family val="3"/>
      <charset val="128"/>
    </font>
    <font>
      <sz val="10"/>
      <name val="HG丸ｺﾞｼｯｸM-PRO"/>
      <family val="3"/>
      <charset val="128"/>
    </font>
    <font>
      <sz val="9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sz val="18"/>
      <name val="ＭＳ ゴシック"/>
      <family val="3"/>
      <charset val="128"/>
    </font>
    <font>
      <sz val="24"/>
      <name val="ＭＳ Ｐゴシック"/>
      <family val="3"/>
      <charset val="128"/>
    </font>
    <font>
      <b/>
      <sz val="70"/>
      <name val="ＭＳ ゴシック"/>
      <family val="3"/>
      <charset val="128"/>
    </font>
    <font>
      <b/>
      <sz val="45"/>
      <name val="ＭＳ ゴシック"/>
      <family val="3"/>
      <charset val="128"/>
    </font>
    <font>
      <b/>
      <sz val="43"/>
      <name val="ＭＳ ゴシック"/>
      <family val="3"/>
      <charset val="128"/>
    </font>
    <font>
      <b/>
      <sz val="36"/>
      <name val="ＭＳ ゴシック"/>
      <family val="3"/>
      <charset val="128"/>
    </font>
    <font>
      <sz val="24"/>
      <name val="ＭＳ ゴシック"/>
      <family val="3"/>
      <charset val="128"/>
    </font>
    <font>
      <b/>
      <sz val="34"/>
      <name val="ＭＳ ゴシック"/>
      <family val="3"/>
      <charset val="128"/>
    </font>
    <font>
      <sz val="16"/>
      <name val="ＭＳ ゴシック"/>
      <family val="3"/>
      <charset val="128"/>
    </font>
    <font>
      <sz val="28"/>
      <name val="ＭＳ ゴシック"/>
      <family val="3"/>
      <charset val="128"/>
    </font>
    <font>
      <sz val="70"/>
      <name val="ＭＳ ゴシック"/>
      <family val="3"/>
      <charset val="128"/>
    </font>
    <font>
      <sz val="11"/>
      <name val="ＭＳ ゴシック"/>
      <family val="3"/>
      <charset val="128"/>
    </font>
    <font>
      <sz val="10.5"/>
      <name val="ＭＳ ゴシック"/>
      <family val="3"/>
      <charset val="128"/>
    </font>
    <font>
      <sz val="36"/>
      <name val="ＭＳ ゴシック"/>
      <family val="3"/>
      <charset val="128"/>
    </font>
    <font>
      <sz val="22"/>
      <name val="ＭＳ ゴシック"/>
      <family val="3"/>
      <charset val="128"/>
    </font>
    <font>
      <sz val="6"/>
      <name val="ＭＳ Ｐゴシック"/>
      <family val="3"/>
      <charset val="128"/>
    </font>
    <font>
      <sz val="11"/>
      <name val="HGS明朝B"/>
      <family val="1"/>
      <charset val="128"/>
    </font>
    <font>
      <sz val="14"/>
      <color indexed="81"/>
      <name val="メイリオ"/>
      <family val="3"/>
      <charset val="128"/>
    </font>
    <font>
      <sz val="10.5"/>
      <name val="ＭＳ 明朝"/>
      <family val="1"/>
      <charset val="128"/>
    </font>
    <font>
      <sz val="10"/>
      <name val="Century"/>
      <family val="1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indexed="81"/>
      <name val="メイリオ"/>
      <family val="3"/>
      <charset val="128"/>
    </font>
    <font>
      <b/>
      <sz val="14"/>
      <color indexed="81"/>
      <name val="メイリオ"/>
      <family val="3"/>
      <charset val="128"/>
    </font>
    <font>
      <b/>
      <sz val="9"/>
      <color indexed="81"/>
      <name val="メイリオ"/>
      <family val="3"/>
      <charset val="128"/>
    </font>
    <font>
      <b/>
      <sz val="26"/>
      <name val="ＭＳ 明朝"/>
      <family val="1"/>
      <charset val="128"/>
    </font>
    <font>
      <b/>
      <sz val="12"/>
      <color indexed="81"/>
      <name val="メイリオ"/>
      <family val="3"/>
      <charset val="128"/>
    </font>
    <font>
      <sz val="44"/>
      <name val="ＤＦ平成明朝体W7"/>
      <family val="1"/>
      <charset val="128"/>
    </font>
    <font>
      <sz val="52"/>
      <name val="ＭＳ ゴシック"/>
      <family val="3"/>
      <charset val="128"/>
    </font>
    <font>
      <sz val="40"/>
      <name val="ＭＳ ゴシック"/>
      <family val="3"/>
      <charset val="128"/>
    </font>
    <font>
      <sz val="42"/>
      <name val="ＭＳ ゴシック"/>
      <family val="3"/>
      <charset val="128"/>
    </font>
    <font>
      <b/>
      <sz val="52"/>
      <name val="ＤＦ平成明朝体W7"/>
      <family val="1"/>
      <charset val="128"/>
    </font>
    <font>
      <sz val="48"/>
      <name val="ＭＳ ゴシック"/>
      <family val="3"/>
      <charset val="128"/>
    </font>
    <font>
      <b/>
      <sz val="48"/>
      <name val="ＭＳ ゴシック"/>
      <family val="3"/>
      <charset val="128"/>
    </font>
    <font>
      <b/>
      <sz val="32"/>
      <name val="ＭＳ ゴシック"/>
      <family val="3"/>
      <charset val="128"/>
    </font>
    <font>
      <sz val="50"/>
      <name val="ＤＦ平成明朝体W7"/>
      <family val="1"/>
      <charset val="128"/>
    </font>
    <font>
      <b/>
      <u/>
      <sz val="9"/>
      <name val="HG丸ｺﾞｼｯｸM-PRO"/>
      <family val="3"/>
      <charset val="128"/>
    </font>
    <font>
      <sz val="11"/>
      <color indexed="81"/>
      <name val="Meiryo UI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ＭＳ ゴシック"/>
      <family val="3"/>
      <charset val="128"/>
    </font>
    <font>
      <sz val="11"/>
      <color theme="1"/>
      <name val="HGS明朝B"/>
      <family val="1"/>
      <charset val="128"/>
    </font>
    <font>
      <sz val="16"/>
      <color theme="1"/>
      <name val="HGS明朝B"/>
      <family val="1"/>
      <charset val="128"/>
    </font>
    <font>
      <b/>
      <sz val="36"/>
      <color theme="0"/>
      <name val="ＭＳ ゴシック"/>
      <family val="3"/>
      <charset val="128"/>
    </font>
    <font>
      <b/>
      <sz val="30"/>
      <color theme="0"/>
      <name val="ＭＳ ゴシック"/>
      <family val="3"/>
      <charset val="128"/>
    </font>
    <font>
      <sz val="34"/>
      <name val="ＭＳ ゴシック"/>
      <family val="3"/>
      <charset val="128"/>
    </font>
    <font>
      <sz val="36"/>
      <color indexed="81"/>
      <name val="メイリオ"/>
      <family val="3"/>
      <charset val="128"/>
    </font>
    <font>
      <sz val="50"/>
      <color theme="0"/>
      <name val="ＤＦ平成明朝体W7"/>
      <family val="1"/>
      <charset val="128"/>
    </font>
    <font>
      <sz val="30"/>
      <name val="ＭＳ ゴシック"/>
      <family val="3"/>
      <charset val="128"/>
    </font>
    <font>
      <b/>
      <sz val="10"/>
      <name val="HG丸ｺﾞｼｯｸM-PRO"/>
      <family val="3"/>
      <charset val="128"/>
    </font>
    <font>
      <sz val="13"/>
      <name val="HG丸ｺﾞｼｯｸM-PRO"/>
      <family val="3"/>
      <charset val="128"/>
    </font>
    <font>
      <b/>
      <sz val="11"/>
      <color indexed="81"/>
      <name val="Meiryo UI"/>
      <family val="3"/>
      <charset val="128"/>
    </font>
    <font>
      <b/>
      <sz val="18"/>
      <color indexed="81"/>
      <name val="メイリオ"/>
      <family val="3"/>
      <charset val="128"/>
    </font>
    <font>
      <b/>
      <sz val="16"/>
      <name val="ＭＳ 明朝"/>
      <family val="1"/>
      <charset val="128"/>
    </font>
    <font>
      <b/>
      <u/>
      <sz val="10"/>
      <name val="HG丸ｺﾞｼｯｸM-PRO"/>
      <family val="3"/>
      <charset val="128"/>
    </font>
    <font>
      <sz val="46"/>
      <name val="ＭＳ ゴシック"/>
      <family val="3"/>
      <charset val="128"/>
    </font>
    <font>
      <sz val="6"/>
      <name val="ＭＳ Ｐゴシック"/>
      <family val="2"/>
      <charset val="128"/>
      <scheme val="minor"/>
    </font>
    <font>
      <sz val="10"/>
      <color theme="1"/>
      <name val="HGS明朝B"/>
      <family val="1"/>
      <charset val="128"/>
    </font>
    <font>
      <sz val="13"/>
      <color theme="1"/>
      <name val="ＭＳ ゴシック"/>
      <family val="3"/>
      <charset val="128"/>
    </font>
    <font>
      <sz val="9"/>
      <color theme="1"/>
      <name val="HG丸ｺﾞｼｯｸM-PRO"/>
      <family val="3"/>
      <charset val="128"/>
    </font>
    <font>
      <sz val="8"/>
      <color theme="1"/>
      <name val="HG丸ｺﾞｼｯｸM-PRO"/>
      <family val="3"/>
      <charset val="128"/>
    </font>
  </fonts>
  <fills count="7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32">
    <border>
      <left/>
      <right/>
      <top/>
      <bottom/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 style="thin">
        <color indexed="64"/>
      </top>
      <bottom/>
      <diagonal/>
    </border>
    <border diagonalDown="1">
      <left/>
      <right style="thin">
        <color indexed="64"/>
      </right>
      <top/>
      <bottom/>
      <diagonal style="thin">
        <color indexed="64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 diagonalDown="1">
      <left style="thin">
        <color indexed="64"/>
      </left>
      <right/>
      <top style="dotted">
        <color indexed="64"/>
      </top>
      <bottom style="thin">
        <color indexed="64"/>
      </bottom>
      <diagonal style="thin">
        <color indexed="64"/>
      </diagonal>
    </border>
    <border diagonalDown="1">
      <left/>
      <right/>
      <top style="dotted">
        <color indexed="64"/>
      </top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 style="dotted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76" fillId="0" borderId="0">
      <alignment vertical="center"/>
    </xf>
    <xf numFmtId="0" fontId="3" fillId="0" borderId="0"/>
    <xf numFmtId="0" fontId="2" fillId="0" borderId="0">
      <alignment vertical="center"/>
    </xf>
  </cellStyleXfs>
  <cellXfs count="1082">
    <xf numFmtId="0" fontId="0" fillId="0" borderId="0" xfId="0">
      <alignment vertical="center"/>
    </xf>
    <xf numFmtId="0" fontId="18" fillId="0" borderId="0" xfId="0" applyFont="1" applyProtection="1">
      <alignment vertical="center"/>
      <protection hidden="1"/>
    </xf>
    <xf numFmtId="0" fontId="21" fillId="0" borderId="0" xfId="0" applyFont="1" applyProtection="1">
      <alignment vertical="center"/>
      <protection hidden="1"/>
    </xf>
    <xf numFmtId="0" fontId="22" fillId="0" borderId="0" xfId="0" applyFont="1" applyProtection="1">
      <alignment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6" fillId="0" borderId="0" xfId="0" applyFo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13" fillId="0" borderId="0" xfId="0" applyFont="1" applyProtection="1">
      <alignment vertical="center"/>
      <protection hidden="1"/>
    </xf>
    <xf numFmtId="0" fontId="14" fillId="0" borderId="1" xfId="0" applyFont="1" applyBorder="1" applyAlignment="1" applyProtection="1">
      <alignment horizontal="distributed" vertical="center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distributed" vertical="center"/>
      <protection hidden="1"/>
    </xf>
    <xf numFmtId="0" fontId="7" fillId="0" borderId="0" xfId="0" applyFont="1" applyAlignment="1" applyProtection="1">
      <alignment horizontal="distributed" vertical="center"/>
      <protection hidden="1"/>
    </xf>
    <xf numFmtId="0" fontId="24" fillId="0" borderId="0" xfId="0" applyFont="1" applyProtection="1">
      <alignment vertical="center"/>
      <protection hidden="1"/>
    </xf>
    <xf numFmtId="0" fontId="25" fillId="0" borderId="0" xfId="0" applyFont="1" applyProtection="1">
      <alignment vertical="center"/>
      <protection hidden="1"/>
    </xf>
    <xf numFmtId="0" fontId="5" fillId="0" borderId="0" xfId="0" applyFont="1" applyProtection="1">
      <alignment vertical="center"/>
      <protection hidden="1"/>
    </xf>
    <xf numFmtId="0" fontId="18" fillId="0" borderId="2" xfId="0" applyFont="1" applyBorder="1" applyAlignment="1" applyProtection="1">
      <alignment horizontal="distributed" vertical="center" wrapText="1"/>
      <protection hidden="1"/>
    </xf>
    <xf numFmtId="0" fontId="18" fillId="0" borderId="3" xfId="0" applyFont="1" applyBorder="1" applyAlignment="1" applyProtection="1">
      <alignment horizontal="distributed" vertical="center" wrapText="1"/>
      <protection hidden="1"/>
    </xf>
    <xf numFmtId="0" fontId="6" fillId="0" borderId="2" xfId="0" applyFont="1" applyBorder="1" applyAlignment="1" applyProtection="1">
      <alignment horizontal="distributed" vertical="center"/>
      <protection hidden="1"/>
    </xf>
    <xf numFmtId="0" fontId="6" fillId="0" borderId="3" xfId="0" applyFont="1" applyBorder="1" applyAlignment="1" applyProtection="1">
      <alignment horizontal="distributed" vertical="center"/>
      <protection hidden="1"/>
    </xf>
    <xf numFmtId="0" fontId="13" fillId="0" borderId="2" xfId="0" applyFont="1" applyBorder="1" applyAlignment="1" applyProtection="1">
      <alignment vertical="center" wrapText="1"/>
      <protection hidden="1"/>
    </xf>
    <xf numFmtId="0" fontId="13" fillId="0" borderId="8" xfId="0" applyFont="1" applyBorder="1" applyAlignment="1" applyProtection="1">
      <alignment horizontal="distributed" vertical="center" wrapText="1"/>
      <protection hidden="1"/>
    </xf>
    <xf numFmtId="0" fontId="12" fillId="0" borderId="8" xfId="0" applyFont="1" applyBorder="1" applyAlignment="1" applyProtection="1">
      <alignment horizontal="distributed" vertical="center" wrapText="1"/>
      <protection hidden="1"/>
    </xf>
    <xf numFmtId="0" fontId="13" fillId="0" borderId="3" xfId="0" applyFont="1" applyBorder="1" applyAlignment="1" applyProtection="1">
      <alignment vertical="center" wrapText="1"/>
      <protection hidden="1"/>
    </xf>
    <xf numFmtId="0" fontId="22" fillId="0" borderId="0" xfId="0" applyFont="1" applyAlignment="1" applyProtection="1">
      <alignment vertical="center" shrinkToFit="1"/>
      <protection hidden="1"/>
    </xf>
    <xf numFmtId="0" fontId="19" fillId="0" borderId="0" xfId="0" applyFont="1" applyProtection="1">
      <alignment vertical="center"/>
      <protection hidden="1"/>
    </xf>
    <xf numFmtId="0" fontId="8" fillId="0" borderId="0" xfId="0" applyFont="1" applyProtection="1">
      <alignment vertical="center"/>
      <protection hidden="1"/>
    </xf>
    <xf numFmtId="0" fontId="16" fillId="0" borderId="0" xfId="0" applyFont="1" applyProtection="1">
      <alignment vertical="center"/>
      <protection hidden="1"/>
    </xf>
    <xf numFmtId="0" fontId="20" fillId="0" borderId="9" xfId="0" applyFont="1" applyBorder="1" applyProtection="1">
      <alignment vertical="center"/>
      <protection hidden="1"/>
    </xf>
    <xf numFmtId="0" fontId="14" fillId="0" borderId="9" xfId="0" applyFont="1" applyBorder="1" applyProtection="1">
      <alignment vertical="center"/>
      <protection hidden="1"/>
    </xf>
    <xf numFmtId="0" fontId="14" fillId="0" borderId="10" xfId="0" applyFont="1" applyBorder="1" applyProtection="1">
      <alignment vertical="center"/>
      <protection hidden="1"/>
    </xf>
    <xf numFmtId="0" fontId="14" fillId="0" borderId="0" xfId="0" applyFont="1" applyProtection="1">
      <alignment vertical="center"/>
      <protection hidden="1"/>
    </xf>
    <xf numFmtId="0" fontId="14" fillId="0" borderId="11" xfId="0" applyFont="1" applyBorder="1" applyProtection="1">
      <alignment vertical="center"/>
      <protection hidden="1"/>
    </xf>
    <xf numFmtId="0" fontId="20" fillId="0" borderId="12" xfId="0" applyFont="1" applyBorder="1" applyProtection="1">
      <alignment vertical="center"/>
      <protection hidden="1"/>
    </xf>
    <xf numFmtId="0" fontId="14" fillId="0" borderId="12" xfId="0" applyFont="1" applyBorder="1" applyProtection="1">
      <alignment vertical="center"/>
      <protection hidden="1"/>
    </xf>
    <xf numFmtId="0" fontId="14" fillId="0" borderId="7" xfId="0" applyFont="1" applyBorder="1" applyProtection="1">
      <alignment vertical="center"/>
      <protection hidden="1"/>
    </xf>
    <xf numFmtId="0" fontId="6" fillId="0" borderId="8" xfId="0" applyFont="1" applyBorder="1" applyAlignment="1" applyProtection="1">
      <alignment horizontal="distributed" vertical="center" wrapText="1"/>
      <protection hidden="1"/>
    </xf>
    <xf numFmtId="0" fontId="9" fillId="0" borderId="8" xfId="0" applyFont="1" applyBorder="1" applyAlignment="1" applyProtection="1">
      <alignment horizontal="distributed" vertical="center" wrapText="1"/>
      <protection hidden="1"/>
    </xf>
    <xf numFmtId="0" fontId="6" fillId="0" borderId="2" xfId="0" applyFont="1" applyBorder="1" applyAlignment="1" applyProtection="1">
      <alignment vertical="center" shrinkToFit="1"/>
      <protection hidden="1"/>
    </xf>
    <xf numFmtId="0" fontId="13" fillId="0" borderId="2" xfId="0" applyFont="1" applyBorder="1" applyAlignment="1" applyProtection="1">
      <alignment horizontal="distributed" vertical="center" wrapText="1"/>
      <protection hidden="1"/>
    </xf>
    <xf numFmtId="0" fontId="10" fillId="0" borderId="13" xfId="0" applyFont="1" applyBorder="1" applyProtection="1">
      <alignment vertical="center"/>
      <protection hidden="1"/>
    </xf>
    <xf numFmtId="0" fontId="11" fillId="0" borderId="9" xfId="0" applyFont="1" applyBorder="1" applyProtection="1">
      <alignment vertical="center"/>
      <protection hidden="1"/>
    </xf>
    <xf numFmtId="0" fontId="11" fillId="0" borderId="10" xfId="0" applyFont="1" applyBorder="1" applyProtection="1">
      <alignment vertical="center"/>
      <protection hidden="1"/>
    </xf>
    <xf numFmtId="0" fontId="11" fillId="0" borderId="14" xfId="0" applyFont="1" applyBorder="1" applyProtection="1">
      <alignment vertical="center"/>
      <protection hidden="1"/>
    </xf>
    <xf numFmtId="0" fontId="11" fillId="0" borderId="0" xfId="0" applyFont="1" applyProtection="1">
      <alignment vertical="center"/>
      <protection hidden="1"/>
    </xf>
    <xf numFmtId="0" fontId="10" fillId="0" borderId="0" xfId="0" applyFont="1" applyProtection="1">
      <alignment vertical="center"/>
      <protection hidden="1"/>
    </xf>
    <xf numFmtId="0" fontId="10" fillId="0" borderId="11" xfId="0" applyFont="1" applyBorder="1" applyProtection="1">
      <alignment vertical="center"/>
      <protection hidden="1"/>
    </xf>
    <xf numFmtId="0" fontId="10" fillId="0" borderId="14" xfId="0" applyFont="1" applyBorder="1" applyProtection="1">
      <alignment vertical="center"/>
      <protection hidden="1"/>
    </xf>
    <xf numFmtId="0" fontId="12" fillId="0" borderId="8" xfId="0" applyFont="1" applyBorder="1" applyAlignment="1" applyProtection="1">
      <alignment vertical="center" shrinkToFit="1"/>
      <protection hidden="1"/>
    </xf>
    <xf numFmtId="0" fontId="13" fillId="0" borderId="3" xfId="0" applyFont="1" applyBorder="1" applyAlignment="1" applyProtection="1">
      <alignment horizontal="distributed" vertical="center" wrapText="1"/>
      <protection hidden="1"/>
    </xf>
    <xf numFmtId="0" fontId="12" fillId="0" borderId="2" xfId="0" applyFont="1" applyBorder="1" applyAlignment="1" applyProtection="1">
      <alignment horizontal="distributed" vertical="center" wrapText="1"/>
      <protection hidden="1"/>
    </xf>
    <xf numFmtId="0" fontId="13" fillId="0" borderId="9" xfId="0" applyFont="1" applyBorder="1" applyProtection="1">
      <alignment vertical="center"/>
      <protection hidden="1"/>
    </xf>
    <xf numFmtId="0" fontId="12" fillId="0" borderId="15" xfId="0" applyFont="1" applyBorder="1" applyAlignment="1" applyProtection="1">
      <alignment horizontal="distributed" vertical="center" wrapText="1"/>
      <protection hidden="1"/>
    </xf>
    <xf numFmtId="0" fontId="13" fillId="0" borderId="16" xfId="0" applyFont="1" applyBorder="1" applyProtection="1">
      <alignment vertical="center"/>
      <protection hidden="1"/>
    </xf>
    <xf numFmtId="0" fontId="77" fillId="0" borderId="3" xfId="0" applyFont="1" applyBorder="1" applyAlignment="1" applyProtection="1">
      <alignment horizontal="right" vertical="center"/>
      <protection locked="0"/>
    </xf>
    <xf numFmtId="0" fontId="77" fillId="0" borderId="17" xfId="0" applyFont="1" applyBorder="1" applyAlignment="1" applyProtection="1">
      <alignment horizontal="center" vertical="center"/>
      <protection locked="0"/>
    </xf>
    <xf numFmtId="0" fontId="77" fillId="0" borderId="17" xfId="0" applyFont="1" applyBorder="1" applyAlignment="1" applyProtection="1">
      <alignment horizontal="center" vertical="center" shrinkToFit="1"/>
      <protection locked="0"/>
    </xf>
    <xf numFmtId="0" fontId="77" fillId="0" borderId="7" xfId="0" applyFont="1" applyBorder="1" applyAlignment="1" applyProtection="1">
      <alignment horizontal="left" vertical="center" shrinkToFit="1"/>
      <protection locked="0"/>
    </xf>
    <xf numFmtId="0" fontId="77" fillId="0" borderId="18" xfId="0" applyFont="1" applyBorder="1" applyAlignment="1" applyProtection="1">
      <alignment horizontal="right" vertical="center"/>
      <protection locked="0"/>
    </xf>
    <xf numFmtId="0" fontId="77" fillId="0" borderId="19" xfId="0" applyFont="1" applyBorder="1" applyAlignment="1" applyProtection="1">
      <alignment horizontal="center" vertical="center"/>
      <protection locked="0"/>
    </xf>
    <xf numFmtId="0" fontId="77" fillId="0" borderId="19" xfId="0" applyFont="1" applyBorder="1" applyAlignment="1" applyProtection="1">
      <alignment horizontal="center" vertical="center" shrinkToFit="1"/>
      <protection locked="0"/>
    </xf>
    <xf numFmtId="0" fontId="77" fillId="0" borderId="20" xfId="0" applyFont="1" applyBorder="1" applyAlignment="1" applyProtection="1">
      <alignment horizontal="left" vertical="center" shrinkToFit="1"/>
      <protection locked="0"/>
    </xf>
    <xf numFmtId="0" fontId="49" fillId="0" borderId="19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Protection="1">
      <alignment vertical="center"/>
      <protection hidden="1"/>
    </xf>
    <xf numFmtId="0" fontId="78" fillId="0" borderId="21" xfId="0" applyFont="1" applyBorder="1" applyAlignment="1" applyProtection="1">
      <alignment horizontal="center" vertical="center"/>
      <protection hidden="1"/>
    </xf>
    <xf numFmtId="0" fontId="78" fillId="0" borderId="19" xfId="0" applyFont="1" applyBorder="1" applyAlignment="1" applyProtection="1">
      <alignment horizontal="center" vertical="center"/>
      <protection hidden="1"/>
    </xf>
    <xf numFmtId="0" fontId="78" fillId="0" borderId="22" xfId="0" applyFont="1" applyBorder="1" applyAlignment="1" applyProtection="1">
      <alignment horizontal="center" vertical="center"/>
      <protection hidden="1"/>
    </xf>
    <xf numFmtId="0" fontId="78" fillId="0" borderId="20" xfId="0" applyFont="1" applyBorder="1" applyAlignment="1" applyProtection="1">
      <alignment horizontal="center" vertical="center"/>
      <protection hidden="1"/>
    </xf>
    <xf numFmtId="0" fontId="77" fillId="0" borderId="0" xfId="0" applyFont="1" applyProtection="1">
      <alignment vertical="center"/>
      <protection hidden="1"/>
    </xf>
    <xf numFmtId="0" fontId="0" fillId="0" borderId="0" xfId="0" applyAlignment="1" applyProtection="1">
      <alignment horizontal="righ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26" fillId="0" borderId="0" xfId="0" applyFont="1" applyProtection="1">
      <alignment vertical="center"/>
      <protection hidden="1"/>
    </xf>
    <xf numFmtId="0" fontId="27" fillId="0" borderId="0" xfId="0" applyFont="1" applyProtection="1">
      <alignment vertical="center"/>
      <protection hidden="1"/>
    </xf>
    <xf numFmtId="0" fontId="27" fillId="0" borderId="24" xfId="0" applyFont="1" applyBorder="1" applyProtection="1">
      <alignment vertical="center"/>
      <protection hidden="1"/>
    </xf>
    <xf numFmtId="0" fontId="27" fillId="0" borderId="25" xfId="0" applyFont="1" applyBorder="1" applyAlignment="1" applyProtection="1">
      <alignment horizontal="center" vertical="center"/>
      <protection hidden="1"/>
    </xf>
    <xf numFmtId="0" fontId="27" fillId="0" borderId="14" xfId="0" applyFont="1" applyBorder="1" applyAlignment="1" applyProtection="1">
      <alignment horizontal="center" vertical="center"/>
      <protection hidden="1"/>
    </xf>
    <xf numFmtId="0" fontId="27" fillId="0" borderId="26" xfId="0" applyFont="1" applyBorder="1" applyProtection="1">
      <alignment vertical="center"/>
      <protection hidden="1"/>
    </xf>
    <xf numFmtId="0" fontId="27" fillId="0" borderId="27" xfId="0" applyFont="1" applyBorder="1" applyAlignment="1" applyProtection="1">
      <alignment horizontal="center" vertical="center"/>
      <protection hidden="1"/>
    </xf>
    <xf numFmtId="0" fontId="27" fillId="0" borderId="28" xfId="0" applyFont="1" applyBorder="1" applyAlignment="1" applyProtection="1">
      <alignment horizontal="center" vertical="center"/>
      <protection hidden="1"/>
    </xf>
    <xf numFmtId="0" fontId="27" fillId="0" borderId="29" xfId="0" applyFont="1" applyBorder="1" applyAlignment="1" applyProtection="1">
      <alignment horizontal="center" vertical="center"/>
      <protection hidden="1"/>
    </xf>
    <xf numFmtId="0" fontId="31" fillId="0" borderId="27" xfId="0" applyFont="1" applyBorder="1" applyAlignment="1" applyProtection="1">
      <alignment horizontal="center" vertical="center"/>
      <protection hidden="1"/>
    </xf>
    <xf numFmtId="0" fontId="27" fillId="0" borderId="30" xfId="0" applyFont="1" applyBorder="1" applyAlignment="1" applyProtection="1">
      <alignment horizontal="center" vertical="center"/>
      <protection hidden="1"/>
    </xf>
    <xf numFmtId="0" fontId="27" fillId="0" borderId="31" xfId="0" applyFont="1" applyBorder="1" applyAlignment="1" applyProtection="1">
      <alignment horizontal="center" vertical="center"/>
      <protection hidden="1"/>
    </xf>
    <xf numFmtId="0" fontId="27" fillId="0" borderId="27" xfId="0" applyFont="1" applyBorder="1" applyProtection="1">
      <alignment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0" fillId="0" borderId="0" xfId="0" applyFont="1" applyAlignment="1" applyProtection="1">
      <alignment horizontal="right"/>
      <protection hidden="1"/>
    </xf>
    <xf numFmtId="0" fontId="27" fillId="0" borderId="0" xfId="0" applyFont="1" applyAlignment="1" applyProtection="1">
      <alignment horizontal="left" vertical="center"/>
      <protection hidden="1"/>
    </xf>
    <xf numFmtId="0" fontId="27" fillId="0" borderId="0" xfId="0" applyFont="1" applyAlignment="1" applyProtection="1">
      <alignment horizontal="right"/>
      <protection hidden="1"/>
    </xf>
    <xf numFmtId="0" fontId="27" fillId="0" borderId="0" xfId="0" applyFont="1" applyAlignment="1" applyProtection="1">
      <alignment horizontal="center" vertical="center" textRotation="255"/>
      <protection hidden="1"/>
    </xf>
    <xf numFmtId="0" fontId="35" fillId="0" borderId="0" xfId="0" applyFont="1" applyAlignment="1" applyProtection="1">
      <alignment horizontal="left" vertical="center"/>
      <protection hidden="1"/>
    </xf>
    <xf numFmtId="0" fontId="27" fillId="0" borderId="9" xfId="0" applyFont="1" applyBorder="1" applyProtection="1">
      <alignment vertical="center"/>
      <protection hidden="1"/>
    </xf>
    <xf numFmtId="0" fontId="27" fillId="0" borderId="25" xfId="0" applyFont="1" applyBorder="1" applyProtection="1">
      <alignment vertical="center"/>
      <protection hidden="1"/>
    </xf>
    <xf numFmtId="0" fontId="36" fillId="0" borderId="9" xfId="0" applyFont="1" applyBorder="1" applyAlignment="1" applyProtection="1">
      <alignment horizontal="left" vertical="center"/>
      <protection hidden="1"/>
    </xf>
    <xf numFmtId="176" fontId="36" fillId="0" borderId="25" xfId="0" applyNumberFormat="1" applyFont="1" applyBorder="1" applyAlignment="1" applyProtection="1">
      <alignment horizontal="right" vertical="center"/>
      <protection hidden="1"/>
    </xf>
    <xf numFmtId="0" fontId="36" fillId="0" borderId="36" xfId="0" applyFont="1" applyBorder="1" applyAlignment="1" applyProtection="1">
      <alignment horizontal="left" vertical="center"/>
      <protection hidden="1"/>
    </xf>
    <xf numFmtId="176" fontId="36" fillId="0" borderId="37" xfId="0" applyNumberFormat="1" applyFont="1" applyBorder="1" applyAlignment="1" applyProtection="1">
      <alignment horizontal="right" vertical="center"/>
      <protection hidden="1"/>
    </xf>
    <xf numFmtId="0" fontId="36" fillId="0" borderId="17" xfId="0" applyFont="1" applyBorder="1" applyAlignment="1" applyProtection="1">
      <alignment horizontal="center" vertical="center"/>
      <protection hidden="1"/>
    </xf>
    <xf numFmtId="0" fontId="36" fillId="0" borderId="0" xfId="0" applyFont="1" applyProtection="1">
      <alignment vertic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176" fontId="36" fillId="0" borderId="32" xfId="0" applyNumberFormat="1" applyFont="1" applyBorder="1" applyAlignment="1" applyProtection="1">
      <alignment horizontal="right" vertical="center"/>
      <protection hidden="1"/>
    </xf>
    <xf numFmtId="0" fontId="36" fillId="0" borderId="27" xfId="0" applyFont="1" applyBorder="1" applyAlignment="1" applyProtection="1">
      <alignment horizontal="center" vertical="center"/>
      <protection hidden="1"/>
    </xf>
    <xf numFmtId="0" fontId="36" fillId="0" borderId="38" xfId="0" applyFont="1" applyBorder="1" applyAlignment="1" applyProtection="1">
      <alignment horizontal="left" vertical="center"/>
      <protection hidden="1"/>
    </xf>
    <xf numFmtId="176" fontId="36" fillId="0" borderId="39" xfId="0" applyNumberFormat="1" applyFont="1" applyBorder="1" applyAlignment="1" applyProtection="1">
      <alignment horizontal="right" vertical="center"/>
      <protection hidden="1"/>
    </xf>
    <xf numFmtId="0" fontId="36" fillId="0" borderId="12" xfId="0" applyFont="1" applyBorder="1" applyAlignment="1" applyProtection="1">
      <alignment horizontal="left" vertical="center"/>
      <protection hidden="1"/>
    </xf>
    <xf numFmtId="176" fontId="36" fillId="0" borderId="34" xfId="0" applyNumberFormat="1" applyFont="1" applyBorder="1" applyAlignment="1" applyProtection="1">
      <alignment horizontal="right" vertical="center"/>
      <protection hidden="1"/>
    </xf>
    <xf numFmtId="0" fontId="37" fillId="0" borderId="12" xfId="0" applyFont="1" applyBorder="1" applyAlignment="1" applyProtection="1">
      <alignment horizontal="center" vertical="center"/>
      <protection hidden="1"/>
    </xf>
    <xf numFmtId="0" fontId="46" fillId="0" borderId="0" xfId="0" applyFont="1" applyProtection="1">
      <alignment vertical="center"/>
      <protection hidden="1"/>
    </xf>
    <xf numFmtId="0" fontId="49" fillId="0" borderId="0" xfId="0" applyFont="1" applyProtection="1">
      <alignment vertical="center"/>
      <protection hidden="1"/>
    </xf>
    <xf numFmtId="0" fontId="50" fillId="0" borderId="0" xfId="0" applyFont="1" applyAlignment="1" applyProtection="1">
      <alignment horizontal="justify" vertical="center"/>
      <protection hidden="1"/>
    </xf>
    <xf numFmtId="0" fontId="0" fillId="0" borderId="0" xfId="0" applyAlignment="1">
      <alignment horizontal="center" vertical="center" shrinkToFit="1"/>
    </xf>
    <xf numFmtId="0" fontId="6" fillId="0" borderId="0" xfId="0" applyFont="1" applyAlignment="1">
      <alignment horizontal="center" vertical="center" shrinkToFit="1"/>
    </xf>
    <xf numFmtId="0" fontId="57" fillId="0" borderId="0" xfId="0" applyFont="1" applyAlignment="1">
      <alignment horizontal="center" vertical="center" shrinkToFit="1"/>
    </xf>
    <xf numFmtId="0" fontId="13" fillId="0" borderId="12" xfId="0" applyFont="1" applyBorder="1" applyAlignment="1" applyProtection="1">
      <alignment vertical="center" shrinkToFit="1"/>
      <protection hidden="1"/>
    </xf>
    <xf numFmtId="0" fontId="18" fillId="0" borderId="9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3" fillId="0" borderId="33" xfId="0" applyFont="1" applyBorder="1" applyAlignment="1" applyProtection="1">
      <alignment vertical="center" shrinkToFit="1"/>
      <protection hidden="1"/>
    </xf>
    <xf numFmtId="0" fontId="13" fillId="0" borderId="9" xfId="0" applyFont="1" applyBorder="1" applyAlignment="1" applyProtection="1">
      <alignment vertical="center" shrinkToFit="1"/>
      <protection hidden="1"/>
    </xf>
    <xf numFmtId="176" fontId="37" fillId="0" borderId="34" xfId="0" applyNumberFormat="1" applyFont="1" applyBorder="1" applyAlignment="1" applyProtection="1">
      <alignment horizontal="right" vertical="center"/>
      <protection hidden="1"/>
    </xf>
    <xf numFmtId="179" fontId="13" fillId="0" borderId="33" xfId="0" applyNumberFormat="1" applyFont="1" applyBorder="1" applyAlignment="1" applyProtection="1">
      <alignment vertical="center" shrinkToFit="1"/>
      <protection hidden="1"/>
    </xf>
    <xf numFmtId="179" fontId="13" fillId="0" borderId="12" xfId="0" applyNumberFormat="1" applyFont="1" applyBorder="1" applyAlignment="1" applyProtection="1">
      <alignment vertical="center" shrinkToFit="1"/>
      <protection hidden="1"/>
    </xf>
    <xf numFmtId="179" fontId="13" fillId="0" borderId="9" xfId="0" applyNumberFormat="1" applyFont="1" applyBorder="1" applyAlignment="1" applyProtection="1">
      <alignment vertical="center" shrinkToFit="1"/>
      <protection hidden="1"/>
    </xf>
    <xf numFmtId="179" fontId="18" fillId="0" borderId="9" xfId="0" applyNumberFormat="1" applyFont="1" applyBorder="1" applyAlignment="1" applyProtection="1">
      <alignment vertical="center" shrinkToFit="1"/>
      <protection hidden="1"/>
    </xf>
    <xf numFmtId="179" fontId="13" fillId="0" borderId="10" xfId="0" applyNumberFormat="1" applyFont="1" applyBorder="1" applyAlignment="1" applyProtection="1">
      <alignment vertical="center" shrinkToFit="1"/>
      <protection hidden="1"/>
    </xf>
    <xf numFmtId="179" fontId="13" fillId="0" borderId="0" xfId="0" applyNumberFormat="1" applyFont="1" applyAlignment="1" applyProtection="1">
      <alignment vertical="center" shrinkToFit="1"/>
      <protection hidden="1"/>
    </xf>
    <xf numFmtId="179" fontId="18" fillId="0" borderId="33" xfId="0" applyNumberFormat="1" applyFont="1" applyBorder="1" applyAlignment="1" applyProtection="1">
      <alignment vertical="center" shrinkToFit="1"/>
      <protection hidden="1"/>
    </xf>
    <xf numFmtId="179" fontId="18" fillId="0" borderId="12" xfId="0" applyNumberFormat="1" applyFont="1" applyBorder="1" applyAlignment="1" applyProtection="1">
      <alignment vertical="center" shrinkToFit="1"/>
      <protection hidden="1"/>
    </xf>
    <xf numFmtId="179" fontId="18" fillId="0" borderId="10" xfId="0" applyNumberFormat="1" applyFont="1" applyBorder="1" applyAlignment="1" applyProtection="1">
      <alignment vertical="center" shrinkToFit="1"/>
      <protection hidden="1"/>
    </xf>
    <xf numFmtId="179" fontId="18" fillId="0" borderId="0" xfId="0" applyNumberFormat="1" applyFont="1" applyAlignment="1" applyProtection="1">
      <alignment vertical="center" shrinkToFit="1"/>
      <protection hidden="1"/>
    </xf>
    <xf numFmtId="0" fontId="49" fillId="0" borderId="17" xfId="0" applyFont="1" applyBorder="1" applyAlignment="1" applyProtection="1">
      <alignment horizontal="left" vertical="center" shrinkToFit="1"/>
      <protection locked="0"/>
    </xf>
    <xf numFmtId="0" fontId="49" fillId="0" borderId="19" xfId="0" applyFont="1" applyBorder="1" applyAlignment="1" applyProtection="1">
      <alignment horizontal="left" vertical="center" shrinkToFit="1"/>
      <protection locked="0"/>
    </xf>
    <xf numFmtId="0" fontId="77" fillId="0" borderId="19" xfId="0" applyFont="1" applyBorder="1" applyAlignment="1" applyProtection="1">
      <alignment horizontal="left" vertical="center" shrinkToFit="1"/>
      <protection locked="0"/>
    </xf>
    <xf numFmtId="0" fontId="77" fillId="0" borderId="17" xfId="0" applyFont="1" applyBorder="1" applyAlignment="1" applyProtection="1">
      <alignment horizontal="left" vertical="center" shrinkToFit="1"/>
      <protection locked="0"/>
    </xf>
    <xf numFmtId="0" fontId="49" fillId="0" borderId="19" xfId="2" applyFont="1" applyBorder="1" applyAlignment="1" applyProtection="1">
      <alignment horizontal="left" vertical="center"/>
      <protection locked="0"/>
    </xf>
    <xf numFmtId="0" fontId="77" fillId="0" borderId="19" xfId="0" applyFont="1" applyBorder="1" applyAlignment="1" applyProtection="1">
      <alignment horizontal="left" vertical="center"/>
      <protection locked="0"/>
    </xf>
    <xf numFmtId="0" fontId="48" fillId="0" borderId="0" xfId="0" applyFont="1" applyProtection="1">
      <alignment vertical="center"/>
      <protection hidden="1"/>
    </xf>
    <xf numFmtId="0" fontId="21" fillId="0" borderId="48" xfId="0" applyFont="1" applyBorder="1" applyAlignment="1">
      <alignment horizontal="center" vertical="center" shrinkToFit="1"/>
    </xf>
    <xf numFmtId="0" fontId="21" fillId="0" borderId="49" xfId="0" applyFont="1" applyBorder="1" applyAlignment="1">
      <alignment horizontal="center" vertical="center" shrinkToFit="1"/>
    </xf>
    <xf numFmtId="0" fontId="21" fillId="0" borderId="17" xfId="0" applyFont="1" applyBorder="1" applyAlignment="1">
      <alignment horizontal="center" vertical="center" shrinkToFit="1"/>
    </xf>
    <xf numFmtId="0" fontId="21" fillId="0" borderId="50" xfId="0" applyFont="1" applyBorder="1" applyAlignment="1">
      <alignment horizontal="center" vertical="center" shrinkToFit="1"/>
    </xf>
    <xf numFmtId="0" fontId="21" fillId="0" borderId="34" xfId="0" applyFont="1" applyBorder="1" applyAlignment="1">
      <alignment horizontal="center" vertical="center" shrinkToFit="1"/>
    </xf>
    <xf numFmtId="0" fontId="21" fillId="0" borderId="25" xfId="0" applyFont="1" applyBorder="1" applyAlignment="1">
      <alignment horizontal="center" vertical="center" shrinkToFit="1"/>
    </xf>
    <xf numFmtId="0" fontId="21" fillId="0" borderId="32" xfId="0" applyFont="1" applyBorder="1" applyAlignment="1">
      <alignment horizontal="center" vertical="center" shrinkToFit="1"/>
    </xf>
    <xf numFmtId="0" fontId="21" fillId="0" borderId="52" xfId="0" applyFont="1" applyBorder="1" applyAlignment="1">
      <alignment horizontal="center" vertical="center" shrinkToFit="1"/>
    </xf>
    <xf numFmtId="0" fontId="26" fillId="0" borderId="0" xfId="0" applyFont="1" applyAlignment="1" applyProtection="1">
      <alignment horizontal="right" vertical="center"/>
      <protection hidden="1"/>
    </xf>
    <xf numFmtId="0" fontId="77" fillId="0" borderId="17" xfId="0" applyFont="1" applyBorder="1" applyAlignment="1" applyProtection="1">
      <alignment horizontal="left" vertical="center"/>
      <protection locked="0"/>
    </xf>
    <xf numFmtId="0" fontId="49" fillId="0" borderId="17" xfId="0" applyFont="1" applyBorder="1" applyAlignment="1" applyProtection="1">
      <alignment horizontal="center" vertical="center"/>
      <protection locked="0"/>
    </xf>
    <xf numFmtId="0" fontId="66" fillId="0" borderId="0" xfId="0" applyFont="1" applyAlignment="1" applyProtection="1">
      <alignment vertical="center" wrapText="1"/>
      <protection hidden="1"/>
    </xf>
    <xf numFmtId="0" fontId="65" fillId="0" borderId="0" xfId="0" applyFont="1" applyProtection="1">
      <alignment vertical="center"/>
      <protection hidden="1"/>
    </xf>
    <xf numFmtId="0" fontId="43" fillId="0" borderId="40" xfId="0" applyFont="1" applyBorder="1" applyProtection="1">
      <alignment vertical="center"/>
      <protection hidden="1"/>
    </xf>
    <xf numFmtId="0" fontId="68" fillId="0" borderId="0" xfId="0" applyFont="1" applyProtection="1">
      <alignment vertical="center"/>
      <protection hidden="1"/>
    </xf>
    <xf numFmtId="0" fontId="51" fillId="0" borderId="0" xfId="0" applyFont="1" applyAlignment="1" applyProtection="1">
      <alignment vertical="center" wrapText="1"/>
      <protection hidden="1"/>
    </xf>
    <xf numFmtId="0" fontId="52" fillId="0" borderId="0" xfId="0" applyFont="1" applyAlignment="1" applyProtection="1">
      <alignment vertical="center" wrapText="1"/>
      <protection hidden="1"/>
    </xf>
    <xf numFmtId="0" fontId="67" fillId="0" borderId="0" xfId="0" applyFont="1" applyAlignment="1" applyProtection="1">
      <alignment vertical="center" wrapText="1"/>
      <protection hidden="1"/>
    </xf>
    <xf numFmtId="0" fontId="70" fillId="0" borderId="0" xfId="0" applyFont="1" applyAlignment="1" applyProtection="1">
      <alignment horizontal="left" vertical="top" wrapText="1"/>
      <protection hidden="1"/>
    </xf>
    <xf numFmtId="0" fontId="51" fillId="0" borderId="0" xfId="0" applyFont="1" applyProtection="1">
      <alignment vertical="center"/>
      <protection hidden="1"/>
    </xf>
    <xf numFmtId="0" fontId="73" fillId="0" borderId="0" xfId="0" applyFont="1" applyAlignment="1" applyProtection="1">
      <protection hidden="1"/>
    </xf>
    <xf numFmtId="0" fontId="43" fillId="0" borderId="58" xfId="0" applyFont="1" applyBorder="1" applyProtection="1">
      <alignment vertical="center"/>
      <protection hidden="1"/>
    </xf>
    <xf numFmtId="0" fontId="74" fillId="0" borderId="0" xfId="0" applyFont="1" applyAlignment="1" applyProtection="1">
      <alignment horizontal="left" vertical="center"/>
      <protection hidden="1"/>
    </xf>
    <xf numFmtId="0" fontId="42" fillId="0" borderId="40" xfId="0" applyFont="1" applyBorder="1" applyProtection="1">
      <alignment vertical="center"/>
      <protection hidden="1"/>
    </xf>
    <xf numFmtId="0" fontId="35" fillId="0" borderId="17" xfId="0" applyFont="1" applyBorder="1" applyAlignment="1" applyProtection="1">
      <alignment horizontal="center" vertical="center"/>
      <protection hidden="1"/>
    </xf>
    <xf numFmtId="0" fontId="87" fillId="0" borderId="0" xfId="0" applyFont="1" applyProtection="1">
      <alignment vertical="center"/>
      <protection hidden="1"/>
    </xf>
    <xf numFmtId="0" fontId="49" fillId="0" borderId="0" xfId="0" applyFont="1" applyAlignment="1" applyProtection="1">
      <alignment vertical="center" shrinkToFit="1"/>
      <protection hidden="1"/>
    </xf>
    <xf numFmtId="0" fontId="51" fillId="0" borderId="0" xfId="0" applyFont="1" applyAlignment="1" applyProtection="1">
      <alignment vertical="center" shrinkToFit="1"/>
      <protection hidden="1"/>
    </xf>
    <xf numFmtId="0" fontId="90" fillId="0" borderId="0" xfId="0" applyFont="1" applyProtection="1">
      <alignment vertical="center"/>
      <protection hidden="1"/>
    </xf>
    <xf numFmtId="0" fontId="91" fillId="0" borderId="0" xfId="0" applyFont="1" applyAlignment="1" applyProtection="1">
      <alignment horizontal="left" vertical="center"/>
      <protection hidden="1"/>
    </xf>
    <xf numFmtId="179" fontId="18" fillId="0" borderId="12" xfId="0" applyNumberFormat="1" applyFont="1" applyBorder="1" applyAlignment="1" applyProtection="1">
      <alignment horizontal="center" vertical="center" shrinkToFit="1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181" fontId="15" fillId="0" borderId="0" xfId="0" applyNumberFormat="1" applyFont="1" applyProtection="1">
      <alignment vertical="center"/>
      <protection hidden="1"/>
    </xf>
    <xf numFmtId="0" fontId="15" fillId="0" borderId="0" xfId="0" applyFont="1" applyProtection="1">
      <alignment vertical="center"/>
      <protection hidden="1"/>
    </xf>
    <xf numFmtId="0" fontId="6" fillId="0" borderId="9" xfId="0" applyFont="1" applyBorder="1" applyAlignment="1" applyProtection="1">
      <alignment horizontal="distributed" vertical="center"/>
      <protection hidden="1"/>
    </xf>
    <xf numFmtId="0" fontId="6" fillId="0" borderId="16" xfId="0" applyFont="1" applyBorder="1" applyAlignment="1" applyProtection="1">
      <alignment horizontal="distributed" vertical="center"/>
      <protection hidden="1"/>
    </xf>
    <xf numFmtId="179" fontId="15" fillId="0" borderId="0" xfId="1" applyNumberFormat="1" applyFont="1" applyBorder="1" applyAlignment="1" applyProtection="1">
      <alignment vertical="center"/>
      <protection hidden="1"/>
    </xf>
    <xf numFmtId="179" fontId="10" fillId="0" borderId="0" xfId="1" applyNumberFormat="1" applyFont="1" applyBorder="1" applyAlignment="1" applyProtection="1">
      <alignment vertical="center"/>
      <protection hidden="1"/>
    </xf>
    <xf numFmtId="0" fontId="2" fillId="0" borderId="0" xfId="4">
      <alignment vertical="center"/>
    </xf>
    <xf numFmtId="0" fontId="2" fillId="0" borderId="19" xfId="4" applyBorder="1">
      <alignment vertical="center"/>
    </xf>
    <xf numFmtId="3" fontId="38" fillId="0" borderId="9" xfId="0" applyNumberFormat="1" applyFont="1" applyBorder="1" applyProtection="1">
      <alignment vertical="center"/>
      <protection hidden="1"/>
    </xf>
    <xf numFmtId="3" fontId="38" fillId="0" borderId="16" xfId="0" applyNumberFormat="1" applyFont="1" applyBorder="1" applyProtection="1">
      <alignment vertical="center"/>
      <protection hidden="1"/>
    </xf>
    <xf numFmtId="0" fontId="21" fillId="0" borderId="59" xfId="0" applyFont="1" applyBorder="1" applyAlignment="1">
      <alignment horizontal="center" vertical="center" shrinkToFit="1"/>
    </xf>
    <xf numFmtId="0" fontId="6" fillId="0" borderId="11" xfId="0" applyFont="1" applyBorder="1" applyAlignment="1">
      <alignment vertical="center" shrinkToFit="1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0" fontId="21" fillId="0" borderId="13" xfId="0" applyFont="1" applyBorder="1" applyAlignment="1" applyProtection="1">
      <alignment horizontal="center" vertical="center" shrinkToFit="1"/>
      <protection hidden="1"/>
    </xf>
    <xf numFmtId="0" fontId="21" fillId="0" borderId="14" xfId="0" applyFont="1" applyBorder="1" applyAlignment="1" applyProtection="1">
      <alignment horizontal="center" vertical="center" shrinkToFit="1"/>
      <protection hidden="1"/>
    </xf>
    <xf numFmtId="0" fontId="21" fillId="0" borderId="33" xfId="0" applyFont="1" applyBorder="1" applyAlignment="1" applyProtection="1">
      <alignment horizontal="center" vertical="center" shrinkToFit="1"/>
      <protection hidden="1"/>
    </xf>
    <xf numFmtId="0" fontId="21" fillId="0" borderId="51" xfId="0" applyFont="1" applyBorder="1" applyAlignment="1" applyProtection="1">
      <alignment horizontal="center" vertical="center" shrinkToFit="1"/>
      <protection hidden="1"/>
    </xf>
    <xf numFmtId="0" fontId="21" fillId="5" borderId="13" xfId="0" applyFont="1" applyFill="1" applyBorder="1" applyAlignment="1">
      <alignment horizontal="center" vertical="center" shrinkToFit="1"/>
    </xf>
    <xf numFmtId="0" fontId="21" fillId="5" borderId="25" xfId="0" applyFont="1" applyFill="1" applyBorder="1" applyAlignment="1">
      <alignment horizontal="center" vertical="center" shrinkToFit="1"/>
    </xf>
    <xf numFmtId="0" fontId="21" fillId="5" borderId="27" xfId="0" applyFont="1" applyFill="1" applyBorder="1" applyAlignment="1">
      <alignment horizontal="center" vertical="center" shrinkToFit="1"/>
    </xf>
    <xf numFmtId="0" fontId="21" fillId="5" borderId="14" xfId="0" applyFont="1" applyFill="1" applyBorder="1" applyAlignment="1">
      <alignment horizontal="center" vertical="center" shrinkToFit="1"/>
    </xf>
    <xf numFmtId="0" fontId="21" fillId="5" borderId="32" xfId="0" applyFont="1" applyFill="1" applyBorder="1" applyAlignment="1">
      <alignment horizontal="center" vertical="center" shrinkToFit="1"/>
    </xf>
    <xf numFmtId="0" fontId="21" fillId="5" borderId="29" xfId="0" applyFont="1" applyFill="1" applyBorder="1" applyAlignment="1">
      <alignment horizontal="center" vertical="center" shrinkToFit="1"/>
    </xf>
    <xf numFmtId="0" fontId="21" fillId="5" borderId="33" xfId="0" applyFont="1" applyFill="1" applyBorder="1" applyAlignment="1">
      <alignment horizontal="center" vertical="center" shrinkToFit="1"/>
    </xf>
    <xf numFmtId="0" fontId="21" fillId="5" borderId="34" xfId="0" applyFont="1" applyFill="1" applyBorder="1" applyAlignment="1">
      <alignment horizontal="center" vertical="center" shrinkToFit="1"/>
    </xf>
    <xf numFmtId="0" fontId="21" fillId="5" borderId="17" xfId="0" applyFont="1" applyFill="1" applyBorder="1" applyAlignment="1">
      <alignment horizontal="center" vertical="center" shrinkToFit="1"/>
    </xf>
    <xf numFmtId="0" fontId="21" fillId="0" borderId="23" xfId="0" applyFont="1" applyBorder="1" applyAlignment="1" applyProtection="1">
      <alignment horizontal="center" vertical="center" shrinkToFit="1"/>
      <protection hidden="1"/>
    </xf>
    <xf numFmtId="0" fontId="27" fillId="0" borderId="29" xfId="0" applyFont="1" applyBorder="1" applyProtection="1">
      <alignment vertical="center"/>
      <protection hidden="1"/>
    </xf>
    <xf numFmtId="0" fontId="27" fillId="0" borderId="32" xfId="0" applyFont="1" applyBorder="1" applyProtection="1">
      <alignment vertical="center"/>
      <protection hidden="1"/>
    </xf>
    <xf numFmtId="0" fontId="27" fillId="0" borderId="33" xfId="0" applyFont="1" applyBorder="1" applyProtection="1">
      <alignment vertical="center"/>
      <protection hidden="1"/>
    </xf>
    <xf numFmtId="0" fontId="27" fillId="0" borderId="34" xfId="0" applyFont="1" applyBorder="1" applyProtection="1">
      <alignment vertical="center"/>
      <protection hidden="1"/>
    </xf>
    <xf numFmtId="0" fontId="36" fillId="0" borderId="23" xfId="0" applyFont="1" applyBorder="1" applyAlignment="1" applyProtection="1">
      <alignment horizontal="left" vertical="center"/>
      <protection hidden="1"/>
    </xf>
    <xf numFmtId="183" fontId="36" fillId="4" borderId="13" xfId="0" applyNumberFormat="1" applyFont="1" applyFill="1" applyBorder="1" applyAlignment="1" applyProtection="1">
      <alignment horizontal="right"/>
      <protection locked="0"/>
    </xf>
    <xf numFmtId="183" fontId="36" fillId="4" borderId="35" xfId="0" applyNumberFormat="1" applyFont="1" applyFill="1" applyBorder="1" applyAlignment="1" applyProtection="1">
      <alignment horizontal="right"/>
      <protection locked="0"/>
    </xf>
    <xf numFmtId="183" fontId="36" fillId="4" borderId="14" xfId="0" applyNumberFormat="1" applyFont="1" applyFill="1" applyBorder="1" applyAlignment="1" applyProtection="1">
      <alignment horizontal="right"/>
      <protection locked="0"/>
    </xf>
    <xf numFmtId="183" fontId="36" fillId="4" borderId="108" xfId="0" applyNumberFormat="1" applyFont="1" applyFill="1" applyBorder="1" applyAlignment="1" applyProtection="1">
      <alignment horizontal="right"/>
      <protection locked="0"/>
    </xf>
    <xf numFmtId="183" fontId="36" fillId="4" borderId="105" xfId="0" applyNumberFormat="1" applyFont="1" applyFill="1" applyBorder="1" applyAlignment="1" applyProtection="1">
      <alignment horizontal="right"/>
      <protection locked="0"/>
    </xf>
    <xf numFmtId="183" fontId="36" fillId="4" borderId="97" xfId="0" applyNumberFormat="1" applyFont="1" applyFill="1" applyBorder="1" applyAlignment="1" applyProtection="1">
      <alignment horizontal="right"/>
      <protection locked="0"/>
    </xf>
    <xf numFmtId="183" fontId="36" fillId="4" borderId="33" xfId="0" applyNumberFormat="1" applyFont="1" applyFill="1" applyBorder="1" applyAlignment="1" applyProtection="1">
      <alignment horizontal="right"/>
      <protection locked="0"/>
    </xf>
    <xf numFmtId="177" fontId="36" fillId="0" borderId="107" xfId="0" applyNumberFormat="1" applyFont="1" applyBorder="1" applyAlignment="1">
      <alignment horizontal="center"/>
    </xf>
    <xf numFmtId="177" fontId="36" fillId="0" borderId="110" xfId="0" applyNumberFormat="1" applyFont="1" applyBorder="1" applyAlignment="1">
      <alignment horizontal="center"/>
    </xf>
    <xf numFmtId="177" fontId="36" fillId="0" borderId="25" xfId="0" applyNumberFormat="1" applyFont="1" applyBorder="1" applyAlignment="1">
      <alignment horizontal="center"/>
    </xf>
    <xf numFmtId="177" fontId="36" fillId="0" borderId="39" xfId="0" applyNumberFormat="1" applyFont="1" applyBorder="1" applyAlignment="1">
      <alignment horizontal="center"/>
    </xf>
    <xf numFmtId="177" fontId="36" fillId="0" borderId="34" xfId="0" applyNumberFormat="1" applyFont="1" applyBorder="1" applyAlignment="1">
      <alignment horizontal="center"/>
    </xf>
    <xf numFmtId="177" fontId="36" fillId="0" borderId="37" xfId="0" applyNumberFormat="1" applyFont="1" applyBorder="1" applyAlignment="1">
      <alignment horizontal="center"/>
    </xf>
    <xf numFmtId="177" fontId="36" fillId="0" borderId="32" xfId="0" applyNumberFormat="1" applyFont="1" applyBorder="1" applyAlignment="1">
      <alignment horizontal="center"/>
    </xf>
    <xf numFmtId="183" fontId="36" fillId="4" borderId="123" xfId="0" applyNumberFormat="1" applyFont="1" applyFill="1" applyBorder="1" applyAlignment="1" applyProtection="1">
      <alignment horizontal="right"/>
      <protection locked="0"/>
    </xf>
    <xf numFmtId="177" fontId="36" fillId="0" borderId="124" xfId="0" applyNumberFormat="1" applyFont="1" applyBorder="1" applyAlignment="1">
      <alignment horizontal="center"/>
    </xf>
    <xf numFmtId="176" fontId="36" fillId="0" borderId="22" xfId="0" applyNumberFormat="1" applyFont="1" applyBorder="1" applyAlignment="1" applyProtection="1">
      <alignment horizontal="right" vertical="center"/>
      <protection hidden="1"/>
    </xf>
    <xf numFmtId="0" fontId="43" fillId="5" borderId="43" xfId="0" applyFont="1" applyFill="1" applyBorder="1" applyAlignment="1" applyProtection="1">
      <alignment horizontal="center" vertical="center"/>
      <protection hidden="1"/>
    </xf>
    <xf numFmtId="180" fontId="43" fillId="5" borderId="43" xfId="0" applyNumberFormat="1" applyFont="1" applyFill="1" applyBorder="1" applyAlignment="1" applyProtection="1">
      <alignment horizontal="center" vertical="center" shrinkToFit="1"/>
      <protection hidden="1"/>
    </xf>
    <xf numFmtId="180" fontId="43" fillId="5" borderId="57" xfId="0" applyNumberFormat="1" applyFont="1" applyFill="1" applyBorder="1" applyAlignment="1" applyProtection="1">
      <alignment horizontal="center" vertical="center" wrapText="1"/>
      <protection hidden="1"/>
    </xf>
    <xf numFmtId="0" fontId="49" fillId="5" borderId="61" xfId="0" applyFont="1" applyFill="1" applyBorder="1" applyProtection="1">
      <alignment vertical="center"/>
      <protection hidden="1"/>
    </xf>
    <xf numFmtId="0" fontId="51" fillId="5" borderId="43" xfId="0" applyFont="1" applyFill="1" applyBorder="1" applyProtection="1">
      <alignment vertical="center"/>
      <protection hidden="1"/>
    </xf>
    <xf numFmtId="0" fontId="51" fillId="4" borderId="43" xfId="0" applyFont="1" applyFill="1" applyBorder="1" applyAlignment="1" applyProtection="1">
      <alignment horizontal="center" vertical="center" shrinkToFit="1"/>
      <protection locked="0"/>
    </xf>
    <xf numFmtId="180" fontId="43" fillId="4" borderId="43" xfId="0" applyNumberFormat="1" applyFont="1" applyFill="1" applyBorder="1" applyAlignment="1" applyProtection="1">
      <alignment horizontal="center" vertical="center" shrinkToFit="1"/>
      <protection locked="0"/>
    </xf>
    <xf numFmtId="180" fontId="43" fillId="4" borderId="57" xfId="0" applyNumberFormat="1" applyFont="1" applyFill="1" applyBorder="1" applyAlignment="1" applyProtection="1">
      <alignment horizontal="center" vertical="center" wrapText="1"/>
      <protection locked="0"/>
    </xf>
    <xf numFmtId="0" fontId="37" fillId="0" borderId="0" xfId="0" applyFont="1" applyAlignment="1" applyProtection="1">
      <alignment horizontal="left" vertical="center"/>
      <protection hidden="1"/>
    </xf>
    <xf numFmtId="0" fontId="34" fillId="0" borderId="0" xfId="0" applyFont="1" applyAlignment="1" applyProtection="1">
      <alignment horizontal="left" vertical="center"/>
      <protection hidden="1"/>
    </xf>
    <xf numFmtId="0" fontId="31" fillId="0" borderId="125" xfId="0" applyFont="1" applyBorder="1" applyAlignment="1" applyProtection="1">
      <alignment horizontal="center" vertical="center"/>
      <protection hidden="1"/>
    </xf>
    <xf numFmtId="183" fontId="35" fillId="4" borderId="14" xfId="0" applyNumberFormat="1" applyFont="1" applyFill="1" applyBorder="1" applyAlignment="1" applyProtection="1">
      <alignment horizontal="right"/>
      <protection locked="0"/>
    </xf>
    <xf numFmtId="183" fontId="35" fillId="4" borderId="97" xfId="0" applyNumberFormat="1" applyFont="1" applyFill="1" applyBorder="1" applyAlignment="1" applyProtection="1">
      <alignment horizontal="right"/>
      <protection locked="0"/>
    </xf>
    <xf numFmtId="183" fontId="35" fillId="4" borderId="33" xfId="0" applyNumberFormat="1" applyFont="1" applyFill="1" applyBorder="1" applyAlignment="1" applyProtection="1">
      <alignment horizontal="right"/>
      <protection locked="0"/>
    </xf>
    <xf numFmtId="176" fontId="37" fillId="0" borderId="22" xfId="0" applyNumberFormat="1" applyFont="1" applyBorder="1" applyAlignment="1" applyProtection="1">
      <alignment horizontal="right" vertical="center"/>
      <protection hidden="1"/>
    </xf>
    <xf numFmtId="0" fontId="0" fillId="6" borderId="19" xfId="0" applyFill="1" applyBorder="1" applyAlignment="1">
      <alignment horizontal="center" vertical="center"/>
    </xf>
    <xf numFmtId="0" fontId="0" fillId="0" borderId="19" xfId="0" applyBorder="1">
      <alignment vertical="center"/>
    </xf>
    <xf numFmtId="49" fontId="18" fillId="0" borderId="10" xfId="0" applyNumberFormat="1" applyFont="1" applyBorder="1" applyAlignment="1" applyProtection="1">
      <alignment vertical="center" shrinkToFit="1"/>
      <protection hidden="1"/>
    </xf>
    <xf numFmtId="177" fontId="35" fillId="0" borderId="32" xfId="0" applyNumberFormat="1" applyFont="1" applyBorder="1" applyAlignment="1">
      <alignment horizontal="center"/>
    </xf>
    <xf numFmtId="177" fontId="35" fillId="0" borderId="39" xfId="0" applyNumberFormat="1" applyFont="1" applyBorder="1" applyAlignment="1">
      <alignment horizontal="center"/>
    </xf>
    <xf numFmtId="177" fontId="35" fillId="0" borderId="34" xfId="0" applyNumberFormat="1" applyFont="1" applyBorder="1" applyAlignment="1">
      <alignment horizontal="center"/>
    </xf>
    <xf numFmtId="180" fontId="21" fillId="5" borderId="53" xfId="0" applyNumberFormat="1" applyFont="1" applyFill="1" applyBorder="1" applyAlignment="1">
      <alignment horizontal="center" vertical="center" shrinkToFit="1"/>
    </xf>
    <xf numFmtId="180" fontId="21" fillId="5" borderId="55" xfId="0" applyNumberFormat="1" applyFont="1" applyFill="1" applyBorder="1" applyAlignment="1">
      <alignment horizontal="center" vertical="center" shrinkToFit="1"/>
    </xf>
    <xf numFmtId="180" fontId="21" fillId="5" borderId="50" xfId="0" applyNumberFormat="1" applyFont="1" applyFill="1" applyBorder="1" applyAlignment="1">
      <alignment horizontal="center" vertical="center" shrinkToFit="1"/>
    </xf>
    <xf numFmtId="180" fontId="21" fillId="4" borderId="53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5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0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4" xfId="0" applyNumberFormat="1" applyFont="1" applyFill="1" applyBorder="1" applyAlignment="1" applyProtection="1">
      <alignment horizontal="center" vertical="center" shrinkToFit="1"/>
      <protection locked="0"/>
    </xf>
    <xf numFmtId="0" fontId="6" fillId="0" borderId="11" xfId="0" applyFont="1" applyBorder="1" applyAlignment="1">
      <alignment horizontal="center" vertical="center" shrinkToFit="1"/>
    </xf>
    <xf numFmtId="0" fontId="0" fillId="6" borderId="127" xfId="0" applyFill="1" applyBorder="1" applyAlignment="1">
      <alignment horizontal="center" vertical="center"/>
    </xf>
    <xf numFmtId="0" fontId="0" fillId="6" borderId="128" xfId="0" applyFill="1" applyBorder="1" applyAlignment="1">
      <alignment horizontal="center"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6" borderId="129" xfId="0" applyFill="1" applyBorder="1" applyAlignment="1">
      <alignment horizontal="center" vertical="center"/>
    </xf>
    <xf numFmtId="0" fontId="0" fillId="0" borderId="129" xfId="0" applyBorder="1">
      <alignment vertical="center"/>
    </xf>
    <xf numFmtId="20" fontId="0" fillId="0" borderId="127" xfId="0" applyNumberFormat="1" applyBorder="1">
      <alignment vertical="center"/>
    </xf>
    <xf numFmtId="20" fontId="0" fillId="0" borderId="128" xfId="0" applyNumberFormat="1" applyBorder="1">
      <alignment vertical="center"/>
    </xf>
    <xf numFmtId="20" fontId="0" fillId="0" borderId="130" xfId="0" applyNumberFormat="1" applyBorder="1">
      <alignment vertical="center"/>
    </xf>
    <xf numFmtId="20" fontId="0" fillId="0" borderId="131" xfId="0" applyNumberFormat="1" applyBorder="1">
      <alignment vertical="center"/>
    </xf>
    <xf numFmtId="20" fontId="0" fillId="0" borderId="23" xfId="0" applyNumberFormat="1" applyBorder="1">
      <alignment vertical="center"/>
    </xf>
    <xf numFmtId="0" fontId="1" fillId="0" borderId="0" xfId="4" applyFont="1">
      <alignment vertical="center"/>
    </xf>
    <xf numFmtId="0" fontId="1" fillId="0" borderId="19" xfId="4" applyFont="1" applyBorder="1">
      <alignment vertical="center"/>
    </xf>
    <xf numFmtId="180" fontId="21" fillId="4" borderId="117" xfId="0" applyNumberFormat="1" applyFont="1" applyFill="1" applyBorder="1" applyAlignment="1" applyProtection="1">
      <alignment horizontal="center" vertical="center" shrinkToFit="1"/>
      <protection locked="0"/>
    </xf>
    <xf numFmtId="0" fontId="77" fillId="0" borderId="0" xfId="0" applyFont="1" applyAlignment="1" applyProtection="1">
      <alignment vertical="center" shrinkToFit="1"/>
      <protection hidden="1"/>
    </xf>
    <xf numFmtId="0" fontId="96" fillId="0" borderId="0" xfId="0" applyFont="1" applyProtection="1">
      <alignment vertical="center"/>
      <protection hidden="1"/>
    </xf>
    <xf numFmtId="0" fontId="97" fillId="0" borderId="0" xfId="0" applyFont="1" applyProtection="1">
      <alignment vertical="center"/>
      <protection hidden="1"/>
    </xf>
    <xf numFmtId="0" fontId="21" fillId="0" borderId="44" xfId="0" applyFont="1" applyBorder="1" applyAlignment="1" applyProtection="1">
      <alignment horizontal="center" vertical="center" shrinkToFit="1"/>
    </xf>
    <xf numFmtId="0" fontId="21" fillId="0" borderId="45" xfId="0" applyFont="1" applyBorder="1" applyAlignment="1" applyProtection="1">
      <alignment horizontal="center" vertical="center" shrinkToFit="1"/>
    </xf>
    <xf numFmtId="0" fontId="21" fillId="0" borderId="47" xfId="0" applyFont="1" applyBorder="1" applyAlignment="1" applyProtection="1">
      <alignment horizontal="center" vertical="center" shrinkToFit="1"/>
    </xf>
    <xf numFmtId="0" fontId="21" fillId="0" borderId="46" xfId="0" applyFont="1" applyBorder="1" applyAlignment="1" applyProtection="1">
      <alignment horizontal="center" vertical="center" shrinkToFit="1"/>
    </xf>
    <xf numFmtId="0" fontId="21" fillId="0" borderId="19" xfId="0" applyFont="1" applyBorder="1" applyAlignment="1" applyProtection="1">
      <alignment horizontal="center" vertical="center" shrinkToFit="1"/>
    </xf>
    <xf numFmtId="0" fontId="21" fillId="0" borderId="41" xfId="0" applyFont="1" applyBorder="1" applyAlignment="1" applyProtection="1">
      <alignment horizontal="center" vertical="center" shrinkToFit="1"/>
    </xf>
    <xf numFmtId="0" fontId="21" fillId="0" borderId="23" xfId="0" applyFont="1" applyBorder="1" applyAlignment="1" applyProtection="1">
      <alignment horizontal="center" vertical="center" shrinkToFit="1"/>
    </xf>
    <xf numFmtId="0" fontId="21" fillId="0" borderId="22" xfId="0" applyFont="1" applyBorder="1" applyAlignment="1" applyProtection="1">
      <alignment horizontal="center" vertical="center" shrinkToFit="1"/>
    </xf>
    <xf numFmtId="0" fontId="21" fillId="0" borderId="27" xfId="0" applyFont="1" applyBorder="1" applyAlignment="1" applyProtection="1">
      <alignment horizontal="center" vertical="center" shrinkToFit="1"/>
      <protection locked="0"/>
    </xf>
    <xf numFmtId="0" fontId="6" fillId="0" borderId="11" xfId="0" applyFont="1" applyBorder="1" applyAlignment="1">
      <alignment horizontal="center" vertical="center" shrinkToFit="1"/>
    </xf>
    <xf numFmtId="0" fontId="21" fillId="0" borderId="34" xfId="0" applyFont="1" applyBorder="1" applyAlignment="1">
      <alignment horizontal="center" vertical="center" shrinkToFit="1"/>
    </xf>
    <xf numFmtId="0" fontId="21" fillId="0" borderId="17" xfId="0" applyFont="1" applyBorder="1" applyAlignment="1">
      <alignment horizontal="center" vertical="center" shrinkToFit="1"/>
    </xf>
    <xf numFmtId="0" fontId="21" fillId="0" borderId="48" xfId="0" applyFont="1" applyBorder="1" applyAlignment="1">
      <alignment horizontal="center" vertical="center" shrinkToFit="1"/>
    </xf>
    <xf numFmtId="0" fontId="21" fillId="0" borderId="44" xfId="0" applyFont="1" applyBorder="1" applyAlignment="1" applyProtection="1">
      <alignment horizontal="center" vertical="center" shrinkToFit="1"/>
    </xf>
    <xf numFmtId="0" fontId="21" fillId="0" borderId="45" xfId="0" applyFont="1" applyBorder="1" applyAlignment="1" applyProtection="1">
      <alignment horizontal="center" vertical="center" shrinkToFit="1"/>
    </xf>
    <xf numFmtId="0" fontId="21" fillId="0" borderId="19" xfId="0" applyFont="1" applyBorder="1" applyAlignment="1" applyProtection="1">
      <alignment horizontal="center" vertical="center" shrinkToFit="1"/>
    </xf>
    <xf numFmtId="0" fontId="21" fillId="0" borderId="27" xfId="0" applyFont="1" applyBorder="1" applyAlignment="1" applyProtection="1">
      <alignment horizontal="center" vertical="center" shrinkToFit="1"/>
      <protection locked="0"/>
    </xf>
    <xf numFmtId="180" fontId="21" fillId="4" borderId="53" xfId="0" applyNumberFormat="1" applyFont="1" applyFill="1" applyBorder="1" applyAlignment="1" applyProtection="1">
      <alignment horizontal="center" vertical="center" shrinkToFit="1"/>
      <protection locked="0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180" fontId="21" fillId="4" borderId="55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0" xfId="0" applyNumberFormat="1" applyFont="1" applyFill="1" applyBorder="1" applyAlignment="1" applyProtection="1">
      <alignment horizontal="center" vertical="center" shrinkToFit="1"/>
      <protection locked="0"/>
    </xf>
    <xf numFmtId="0" fontId="21" fillId="5" borderId="17" xfId="0" applyFont="1" applyFill="1" applyBorder="1" applyAlignment="1">
      <alignment horizontal="center" vertical="center" shrinkToFit="1"/>
    </xf>
    <xf numFmtId="180" fontId="21" fillId="5" borderId="50" xfId="0" applyNumberFormat="1" applyFont="1" applyFill="1" applyBorder="1" applyAlignment="1">
      <alignment horizontal="center" vertical="center" shrinkToFit="1"/>
    </xf>
    <xf numFmtId="0" fontId="21" fillId="0" borderId="59" xfId="0" applyFont="1" applyBorder="1" applyAlignment="1">
      <alignment horizontal="center" vertical="center" shrinkToFit="1"/>
    </xf>
    <xf numFmtId="180" fontId="21" fillId="4" borderId="54" xfId="0" applyNumberFormat="1" applyFont="1" applyFill="1" applyBorder="1" applyAlignment="1" applyProtection="1">
      <alignment horizontal="center" vertical="center" shrinkToFit="1"/>
      <protection locked="0"/>
    </xf>
    <xf numFmtId="0" fontId="21" fillId="0" borderId="50" xfId="0" applyFont="1" applyBorder="1" applyAlignment="1">
      <alignment horizontal="center" vertical="center" shrinkToFit="1"/>
    </xf>
    <xf numFmtId="0" fontId="21" fillId="5" borderId="27" xfId="0" applyFont="1" applyFill="1" applyBorder="1" applyAlignment="1">
      <alignment horizontal="center" vertical="center" shrinkToFit="1"/>
    </xf>
    <xf numFmtId="180" fontId="21" fillId="5" borderId="53" xfId="0" applyNumberFormat="1" applyFont="1" applyFill="1" applyBorder="1" applyAlignment="1">
      <alignment horizontal="center" vertical="center" shrinkToFit="1"/>
    </xf>
    <xf numFmtId="0" fontId="21" fillId="5" borderId="29" xfId="0" applyFont="1" applyFill="1" applyBorder="1" applyAlignment="1">
      <alignment horizontal="center" vertical="center" shrinkToFit="1"/>
    </xf>
    <xf numFmtId="180" fontId="21" fillId="5" borderId="55" xfId="0" applyNumberFormat="1" applyFont="1" applyFill="1" applyBorder="1" applyAlignment="1">
      <alignment horizontal="center" vertical="center" shrinkToFit="1"/>
    </xf>
    <xf numFmtId="0" fontId="21" fillId="0" borderId="49" xfId="0" applyFont="1" applyBorder="1" applyAlignment="1">
      <alignment horizontal="center" vertical="center" shrinkToFit="1"/>
    </xf>
    <xf numFmtId="0" fontId="21" fillId="4" borderId="46" xfId="0" applyFont="1" applyFill="1" applyBorder="1" applyAlignment="1" applyProtection="1">
      <alignment horizontal="center" vertical="center" shrinkToFit="1"/>
      <protection locked="0"/>
    </xf>
    <xf numFmtId="0" fontId="5" fillId="4" borderId="23" xfId="0" applyFont="1" applyFill="1" applyBorder="1" applyAlignment="1" applyProtection="1">
      <alignment horizontal="center" vertical="center"/>
      <protection locked="0"/>
    </xf>
    <xf numFmtId="0" fontId="5" fillId="0" borderId="41" xfId="0" applyFont="1" applyBorder="1" applyAlignment="1" applyProtection="1">
      <alignment horizontal="center" vertical="center"/>
      <protection hidden="1"/>
    </xf>
    <xf numFmtId="49" fontId="18" fillId="0" borderId="9" xfId="0" applyNumberFormat="1" applyFont="1" applyBorder="1" applyAlignment="1" applyProtection="1">
      <alignment horizontal="left" vertical="center" shrinkToFit="1"/>
      <protection hidden="1"/>
    </xf>
    <xf numFmtId="184" fontId="5" fillId="4" borderId="9" xfId="0" applyNumberFormat="1" applyFont="1" applyFill="1" applyBorder="1" applyAlignment="1" applyProtection="1">
      <alignment horizontal="center" vertical="center" shrinkToFit="1"/>
      <protection locked="0"/>
    </xf>
    <xf numFmtId="184" fontId="5" fillId="4" borderId="12" xfId="0" applyNumberFormat="1" applyFont="1" applyFill="1" applyBorder="1" applyAlignment="1" applyProtection="1">
      <alignment horizontal="center" vertical="center" shrinkToFit="1"/>
      <protection locked="0"/>
    </xf>
    <xf numFmtId="49" fontId="18" fillId="4" borderId="12" xfId="0" applyNumberFormat="1" applyFont="1" applyFill="1" applyBorder="1" applyAlignment="1" applyProtection="1">
      <alignment horizontal="left" vertical="center" shrinkToFit="1"/>
      <protection locked="0"/>
    </xf>
    <xf numFmtId="49" fontId="18" fillId="4" borderId="7" xfId="0" applyNumberFormat="1" applyFont="1" applyFill="1" applyBorder="1" applyAlignment="1" applyProtection="1">
      <alignment horizontal="left" vertical="center" shrinkToFit="1"/>
      <protection locked="0"/>
    </xf>
    <xf numFmtId="0" fontId="18" fillId="0" borderId="13" xfId="0" applyFont="1" applyBorder="1" applyAlignment="1" applyProtection="1">
      <alignment horizontal="distributed" vertical="center"/>
      <protection hidden="1"/>
    </xf>
    <xf numFmtId="0" fontId="19" fillId="0" borderId="9" xfId="0" applyFont="1" applyBorder="1" applyAlignment="1" applyProtection="1">
      <alignment horizontal="distributed" vertical="center"/>
      <protection hidden="1"/>
    </xf>
    <xf numFmtId="0" fontId="19" fillId="0" borderId="25" xfId="0" applyFont="1" applyBorder="1" applyAlignment="1" applyProtection="1">
      <alignment horizontal="distributed" vertical="center"/>
      <protection hidden="1"/>
    </xf>
    <xf numFmtId="0" fontId="19" fillId="0" borderId="14" xfId="0" applyFont="1" applyBorder="1" applyAlignment="1" applyProtection="1">
      <alignment horizontal="distributed" vertical="center"/>
      <protection hidden="1"/>
    </xf>
    <xf numFmtId="0" fontId="19" fillId="0" borderId="0" xfId="0" applyFont="1" applyAlignment="1" applyProtection="1">
      <alignment horizontal="distributed" vertical="center"/>
      <protection hidden="1"/>
    </xf>
    <xf numFmtId="0" fontId="19" fillId="0" borderId="32" xfId="0" applyFont="1" applyBorder="1" applyAlignment="1" applyProtection="1">
      <alignment horizontal="distributed" vertical="center"/>
      <protection hidden="1"/>
    </xf>
    <xf numFmtId="0" fontId="19" fillId="0" borderId="33" xfId="0" applyFont="1" applyBorder="1" applyAlignment="1" applyProtection="1">
      <alignment horizontal="distributed" vertical="center"/>
      <protection hidden="1"/>
    </xf>
    <xf numFmtId="0" fontId="19" fillId="0" borderId="12" xfId="0" applyFont="1" applyBorder="1" applyAlignment="1" applyProtection="1">
      <alignment horizontal="distributed" vertical="center"/>
      <protection hidden="1"/>
    </xf>
    <xf numFmtId="0" fontId="19" fillId="0" borderId="34" xfId="0" applyFont="1" applyBorder="1" applyAlignment="1" applyProtection="1">
      <alignment horizontal="distributed" vertical="center"/>
      <protection hidden="1"/>
    </xf>
    <xf numFmtId="0" fontId="18" fillId="4" borderId="9" xfId="0" applyFont="1" applyFill="1" applyBorder="1" applyAlignment="1" applyProtection="1">
      <alignment horizontal="left" vertical="center" shrinkToFit="1"/>
      <protection locked="0"/>
    </xf>
    <xf numFmtId="0" fontId="18" fillId="0" borderId="65" xfId="0" applyFont="1" applyBorder="1" applyAlignment="1" applyProtection="1">
      <alignment horizontal="distributed" vertical="center"/>
      <protection hidden="1"/>
    </xf>
    <xf numFmtId="0" fontId="18" fillId="0" borderId="1" xfId="0" applyFont="1" applyBorder="1" applyAlignment="1" applyProtection="1">
      <alignment horizontal="distributed" vertical="center"/>
      <protection hidden="1"/>
    </xf>
    <xf numFmtId="0" fontId="18" fillId="0" borderId="66" xfId="0" applyFont="1" applyBorder="1" applyAlignment="1" applyProtection="1">
      <alignment horizontal="distributed" vertical="center"/>
      <protection hidden="1"/>
    </xf>
    <xf numFmtId="0" fontId="13" fillId="0" borderId="1" xfId="0" applyFont="1" applyBorder="1" applyAlignment="1" applyProtection="1">
      <alignment horizontal="center" vertical="center"/>
      <protection hidden="1"/>
    </xf>
    <xf numFmtId="0" fontId="13" fillId="0" borderId="66" xfId="0" applyFont="1" applyBorder="1" applyAlignment="1" applyProtection="1">
      <alignment horizontal="center" vertical="center"/>
      <protection hidden="1"/>
    </xf>
    <xf numFmtId="0" fontId="13" fillId="0" borderId="4" xfId="0" applyFont="1" applyBorder="1" applyAlignment="1" applyProtection="1">
      <alignment horizontal="center" vertical="center"/>
      <protection hidden="1"/>
    </xf>
    <xf numFmtId="0" fontId="13" fillId="0" borderId="76" xfId="0" applyFont="1" applyBorder="1" applyAlignment="1" applyProtection="1">
      <alignment horizontal="center" vertical="center"/>
      <protection hidden="1"/>
    </xf>
    <xf numFmtId="0" fontId="5" fillId="4" borderId="13" xfId="0" applyFont="1" applyFill="1" applyBorder="1" applyAlignment="1" applyProtection="1">
      <alignment horizontal="left" vertical="center" wrapText="1"/>
      <protection locked="0"/>
    </xf>
    <xf numFmtId="0" fontId="5" fillId="4" borderId="9" xfId="0" applyFont="1" applyFill="1" applyBorder="1" applyAlignment="1" applyProtection="1">
      <alignment horizontal="left" vertical="center" wrapText="1"/>
      <protection locked="0"/>
    </xf>
    <xf numFmtId="0" fontId="5" fillId="4" borderId="10" xfId="0" applyFont="1" applyFill="1" applyBorder="1" applyAlignment="1" applyProtection="1">
      <alignment horizontal="left" vertical="center" wrapText="1"/>
      <protection locked="0"/>
    </xf>
    <xf numFmtId="0" fontId="5" fillId="4" borderId="14" xfId="0" applyFont="1" applyFill="1" applyBorder="1" applyAlignment="1" applyProtection="1">
      <alignment horizontal="left" vertical="center" wrapText="1"/>
      <protection locked="0"/>
    </xf>
    <xf numFmtId="0" fontId="5" fillId="4" borderId="0" xfId="0" applyFont="1" applyFill="1" applyAlignment="1" applyProtection="1">
      <alignment horizontal="left" vertical="center" wrapText="1"/>
      <protection locked="0"/>
    </xf>
    <xf numFmtId="0" fontId="5" fillId="4" borderId="11" xfId="0" applyFont="1" applyFill="1" applyBorder="1" applyAlignment="1" applyProtection="1">
      <alignment horizontal="left" vertical="center" wrapText="1"/>
      <protection locked="0"/>
    </xf>
    <xf numFmtId="0" fontId="5" fillId="4" borderId="33" xfId="0" applyFont="1" applyFill="1" applyBorder="1" applyAlignment="1" applyProtection="1">
      <alignment horizontal="left" vertical="center" wrapText="1"/>
      <protection locked="0"/>
    </xf>
    <xf numFmtId="0" fontId="5" fillId="4" borderId="12" xfId="0" applyFont="1" applyFill="1" applyBorder="1" applyAlignment="1" applyProtection="1">
      <alignment horizontal="left" vertical="center" wrapText="1"/>
      <protection locked="0"/>
    </xf>
    <xf numFmtId="0" fontId="5" fillId="4" borderId="7" xfId="0" applyFont="1" applyFill="1" applyBorder="1" applyAlignment="1" applyProtection="1">
      <alignment horizontal="left" vertical="center" wrapText="1"/>
      <protection locked="0"/>
    </xf>
    <xf numFmtId="49" fontId="13" fillId="0" borderId="9" xfId="0" applyNumberFormat="1" applyFont="1" applyBorder="1" applyAlignment="1" applyProtection="1">
      <alignment horizontal="center" vertical="center"/>
      <protection hidden="1"/>
    </xf>
    <xf numFmtId="49" fontId="13" fillId="0" borderId="12" xfId="0" applyNumberFormat="1" applyFont="1" applyBorder="1" applyAlignment="1" applyProtection="1">
      <alignment horizontal="center" vertical="center"/>
      <protection hidden="1"/>
    </xf>
    <xf numFmtId="0" fontId="13" fillId="0" borderId="5" xfId="0" applyFont="1" applyBorder="1" applyAlignment="1" applyProtection="1">
      <alignment horizontal="center" vertical="center"/>
      <protection hidden="1"/>
    </xf>
    <xf numFmtId="0" fontId="13" fillId="0" borderId="6" xfId="0" applyFont="1" applyBorder="1" applyAlignment="1" applyProtection="1">
      <alignment horizontal="center" vertical="center"/>
      <protection hidden="1"/>
    </xf>
    <xf numFmtId="0" fontId="13" fillId="0" borderId="120" xfId="0" applyFont="1" applyBorder="1" applyAlignment="1" applyProtection="1">
      <alignment horizontal="center" vertical="center"/>
      <protection hidden="1"/>
    </xf>
    <xf numFmtId="0" fontId="13" fillId="0" borderId="121" xfId="0" applyFont="1" applyBorder="1" applyAlignment="1" applyProtection="1">
      <alignment horizontal="center" vertical="center"/>
      <protection hidden="1"/>
    </xf>
    <xf numFmtId="0" fontId="18" fillId="0" borderId="13" xfId="0" applyFont="1" applyBorder="1" applyAlignment="1" applyProtection="1">
      <alignment horizontal="center" vertical="center"/>
      <protection hidden="1"/>
    </xf>
    <xf numFmtId="0" fontId="18" fillId="0" borderId="33" xfId="0" applyFont="1" applyBorder="1" applyAlignment="1" applyProtection="1">
      <alignment horizontal="center" vertical="center"/>
      <protection hidden="1"/>
    </xf>
    <xf numFmtId="0" fontId="5" fillId="4" borderId="27" xfId="1" applyNumberFormat="1" applyFont="1" applyFill="1" applyBorder="1" applyAlignment="1" applyProtection="1">
      <alignment horizontal="center" vertical="center"/>
      <protection locked="0"/>
    </xf>
    <xf numFmtId="0" fontId="5" fillId="4" borderId="17" xfId="1" applyNumberFormat="1" applyFont="1" applyFill="1" applyBorder="1" applyAlignment="1" applyProtection="1">
      <alignment horizontal="center" vertical="center"/>
      <protection locked="0"/>
    </xf>
    <xf numFmtId="0" fontId="6" fillId="0" borderId="73" xfId="0" applyFont="1" applyBorder="1" applyAlignment="1" applyProtection="1">
      <alignment horizontal="center" vertical="center" wrapText="1"/>
      <protection hidden="1"/>
    </xf>
    <xf numFmtId="0" fontId="6" fillId="0" borderId="74" xfId="0" applyFont="1" applyBorder="1" applyAlignment="1" applyProtection="1">
      <alignment horizontal="center" vertical="center" wrapText="1"/>
      <protection hidden="1"/>
    </xf>
    <xf numFmtId="0" fontId="13" fillId="0" borderId="27" xfId="0" applyFont="1" applyBorder="1" applyAlignment="1" applyProtection="1">
      <alignment horizontal="center" vertical="center" wrapText="1"/>
      <protection hidden="1"/>
    </xf>
    <xf numFmtId="0" fontId="13" fillId="0" borderId="29" xfId="0" applyFont="1" applyBorder="1" applyAlignment="1" applyProtection="1">
      <alignment horizontal="center" vertical="center" wrapText="1"/>
      <protection hidden="1"/>
    </xf>
    <xf numFmtId="0" fontId="13" fillId="0" borderId="17" xfId="0" applyFont="1" applyBorder="1" applyAlignment="1" applyProtection="1">
      <alignment horizontal="center" vertical="center" wrapText="1"/>
      <protection hidden="1"/>
    </xf>
    <xf numFmtId="0" fontId="18" fillId="0" borderId="2" xfId="0" applyFont="1" applyBorder="1" applyAlignment="1" applyProtection="1">
      <alignment horizontal="distributed" vertical="center" wrapText="1"/>
      <protection hidden="1"/>
    </xf>
    <xf numFmtId="0" fontId="19" fillId="0" borderId="8" xfId="0" applyFont="1" applyBorder="1" applyAlignment="1" applyProtection="1">
      <alignment horizontal="distributed" vertical="center" wrapText="1"/>
      <protection hidden="1"/>
    </xf>
    <xf numFmtId="0" fontId="19" fillId="0" borderId="15" xfId="0" applyFont="1" applyBorder="1" applyAlignment="1" applyProtection="1">
      <alignment horizontal="distributed" vertical="center" wrapText="1"/>
      <protection hidden="1"/>
    </xf>
    <xf numFmtId="0" fontId="5" fillId="0" borderId="13" xfId="0" applyFont="1" applyBorder="1" applyProtection="1">
      <alignment vertical="center"/>
      <protection hidden="1"/>
    </xf>
    <xf numFmtId="0" fontId="5" fillId="0" borderId="9" xfId="0" applyFont="1" applyBorder="1" applyProtection="1">
      <alignment vertical="center"/>
      <protection hidden="1"/>
    </xf>
    <xf numFmtId="0" fontId="5" fillId="0" borderId="10" xfId="0" applyFont="1" applyBorder="1" applyProtection="1">
      <alignment vertical="center"/>
      <protection hidden="1"/>
    </xf>
    <xf numFmtId="0" fontId="5" fillId="0" borderId="14" xfId="0" applyFont="1" applyBorder="1" applyProtection="1">
      <alignment vertical="center"/>
      <protection hidden="1"/>
    </xf>
    <xf numFmtId="0" fontId="5" fillId="0" borderId="0" xfId="0" applyFont="1" applyProtection="1">
      <alignment vertical="center"/>
      <protection hidden="1"/>
    </xf>
    <xf numFmtId="0" fontId="5" fillId="0" borderId="11" xfId="0" applyFont="1" applyBorder="1" applyProtection="1">
      <alignment vertical="center"/>
      <protection hidden="1"/>
    </xf>
    <xf numFmtId="0" fontId="18" fillId="0" borderId="2" xfId="0" applyFont="1" applyBorder="1" applyAlignment="1" applyProtection="1">
      <alignment horizontal="distributed" vertical="center"/>
      <protection hidden="1"/>
    </xf>
    <xf numFmtId="0" fontId="18" fillId="0" borderId="3" xfId="0" applyFont="1" applyBorder="1" applyAlignment="1" applyProtection="1">
      <alignment horizontal="distributed" vertical="center"/>
      <protection hidden="1"/>
    </xf>
    <xf numFmtId="49" fontId="13" fillId="0" borderId="25" xfId="0" applyNumberFormat="1" applyFont="1" applyBorder="1" applyAlignment="1" applyProtection="1">
      <alignment horizontal="center" vertical="center"/>
      <protection hidden="1"/>
    </xf>
    <xf numFmtId="49" fontId="13" fillId="0" borderId="34" xfId="0" applyNumberFormat="1" applyFont="1" applyBorder="1" applyAlignment="1" applyProtection="1">
      <alignment horizontal="center" vertical="center"/>
      <protection hidden="1"/>
    </xf>
    <xf numFmtId="49" fontId="5" fillId="4" borderId="9" xfId="0" applyNumberFormat="1" applyFont="1" applyFill="1" applyBorder="1" applyAlignment="1" applyProtection="1">
      <alignment horizontal="center" vertical="center" shrinkToFit="1"/>
      <protection locked="0"/>
    </xf>
    <xf numFmtId="49" fontId="5" fillId="4" borderId="12" xfId="0" applyNumberFormat="1" applyFont="1" applyFill="1" applyBorder="1" applyAlignment="1" applyProtection="1">
      <alignment horizontal="center" vertical="center" shrinkToFit="1"/>
      <protection locked="0"/>
    </xf>
    <xf numFmtId="0" fontId="5" fillId="4" borderId="9" xfId="0" applyFont="1" applyFill="1" applyBorder="1" applyAlignment="1" applyProtection="1">
      <alignment horizontal="center" vertical="center" shrinkToFit="1"/>
      <protection locked="0"/>
    </xf>
    <xf numFmtId="0" fontId="5" fillId="4" borderId="12" xfId="0" applyFont="1" applyFill="1" applyBorder="1" applyAlignment="1" applyProtection="1">
      <alignment horizontal="center" vertical="center" shrinkToFit="1"/>
      <protection locked="0"/>
    </xf>
    <xf numFmtId="0" fontId="18" fillId="4" borderId="13" xfId="0" applyFont="1" applyFill="1" applyBorder="1" applyAlignment="1" applyProtection="1">
      <alignment horizontal="left" vertical="top" wrapText="1"/>
      <protection locked="0"/>
    </xf>
    <xf numFmtId="0" fontId="19" fillId="4" borderId="9" xfId="0" applyFont="1" applyFill="1" applyBorder="1" applyAlignment="1" applyProtection="1">
      <alignment horizontal="left" vertical="top" wrapText="1"/>
      <protection locked="0"/>
    </xf>
    <xf numFmtId="0" fontId="19" fillId="4" borderId="10" xfId="0" applyFont="1" applyFill="1" applyBorder="1" applyAlignment="1" applyProtection="1">
      <alignment horizontal="left" vertical="top" wrapText="1"/>
      <protection locked="0"/>
    </xf>
    <xf numFmtId="0" fontId="19" fillId="4" borderId="14" xfId="0" applyFont="1" applyFill="1" applyBorder="1" applyAlignment="1" applyProtection="1">
      <alignment horizontal="left" vertical="top" wrapText="1"/>
      <protection locked="0"/>
    </xf>
    <xf numFmtId="0" fontId="19" fillId="4" borderId="0" xfId="0" applyFont="1" applyFill="1" applyAlignment="1" applyProtection="1">
      <alignment horizontal="left" vertical="top" wrapText="1"/>
      <protection locked="0"/>
    </xf>
    <xf numFmtId="0" fontId="19" fillId="4" borderId="11" xfId="0" applyFont="1" applyFill="1" applyBorder="1" applyAlignment="1" applyProtection="1">
      <alignment horizontal="left" vertical="top" wrapText="1"/>
      <protection locked="0"/>
    </xf>
    <xf numFmtId="0" fontId="19" fillId="4" borderId="51" xfId="0" applyFont="1" applyFill="1" applyBorder="1" applyAlignment="1" applyProtection="1">
      <alignment horizontal="left" vertical="top" wrapText="1"/>
      <protection locked="0"/>
    </xf>
    <xf numFmtId="0" fontId="19" fillId="4" borderId="16" xfId="0" applyFont="1" applyFill="1" applyBorder="1" applyAlignment="1" applyProtection="1">
      <alignment horizontal="left" vertical="top" wrapText="1"/>
      <protection locked="0"/>
    </xf>
    <xf numFmtId="0" fontId="19" fillId="4" borderId="57" xfId="0" applyFont="1" applyFill="1" applyBorder="1" applyAlignment="1" applyProtection="1">
      <alignment horizontal="left" vertical="top" wrapText="1"/>
      <protection locked="0"/>
    </xf>
    <xf numFmtId="0" fontId="5" fillId="0" borderId="27" xfId="1" applyNumberFormat="1" applyFont="1" applyFill="1" applyBorder="1" applyAlignment="1" applyProtection="1">
      <alignment horizontal="center" vertical="center"/>
      <protection hidden="1"/>
    </xf>
    <xf numFmtId="0" fontId="5" fillId="0" borderId="78" xfId="1" applyNumberFormat="1" applyFont="1" applyFill="1" applyBorder="1" applyAlignment="1" applyProtection="1">
      <alignment horizontal="center" vertical="center"/>
      <protection hidden="1"/>
    </xf>
    <xf numFmtId="0" fontId="5" fillId="0" borderId="17" xfId="1" applyNumberFormat="1" applyFont="1" applyFill="1" applyBorder="1" applyAlignment="1" applyProtection="1">
      <alignment horizontal="center" vertical="center"/>
      <protection hidden="1"/>
    </xf>
    <xf numFmtId="0" fontId="5" fillId="0" borderId="79" xfId="1" applyNumberFormat="1" applyFont="1" applyFill="1" applyBorder="1" applyAlignment="1" applyProtection="1">
      <alignment horizontal="center" vertical="center"/>
      <protection hidden="1"/>
    </xf>
    <xf numFmtId="0" fontId="5" fillId="4" borderId="13" xfId="1" applyNumberFormat="1" applyFont="1" applyFill="1" applyBorder="1" applyAlignment="1" applyProtection="1">
      <alignment horizontal="center" vertical="center"/>
      <protection locked="0"/>
    </xf>
    <xf numFmtId="0" fontId="5" fillId="4" borderId="33" xfId="1" applyNumberFormat="1" applyFont="1" applyFill="1" applyBorder="1" applyAlignment="1" applyProtection="1">
      <alignment horizontal="center" vertical="center"/>
      <protection locked="0"/>
    </xf>
    <xf numFmtId="0" fontId="18" fillId="0" borderId="33" xfId="0" applyFont="1" applyBorder="1" applyAlignment="1" applyProtection="1">
      <alignment horizontal="distributed" vertical="center"/>
      <protection hidden="1"/>
    </xf>
    <xf numFmtId="0" fontId="18" fillId="0" borderId="12" xfId="0" applyFont="1" applyBorder="1" applyAlignment="1" applyProtection="1">
      <alignment horizontal="distributed" vertical="center"/>
      <protection hidden="1"/>
    </xf>
    <xf numFmtId="0" fontId="18" fillId="0" borderId="34" xfId="0" applyFont="1" applyBorder="1" applyAlignment="1" applyProtection="1">
      <alignment horizontal="distributed" vertical="center"/>
      <protection hidden="1"/>
    </xf>
    <xf numFmtId="0" fontId="5" fillId="4" borderId="75" xfId="0" applyFont="1" applyFill="1" applyBorder="1" applyAlignment="1" applyProtection="1">
      <alignment horizontal="right" vertical="center"/>
      <protection locked="0"/>
    </xf>
    <xf numFmtId="0" fontId="5" fillId="4" borderId="4" xfId="0" applyFont="1" applyFill="1" applyBorder="1" applyAlignment="1" applyProtection="1">
      <alignment horizontal="right" vertical="center"/>
      <protection locked="0"/>
    </xf>
    <xf numFmtId="0" fontId="20" fillId="4" borderId="65" xfId="0" applyFont="1" applyFill="1" applyBorder="1" applyAlignment="1" applyProtection="1">
      <alignment horizontal="right" vertical="center"/>
      <protection locked="0"/>
    </xf>
    <xf numFmtId="0" fontId="20" fillId="4" borderId="1" xfId="0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right" vertical="center"/>
      <protection hidden="1"/>
    </xf>
    <xf numFmtId="0" fontId="5" fillId="4" borderId="27" xfId="0" applyFont="1" applyFill="1" applyBorder="1" applyAlignment="1" applyProtection="1">
      <alignment horizontal="left" vertical="center" wrapText="1"/>
      <protection locked="0"/>
    </xf>
    <xf numFmtId="0" fontId="5" fillId="4" borderId="27" xfId="0" applyFont="1" applyFill="1" applyBorder="1" applyAlignment="1" applyProtection="1">
      <alignment horizontal="left" vertical="center"/>
      <protection locked="0"/>
    </xf>
    <xf numFmtId="0" fontId="5" fillId="4" borderId="13" xfId="0" applyFont="1" applyFill="1" applyBorder="1" applyAlignment="1" applyProtection="1">
      <alignment horizontal="left" vertical="center"/>
      <protection locked="0"/>
    </xf>
    <xf numFmtId="0" fontId="5" fillId="4" borderId="71" xfId="0" applyFont="1" applyFill="1" applyBorder="1" applyAlignment="1" applyProtection="1">
      <alignment horizontal="left" vertical="center"/>
      <protection locked="0"/>
    </xf>
    <xf numFmtId="0" fontId="5" fillId="4" borderId="17" xfId="0" applyFont="1" applyFill="1" applyBorder="1" applyAlignment="1" applyProtection="1">
      <alignment horizontal="left" vertical="center"/>
      <protection locked="0"/>
    </xf>
    <xf numFmtId="0" fontId="5" fillId="4" borderId="33" xfId="0" applyFont="1" applyFill="1" applyBorder="1" applyAlignment="1" applyProtection="1">
      <alignment horizontal="left" vertical="center"/>
      <protection locked="0"/>
    </xf>
    <xf numFmtId="0" fontId="5" fillId="4" borderId="72" xfId="0" applyFont="1" applyFill="1" applyBorder="1" applyAlignment="1" applyProtection="1">
      <alignment horizontal="left" vertical="center"/>
      <protection locked="0"/>
    </xf>
    <xf numFmtId="0" fontId="18" fillId="0" borderId="8" xfId="0" applyFont="1" applyBorder="1" applyAlignment="1" applyProtection="1">
      <alignment horizontal="distributed" vertical="center"/>
      <protection hidden="1"/>
    </xf>
    <xf numFmtId="0" fontId="18" fillId="0" borderId="75" xfId="0" applyFont="1" applyBorder="1" applyAlignment="1" applyProtection="1">
      <alignment horizontal="center" vertical="center"/>
      <protection hidden="1"/>
    </xf>
    <xf numFmtId="0" fontId="18" fillId="0" borderId="4" xfId="0" applyFont="1" applyBorder="1" applyAlignment="1" applyProtection="1">
      <alignment horizontal="center" vertical="center"/>
      <protection hidden="1"/>
    </xf>
    <xf numFmtId="0" fontId="18" fillId="0" borderId="76" xfId="0" applyFont="1" applyBorder="1" applyAlignment="1" applyProtection="1">
      <alignment horizontal="center" vertical="center"/>
      <protection hidden="1"/>
    </xf>
    <xf numFmtId="0" fontId="18" fillId="0" borderId="75" xfId="0" applyFont="1" applyBorder="1" applyAlignment="1" applyProtection="1">
      <alignment horizontal="distributed" vertical="center"/>
      <protection hidden="1"/>
    </xf>
    <xf numFmtId="0" fontId="18" fillId="0" borderId="4" xfId="0" applyFont="1" applyBorder="1" applyAlignment="1" applyProtection="1">
      <alignment horizontal="distributed" vertical="center"/>
      <protection hidden="1"/>
    </xf>
    <xf numFmtId="0" fontId="18" fillId="0" borderId="76" xfId="0" applyFont="1" applyBorder="1" applyAlignment="1" applyProtection="1">
      <alignment horizontal="distributed" vertical="center"/>
      <protection hidden="1"/>
    </xf>
    <xf numFmtId="0" fontId="5" fillId="0" borderId="67" xfId="0" applyFont="1" applyBorder="1" applyAlignment="1" applyProtection="1">
      <alignment horizontal="left" vertical="center" wrapText="1"/>
      <protection hidden="1"/>
    </xf>
    <xf numFmtId="0" fontId="20" fillId="0" borderId="68" xfId="0" applyFont="1" applyBorder="1" applyAlignment="1" applyProtection="1">
      <alignment horizontal="left" vertical="center" wrapText="1"/>
      <protection hidden="1"/>
    </xf>
    <xf numFmtId="0" fontId="20" fillId="0" borderId="69" xfId="0" applyFont="1" applyBorder="1" applyAlignment="1" applyProtection="1">
      <alignment horizontal="left" vertical="center" wrapText="1"/>
      <protection hidden="1"/>
    </xf>
    <xf numFmtId="0" fontId="20" fillId="0" borderId="14" xfId="0" applyFont="1" applyBorder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32" xfId="0" applyFont="1" applyBorder="1" applyAlignment="1" applyProtection="1">
      <alignment horizontal="left" vertical="center" wrapText="1"/>
      <protection hidden="1"/>
    </xf>
    <xf numFmtId="0" fontId="20" fillId="0" borderId="33" xfId="0" applyFont="1" applyBorder="1" applyAlignment="1" applyProtection="1">
      <alignment horizontal="left" vertical="center" wrapText="1"/>
      <protection hidden="1"/>
    </xf>
    <xf numFmtId="0" fontId="20" fillId="0" borderId="12" xfId="0" applyFont="1" applyBorder="1" applyAlignment="1" applyProtection="1">
      <alignment horizontal="left" vertical="center" wrapText="1"/>
      <protection hidden="1"/>
    </xf>
    <xf numFmtId="0" fontId="20" fillId="0" borderId="34" xfId="0" applyFont="1" applyBorder="1" applyAlignment="1" applyProtection="1">
      <alignment horizontal="left" vertical="center" wrapText="1"/>
      <protection hidden="1"/>
    </xf>
    <xf numFmtId="0" fontId="18" fillId="4" borderId="12" xfId="0" applyFont="1" applyFill="1" applyBorder="1" applyAlignment="1" applyProtection="1">
      <alignment horizontal="left" vertical="center" shrinkToFit="1"/>
      <protection locked="0"/>
    </xf>
    <xf numFmtId="0" fontId="18" fillId="4" borderId="7" xfId="0" applyFont="1" applyFill="1" applyBorder="1" applyAlignment="1" applyProtection="1">
      <alignment horizontal="left" vertical="center" shrinkToFit="1"/>
      <protection locked="0"/>
    </xf>
    <xf numFmtId="0" fontId="18" fillId="4" borderId="0" xfId="0" applyFont="1" applyFill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left" vertical="center" shrinkToFit="1"/>
      <protection hidden="1"/>
    </xf>
    <xf numFmtId="0" fontId="5" fillId="0" borderId="25" xfId="0" applyFont="1" applyBorder="1" applyAlignment="1" applyProtection="1">
      <alignment horizontal="left" vertical="center" shrinkToFit="1"/>
      <protection hidden="1"/>
    </xf>
    <xf numFmtId="0" fontId="5" fillId="0" borderId="12" xfId="0" applyFont="1" applyBorder="1" applyAlignment="1" applyProtection="1">
      <alignment horizontal="left" vertical="center" shrinkToFit="1"/>
      <protection hidden="1"/>
    </xf>
    <xf numFmtId="0" fontId="5" fillId="0" borderId="34" xfId="0" applyFont="1" applyBorder="1" applyAlignment="1" applyProtection="1">
      <alignment horizontal="left" vertical="center" shrinkToFit="1"/>
      <protection hidden="1"/>
    </xf>
    <xf numFmtId="0" fontId="13" fillId="0" borderId="67" xfId="0" applyFont="1" applyBorder="1" applyAlignment="1" applyProtection="1">
      <alignment horizontal="distributed" vertical="center"/>
      <protection hidden="1"/>
    </xf>
    <xf numFmtId="0" fontId="14" fillId="0" borderId="68" xfId="0" applyFont="1" applyBorder="1" applyAlignment="1" applyProtection="1">
      <alignment horizontal="distributed" vertical="center"/>
      <protection hidden="1"/>
    </xf>
    <xf numFmtId="0" fontId="14" fillId="0" borderId="69" xfId="0" applyFont="1" applyBorder="1" applyAlignment="1" applyProtection="1">
      <alignment horizontal="distributed" vertical="center"/>
      <protection hidden="1"/>
    </xf>
    <xf numFmtId="0" fontId="14" fillId="0" borderId="14" xfId="0" applyFont="1" applyBorder="1" applyAlignment="1" applyProtection="1">
      <alignment horizontal="distributed" vertical="center"/>
      <protection hidden="1"/>
    </xf>
    <xf numFmtId="0" fontId="14" fillId="0" borderId="0" xfId="0" applyFont="1" applyAlignment="1" applyProtection="1">
      <alignment horizontal="distributed" vertical="center"/>
      <protection hidden="1"/>
    </xf>
    <xf numFmtId="0" fontId="14" fillId="0" borderId="32" xfId="0" applyFont="1" applyBorder="1" applyAlignment="1" applyProtection="1">
      <alignment horizontal="distributed" vertical="center"/>
      <protection hidden="1"/>
    </xf>
    <xf numFmtId="0" fontId="14" fillId="0" borderId="33" xfId="0" applyFont="1" applyBorder="1" applyAlignment="1" applyProtection="1">
      <alignment horizontal="distributed" vertical="center"/>
      <protection hidden="1"/>
    </xf>
    <xf numFmtId="0" fontId="14" fillId="0" borderId="12" xfId="0" applyFont="1" applyBorder="1" applyAlignment="1" applyProtection="1">
      <alignment horizontal="distributed" vertical="center"/>
      <protection hidden="1"/>
    </xf>
    <xf numFmtId="0" fontId="14" fillId="0" borderId="34" xfId="0" applyFont="1" applyBorder="1" applyAlignment="1" applyProtection="1">
      <alignment horizontal="distributed" vertical="center"/>
      <protection hidden="1"/>
    </xf>
    <xf numFmtId="0" fontId="5" fillId="4" borderId="1" xfId="0" applyFont="1" applyFill="1" applyBorder="1" applyAlignment="1" applyProtection="1">
      <alignment horizontal="left" vertical="center" shrinkToFit="1"/>
      <protection locked="0"/>
    </xf>
    <xf numFmtId="0" fontId="5" fillId="0" borderId="67" xfId="0" applyFont="1" applyBorder="1" applyAlignment="1" applyProtection="1">
      <alignment vertical="center" shrinkToFit="1"/>
      <protection hidden="1"/>
    </xf>
    <xf numFmtId="0" fontId="5" fillId="0" borderId="68" xfId="0" applyFont="1" applyBorder="1" applyAlignment="1" applyProtection="1">
      <alignment vertical="center" shrinkToFit="1"/>
      <protection hidden="1"/>
    </xf>
    <xf numFmtId="0" fontId="5" fillId="0" borderId="77" xfId="0" applyFont="1" applyBorder="1" applyAlignment="1" applyProtection="1">
      <alignment vertical="center" shrinkToFit="1"/>
      <protection hidden="1"/>
    </xf>
    <xf numFmtId="0" fontId="5" fillId="0" borderId="14" xfId="0" applyFont="1" applyBorder="1" applyAlignment="1" applyProtection="1">
      <alignment vertical="center" shrinkToFit="1"/>
      <protection hidden="1"/>
    </xf>
    <xf numFmtId="0" fontId="5" fillId="0" borderId="0" xfId="0" applyFont="1" applyAlignment="1" applyProtection="1">
      <alignment vertical="center" shrinkToFit="1"/>
      <protection hidden="1"/>
    </xf>
    <xf numFmtId="0" fontId="5" fillId="0" borderId="11" xfId="0" applyFont="1" applyBorder="1" applyAlignment="1" applyProtection="1">
      <alignment vertical="center" shrinkToFit="1"/>
      <protection hidden="1"/>
    </xf>
    <xf numFmtId="0" fontId="18" fillId="0" borderId="70" xfId="0" applyFont="1" applyBorder="1" applyAlignment="1" applyProtection="1">
      <alignment horizontal="distributed" vertical="center"/>
      <protection hidden="1"/>
    </xf>
    <xf numFmtId="0" fontId="19" fillId="0" borderId="8" xfId="0" applyFont="1" applyBorder="1" applyAlignment="1" applyProtection="1">
      <alignment horizontal="distributed" vertical="center"/>
      <protection hidden="1"/>
    </xf>
    <xf numFmtId="0" fontId="19" fillId="0" borderId="3" xfId="0" applyFont="1" applyBorder="1" applyAlignment="1" applyProtection="1">
      <alignment horizontal="distributed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0" fontId="24" fillId="0" borderId="0" xfId="0" applyFont="1" applyProtection="1">
      <alignment vertical="center"/>
      <protection hidden="1"/>
    </xf>
    <xf numFmtId="0" fontId="25" fillId="0" borderId="0" xfId="0" applyFont="1" applyProtection="1">
      <alignment vertical="center"/>
      <protection hidden="1"/>
    </xf>
    <xf numFmtId="0" fontId="5" fillId="0" borderId="1" xfId="0" applyFont="1" applyBorder="1" applyAlignment="1" applyProtection="1">
      <alignment horizontal="distributed" vertical="center"/>
      <protection hidden="1"/>
    </xf>
    <xf numFmtId="0" fontId="20" fillId="0" borderId="1" xfId="0" applyFont="1" applyBorder="1" applyAlignment="1" applyProtection="1">
      <alignment horizontal="distributed" vertical="center"/>
      <protection hidden="1"/>
    </xf>
    <xf numFmtId="0" fontId="14" fillId="0" borderId="66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left" vertical="center" shrinkToFit="1"/>
      <protection hidden="1"/>
    </xf>
    <xf numFmtId="0" fontId="5" fillId="0" borderId="33" xfId="0" applyFont="1" applyBorder="1" applyAlignment="1" applyProtection="1">
      <alignment horizontal="left" vertical="center" shrinkToFit="1"/>
      <protection hidden="1"/>
    </xf>
    <xf numFmtId="0" fontId="18" fillId="0" borderId="62" xfId="0" applyFont="1" applyBorder="1" applyAlignment="1" applyProtection="1">
      <alignment horizontal="center" vertical="center"/>
      <protection hidden="1"/>
    </xf>
    <xf numFmtId="0" fontId="18" fillId="0" borderId="63" xfId="0" applyFont="1" applyBorder="1" applyAlignment="1" applyProtection="1">
      <alignment horizontal="center" vertical="center"/>
      <protection hidden="1"/>
    </xf>
    <xf numFmtId="0" fontId="18" fillId="0" borderId="64" xfId="0" applyFont="1" applyBorder="1" applyAlignment="1" applyProtection="1">
      <alignment horizontal="center" vertical="center"/>
      <protection hidden="1"/>
    </xf>
    <xf numFmtId="0" fontId="13" fillId="4" borderId="13" xfId="0" applyFont="1" applyFill="1" applyBorder="1" applyAlignment="1" applyProtection="1">
      <alignment horizontal="left" vertical="center" shrinkToFit="1"/>
      <protection locked="0"/>
    </xf>
    <xf numFmtId="0" fontId="13" fillId="4" borderId="9" xfId="0" applyFont="1" applyFill="1" applyBorder="1" applyAlignment="1" applyProtection="1">
      <alignment horizontal="left" vertical="center" shrinkToFit="1"/>
      <protection locked="0"/>
    </xf>
    <xf numFmtId="0" fontId="13" fillId="4" borderId="33" xfId="0" applyFont="1" applyFill="1" applyBorder="1" applyAlignment="1" applyProtection="1">
      <alignment horizontal="left" vertical="center" shrinkToFit="1"/>
      <protection locked="0"/>
    </xf>
    <xf numFmtId="0" fontId="13" fillId="4" borderId="12" xfId="0" applyFont="1" applyFill="1" applyBorder="1" applyAlignment="1" applyProtection="1">
      <alignment horizontal="left" vertical="center" shrinkToFit="1"/>
      <protection locked="0"/>
    </xf>
    <xf numFmtId="0" fontId="5" fillId="4" borderId="9" xfId="0" applyFont="1" applyFill="1" applyBorder="1" applyAlignment="1" applyProtection="1">
      <alignment horizontal="left" vertical="center" shrinkToFit="1"/>
      <protection locked="0"/>
    </xf>
    <xf numFmtId="0" fontId="5" fillId="4" borderId="25" xfId="0" applyFont="1" applyFill="1" applyBorder="1" applyAlignment="1" applyProtection="1">
      <alignment horizontal="left" vertical="center" shrinkToFit="1"/>
      <protection locked="0"/>
    </xf>
    <xf numFmtId="0" fontId="5" fillId="4" borderId="12" xfId="0" applyFont="1" applyFill="1" applyBorder="1" applyAlignment="1" applyProtection="1">
      <alignment horizontal="left" vertical="center" shrinkToFit="1"/>
      <protection locked="0"/>
    </xf>
    <xf numFmtId="0" fontId="5" fillId="4" borderId="34" xfId="0" applyFont="1" applyFill="1" applyBorder="1" applyAlignment="1" applyProtection="1">
      <alignment horizontal="left" vertical="center" shrinkToFit="1"/>
      <protection locked="0"/>
    </xf>
    <xf numFmtId="0" fontId="14" fillId="0" borderId="76" xfId="0" applyFont="1" applyBorder="1" applyAlignment="1" applyProtection="1">
      <alignment horizontal="center" vertical="center"/>
      <protection hidden="1"/>
    </xf>
    <xf numFmtId="0" fontId="5" fillId="0" borderId="13" xfId="0" applyFont="1" applyBorder="1" applyAlignment="1" applyProtection="1">
      <alignment horizontal="center" vertical="center"/>
      <protection hidden="1"/>
    </xf>
    <xf numFmtId="0" fontId="5" fillId="0" borderId="80" xfId="0" applyFont="1" applyBorder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81" xfId="0" applyFont="1" applyBorder="1" applyAlignment="1" applyProtection="1">
      <alignment horizontal="center" vertical="center"/>
      <protection hidden="1"/>
    </xf>
    <xf numFmtId="179" fontId="13" fillId="0" borderId="13" xfId="0" applyNumberFormat="1" applyFont="1" applyBorder="1" applyAlignment="1" applyProtection="1">
      <alignment horizontal="left" vertical="center" shrinkToFit="1"/>
      <protection hidden="1"/>
    </xf>
    <xf numFmtId="179" fontId="13" fillId="0" borderId="9" xfId="0" applyNumberFormat="1" applyFont="1" applyBorder="1" applyAlignment="1" applyProtection="1">
      <alignment horizontal="left" vertical="center" shrinkToFit="1"/>
      <protection hidden="1"/>
    </xf>
    <xf numFmtId="179" fontId="13" fillId="0" borderId="33" xfId="0" applyNumberFormat="1" applyFont="1" applyBorder="1" applyAlignment="1" applyProtection="1">
      <alignment horizontal="left" vertical="center" shrinkToFit="1"/>
      <protection hidden="1"/>
    </xf>
    <xf numFmtId="179" fontId="13" fillId="0" borderId="12" xfId="0" applyNumberFormat="1" applyFont="1" applyBorder="1" applyAlignment="1" applyProtection="1">
      <alignment horizontal="left" vertical="center" shrinkToFit="1"/>
      <protection hidden="1"/>
    </xf>
    <xf numFmtId="179" fontId="5" fillId="0" borderId="67" xfId="0" applyNumberFormat="1" applyFont="1" applyBorder="1" applyAlignment="1" applyProtection="1">
      <alignment horizontal="left" vertical="center" wrapText="1"/>
      <protection hidden="1"/>
    </xf>
    <xf numFmtId="179" fontId="20" fillId="0" borderId="68" xfId="0" applyNumberFormat="1" applyFont="1" applyBorder="1" applyAlignment="1" applyProtection="1">
      <alignment horizontal="left" vertical="center" wrapText="1"/>
      <protection hidden="1"/>
    </xf>
    <xf numFmtId="179" fontId="20" fillId="0" borderId="69" xfId="0" applyNumberFormat="1" applyFont="1" applyBorder="1" applyAlignment="1" applyProtection="1">
      <alignment horizontal="left" vertical="center" wrapText="1"/>
      <protection hidden="1"/>
    </xf>
    <xf numFmtId="179" fontId="20" fillId="0" borderId="14" xfId="0" applyNumberFormat="1" applyFont="1" applyBorder="1" applyAlignment="1" applyProtection="1">
      <alignment horizontal="left" vertical="center" wrapText="1"/>
      <protection hidden="1"/>
    </xf>
    <xf numFmtId="179" fontId="20" fillId="0" borderId="0" xfId="0" applyNumberFormat="1" applyFont="1" applyAlignment="1" applyProtection="1">
      <alignment horizontal="left" vertical="center" wrapText="1"/>
      <protection hidden="1"/>
    </xf>
    <xf numFmtId="179" fontId="20" fillId="0" borderId="32" xfId="0" applyNumberFormat="1" applyFont="1" applyBorder="1" applyAlignment="1" applyProtection="1">
      <alignment horizontal="left" vertical="center" wrapText="1"/>
      <protection hidden="1"/>
    </xf>
    <xf numFmtId="179" fontId="20" fillId="0" borderId="33" xfId="0" applyNumberFormat="1" applyFont="1" applyBorder="1" applyAlignment="1" applyProtection="1">
      <alignment horizontal="left" vertical="center" wrapText="1"/>
      <protection hidden="1"/>
    </xf>
    <xf numFmtId="179" fontId="20" fillId="0" borderId="12" xfId="0" applyNumberFormat="1" applyFont="1" applyBorder="1" applyAlignment="1" applyProtection="1">
      <alignment horizontal="left" vertical="center" wrapText="1"/>
      <protection hidden="1"/>
    </xf>
    <xf numFmtId="179" fontId="20" fillId="0" borderId="34" xfId="0" applyNumberFormat="1" applyFont="1" applyBorder="1" applyAlignment="1" applyProtection="1">
      <alignment horizontal="left" vertical="center" wrapText="1"/>
      <protection hidden="1"/>
    </xf>
    <xf numFmtId="179" fontId="18" fillId="0" borderId="12" xfId="0" applyNumberFormat="1" applyFont="1" applyBorder="1" applyAlignment="1" applyProtection="1">
      <alignment horizontal="center" vertical="center" shrinkToFit="1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39" fillId="0" borderId="0" xfId="0" applyFont="1" applyAlignment="1" applyProtection="1">
      <alignment horizontal="center" vertical="center"/>
      <protection hidden="1"/>
    </xf>
    <xf numFmtId="179" fontId="13" fillId="0" borderId="9" xfId="0" applyNumberFormat="1" applyFont="1" applyBorder="1" applyAlignment="1" applyProtection="1">
      <alignment horizontal="center" vertical="center" shrinkToFit="1"/>
      <protection hidden="1"/>
    </xf>
    <xf numFmtId="179" fontId="5" fillId="0" borderId="13" xfId="0" applyNumberFormat="1" applyFont="1" applyBorder="1" applyAlignment="1" applyProtection="1">
      <alignment horizontal="left" vertical="center" shrinkToFit="1"/>
      <protection hidden="1"/>
    </xf>
    <xf numFmtId="179" fontId="5" fillId="0" borderId="9" xfId="0" applyNumberFormat="1" applyFont="1" applyBorder="1" applyAlignment="1" applyProtection="1">
      <alignment horizontal="left" vertical="center" shrinkToFit="1"/>
      <protection hidden="1"/>
    </xf>
    <xf numFmtId="179" fontId="5" fillId="0" borderId="33" xfId="0" applyNumberFormat="1" applyFont="1" applyBorder="1" applyAlignment="1" applyProtection="1">
      <alignment horizontal="left" vertical="center" shrinkToFit="1"/>
      <protection hidden="1"/>
    </xf>
    <xf numFmtId="179" fontId="5" fillId="0" borderId="12" xfId="0" applyNumberFormat="1" applyFont="1" applyBorder="1" applyAlignment="1" applyProtection="1">
      <alignment horizontal="left" vertical="center" shrinkToFit="1"/>
      <protection hidden="1"/>
    </xf>
    <xf numFmtId="179" fontId="13" fillId="0" borderId="12" xfId="0" applyNumberFormat="1" applyFont="1" applyBorder="1" applyAlignment="1" applyProtection="1">
      <alignment horizontal="right" vertical="center" shrinkToFit="1"/>
      <protection hidden="1"/>
    </xf>
    <xf numFmtId="179" fontId="13" fillId="0" borderId="7" xfId="0" applyNumberFormat="1" applyFont="1" applyBorder="1" applyAlignment="1" applyProtection="1">
      <alignment horizontal="right" vertical="center" shrinkToFit="1"/>
      <protection hidden="1"/>
    </xf>
    <xf numFmtId="179" fontId="5" fillId="0" borderId="67" xfId="0" applyNumberFormat="1" applyFont="1" applyBorder="1" applyAlignment="1" applyProtection="1">
      <alignment vertical="center" shrinkToFit="1"/>
      <protection hidden="1"/>
    </xf>
    <xf numFmtId="179" fontId="5" fillId="0" borderId="68" xfId="0" applyNumberFormat="1" applyFont="1" applyBorder="1" applyAlignment="1" applyProtection="1">
      <alignment vertical="center" shrinkToFit="1"/>
      <protection hidden="1"/>
    </xf>
    <xf numFmtId="179" fontId="5" fillId="0" borderId="77" xfId="0" applyNumberFormat="1" applyFont="1" applyBorder="1" applyAlignment="1" applyProtection="1">
      <alignment vertical="center" shrinkToFit="1"/>
      <protection hidden="1"/>
    </xf>
    <xf numFmtId="179" fontId="5" fillId="0" borderId="14" xfId="0" applyNumberFormat="1" applyFont="1" applyBorder="1" applyAlignment="1" applyProtection="1">
      <alignment vertical="center" shrinkToFit="1"/>
      <protection hidden="1"/>
    </xf>
    <xf numFmtId="179" fontId="5" fillId="0" borderId="0" xfId="0" applyNumberFormat="1" applyFont="1" applyAlignment="1" applyProtection="1">
      <alignment vertical="center" shrinkToFit="1"/>
      <protection hidden="1"/>
    </xf>
    <xf numFmtId="179" fontId="5" fillId="0" borderId="11" xfId="0" applyNumberFormat="1" applyFont="1" applyBorder="1" applyAlignment="1" applyProtection="1">
      <alignment vertical="center" shrinkToFit="1"/>
      <protection hidden="1"/>
    </xf>
    <xf numFmtId="179" fontId="18" fillId="0" borderId="7" xfId="0" applyNumberFormat="1" applyFont="1" applyBorder="1" applyAlignment="1" applyProtection="1">
      <alignment horizontal="center" vertical="center" shrinkToFit="1"/>
      <protection hidden="1"/>
    </xf>
    <xf numFmtId="0" fontId="18" fillId="0" borderId="62" xfId="0" applyFont="1" applyBorder="1" applyAlignment="1" applyProtection="1">
      <alignment horizontal="distributed" vertical="center"/>
      <protection hidden="1"/>
    </xf>
    <xf numFmtId="0" fontId="18" fillId="0" borderId="63" xfId="0" applyFont="1" applyBorder="1" applyAlignment="1" applyProtection="1">
      <alignment horizontal="distributed" vertical="center"/>
      <protection hidden="1"/>
    </xf>
    <xf numFmtId="0" fontId="18" fillId="0" borderId="64" xfId="0" applyFont="1" applyBorder="1" applyAlignment="1" applyProtection="1">
      <alignment horizontal="distributed" vertical="center"/>
      <protection hidden="1"/>
    </xf>
    <xf numFmtId="179" fontId="5" fillId="0" borderId="9" xfId="0" applyNumberFormat="1" applyFont="1" applyBorder="1" applyAlignment="1" applyProtection="1">
      <alignment horizontal="center" vertical="center" shrinkToFit="1"/>
      <protection hidden="1"/>
    </xf>
    <xf numFmtId="179" fontId="5" fillId="0" borderId="12" xfId="0" applyNumberFormat="1" applyFont="1" applyBorder="1" applyAlignment="1" applyProtection="1">
      <alignment horizontal="center" vertical="center" shrinkToFit="1"/>
      <protection hidden="1"/>
    </xf>
    <xf numFmtId="179" fontId="5" fillId="0" borderId="65" xfId="0" applyNumberFormat="1" applyFont="1" applyBorder="1" applyAlignment="1" applyProtection="1">
      <alignment horizontal="right" vertical="center"/>
      <protection hidden="1"/>
    </xf>
    <xf numFmtId="179" fontId="20" fillId="0" borderId="1" xfId="0" applyNumberFormat="1" applyFont="1" applyBorder="1" applyAlignment="1" applyProtection="1">
      <alignment horizontal="right" vertical="center"/>
      <protection hidden="1"/>
    </xf>
    <xf numFmtId="179" fontId="5" fillId="0" borderId="1" xfId="0" applyNumberFormat="1" applyFont="1" applyBorder="1" applyAlignment="1" applyProtection="1">
      <alignment horizontal="right" vertical="center"/>
      <protection hidden="1"/>
    </xf>
    <xf numFmtId="0" fontId="7" fillId="0" borderId="74" xfId="0" applyFont="1" applyBorder="1" applyAlignment="1" applyProtection="1">
      <alignment horizontal="center" vertical="center" wrapText="1"/>
      <protection hidden="1"/>
    </xf>
    <xf numFmtId="179" fontId="13" fillId="0" borderId="41" xfId="0" applyNumberFormat="1" applyFont="1" applyBorder="1" applyAlignment="1" applyProtection="1">
      <alignment horizontal="center" vertical="center" wrapText="1"/>
      <protection hidden="1"/>
    </xf>
    <xf numFmtId="179" fontId="13" fillId="0" borderId="23" xfId="0" applyNumberFormat="1" applyFont="1" applyBorder="1" applyAlignment="1" applyProtection="1">
      <alignment horizontal="center" vertical="center" wrapText="1"/>
      <protection hidden="1"/>
    </xf>
    <xf numFmtId="179" fontId="13" fillId="0" borderId="27" xfId="0" applyNumberFormat="1" applyFont="1" applyBorder="1" applyAlignment="1" applyProtection="1">
      <alignment horizontal="center" vertical="center" wrapText="1"/>
      <protection hidden="1"/>
    </xf>
    <xf numFmtId="179" fontId="13" fillId="0" borderId="29" xfId="0" applyNumberFormat="1" applyFont="1" applyBorder="1" applyAlignment="1" applyProtection="1">
      <alignment horizontal="center" vertical="center" wrapText="1"/>
      <protection hidden="1"/>
    </xf>
    <xf numFmtId="179" fontId="13" fillId="0" borderId="17" xfId="0" applyNumberFormat="1" applyFont="1" applyBorder="1" applyAlignment="1" applyProtection="1">
      <alignment horizontal="center" vertical="center" wrapText="1"/>
      <protection hidden="1"/>
    </xf>
    <xf numFmtId="179" fontId="5" fillId="0" borderId="9" xfId="0" applyNumberFormat="1" applyFont="1" applyBorder="1" applyAlignment="1" applyProtection="1">
      <alignment horizontal="center" vertical="center"/>
      <protection hidden="1"/>
    </xf>
    <xf numFmtId="179" fontId="5" fillId="0" borderId="12" xfId="0" applyNumberFormat="1" applyFont="1" applyBorder="1" applyAlignment="1" applyProtection="1">
      <alignment horizontal="center" vertical="center"/>
      <protection hidden="1"/>
    </xf>
    <xf numFmtId="179" fontId="5" fillId="0" borderId="75" xfId="0" applyNumberFormat="1" applyFont="1" applyBorder="1" applyAlignment="1" applyProtection="1">
      <alignment horizontal="right" vertical="center"/>
      <protection hidden="1"/>
    </xf>
    <xf numFmtId="179" fontId="5" fillId="0" borderId="4" xfId="0" applyNumberFormat="1" applyFont="1" applyBorder="1" applyAlignment="1" applyProtection="1">
      <alignment horizontal="right" vertical="center"/>
      <protection hidden="1"/>
    </xf>
    <xf numFmtId="0" fontId="5" fillId="0" borderId="1" xfId="0" applyFont="1" applyBorder="1" applyAlignment="1" applyProtection="1">
      <alignment horizontal="left" vertical="center" shrinkToFi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185" fontId="5" fillId="0" borderId="0" xfId="0" applyNumberFormat="1" applyFont="1" applyAlignment="1" applyProtection="1">
      <alignment horizontal="center" vertical="center"/>
      <protection hidden="1"/>
    </xf>
    <xf numFmtId="179" fontId="5" fillId="0" borderId="25" xfId="0" applyNumberFormat="1" applyFont="1" applyBorder="1" applyAlignment="1" applyProtection="1">
      <alignment horizontal="left" vertical="center" shrinkToFit="1"/>
      <protection hidden="1"/>
    </xf>
    <xf numFmtId="179" fontId="5" fillId="0" borderId="34" xfId="0" applyNumberFormat="1" applyFont="1" applyBorder="1" applyAlignment="1" applyProtection="1">
      <alignment horizontal="left" vertical="center" shrinkToFit="1"/>
      <protection hidden="1"/>
    </xf>
    <xf numFmtId="0" fontId="24" fillId="0" borderId="0" xfId="0" applyFont="1" applyAlignment="1" applyProtection="1">
      <alignment vertical="center" shrinkToFit="1"/>
      <protection hidden="1"/>
    </xf>
    <xf numFmtId="0" fontId="25" fillId="0" borderId="0" xfId="0" applyFont="1" applyAlignment="1" applyProtection="1">
      <alignment vertical="center" shrinkToFit="1"/>
      <protection hidden="1"/>
    </xf>
    <xf numFmtId="179" fontId="5" fillId="0" borderId="25" xfId="0" applyNumberFormat="1" applyFont="1" applyBorder="1" applyAlignment="1" applyProtection="1">
      <alignment horizontal="center" vertical="center"/>
      <protection hidden="1"/>
    </xf>
    <xf numFmtId="179" fontId="5" fillId="0" borderId="34" xfId="0" applyNumberFormat="1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179" fontId="5" fillId="0" borderId="13" xfId="0" applyNumberFormat="1" applyFont="1" applyBorder="1" applyAlignment="1" applyProtection="1">
      <alignment horizontal="left" vertical="center" wrapText="1"/>
      <protection hidden="1"/>
    </xf>
    <xf numFmtId="179" fontId="5" fillId="0" borderId="9" xfId="0" applyNumberFormat="1" applyFont="1" applyBorder="1" applyAlignment="1" applyProtection="1">
      <alignment horizontal="left" vertical="center"/>
      <protection hidden="1"/>
    </xf>
    <xf numFmtId="179" fontId="5" fillId="0" borderId="10" xfId="0" applyNumberFormat="1" applyFont="1" applyBorder="1" applyAlignment="1" applyProtection="1">
      <alignment horizontal="left" vertical="center"/>
      <protection hidden="1"/>
    </xf>
    <xf numFmtId="179" fontId="5" fillId="0" borderId="33" xfId="0" applyNumberFormat="1" applyFont="1" applyBorder="1" applyAlignment="1" applyProtection="1">
      <alignment horizontal="left" vertical="center"/>
      <protection hidden="1"/>
    </xf>
    <xf numFmtId="179" fontId="5" fillId="0" borderId="12" xfId="0" applyNumberFormat="1" applyFont="1" applyBorder="1" applyAlignment="1" applyProtection="1">
      <alignment horizontal="left" vertical="center"/>
      <protection hidden="1"/>
    </xf>
    <xf numFmtId="179" fontId="5" fillId="0" borderId="7" xfId="0" applyNumberFormat="1" applyFont="1" applyBorder="1" applyAlignment="1" applyProtection="1">
      <alignment horizontal="left" vertical="center"/>
      <protection hidden="1"/>
    </xf>
    <xf numFmtId="179" fontId="5" fillId="0" borderId="9" xfId="0" applyNumberFormat="1" applyFont="1" applyBorder="1" applyAlignment="1" applyProtection="1">
      <alignment horizontal="left" vertical="center" wrapText="1"/>
      <protection hidden="1"/>
    </xf>
    <xf numFmtId="179" fontId="5" fillId="0" borderId="10" xfId="0" applyNumberFormat="1" applyFont="1" applyBorder="1" applyAlignment="1" applyProtection="1">
      <alignment horizontal="left" vertical="center" wrapText="1"/>
      <protection hidden="1"/>
    </xf>
    <xf numFmtId="179" fontId="5" fillId="0" borderId="14" xfId="0" applyNumberFormat="1" applyFont="1" applyBorder="1" applyAlignment="1" applyProtection="1">
      <alignment horizontal="left" vertical="center" wrapText="1"/>
      <protection hidden="1"/>
    </xf>
    <xf numFmtId="179" fontId="5" fillId="0" borderId="0" xfId="0" applyNumberFormat="1" applyFont="1" applyAlignment="1" applyProtection="1">
      <alignment horizontal="left" vertical="center" wrapText="1"/>
      <protection hidden="1"/>
    </xf>
    <xf numFmtId="179" fontId="5" fillId="0" borderId="11" xfId="0" applyNumberFormat="1" applyFont="1" applyBorder="1" applyAlignment="1" applyProtection="1">
      <alignment horizontal="left" vertical="center" wrapText="1"/>
      <protection hidden="1"/>
    </xf>
    <xf numFmtId="179" fontId="5" fillId="0" borderId="33" xfId="0" applyNumberFormat="1" applyFont="1" applyBorder="1" applyAlignment="1" applyProtection="1">
      <alignment horizontal="left" vertical="center" wrapText="1"/>
      <protection hidden="1"/>
    </xf>
    <xf numFmtId="179" fontId="5" fillId="0" borderId="12" xfId="0" applyNumberFormat="1" applyFont="1" applyBorder="1" applyAlignment="1" applyProtection="1">
      <alignment horizontal="left" vertical="center" wrapText="1"/>
      <protection hidden="1"/>
    </xf>
    <xf numFmtId="179" fontId="5" fillId="0" borderId="7" xfId="0" applyNumberFormat="1" applyFont="1" applyBorder="1" applyAlignment="1" applyProtection="1">
      <alignment horizontal="left" vertical="center" wrapText="1"/>
      <protection hidden="1"/>
    </xf>
    <xf numFmtId="179" fontId="20" fillId="0" borderId="4" xfId="0" applyNumberFormat="1" applyFont="1" applyBorder="1" applyAlignment="1" applyProtection="1">
      <alignment horizontal="right" vertical="center"/>
      <protection hidden="1"/>
    </xf>
    <xf numFmtId="0" fontId="18" fillId="0" borderId="27" xfId="0" applyFont="1" applyBorder="1" applyAlignment="1" applyProtection="1">
      <alignment horizontal="center" vertical="center"/>
      <protection hidden="1"/>
    </xf>
    <xf numFmtId="0" fontId="18" fillId="0" borderId="17" xfId="0" applyFont="1" applyBorder="1" applyAlignment="1" applyProtection="1">
      <alignment horizontal="center" vertical="center"/>
      <protection hidden="1"/>
    </xf>
    <xf numFmtId="0" fontId="18" fillId="0" borderId="8" xfId="0" applyFont="1" applyBorder="1" applyAlignment="1" applyProtection="1">
      <alignment horizontal="distributed" vertical="center" wrapText="1"/>
      <protection hidden="1"/>
    </xf>
    <xf numFmtId="0" fontId="18" fillId="0" borderId="3" xfId="0" applyFont="1" applyBorder="1" applyAlignment="1" applyProtection="1">
      <alignment horizontal="distributed" vertical="center" wrapText="1"/>
      <protection hidden="1"/>
    </xf>
    <xf numFmtId="0" fontId="18" fillId="0" borderId="15" xfId="0" applyFont="1" applyBorder="1" applyAlignment="1" applyProtection="1">
      <alignment horizontal="distributed" vertical="center" wrapText="1"/>
      <protection hidden="1"/>
    </xf>
    <xf numFmtId="179" fontId="18" fillId="0" borderId="13" xfId="0" applyNumberFormat="1" applyFont="1" applyBorder="1" applyAlignment="1" applyProtection="1">
      <alignment horizontal="left" vertical="top" wrapText="1"/>
      <protection hidden="1"/>
    </xf>
    <xf numFmtId="179" fontId="18" fillId="0" borderId="9" xfId="0" applyNumberFormat="1" applyFont="1" applyBorder="1" applyAlignment="1" applyProtection="1">
      <alignment horizontal="left" vertical="top" wrapText="1"/>
      <protection hidden="1"/>
    </xf>
    <xf numFmtId="179" fontId="18" fillId="0" borderId="10" xfId="0" applyNumberFormat="1" applyFont="1" applyBorder="1" applyAlignment="1" applyProtection="1">
      <alignment horizontal="left" vertical="top" wrapText="1"/>
      <protection hidden="1"/>
    </xf>
    <xf numFmtId="179" fontId="18" fillId="0" borderId="14" xfId="0" applyNumberFormat="1" applyFont="1" applyBorder="1" applyAlignment="1" applyProtection="1">
      <alignment horizontal="left" vertical="top" wrapText="1"/>
      <protection hidden="1"/>
    </xf>
    <xf numFmtId="179" fontId="18" fillId="0" borderId="0" xfId="0" applyNumberFormat="1" applyFont="1" applyAlignment="1" applyProtection="1">
      <alignment horizontal="left" vertical="top" wrapText="1"/>
      <protection hidden="1"/>
    </xf>
    <xf numFmtId="179" fontId="18" fillId="0" borderId="11" xfId="0" applyNumberFormat="1" applyFont="1" applyBorder="1" applyAlignment="1" applyProtection="1">
      <alignment horizontal="left" vertical="top" wrapText="1"/>
      <protection hidden="1"/>
    </xf>
    <xf numFmtId="179" fontId="18" fillId="0" borderId="51" xfId="0" applyNumberFormat="1" applyFont="1" applyBorder="1" applyAlignment="1" applyProtection="1">
      <alignment horizontal="left" vertical="top" wrapText="1"/>
      <protection hidden="1"/>
    </xf>
    <xf numFmtId="179" fontId="18" fillId="0" borderId="16" xfId="0" applyNumberFormat="1" applyFont="1" applyBorder="1" applyAlignment="1" applyProtection="1">
      <alignment horizontal="left" vertical="top" wrapText="1"/>
      <protection hidden="1"/>
    </xf>
    <xf numFmtId="179" fontId="18" fillId="0" borderId="57" xfId="0" applyNumberFormat="1" applyFont="1" applyBorder="1" applyAlignment="1" applyProtection="1">
      <alignment horizontal="left" vertical="top" wrapText="1"/>
      <protection hidden="1"/>
    </xf>
    <xf numFmtId="0" fontId="20" fillId="0" borderId="14" xfId="0" applyFont="1" applyBorder="1" applyAlignment="1" applyProtection="1">
      <alignment horizontal="center" vertical="center"/>
      <protection hidden="1"/>
    </xf>
    <xf numFmtId="0" fontId="20" fillId="0" borderId="33" xfId="0" applyFont="1" applyBorder="1" applyAlignment="1" applyProtection="1">
      <alignment horizontal="center" vertical="center"/>
      <protection hidden="1"/>
    </xf>
    <xf numFmtId="3" fontId="38" fillId="0" borderId="9" xfId="0" applyNumberFormat="1" applyFont="1" applyBorder="1" applyAlignment="1" applyProtection="1">
      <alignment horizontal="right" vertical="center"/>
      <protection hidden="1"/>
    </xf>
    <xf numFmtId="3" fontId="38" fillId="0" borderId="0" xfId="0" applyNumberFormat="1" applyFont="1" applyAlignment="1" applyProtection="1">
      <alignment horizontal="right" vertical="center"/>
      <protection hidden="1"/>
    </xf>
    <xf numFmtId="3" fontId="38" fillId="0" borderId="12" xfId="0" applyNumberFormat="1" applyFont="1" applyBorder="1" applyAlignment="1" applyProtection="1">
      <alignment horizontal="right" vertical="center"/>
      <protection hidden="1"/>
    </xf>
    <xf numFmtId="0" fontId="20" fillId="0" borderId="0" xfId="0" applyFont="1" applyProtection="1">
      <alignment vertical="center"/>
      <protection hidden="1"/>
    </xf>
    <xf numFmtId="0" fontId="20" fillId="0" borderId="12" xfId="0" applyFont="1" applyBorder="1" applyProtection="1">
      <alignment vertical="center"/>
      <protection hidden="1"/>
    </xf>
    <xf numFmtId="49" fontId="5" fillId="0" borderId="27" xfId="1" applyNumberFormat="1" applyFont="1" applyFill="1" applyBorder="1" applyAlignment="1" applyProtection="1">
      <alignment horizontal="center" vertical="center"/>
      <protection hidden="1"/>
    </xf>
    <xf numFmtId="49" fontId="5" fillId="0" borderId="17" xfId="1" applyNumberFormat="1" applyFont="1" applyFill="1" applyBorder="1" applyAlignment="1" applyProtection="1">
      <alignment horizontal="center" vertical="center"/>
      <protection hidden="1"/>
    </xf>
    <xf numFmtId="0" fontId="18" fillId="0" borderId="78" xfId="0" applyFont="1" applyBorder="1" applyAlignment="1" applyProtection="1">
      <alignment horizontal="center" vertical="center"/>
      <protection hidden="1"/>
    </xf>
    <xf numFmtId="0" fontId="18" fillId="0" borderId="79" xfId="0" applyFont="1" applyBorder="1" applyAlignment="1" applyProtection="1">
      <alignment horizontal="center" vertical="center"/>
      <protection hidden="1"/>
    </xf>
    <xf numFmtId="0" fontId="19" fillId="0" borderId="76" xfId="0" applyFont="1" applyBorder="1" applyAlignment="1" applyProtection="1">
      <alignment horizontal="center" vertical="center"/>
      <protection hidden="1"/>
    </xf>
    <xf numFmtId="0" fontId="18" fillId="0" borderId="1" xfId="0" applyFont="1" applyBorder="1" applyAlignment="1" applyProtection="1">
      <alignment horizontal="center" vertical="center"/>
      <protection hidden="1"/>
    </xf>
    <xf numFmtId="0" fontId="19" fillId="0" borderId="66" xfId="0" applyFont="1" applyBorder="1" applyAlignment="1" applyProtection="1">
      <alignment horizontal="center" vertical="center"/>
      <protection hidden="1"/>
    </xf>
    <xf numFmtId="181" fontId="15" fillId="0" borderId="0" xfId="0" applyNumberFormat="1" applyFont="1" applyProtection="1">
      <alignment vertical="center"/>
      <protection hidden="1"/>
    </xf>
    <xf numFmtId="0" fontId="10" fillId="0" borderId="0" xfId="0" quotePrefix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3" fontId="38" fillId="0" borderId="9" xfId="0" applyNumberFormat="1" applyFont="1" applyBorder="1" applyProtection="1">
      <alignment vertical="center"/>
      <protection hidden="1"/>
    </xf>
    <xf numFmtId="3" fontId="38" fillId="0" borderId="12" xfId="0" applyNumberFormat="1" applyFont="1" applyBorder="1" applyProtection="1">
      <alignment vertical="center"/>
      <protection hidden="1"/>
    </xf>
    <xf numFmtId="0" fontId="18" fillId="0" borderId="9" xfId="0" applyFont="1" applyBorder="1" applyAlignment="1" applyProtection="1">
      <alignment horizontal="distributed" vertical="center"/>
      <protection hidden="1"/>
    </xf>
    <xf numFmtId="0" fontId="18" fillId="0" borderId="25" xfId="0" applyFont="1" applyBorder="1" applyAlignment="1" applyProtection="1">
      <alignment horizontal="distributed" vertical="center"/>
      <protection hidden="1"/>
    </xf>
    <xf numFmtId="0" fontId="18" fillId="0" borderId="9" xfId="0" applyFont="1" applyBorder="1" applyAlignment="1" applyProtection="1">
      <alignment horizontal="left" vertical="center"/>
      <protection hidden="1"/>
    </xf>
    <xf numFmtId="0" fontId="18" fillId="0" borderId="25" xfId="0" applyFont="1" applyBorder="1" applyAlignment="1" applyProtection="1">
      <alignment horizontal="left" vertical="center"/>
      <protection hidden="1"/>
    </xf>
    <xf numFmtId="0" fontId="18" fillId="0" borderId="12" xfId="0" applyFont="1" applyBorder="1" applyAlignment="1" applyProtection="1">
      <alignment horizontal="left" vertical="center"/>
      <protection hidden="1"/>
    </xf>
    <xf numFmtId="0" fontId="18" fillId="0" borderId="34" xfId="0" applyFont="1" applyBorder="1" applyAlignment="1" applyProtection="1">
      <alignment horizontal="left" vertical="center"/>
      <protection hidden="1"/>
    </xf>
    <xf numFmtId="3" fontId="95" fillId="0" borderId="0" xfId="0" applyNumberFormat="1" applyFont="1" applyProtection="1">
      <alignment vertical="center"/>
      <protection hidden="1"/>
    </xf>
    <xf numFmtId="0" fontId="18" fillId="0" borderId="120" xfId="0" applyFont="1" applyBorder="1" applyAlignment="1" applyProtection="1">
      <alignment horizontal="center" vertical="center"/>
      <protection hidden="1"/>
    </xf>
    <xf numFmtId="0" fontId="18" fillId="0" borderId="121" xfId="0" applyFont="1" applyBorder="1" applyAlignment="1" applyProtection="1">
      <alignment horizontal="center" vertical="center"/>
      <protection hidden="1"/>
    </xf>
    <xf numFmtId="0" fontId="18" fillId="0" borderId="6" xfId="0" applyFont="1" applyBorder="1" applyAlignment="1" applyProtection="1">
      <alignment horizontal="center" vertical="center"/>
      <protection hidden="1"/>
    </xf>
    <xf numFmtId="0" fontId="18" fillId="0" borderId="5" xfId="0" applyFont="1" applyBorder="1" applyAlignment="1" applyProtection="1">
      <alignment horizontal="center" vertical="center"/>
      <protection hidden="1"/>
    </xf>
    <xf numFmtId="0" fontId="18" fillId="0" borderId="66" xfId="0" applyFont="1" applyBorder="1" applyAlignment="1" applyProtection="1">
      <alignment horizontal="center" vertical="center"/>
      <protection hidden="1"/>
    </xf>
    <xf numFmtId="0" fontId="16" fillId="0" borderId="0" xfId="0" applyFont="1" applyAlignment="1" applyProtection="1">
      <alignment horizontal="distributed" vertical="center"/>
      <protection hidden="1"/>
    </xf>
    <xf numFmtId="0" fontId="17" fillId="0" borderId="0" xfId="0" applyFont="1" applyAlignment="1" applyProtection="1">
      <alignment horizontal="distributed" vertical="center"/>
      <protection hidden="1"/>
    </xf>
    <xf numFmtId="179" fontId="18" fillId="0" borderId="9" xfId="0" applyNumberFormat="1" applyFont="1" applyBorder="1" applyAlignment="1" applyProtection="1">
      <alignment horizontal="left" vertical="center" shrinkToFit="1"/>
      <protection hidden="1"/>
    </xf>
    <xf numFmtId="179" fontId="18" fillId="0" borderId="13" xfId="0" applyNumberFormat="1" applyFont="1" applyBorder="1" applyAlignment="1" applyProtection="1">
      <alignment horizontal="left" vertical="center" shrinkToFit="1"/>
      <protection hidden="1"/>
    </xf>
    <xf numFmtId="179" fontId="18" fillId="0" borderId="33" xfId="0" applyNumberFormat="1" applyFont="1" applyBorder="1" applyAlignment="1" applyProtection="1">
      <alignment horizontal="left" vertical="center" shrinkToFit="1"/>
      <protection hidden="1"/>
    </xf>
    <xf numFmtId="179" fontId="18" fillId="0" borderId="12" xfId="0" applyNumberFormat="1" applyFont="1" applyBorder="1" applyAlignment="1" applyProtection="1">
      <alignment horizontal="left" vertical="center" shrinkToFit="1"/>
      <protection hidden="1"/>
    </xf>
    <xf numFmtId="179" fontId="18" fillId="0" borderId="7" xfId="0" applyNumberFormat="1" applyFont="1" applyBorder="1" applyAlignment="1" applyProtection="1">
      <alignment horizontal="left" vertical="center" shrinkToFit="1"/>
      <protection hidden="1"/>
    </xf>
    <xf numFmtId="179" fontId="18" fillId="0" borderId="12" xfId="0" applyNumberFormat="1" applyFont="1" applyBorder="1" applyAlignment="1" applyProtection="1">
      <alignment vertical="center" shrinkToFit="1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3" fontId="38" fillId="0" borderId="9" xfId="1" applyNumberFormat="1" applyFont="1" applyBorder="1" applyAlignment="1" applyProtection="1">
      <alignment horizontal="right" vertical="center"/>
      <protection hidden="1"/>
    </xf>
    <xf numFmtId="3" fontId="38" fillId="0" borderId="16" xfId="1" applyNumberFormat="1" applyFont="1" applyBorder="1" applyAlignment="1" applyProtection="1">
      <alignment horizontal="right" vertical="center"/>
      <protection hidden="1"/>
    </xf>
    <xf numFmtId="3" fontId="15" fillId="0" borderId="0" xfId="1" applyNumberFormat="1" applyFont="1" applyBorder="1" applyAlignment="1" applyProtection="1">
      <alignment vertical="center"/>
      <protection hidden="1"/>
    </xf>
    <xf numFmtId="0" fontId="16" fillId="0" borderId="0" xfId="0" applyFont="1" applyProtection="1">
      <alignment vertical="center"/>
      <protection hidden="1"/>
    </xf>
    <xf numFmtId="0" fontId="17" fillId="0" borderId="0" xfId="0" applyFont="1" applyProtection="1">
      <alignment vertical="center"/>
      <protection hidden="1"/>
    </xf>
    <xf numFmtId="0" fontId="38" fillId="0" borderId="9" xfId="0" applyFont="1" applyBorder="1" applyAlignment="1" applyProtection="1">
      <alignment horizontal="center" vertical="center"/>
      <protection hidden="1"/>
    </xf>
    <xf numFmtId="0" fontId="38" fillId="0" borderId="12" xfId="0" applyFont="1" applyBorder="1" applyAlignment="1" applyProtection="1">
      <alignment horizontal="center" vertical="center"/>
      <protection hidden="1"/>
    </xf>
    <xf numFmtId="0" fontId="18" fillId="0" borderId="10" xfId="0" applyFont="1" applyBorder="1" applyAlignment="1" applyProtection="1">
      <alignment horizontal="center" vertical="center"/>
      <protection hidden="1"/>
    </xf>
    <xf numFmtId="0" fontId="19" fillId="0" borderId="7" xfId="0" applyFont="1" applyBorder="1" applyAlignment="1" applyProtection="1">
      <alignment horizontal="center" vertical="center"/>
      <protection hidden="1"/>
    </xf>
    <xf numFmtId="0" fontId="13" fillId="0" borderId="13" xfId="0" applyFont="1" applyBorder="1" applyProtection="1">
      <alignment vertical="center"/>
      <protection hidden="1"/>
    </xf>
    <xf numFmtId="0" fontId="14" fillId="0" borderId="51" xfId="0" applyFont="1" applyBorder="1" applyProtection="1">
      <alignment vertical="center"/>
      <protection hidden="1"/>
    </xf>
    <xf numFmtId="0" fontId="10" fillId="0" borderId="14" xfId="0" applyFont="1" applyBorder="1" applyAlignment="1" applyProtection="1">
      <alignment horizontal="distributed" vertical="center"/>
      <protection hidden="1"/>
    </xf>
    <xf numFmtId="0" fontId="11" fillId="0" borderId="0" xfId="0" applyFont="1" applyAlignment="1" applyProtection="1">
      <alignment horizontal="distributed" vertical="center"/>
      <protection hidden="1"/>
    </xf>
    <xf numFmtId="0" fontId="13" fillId="0" borderId="25" xfId="0" applyFont="1" applyBorder="1" applyProtection="1">
      <alignment vertical="center"/>
      <protection hidden="1"/>
    </xf>
    <xf numFmtId="0" fontId="14" fillId="0" borderId="52" xfId="0" applyFont="1" applyBorder="1" applyProtection="1">
      <alignment vertical="center"/>
      <protection hidden="1"/>
    </xf>
    <xf numFmtId="0" fontId="13" fillId="0" borderId="13" xfId="0" applyFont="1" applyBorder="1" applyAlignment="1" applyProtection="1">
      <alignment horizontal="center" vertical="center"/>
      <protection hidden="1"/>
    </xf>
    <xf numFmtId="0" fontId="14" fillId="0" borderId="33" xfId="0" applyFont="1" applyBorder="1" applyAlignment="1" applyProtection="1">
      <alignment horizontal="center" vertical="center"/>
      <protection hidden="1"/>
    </xf>
    <xf numFmtId="0" fontId="13" fillId="0" borderId="10" xfId="0" applyFont="1" applyBorder="1" applyProtection="1">
      <alignment vertical="center"/>
      <protection hidden="1"/>
    </xf>
    <xf numFmtId="0" fontId="14" fillId="0" borderId="57" xfId="0" applyFont="1" applyBorder="1" applyProtection="1">
      <alignment vertical="center"/>
      <protection hidden="1"/>
    </xf>
    <xf numFmtId="0" fontId="6" fillId="0" borderId="13" xfId="0" applyFont="1" applyBorder="1" applyAlignment="1" applyProtection="1">
      <alignment horizontal="distributed" vertical="center"/>
      <protection hidden="1"/>
    </xf>
    <xf numFmtId="0" fontId="6" fillId="0" borderId="9" xfId="0" applyFont="1" applyBorder="1" applyAlignment="1" applyProtection="1">
      <alignment horizontal="distributed" vertical="center"/>
      <protection hidden="1"/>
    </xf>
    <xf numFmtId="0" fontId="6" fillId="0" borderId="51" xfId="0" applyFont="1" applyBorder="1" applyAlignment="1" applyProtection="1">
      <alignment horizontal="distributed" vertical="center"/>
      <protection hidden="1"/>
    </xf>
    <xf numFmtId="0" fontId="6" fillId="0" borderId="16" xfId="0" applyFont="1" applyBorder="1" applyAlignment="1" applyProtection="1">
      <alignment horizontal="distributed" vertical="center"/>
      <protection hidden="1"/>
    </xf>
    <xf numFmtId="3" fontId="15" fillId="0" borderId="0" xfId="0" applyNumberFormat="1" applyFont="1" applyProtection="1">
      <alignment vertical="center"/>
      <protection hidden="1"/>
    </xf>
    <xf numFmtId="3" fontId="38" fillId="0" borderId="16" xfId="0" applyNumberFormat="1" applyFont="1" applyBorder="1" applyAlignment="1" applyProtection="1">
      <alignment horizontal="right" vertical="center"/>
      <protection hidden="1"/>
    </xf>
    <xf numFmtId="3" fontId="15" fillId="0" borderId="12" xfId="1" applyNumberFormat="1" applyFont="1" applyBorder="1" applyAlignment="1" applyProtection="1">
      <alignment vertical="center"/>
      <protection hidden="1"/>
    </xf>
    <xf numFmtId="0" fontId="6" fillId="0" borderId="11" xfId="0" applyFont="1" applyBorder="1" applyAlignment="1">
      <alignment horizontal="center" vertical="center" shrinkToFit="1"/>
    </xf>
    <xf numFmtId="0" fontId="21" fillId="4" borderId="113" xfId="0" applyFont="1" applyFill="1" applyBorder="1" applyAlignment="1" applyProtection="1">
      <alignment horizontal="left" vertical="center" shrinkToFit="1"/>
      <protection locked="0"/>
    </xf>
    <xf numFmtId="0" fontId="21" fillId="4" borderId="114" xfId="0" applyFont="1" applyFill="1" applyBorder="1" applyAlignment="1" applyProtection="1">
      <alignment horizontal="left" vertical="center" shrinkToFit="1"/>
      <protection locked="0"/>
    </xf>
    <xf numFmtId="0" fontId="21" fillId="4" borderId="118" xfId="0" applyFont="1" applyFill="1" applyBorder="1" applyAlignment="1" applyProtection="1">
      <alignment horizontal="left" vertical="center" shrinkToFit="1"/>
      <protection locked="0"/>
    </xf>
    <xf numFmtId="0" fontId="21" fillId="4" borderId="119" xfId="0" applyFont="1" applyFill="1" applyBorder="1" applyAlignment="1" applyProtection="1">
      <alignment horizontal="left" vertical="center" shrinkToFit="1"/>
      <protection locked="0"/>
    </xf>
    <xf numFmtId="0" fontId="21" fillId="4" borderId="115" xfId="0" applyFont="1" applyFill="1" applyBorder="1" applyAlignment="1" applyProtection="1">
      <alignment horizontal="left" vertical="center" shrinkToFit="1"/>
      <protection locked="0"/>
    </xf>
    <xf numFmtId="0" fontId="21" fillId="4" borderId="116" xfId="0" applyFont="1" applyFill="1" applyBorder="1" applyAlignment="1" applyProtection="1">
      <alignment horizontal="left" vertical="center" shrinkToFit="1"/>
      <protection locked="0"/>
    </xf>
    <xf numFmtId="0" fontId="21" fillId="4" borderId="25" xfId="0" applyFont="1" applyFill="1" applyBorder="1" applyAlignment="1" applyProtection="1">
      <alignment horizontal="left" vertical="center" shrinkToFit="1"/>
      <protection locked="0"/>
    </xf>
    <xf numFmtId="0" fontId="21" fillId="4" borderId="27" xfId="0" applyFont="1" applyFill="1" applyBorder="1" applyAlignment="1" applyProtection="1">
      <alignment horizontal="left" vertical="center" shrinkToFit="1"/>
      <protection locked="0"/>
    </xf>
    <xf numFmtId="0" fontId="21" fillId="4" borderId="71" xfId="0" applyFont="1" applyFill="1" applyBorder="1" applyAlignment="1" applyProtection="1">
      <alignment horizontal="left" vertical="center" shrinkToFit="1"/>
      <protection locked="0"/>
    </xf>
    <xf numFmtId="0" fontId="21" fillId="0" borderId="0" xfId="0" applyFont="1" applyAlignment="1">
      <alignment horizontal="left" vertical="center" shrinkToFit="1"/>
    </xf>
    <xf numFmtId="0" fontId="21" fillId="5" borderId="113" xfId="0" applyFont="1" applyFill="1" applyBorder="1" applyAlignment="1">
      <alignment horizontal="left" vertical="center" shrinkToFit="1"/>
    </xf>
    <xf numFmtId="0" fontId="21" fillId="5" borderId="114" xfId="0" applyFont="1" applyFill="1" applyBorder="1" applyAlignment="1">
      <alignment horizontal="left" vertical="center" shrinkToFit="1"/>
    </xf>
    <xf numFmtId="0" fontId="21" fillId="5" borderId="115" xfId="0" applyFont="1" applyFill="1" applyBorder="1" applyAlignment="1">
      <alignment horizontal="left" vertical="center" shrinkToFit="1"/>
    </xf>
    <xf numFmtId="0" fontId="21" fillId="5" borderId="116" xfId="0" applyFont="1" applyFill="1" applyBorder="1" applyAlignment="1">
      <alignment horizontal="left" vertical="center" shrinkToFit="1"/>
    </xf>
    <xf numFmtId="0" fontId="21" fillId="0" borderId="18" xfId="0" applyFont="1" applyBorder="1" applyAlignment="1">
      <alignment horizontal="center" vertical="center" shrinkToFit="1"/>
    </xf>
    <xf numFmtId="0" fontId="21" fillId="0" borderId="19" xfId="0" applyFont="1" applyBorder="1" applyAlignment="1">
      <alignment horizontal="center" vertical="center" shrinkToFit="1"/>
    </xf>
    <xf numFmtId="0" fontId="21" fillId="0" borderId="19" xfId="0" applyFont="1" applyBorder="1" applyAlignment="1" applyProtection="1">
      <alignment horizontal="center" vertical="center" shrinkToFit="1"/>
      <protection hidden="1"/>
    </xf>
    <xf numFmtId="0" fontId="21" fillId="0" borderId="22" xfId="0" applyFont="1" applyBorder="1" applyAlignment="1" applyProtection="1">
      <alignment horizontal="center" vertical="center" shrinkToFit="1"/>
      <protection hidden="1"/>
    </xf>
    <xf numFmtId="0" fontId="21" fillId="0" borderId="41" xfId="0" applyFont="1" applyBorder="1" applyAlignment="1" applyProtection="1">
      <alignment horizontal="center" vertical="center" shrinkToFit="1"/>
      <protection hidden="1"/>
    </xf>
    <xf numFmtId="0" fontId="21" fillId="0" borderId="19" xfId="0" applyFont="1" applyBorder="1" applyAlignment="1" applyProtection="1">
      <alignment horizontal="center" vertical="center" shrinkToFit="1"/>
    </xf>
    <xf numFmtId="0" fontId="21" fillId="0" borderId="93" xfId="0" applyFont="1" applyBorder="1" applyAlignment="1" applyProtection="1">
      <alignment horizontal="center" vertical="center" shrinkToFit="1"/>
      <protection hidden="1"/>
    </xf>
    <xf numFmtId="0" fontId="56" fillId="0" borderId="0" xfId="0" applyFont="1" applyAlignment="1">
      <alignment horizontal="left" vertical="center" shrinkToFit="1"/>
    </xf>
    <xf numFmtId="0" fontId="21" fillId="0" borderId="82" xfId="0" applyFont="1" applyBorder="1" applyAlignment="1">
      <alignment horizontal="center" vertical="center" shrinkToFit="1"/>
    </xf>
    <xf numFmtId="0" fontId="21" fillId="0" borderId="44" xfId="0" applyFont="1" applyBorder="1" applyAlignment="1">
      <alignment horizontal="center" vertical="center" shrinkToFit="1"/>
    </xf>
    <xf numFmtId="0" fontId="21" fillId="0" borderId="44" xfId="0" applyFont="1" applyBorder="1" applyAlignment="1" applyProtection="1">
      <alignment horizontal="center" vertical="center" shrinkToFit="1"/>
      <protection hidden="1"/>
    </xf>
    <xf numFmtId="0" fontId="21" fillId="0" borderId="47" xfId="0" applyFont="1" applyBorder="1" applyAlignment="1" applyProtection="1">
      <alignment horizontal="center" vertical="center" shrinkToFit="1"/>
    </xf>
    <xf numFmtId="0" fontId="21" fillId="0" borderId="45" xfId="0" applyFont="1" applyBorder="1" applyAlignment="1" applyProtection="1">
      <alignment horizontal="center" vertical="center" shrinkToFit="1"/>
    </xf>
    <xf numFmtId="0" fontId="21" fillId="0" borderId="44" xfId="0" applyFont="1" applyBorder="1" applyAlignment="1" applyProtection="1">
      <alignment horizontal="center" vertical="center" shrinkToFit="1"/>
    </xf>
    <xf numFmtId="0" fontId="21" fillId="4" borderId="89" xfId="0" applyFont="1" applyFill="1" applyBorder="1" applyAlignment="1" applyProtection="1">
      <alignment horizontal="center" vertical="center" shrinkToFit="1"/>
      <protection locked="0"/>
    </xf>
    <xf numFmtId="0" fontId="21" fillId="4" borderId="17" xfId="0" applyFont="1" applyFill="1" applyBorder="1" applyAlignment="1" applyProtection="1">
      <alignment horizontal="center" vertical="center" shrinkToFit="1"/>
      <protection locked="0"/>
    </xf>
    <xf numFmtId="0" fontId="21" fillId="0" borderId="17" xfId="0" applyFont="1" applyBorder="1" applyAlignment="1">
      <alignment horizontal="center" vertical="center" shrinkToFit="1"/>
    </xf>
    <xf numFmtId="182" fontId="21" fillId="0" borderId="18" xfId="0" applyNumberFormat="1" applyFont="1" applyBorder="1" applyAlignment="1">
      <alignment horizontal="center" vertical="center" textRotation="255" shrinkToFit="1"/>
    </xf>
    <xf numFmtId="0" fontId="21" fillId="0" borderId="27" xfId="0" applyFont="1" applyBorder="1" applyAlignment="1">
      <alignment horizontal="center" vertical="center" shrinkToFit="1"/>
    </xf>
    <xf numFmtId="0" fontId="21" fillId="0" borderId="27" xfId="0" applyFont="1" applyBorder="1" applyAlignment="1" applyProtection="1">
      <alignment horizontal="center" vertical="center" shrinkToFit="1"/>
      <protection locked="0"/>
    </xf>
    <xf numFmtId="180" fontId="21" fillId="4" borderId="27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3" xfId="0" applyNumberFormat="1" applyFont="1" applyFill="1" applyBorder="1" applyAlignment="1" applyProtection="1">
      <alignment horizontal="center" vertical="center" shrinkToFit="1"/>
      <protection locked="0"/>
    </xf>
    <xf numFmtId="0" fontId="21" fillId="4" borderId="13" xfId="0" applyFont="1" applyFill="1" applyBorder="1" applyAlignment="1" applyProtection="1">
      <alignment horizontal="left" vertical="center" shrinkToFit="1"/>
      <protection locked="0"/>
    </xf>
    <xf numFmtId="0" fontId="21" fillId="4" borderId="90" xfId="0" applyFont="1" applyFill="1" applyBorder="1" applyAlignment="1" applyProtection="1">
      <alignment horizontal="center" vertical="center" shrinkToFit="1"/>
      <protection locked="0"/>
    </xf>
    <xf numFmtId="0" fontId="21" fillId="4" borderId="27" xfId="0" applyFont="1" applyFill="1" applyBorder="1" applyAlignment="1" applyProtection="1">
      <alignment horizontal="center" vertical="center" shrinkToFit="1"/>
      <protection locked="0"/>
    </xf>
    <xf numFmtId="0" fontId="21" fillId="0" borderId="87" xfId="0" applyFont="1" applyBorder="1" applyAlignment="1">
      <alignment horizontal="center" vertical="center" shrinkToFit="1"/>
    </xf>
    <xf numFmtId="0" fontId="21" fillId="4" borderId="66" xfId="0" applyFont="1" applyFill="1" applyBorder="1" applyAlignment="1" applyProtection="1">
      <alignment horizontal="left" vertical="center" shrinkToFit="1"/>
      <protection locked="0"/>
    </xf>
    <xf numFmtId="0" fontId="21" fillId="4" borderId="87" xfId="0" applyFont="1" applyFill="1" applyBorder="1" applyAlignment="1" applyProtection="1">
      <alignment horizontal="left" vertical="center" shrinkToFit="1"/>
      <protection locked="0"/>
    </xf>
    <xf numFmtId="0" fontId="21" fillId="4" borderId="29" xfId="0" applyFont="1" applyFill="1" applyBorder="1" applyAlignment="1" applyProtection="1">
      <alignment horizontal="center" vertical="center" shrinkToFit="1"/>
      <protection locked="0"/>
    </xf>
    <xf numFmtId="180" fontId="21" fillId="4" borderId="87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5" xfId="0" applyNumberFormat="1" applyFont="1" applyFill="1" applyBorder="1" applyAlignment="1" applyProtection="1">
      <alignment horizontal="center" vertical="center" shrinkToFit="1"/>
      <protection locked="0"/>
    </xf>
    <xf numFmtId="0" fontId="21" fillId="4" borderId="65" xfId="0" applyFont="1" applyFill="1" applyBorder="1" applyAlignment="1" applyProtection="1">
      <alignment horizontal="left" vertical="center" shrinkToFit="1"/>
      <protection locked="0"/>
    </xf>
    <xf numFmtId="0" fontId="21" fillId="4" borderId="91" xfId="0" applyFont="1" applyFill="1" applyBorder="1" applyAlignment="1" applyProtection="1">
      <alignment horizontal="center" vertical="center" shrinkToFit="1"/>
      <protection locked="0"/>
    </xf>
    <xf numFmtId="0" fontId="21" fillId="4" borderId="87" xfId="0" applyFont="1" applyFill="1" applyBorder="1" applyAlignment="1" applyProtection="1">
      <alignment horizontal="center" vertical="center" shrinkToFit="1"/>
      <protection locked="0"/>
    </xf>
    <xf numFmtId="0" fontId="21" fillId="4" borderId="34" xfId="0" applyFont="1" applyFill="1" applyBorder="1" applyAlignment="1" applyProtection="1">
      <alignment horizontal="left" vertical="center" shrinkToFit="1"/>
      <protection locked="0"/>
    </xf>
    <xf numFmtId="0" fontId="21" fillId="4" borderId="17" xfId="0" applyFont="1" applyFill="1" applyBorder="1" applyAlignment="1" applyProtection="1">
      <alignment horizontal="left" vertical="center" shrinkToFit="1"/>
      <protection locked="0"/>
    </xf>
    <xf numFmtId="180" fontId="21" fillId="4" borderId="17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0" xfId="0" applyNumberFormat="1" applyFont="1" applyFill="1" applyBorder="1" applyAlignment="1" applyProtection="1">
      <alignment horizontal="center" vertical="center" shrinkToFit="1"/>
      <protection locked="0"/>
    </xf>
    <xf numFmtId="0" fontId="21" fillId="4" borderId="33" xfId="0" applyFont="1" applyFill="1" applyBorder="1" applyAlignment="1" applyProtection="1">
      <alignment horizontal="left" vertical="center" shrinkToFit="1"/>
      <protection locked="0"/>
    </xf>
    <xf numFmtId="0" fontId="21" fillId="4" borderId="111" xfId="0" applyFont="1" applyFill="1" applyBorder="1" applyAlignment="1" applyProtection="1">
      <alignment horizontal="left" vertical="center" shrinkToFit="1"/>
      <protection locked="0"/>
    </xf>
    <xf numFmtId="0" fontId="21" fillId="4" borderId="112" xfId="0" applyFont="1" applyFill="1" applyBorder="1" applyAlignment="1" applyProtection="1">
      <alignment horizontal="left" vertical="center" shrinkToFit="1"/>
      <protection locked="0"/>
    </xf>
    <xf numFmtId="0" fontId="21" fillId="5" borderId="17" xfId="0" applyFont="1" applyFill="1" applyBorder="1" applyAlignment="1">
      <alignment horizontal="center" vertical="center" shrinkToFit="1"/>
    </xf>
    <xf numFmtId="0" fontId="21" fillId="5" borderId="34" xfId="0" applyFont="1" applyFill="1" applyBorder="1" applyAlignment="1">
      <alignment horizontal="left" vertical="center" shrinkToFit="1"/>
    </xf>
    <xf numFmtId="0" fontId="21" fillId="5" borderId="17" xfId="0" applyFont="1" applyFill="1" applyBorder="1" applyAlignment="1">
      <alignment horizontal="left" vertical="center" shrinkToFit="1"/>
    </xf>
    <xf numFmtId="180" fontId="21" fillId="5" borderId="17" xfId="0" applyNumberFormat="1" applyFont="1" applyFill="1" applyBorder="1" applyAlignment="1">
      <alignment horizontal="center" vertical="center" shrinkToFit="1"/>
    </xf>
    <xf numFmtId="180" fontId="21" fillId="5" borderId="50" xfId="0" applyNumberFormat="1" applyFont="1" applyFill="1" applyBorder="1" applyAlignment="1">
      <alignment horizontal="center" vertical="center" shrinkToFit="1"/>
    </xf>
    <xf numFmtId="0" fontId="21" fillId="5" borderId="33" xfId="0" applyFont="1" applyFill="1" applyBorder="1" applyAlignment="1">
      <alignment horizontal="left" vertical="center" shrinkToFit="1"/>
    </xf>
    <xf numFmtId="182" fontId="21" fillId="0" borderId="122" xfId="0" applyNumberFormat="1" applyFont="1" applyBorder="1" applyAlignment="1">
      <alignment horizontal="center" vertical="center" textRotation="255" shrinkToFit="1"/>
    </xf>
    <xf numFmtId="0" fontId="21" fillId="0" borderId="59" xfId="0" applyFont="1" applyBorder="1" applyAlignment="1">
      <alignment horizontal="center" vertical="center" shrinkToFit="1"/>
    </xf>
    <xf numFmtId="0" fontId="21" fillId="4" borderId="52" xfId="0" applyFont="1" applyFill="1" applyBorder="1" applyAlignment="1" applyProtection="1">
      <alignment horizontal="left" vertical="center" shrinkToFit="1"/>
      <protection locked="0"/>
    </xf>
    <xf numFmtId="0" fontId="21" fillId="4" borderId="59" xfId="0" applyFont="1" applyFill="1" applyBorder="1" applyAlignment="1" applyProtection="1">
      <alignment horizontal="left" vertical="center" shrinkToFit="1"/>
      <protection locked="0"/>
    </xf>
    <xf numFmtId="180" fontId="21" fillId="4" borderId="59" xfId="0" applyNumberFormat="1" applyFont="1" applyFill="1" applyBorder="1" applyAlignment="1" applyProtection="1">
      <alignment horizontal="center" vertical="center" shrinkToFit="1"/>
      <protection locked="0"/>
    </xf>
    <xf numFmtId="180" fontId="21" fillId="4" borderId="54" xfId="0" applyNumberFormat="1" applyFont="1" applyFill="1" applyBorder="1" applyAlignment="1" applyProtection="1">
      <alignment horizontal="center" vertical="center" shrinkToFit="1"/>
      <protection locked="0"/>
    </xf>
    <xf numFmtId="0" fontId="21" fillId="4" borderId="51" xfId="0" applyFont="1" applyFill="1" applyBorder="1" applyAlignment="1" applyProtection="1">
      <alignment horizontal="left" vertical="center" shrinkToFit="1"/>
      <protection locked="0"/>
    </xf>
    <xf numFmtId="0" fontId="21" fillId="4" borderId="94" xfId="0" applyFont="1" applyFill="1" applyBorder="1" applyAlignment="1" applyProtection="1">
      <alignment horizontal="center" vertical="center" shrinkToFit="1"/>
      <protection locked="0"/>
    </xf>
    <xf numFmtId="0" fontId="21" fillId="4" borderId="59" xfId="0" applyFont="1" applyFill="1" applyBorder="1" applyAlignment="1" applyProtection="1">
      <alignment horizontal="center" vertical="center" shrinkToFit="1"/>
      <protection locked="0"/>
    </xf>
    <xf numFmtId="0" fontId="21" fillId="5" borderId="18" xfId="0" applyFont="1" applyFill="1" applyBorder="1" applyAlignment="1">
      <alignment horizontal="center" vertical="center" textRotation="255" shrinkToFit="1"/>
    </xf>
    <xf numFmtId="0" fontId="21" fillId="5" borderId="27" xfId="0" applyFont="1" applyFill="1" applyBorder="1" applyAlignment="1">
      <alignment horizontal="center" vertical="center" shrinkToFit="1"/>
    </xf>
    <xf numFmtId="0" fontId="21" fillId="5" borderId="25" xfId="0" applyFont="1" applyFill="1" applyBorder="1" applyAlignment="1">
      <alignment horizontal="left" vertical="center" shrinkToFit="1"/>
    </xf>
    <xf numFmtId="0" fontId="21" fillId="5" borderId="27" xfId="0" applyFont="1" applyFill="1" applyBorder="1" applyAlignment="1">
      <alignment horizontal="left" vertical="center" shrinkToFit="1"/>
    </xf>
    <xf numFmtId="180" fontId="21" fillId="5" borderId="27" xfId="0" applyNumberFormat="1" applyFont="1" applyFill="1" applyBorder="1" applyAlignment="1">
      <alignment horizontal="center" vertical="center" shrinkToFit="1"/>
    </xf>
    <xf numFmtId="180" fontId="21" fillId="5" borderId="53" xfId="0" applyNumberFormat="1" applyFont="1" applyFill="1" applyBorder="1" applyAlignment="1">
      <alignment horizontal="center" vertical="center" shrinkToFit="1"/>
    </xf>
    <xf numFmtId="0" fontId="21" fillId="5" borderId="13" xfId="0" applyFont="1" applyFill="1" applyBorder="1" applyAlignment="1">
      <alignment horizontal="left" vertical="center" shrinkToFit="1"/>
    </xf>
    <xf numFmtId="0" fontId="21" fillId="5" borderId="90" xfId="0" applyFont="1" applyFill="1" applyBorder="1" applyAlignment="1">
      <alignment horizontal="center" vertical="center" shrinkToFit="1"/>
    </xf>
    <xf numFmtId="0" fontId="21" fillId="5" borderId="111" xfId="0" applyFont="1" applyFill="1" applyBorder="1" applyAlignment="1">
      <alignment horizontal="left" vertical="center" shrinkToFit="1"/>
    </xf>
    <xf numFmtId="0" fontId="21" fillId="5" borderId="112" xfId="0" applyFont="1" applyFill="1" applyBorder="1" applyAlignment="1">
      <alignment horizontal="left" vertical="center" shrinkToFit="1"/>
    </xf>
    <xf numFmtId="0" fontId="21" fillId="5" borderId="87" xfId="0" applyFont="1" applyFill="1" applyBorder="1" applyAlignment="1">
      <alignment horizontal="center" vertical="center" shrinkToFit="1"/>
    </xf>
    <xf numFmtId="0" fontId="21" fillId="5" borderId="66" xfId="0" applyFont="1" applyFill="1" applyBorder="1" applyAlignment="1">
      <alignment horizontal="left" vertical="center" shrinkToFit="1"/>
    </xf>
    <xf numFmtId="0" fontId="21" fillId="5" borderId="87" xfId="0" applyFont="1" applyFill="1" applyBorder="1" applyAlignment="1">
      <alignment horizontal="left" vertical="center" shrinkToFit="1"/>
    </xf>
    <xf numFmtId="0" fontId="21" fillId="5" borderId="29" xfId="0" applyFont="1" applyFill="1" applyBorder="1" applyAlignment="1">
      <alignment horizontal="center" vertical="center" shrinkToFit="1"/>
    </xf>
    <xf numFmtId="180" fontId="21" fillId="5" borderId="87" xfId="0" applyNumberFormat="1" applyFont="1" applyFill="1" applyBorder="1" applyAlignment="1">
      <alignment horizontal="center" vertical="center" shrinkToFit="1"/>
    </xf>
    <xf numFmtId="180" fontId="21" fillId="5" borderId="55" xfId="0" applyNumberFormat="1" applyFont="1" applyFill="1" applyBorder="1" applyAlignment="1">
      <alignment horizontal="center" vertical="center" shrinkToFit="1"/>
    </xf>
    <xf numFmtId="0" fontId="21" fillId="5" borderId="66" xfId="0" applyFont="1" applyFill="1" applyBorder="1" applyAlignment="1">
      <alignment horizontal="right" vertical="center" shrinkToFit="1"/>
    </xf>
    <xf numFmtId="0" fontId="21" fillId="5" borderId="87" xfId="0" applyFont="1" applyFill="1" applyBorder="1" applyAlignment="1">
      <alignment horizontal="right" vertical="center" shrinkToFit="1"/>
    </xf>
    <xf numFmtId="0" fontId="21" fillId="5" borderId="65" xfId="0" applyFont="1" applyFill="1" applyBorder="1" applyAlignment="1">
      <alignment horizontal="right" vertical="center" shrinkToFit="1"/>
    </xf>
    <xf numFmtId="0" fontId="21" fillId="5" borderId="91" xfId="0" applyFont="1" applyFill="1" applyBorder="1" applyAlignment="1">
      <alignment horizontal="center" vertical="center" shrinkToFit="1"/>
    </xf>
    <xf numFmtId="0" fontId="21" fillId="5" borderId="89" xfId="0" applyFont="1" applyFill="1" applyBorder="1" applyAlignment="1">
      <alignment horizontal="center" vertical="center" shrinkToFit="1"/>
    </xf>
    <xf numFmtId="0" fontId="21" fillId="0" borderId="83" xfId="0" applyFont="1" applyBorder="1" applyAlignment="1">
      <alignment horizontal="center" vertical="center" shrinkToFit="1"/>
    </xf>
    <xf numFmtId="0" fontId="21" fillId="0" borderId="48" xfId="0" applyFont="1" applyBorder="1" applyAlignment="1">
      <alignment horizontal="center" vertical="center" shrinkToFit="1"/>
    </xf>
    <xf numFmtId="0" fontId="21" fillId="0" borderId="84" xfId="0" applyFont="1" applyBorder="1" applyAlignment="1">
      <alignment horizontal="center" vertical="center" shrinkToFit="1"/>
    </xf>
    <xf numFmtId="0" fontId="21" fillId="0" borderId="49" xfId="0" applyFont="1" applyBorder="1" applyAlignment="1">
      <alignment horizontal="center" vertical="center" shrinkToFit="1"/>
    </xf>
    <xf numFmtId="0" fontId="21" fillId="0" borderId="85" xfId="0" applyFont="1" applyBorder="1" applyAlignment="1">
      <alignment horizontal="center" vertical="center" shrinkToFit="1"/>
    </xf>
    <xf numFmtId="0" fontId="21" fillId="0" borderId="88" xfId="0" applyFont="1" applyBorder="1" applyAlignment="1">
      <alignment horizontal="center" vertical="center" shrinkToFit="1"/>
    </xf>
    <xf numFmtId="0" fontId="21" fillId="0" borderId="92" xfId="0" applyFont="1" applyBorder="1" applyAlignment="1">
      <alignment horizontal="center" vertical="center" shrinkToFit="1"/>
    </xf>
    <xf numFmtId="0" fontId="21" fillId="0" borderId="3" xfId="0" applyFont="1" applyBorder="1" applyAlignment="1">
      <alignment horizontal="center" vertical="center" shrinkToFit="1"/>
    </xf>
    <xf numFmtId="0" fontId="21" fillId="0" borderId="34" xfId="0" applyFont="1" applyBorder="1" applyAlignment="1">
      <alignment horizontal="center" vertical="center" shrinkToFit="1"/>
    </xf>
    <xf numFmtId="0" fontId="21" fillId="0" borderId="50" xfId="0" applyFont="1" applyBorder="1" applyAlignment="1">
      <alignment horizontal="center" vertical="center" shrinkToFit="1"/>
    </xf>
    <xf numFmtId="0" fontId="21" fillId="0" borderId="33" xfId="0" applyFont="1" applyBorder="1" applyAlignment="1">
      <alignment horizontal="center" vertical="center" shrinkToFit="1"/>
    </xf>
    <xf numFmtId="0" fontId="21" fillId="0" borderId="89" xfId="0" applyFont="1" applyBorder="1" applyAlignment="1">
      <alignment horizontal="center" vertical="center" shrinkToFit="1"/>
    </xf>
    <xf numFmtId="0" fontId="21" fillId="0" borderId="72" xfId="0" applyFont="1" applyBorder="1" applyAlignment="1">
      <alignment horizontal="center" vertical="center" shrinkToFit="1"/>
    </xf>
    <xf numFmtId="0" fontId="21" fillId="0" borderId="47" xfId="0" applyFont="1" applyBorder="1" applyAlignment="1" applyProtection="1">
      <alignment horizontal="center" vertical="center" shrinkToFit="1"/>
      <protection hidden="1"/>
    </xf>
    <xf numFmtId="0" fontId="21" fillId="0" borderId="45" xfId="0" applyFont="1" applyBorder="1" applyAlignment="1" applyProtection="1">
      <alignment horizontal="center" vertical="center" shrinkToFit="1"/>
      <protection hidden="1"/>
    </xf>
    <xf numFmtId="0" fontId="21" fillId="0" borderId="86" xfId="0" applyFont="1" applyBorder="1" applyAlignment="1" applyProtection="1">
      <alignment horizontal="center" vertical="center" shrinkToFit="1"/>
      <protection hidden="1"/>
    </xf>
    <xf numFmtId="0" fontId="79" fillId="0" borderId="16" xfId="0" applyFont="1" applyBorder="1" applyAlignment="1" applyProtection="1">
      <alignment horizontal="center" vertical="center"/>
      <protection hidden="1"/>
    </xf>
    <xf numFmtId="0" fontId="78" fillId="0" borderId="95" xfId="0" applyFont="1" applyBorder="1" applyAlignment="1" applyProtection="1">
      <alignment horizontal="center" vertical="center"/>
      <protection hidden="1"/>
    </xf>
    <xf numFmtId="0" fontId="78" fillId="0" borderId="47" xfId="0" applyFont="1" applyBorder="1" applyAlignment="1" applyProtection="1">
      <alignment horizontal="center" vertical="center"/>
      <protection hidden="1"/>
    </xf>
    <xf numFmtId="0" fontId="78" fillId="0" borderId="46" xfId="0" applyFont="1" applyBorder="1" applyAlignment="1" applyProtection="1">
      <alignment horizontal="center" vertical="center"/>
      <protection hidden="1"/>
    </xf>
    <xf numFmtId="0" fontId="78" fillId="0" borderId="96" xfId="0" applyFont="1" applyBorder="1" applyAlignment="1" applyProtection="1">
      <alignment horizontal="center" vertical="center"/>
      <protection hidden="1"/>
    </xf>
    <xf numFmtId="0" fontId="94" fillId="0" borderId="41" xfId="0" applyFont="1" applyBorder="1" applyAlignment="1" applyProtection="1">
      <alignment horizontal="center" vertical="center" wrapText="1"/>
      <protection hidden="1"/>
    </xf>
    <xf numFmtId="0" fontId="54" fillId="0" borderId="23" xfId="0" applyFont="1" applyBorder="1" applyAlignment="1" applyProtection="1">
      <alignment horizontal="center" vertical="center"/>
      <protection hidden="1"/>
    </xf>
    <xf numFmtId="0" fontId="54" fillId="0" borderId="22" xfId="0" applyFont="1" applyBorder="1" applyAlignment="1" applyProtection="1">
      <alignment horizontal="center" vertical="center"/>
      <protection hidden="1"/>
    </xf>
    <xf numFmtId="0" fontId="54" fillId="0" borderId="0" xfId="0" applyFont="1" applyAlignment="1" applyProtection="1">
      <alignment horizontal="left" vertical="top" wrapText="1"/>
      <protection hidden="1"/>
    </xf>
    <xf numFmtId="0" fontId="77" fillId="0" borderId="11" xfId="0" applyFont="1" applyBorder="1" applyProtection="1">
      <alignment vertical="center"/>
      <protection hidden="1"/>
    </xf>
    <xf numFmtId="0" fontId="77" fillId="0" borderId="0" xfId="0" applyFont="1" applyProtection="1">
      <alignment vertical="center"/>
      <protection hidden="1"/>
    </xf>
    <xf numFmtId="0" fontId="27" fillId="0" borderId="41" xfId="0" applyFont="1" applyBorder="1" applyAlignment="1" applyProtection="1">
      <alignment horizontal="center" vertical="center"/>
      <protection hidden="1"/>
    </xf>
    <xf numFmtId="0" fontId="27" fillId="0" borderId="23" xfId="0" applyFont="1" applyBorder="1" applyAlignment="1" applyProtection="1">
      <alignment horizontal="center" vertical="center"/>
      <protection hidden="1"/>
    </xf>
    <xf numFmtId="0" fontId="27" fillId="2" borderId="23" xfId="0" applyFont="1" applyFill="1" applyBorder="1" applyAlignment="1" applyProtection="1">
      <alignment horizontal="left" vertical="center"/>
      <protection hidden="1"/>
    </xf>
    <xf numFmtId="0" fontId="36" fillId="0" borderId="126" xfId="0" applyFont="1" applyBorder="1" applyProtection="1">
      <alignment vertical="center"/>
      <protection hidden="1"/>
    </xf>
    <xf numFmtId="0" fontId="36" fillId="0" borderId="36" xfId="0" applyFont="1" applyBorder="1" applyProtection="1">
      <alignment vertical="center"/>
      <protection hidden="1"/>
    </xf>
    <xf numFmtId="0" fontId="36" fillId="0" borderId="23" xfId="0" applyFont="1" applyBorder="1" applyProtection="1">
      <alignment vertical="center"/>
      <protection hidden="1"/>
    </xf>
    <xf numFmtId="0" fontId="36" fillId="4" borderId="36" xfId="0" applyFont="1" applyFill="1" applyBorder="1" applyProtection="1">
      <alignment vertical="center"/>
      <protection locked="0"/>
    </xf>
    <xf numFmtId="0" fontId="36" fillId="4" borderId="126" xfId="0" applyFont="1" applyFill="1" applyBorder="1" applyProtection="1">
      <alignment vertical="center"/>
      <protection locked="0"/>
    </xf>
    <xf numFmtId="0" fontId="36" fillId="2" borderId="126" xfId="0" applyFont="1" applyFill="1" applyBorder="1" applyAlignment="1" applyProtection="1">
      <alignment horizontal="left" vertical="center"/>
      <protection hidden="1"/>
    </xf>
    <xf numFmtId="0" fontId="36" fillId="2" borderId="36" xfId="0" applyFont="1" applyFill="1" applyBorder="1" applyAlignment="1" applyProtection="1">
      <alignment horizontal="left" vertical="center"/>
      <protection hidden="1"/>
    </xf>
    <xf numFmtId="0" fontId="36" fillId="0" borderId="35" xfId="0" applyFont="1" applyBorder="1" applyAlignment="1" applyProtection="1">
      <alignment horizontal="right" vertical="center"/>
      <protection hidden="1"/>
    </xf>
    <xf numFmtId="0" fontId="36" fillId="0" borderId="36" xfId="0" applyFont="1" applyBorder="1" applyAlignment="1" applyProtection="1">
      <alignment horizontal="right" vertical="center"/>
      <protection hidden="1"/>
    </xf>
    <xf numFmtId="0" fontId="36" fillId="0" borderId="123" xfId="0" applyFont="1" applyBorder="1" applyAlignment="1" applyProtection="1">
      <alignment horizontal="right" vertical="center"/>
      <protection hidden="1"/>
    </xf>
    <xf numFmtId="0" fontId="36" fillId="0" borderId="126" xfId="0" applyFont="1" applyBorder="1" applyAlignment="1" applyProtection="1">
      <alignment horizontal="right" vertical="center"/>
      <protection hidden="1"/>
    </xf>
    <xf numFmtId="0" fontId="29" fillId="0" borderId="19" xfId="0" applyFont="1" applyBorder="1" applyAlignment="1" applyProtection="1">
      <alignment horizontal="center" vertical="center" textRotation="255"/>
      <protection hidden="1"/>
    </xf>
    <xf numFmtId="0" fontId="27" fillId="0" borderId="27" xfId="0" applyFont="1" applyBorder="1" applyAlignment="1" applyProtection="1">
      <alignment horizontal="center" vertical="center"/>
      <protection hidden="1"/>
    </xf>
    <xf numFmtId="0" fontId="27" fillId="0" borderId="30" xfId="0" applyFont="1" applyBorder="1" applyAlignment="1" applyProtection="1">
      <alignment horizontal="center" vertic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178" fontId="28" fillId="0" borderId="41" xfId="0" applyNumberFormat="1" applyFont="1" applyBorder="1" applyAlignment="1" applyProtection="1">
      <alignment horizontal="center" vertical="center"/>
      <protection locked="0" hidden="1"/>
    </xf>
    <xf numFmtId="178" fontId="28" fillId="0" borderId="23" xfId="0" applyNumberFormat="1" applyFont="1" applyBorder="1" applyAlignment="1" applyProtection="1">
      <alignment horizontal="center" vertical="center"/>
      <protection locked="0" hidden="1"/>
    </xf>
    <xf numFmtId="178" fontId="28" fillId="0" borderId="22" xfId="0" applyNumberFormat="1" applyFont="1" applyBorder="1" applyAlignment="1" applyProtection="1">
      <alignment horizontal="center" vertical="center"/>
      <protection locked="0" hidden="1"/>
    </xf>
    <xf numFmtId="0" fontId="36" fillId="0" borderId="13" xfId="0" applyFont="1" applyBorder="1" applyAlignment="1" applyProtection="1">
      <alignment horizontal="center" vertical="center"/>
      <protection hidden="1"/>
    </xf>
    <xf numFmtId="0" fontId="36" fillId="0" borderId="25" xfId="0" applyFont="1" applyBorder="1" applyAlignment="1" applyProtection="1">
      <alignment horizontal="center" vertical="center"/>
      <protection hidden="1"/>
    </xf>
    <xf numFmtId="0" fontId="36" fillId="0" borderId="14" xfId="0" applyFont="1" applyBorder="1" applyAlignment="1" applyProtection="1">
      <alignment horizontal="center" vertical="center"/>
      <protection hidden="1"/>
    </xf>
    <xf numFmtId="0" fontId="36" fillId="0" borderId="32" xfId="0" applyFont="1" applyBorder="1" applyAlignment="1" applyProtection="1">
      <alignment horizontal="center" vertical="center"/>
      <protection hidden="1"/>
    </xf>
    <xf numFmtId="0" fontId="36" fillId="0" borderId="33" xfId="0" applyFont="1" applyBorder="1" applyAlignment="1" applyProtection="1">
      <alignment horizontal="center" vertical="center"/>
      <protection hidden="1"/>
    </xf>
    <xf numFmtId="0" fontId="36" fillId="0" borderId="34" xfId="0" applyFont="1" applyBorder="1" applyAlignment="1" applyProtection="1">
      <alignment horizontal="center" vertical="center"/>
      <protection hidden="1"/>
    </xf>
    <xf numFmtId="56" fontId="36" fillId="0" borderId="13" xfId="0" applyNumberFormat="1" applyFont="1" applyBorder="1" applyAlignment="1" applyProtection="1">
      <alignment horizontal="center" vertical="center"/>
      <protection hidden="1"/>
    </xf>
    <xf numFmtId="56" fontId="36" fillId="0" borderId="25" xfId="0" applyNumberFormat="1" applyFont="1" applyBorder="1" applyAlignment="1" applyProtection="1">
      <alignment horizontal="center" vertical="center"/>
      <protection hidden="1"/>
    </xf>
    <xf numFmtId="56" fontId="36" fillId="0" borderId="33" xfId="0" applyNumberFormat="1" applyFont="1" applyBorder="1" applyAlignment="1" applyProtection="1">
      <alignment horizontal="center" vertical="center"/>
      <protection hidden="1"/>
    </xf>
    <xf numFmtId="56" fontId="36" fillId="0" borderId="34" xfId="0" applyNumberFormat="1" applyFont="1" applyBorder="1" applyAlignment="1" applyProtection="1">
      <alignment horizontal="center" vertical="center"/>
      <protection hidden="1"/>
    </xf>
    <xf numFmtId="0" fontId="27" fillId="4" borderId="123" xfId="0" applyFont="1" applyFill="1" applyBorder="1" applyAlignment="1" applyProtection="1">
      <alignment horizontal="center" vertical="center"/>
      <protection locked="0"/>
    </xf>
    <xf numFmtId="0" fontId="27" fillId="4" borderId="124" xfId="0" applyFont="1" applyFill="1" applyBorder="1" applyAlignment="1" applyProtection="1">
      <alignment horizontal="center" vertical="center"/>
      <protection locked="0"/>
    </xf>
    <xf numFmtId="0" fontId="28" fillId="0" borderId="19" xfId="0" applyFont="1" applyBorder="1" applyAlignment="1" applyProtection="1">
      <alignment horizontal="center" vertical="center"/>
      <protection hidden="1"/>
    </xf>
    <xf numFmtId="0" fontId="27" fillId="0" borderId="19" xfId="0" applyFont="1" applyBorder="1" applyAlignment="1" applyProtection="1">
      <alignment horizontal="center" vertical="center"/>
      <protection hidden="1"/>
    </xf>
    <xf numFmtId="0" fontId="28" fillId="0" borderId="41" xfId="0" applyFont="1" applyBorder="1" applyAlignment="1" applyProtection="1">
      <alignment horizontal="center" vertical="center"/>
      <protection hidden="1"/>
    </xf>
    <xf numFmtId="0" fontId="28" fillId="0" borderId="22" xfId="0" applyFont="1" applyBorder="1" applyAlignment="1" applyProtection="1">
      <alignment horizontal="center" vertical="center"/>
      <protection hidden="1"/>
    </xf>
    <xf numFmtId="0" fontId="27" fillId="0" borderId="13" xfId="0" applyFont="1" applyBorder="1" applyAlignment="1" applyProtection="1">
      <alignment horizontal="center" vertical="center"/>
      <protection hidden="1"/>
    </xf>
    <xf numFmtId="0" fontId="27" fillId="0" borderId="25" xfId="0" applyFont="1" applyBorder="1" applyAlignment="1" applyProtection="1">
      <alignment horizontal="center" vertical="center"/>
      <protection hidden="1"/>
    </xf>
    <xf numFmtId="0" fontId="27" fillId="0" borderId="33" xfId="0" applyFont="1" applyBorder="1" applyAlignment="1" applyProtection="1">
      <alignment horizontal="center" vertical="center"/>
      <protection hidden="1"/>
    </xf>
    <xf numFmtId="0" fontId="27" fillId="0" borderId="34" xfId="0" applyFont="1" applyBorder="1" applyAlignment="1" applyProtection="1">
      <alignment horizontal="center" vertical="center"/>
      <protection hidden="1"/>
    </xf>
    <xf numFmtId="0" fontId="35" fillId="4" borderId="13" xfId="0" applyFont="1" applyFill="1" applyBorder="1" applyAlignment="1" applyProtection="1">
      <alignment vertical="center" wrapText="1"/>
      <protection locked="0"/>
    </xf>
    <xf numFmtId="0" fontId="35" fillId="4" borderId="25" xfId="0" applyFont="1" applyFill="1" applyBorder="1" applyAlignment="1" applyProtection="1">
      <alignment vertical="center" wrapText="1"/>
      <protection locked="0"/>
    </xf>
    <xf numFmtId="0" fontId="35" fillId="4" borderId="14" xfId="0" applyFont="1" applyFill="1" applyBorder="1" applyAlignment="1" applyProtection="1">
      <alignment vertical="center" wrapText="1"/>
      <protection locked="0"/>
    </xf>
    <xf numFmtId="0" fontId="35" fillId="4" borderId="32" xfId="0" applyFont="1" applyFill="1" applyBorder="1" applyAlignment="1" applyProtection="1">
      <alignment vertical="center" wrapText="1"/>
      <protection locked="0"/>
    </xf>
    <xf numFmtId="0" fontId="35" fillId="4" borderId="33" xfId="0" applyFont="1" applyFill="1" applyBorder="1" applyAlignment="1" applyProtection="1">
      <alignment vertical="center" wrapText="1"/>
      <protection locked="0"/>
    </xf>
    <xf numFmtId="0" fontId="35" fillId="4" borderId="34" xfId="0" applyFont="1" applyFill="1" applyBorder="1" applyAlignment="1" applyProtection="1">
      <alignment vertical="center" wrapText="1"/>
      <protection locked="0"/>
    </xf>
    <xf numFmtId="0" fontId="29" fillId="0" borderId="17" xfId="0" applyFont="1" applyBorder="1" applyAlignment="1" applyProtection="1">
      <alignment horizontal="center" vertical="center" textRotation="255"/>
      <protection hidden="1"/>
    </xf>
    <xf numFmtId="0" fontId="29" fillId="0" borderId="27" xfId="0" applyFont="1" applyBorder="1" applyAlignment="1" applyProtection="1">
      <alignment horizontal="center" vertical="center" textRotation="255"/>
      <protection hidden="1"/>
    </xf>
    <xf numFmtId="0" fontId="28" fillId="0" borderId="23" xfId="0" applyFont="1" applyBorder="1" applyAlignment="1" applyProtection="1">
      <alignment horizontal="center" vertical="center"/>
      <protection hidden="1"/>
    </xf>
    <xf numFmtId="0" fontId="29" fillId="0" borderId="9" xfId="0" applyFont="1" applyBorder="1" applyAlignment="1" applyProtection="1">
      <alignment horizontal="left" vertical="center"/>
      <protection hidden="1"/>
    </xf>
    <xf numFmtId="0" fontId="34" fillId="0" borderId="12" xfId="0" applyFont="1" applyBorder="1" applyAlignment="1" applyProtection="1">
      <alignment horizontal="center" vertical="center"/>
      <protection hidden="1"/>
    </xf>
    <xf numFmtId="0" fontId="36" fillId="0" borderId="19" xfId="0" applyFont="1" applyBorder="1" applyAlignment="1" applyProtection="1">
      <alignment horizontal="center" vertical="center"/>
      <protection hidden="1"/>
    </xf>
    <xf numFmtId="0" fontId="36" fillId="0" borderId="17" xfId="0" applyFont="1" applyBorder="1" applyAlignment="1" applyProtection="1">
      <alignment horizontal="center" vertical="center"/>
      <protection hidden="1"/>
    </xf>
    <xf numFmtId="0" fontId="36" fillId="0" borderId="41" xfId="0" applyFont="1" applyBorder="1" applyAlignment="1" applyProtection="1">
      <alignment horizontal="center" vertical="center"/>
      <protection hidden="1"/>
    </xf>
    <xf numFmtId="0" fontId="36" fillId="0" borderId="23" xfId="0" applyFont="1" applyBorder="1" applyAlignment="1" applyProtection="1">
      <alignment horizontal="center" vertical="center"/>
      <protection hidden="1"/>
    </xf>
    <xf numFmtId="0" fontId="36" fillId="0" borderId="22" xfId="0" applyFont="1" applyBorder="1" applyAlignment="1" applyProtection="1">
      <alignment horizontal="center" vertical="center"/>
      <protection hidden="1"/>
    </xf>
    <xf numFmtId="0" fontId="36" fillId="0" borderId="35" xfId="0" applyFont="1" applyBorder="1" applyAlignment="1" applyProtection="1">
      <alignment horizontal="center" vertical="center"/>
      <protection hidden="1"/>
    </xf>
    <xf numFmtId="0" fontId="36" fillId="0" borderId="36" xfId="0" applyFont="1" applyBorder="1" applyAlignment="1" applyProtection="1">
      <alignment horizontal="center" vertical="center"/>
      <protection hidden="1"/>
    </xf>
    <xf numFmtId="0" fontId="36" fillId="0" borderId="37" xfId="0" applyFont="1" applyBorder="1" applyAlignment="1" applyProtection="1">
      <alignment horizontal="center" vertical="center"/>
      <protection hidden="1"/>
    </xf>
    <xf numFmtId="0" fontId="36" fillId="0" borderId="123" xfId="0" applyFont="1" applyBorder="1" applyAlignment="1" applyProtection="1">
      <alignment horizontal="center" vertical="center"/>
      <protection hidden="1"/>
    </xf>
    <xf numFmtId="0" fontId="36" fillId="0" borderId="126" xfId="0" applyFont="1" applyBorder="1" applyAlignment="1" applyProtection="1">
      <alignment horizontal="center" vertical="center"/>
      <protection hidden="1"/>
    </xf>
    <xf numFmtId="0" fontId="36" fillId="0" borderId="124" xfId="0" applyFont="1" applyBorder="1" applyAlignment="1" applyProtection="1">
      <alignment horizontal="center" vertical="center"/>
      <protection hidden="1"/>
    </xf>
    <xf numFmtId="0" fontId="27" fillId="0" borderId="22" xfId="0" applyFont="1" applyBorder="1" applyAlignment="1" applyProtection="1">
      <alignment horizontal="center" vertical="center"/>
      <protection hidden="1"/>
    </xf>
    <xf numFmtId="0" fontId="27" fillId="0" borderId="41" xfId="0" applyFont="1" applyBorder="1" applyAlignment="1" applyProtection="1">
      <alignment horizontal="center" vertical="center" textRotation="255"/>
      <protection hidden="1"/>
    </xf>
    <xf numFmtId="0" fontId="27" fillId="0" borderId="23" xfId="0" applyFont="1" applyBorder="1" applyAlignment="1" applyProtection="1">
      <alignment horizontal="center" vertical="center" textRotation="255"/>
      <protection hidden="1"/>
    </xf>
    <xf numFmtId="0" fontId="36" fillId="0" borderId="27" xfId="0" applyFont="1" applyBorder="1" applyAlignment="1" applyProtection="1">
      <alignment horizontal="center" vertical="center" textRotation="255"/>
      <protection hidden="1"/>
    </xf>
    <xf numFmtId="0" fontId="36" fillId="0" borderId="29" xfId="0" applyFont="1" applyBorder="1" applyAlignment="1" applyProtection="1">
      <alignment horizontal="center" vertical="center" textRotation="255"/>
      <protection hidden="1"/>
    </xf>
    <xf numFmtId="0" fontId="36" fillId="0" borderId="17" xfId="0" applyFont="1" applyBorder="1" applyAlignment="1" applyProtection="1">
      <alignment horizontal="center" vertical="center" textRotation="255"/>
      <protection hidden="1"/>
    </xf>
    <xf numFmtId="0" fontId="36" fillId="4" borderId="35" xfId="0" applyFont="1" applyFill="1" applyBorder="1" applyAlignment="1" applyProtection="1">
      <alignment horizontal="right" vertical="center"/>
      <protection locked="0"/>
    </xf>
    <xf numFmtId="0" fontId="36" fillId="4" borderId="36" xfId="0" applyFont="1" applyFill="1" applyBorder="1" applyAlignment="1" applyProtection="1">
      <alignment horizontal="right" vertical="center"/>
      <protection locked="0"/>
    </xf>
    <xf numFmtId="0" fontId="36" fillId="4" borderId="97" xfId="0" applyFont="1" applyFill="1" applyBorder="1" applyAlignment="1" applyProtection="1">
      <alignment horizontal="right" vertical="center"/>
      <protection locked="0"/>
    </xf>
    <xf numFmtId="0" fontId="36" fillId="4" borderId="38" xfId="0" applyFont="1" applyFill="1" applyBorder="1" applyAlignment="1" applyProtection="1">
      <alignment horizontal="right" vertical="center"/>
      <protection locked="0"/>
    </xf>
    <xf numFmtId="0" fontId="36" fillId="4" borderId="123" xfId="0" applyFont="1" applyFill="1" applyBorder="1" applyAlignment="1" applyProtection="1">
      <alignment horizontal="right" vertical="center"/>
      <protection locked="0"/>
    </xf>
    <xf numFmtId="0" fontId="36" fillId="4" borderId="126" xfId="0" applyFont="1" applyFill="1" applyBorder="1" applyAlignment="1" applyProtection="1">
      <alignment horizontal="right" vertical="center"/>
      <protection locked="0"/>
    </xf>
    <xf numFmtId="0" fontId="36" fillId="2" borderId="23" xfId="0" applyFont="1" applyFill="1" applyBorder="1" applyAlignment="1" applyProtection="1">
      <alignment horizontal="left" vertical="center"/>
      <protection hidden="1"/>
    </xf>
    <xf numFmtId="176" fontId="36" fillId="0" borderId="36" xfId="0" applyNumberFormat="1" applyFont="1" applyBorder="1" applyAlignment="1" applyProtection="1">
      <alignment horizontal="left" vertical="center"/>
      <protection locked="0" hidden="1"/>
    </xf>
    <xf numFmtId="176" fontId="36" fillId="0" borderId="38" xfId="0" applyNumberFormat="1" applyFont="1" applyBorder="1" applyAlignment="1" applyProtection="1">
      <alignment horizontal="left" vertical="center"/>
      <protection locked="0" hidden="1"/>
    </xf>
    <xf numFmtId="0" fontId="36" fillId="0" borderId="126" xfId="0" applyFont="1" applyBorder="1" applyAlignment="1" applyProtection="1">
      <alignment horizontal="left" vertical="center"/>
      <protection hidden="1"/>
    </xf>
    <xf numFmtId="0" fontId="36" fillId="0" borderId="38" xfId="0" applyFont="1" applyBorder="1" applyProtection="1">
      <alignment vertical="center"/>
      <protection hidden="1"/>
    </xf>
    <xf numFmtId="0" fontId="36" fillId="4" borderId="35" xfId="0" applyFont="1" applyFill="1" applyBorder="1" applyAlignment="1" applyProtection="1">
      <alignment horizontal="center" vertical="center"/>
      <protection locked="0"/>
    </xf>
    <xf numFmtId="0" fontId="36" fillId="4" borderId="36" xfId="0" applyFont="1" applyFill="1" applyBorder="1" applyAlignment="1" applyProtection="1">
      <alignment horizontal="center" vertical="center"/>
      <protection locked="0"/>
    </xf>
    <xf numFmtId="0" fontId="36" fillId="4" borderId="37" xfId="0" applyFont="1" applyFill="1" applyBorder="1" applyAlignment="1" applyProtection="1">
      <alignment horizontal="center" vertical="center"/>
      <protection locked="0"/>
    </xf>
    <xf numFmtId="0" fontId="36" fillId="4" borderId="97" xfId="0" applyFont="1" applyFill="1" applyBorder="1" applyAlignment="1" applyProtection="1">
      <alignment horizontal="center" vertical="center"/>
      <protection locked="0"/>
    </xf>
    <xf numFmtId="0" fontId="36" fillId="4" borderId="38" xfId="0" applyFont="1" applyFill="1" applyBorder="1" applyAlignment="1" applyProtection="1">
      <alignment horizontal="center" vertical="center"/>
      <protection locked="0"/>
    </xf>
    <xf numFmtId="0" fontId="36" fillId="4" borderId="39" xfId="0" applyFont="1" applyFill="1" applyBorder="1" applyAlignment="1" applyProtection="1">
      <alignment horizontal="center" vertical="center"/>
      <protection locked="0"/>
    </xf>
    <xf numFmtId="0" fontId="36" fillId="4" borderId="123" xfId="0" applyFont="1" applyFill="1" applyBorder="1" applyAlignment="1" applyProtection="1">
      <alignment horizontal="center" vertical="center"/>
      <protection locked="0"/>
    </xf>
    <xf numFmtId="0" fontId="36" fillId="4" borderId="126" xfId="0" applyFont="1" applyFill="1" applyBorder="1" applyAlignment="1" applyProtection="1">
      <alignment horizontal="center" vertical="center"/>
      <protection locked="0"/>
    </xf>
    <xf numFmtId="0" fontId="36" fillId="4" borderId="124" xfId="0" applyFont="1" applyFill="1" applyBorder="1" applyAlignment="1" applyProtection="1">
      <alignment horizontal="center" vertical="center"/>
      <protection locked="0"/>
    </xf>
    <xf numFmtId="0" fontId="37" fillId="0" borderId="23" xfId="0" applyFont="1" applyBorder="1" applyAlignment="1" applyProtection="1">
      <alignment horizontal="center" vertical="center"/>
      <protection hidden="1"/>
    </xf>
    <xf numFmtId="0" fontId="36" fillId="0" borderId="41" xfId="0" applyFont="1" applyBorder="1" applyAlignment="1" applyProtection="1">
      <alignment horizontal="right" vertical="center"/>
      <protection hidden="1"/>
    </xf>
    <xf numFmtId="0" fontId="36" fillId="0" borderId="23" xfId="0" applyFont="1" applyBorder="1" applyAlignment="1" applyProtection="1">
      <alignment horizontal="right" vertical="center"/>
      <protection hidden="1"/>
    </xf>
    <xf numFmtId="0" fontId="36" fillId="4" borderId="38" xfId="0" applyFont="1" applyFill="1" applyBorder="1" applyProtection="1">
      <alignment vertical="center"/>
      <protection locked="0"/>
    </xf>
    <xf numFmtId="0" fontId="36" fillId="4" borderId="23" xfId="0" applyFont="1" applyFill="1" applyBorder="1" applyProtection="1">
      <alignment vertical="center"/>
      <protection locked="0"/>
    </xf>
    <xf numFmtId="180" fontId="51" fillId="5" borderId="42" xfId="0" applyNumberFormat="1" applyFont="1" applyFill="1" applyBorder="1" applyAlignment="1" applyProtection="1">
      <alignment horizontal="left" vertical="center" wrapText="1"/>
      <protection hidden="1"/>
    </xf>
    <xf numFmtId="180" fontId="51" fillId="5" borderId="40" xfId="0" applyNumberFormat="1" applyFont="1" applyFill="1" applyBorder="1" applyAlignment="1" applyProtection="1">
      <alignment horizontal="left" vertical="center" wrapText="1"/>
      <protection hidden="1"/>
    </xf>
    <xf numFmtId="180" fontId="51" fillId="5" borderId="104" xfId="0" applyNumberFormat="1" applyFont="1" applyFill="1" applyBorder="1" applyAlignment="1" applyProtection="1">
      <alignment horizontal="left" vertical="center" wrapText="1"/>
      <protection hidden="1"/>
    </xf>
    <xf numFmtId="180" fontId="82" fillId="5" borderId="42" xfId="0" applyNumberFormat="1" applyFont="1" applyFill="1" applyBorder="1" applyAlignment="1" applyProtection="1">
      <alignment horizontal="left" vertical="center" wrapText="1"/>
      <protection hidden="1"/>
    </xf>
    <xf numFmtId="180" fontId="82" fillId="5" borderId="40" xfId="0" applyNumberFormat="1" applyFont="1" applyFill="1" applyBorder="1" applyAlignment="1" applyProtection="1">
      <alignment horizontal="left" vertical="center" wrapText="1"/>
      <protection hidden="1"/>
    </xf>
    <xf numFmtId="180" fontId="82" fillId="5" borderId="104" xfId="0" applyNumberFormat="1" applyFont="1" applyFill="1" applyBorder="1" applyAlignment="1" applyProtection="1">
      <alignment horizontal="left" vertical="center" wrapText="1"/>
      <protection hidden="1"/>
    </xf>
    <xf numFmtId="180" fontId="43" fillId="4" borderId="42" xfId="0" applyNumberFormat="1" applyFont="1" applyFill="1" applyBorder="1" applyAlignment="1" applyProtection="1">
      <alignment horizontal="center" vertical="center" wrapText="1"/>
      <protection locked="0"/>
    </xf>
    <xf numFmtId="180" fontId="43" fillId="4" borderId="58" xfId="0" applyNumberFormat="1" applyFont="1" applyFill="1" applyBorder="1" applyAlignment="1" applyProtection="1">
      <alignment horizontal="center" vertical="center" wrapText="1"/>
      <protection locked="0"/>
    </xf>
    <xf numFmtId="180" fontId="82" fillId="4" borderId="42" xfId="0" applyNumberFormat="1" applyFont="1" applyFill="1" applyBorder="1" applyAlignment="1" applyProtection="1">
      <alignment horizontal="left" vertical="center" wrapText="1"/>
      <protection locked="0"/>
    </xf>
    <xf numFmtId="180" fontId="82" fillId="4" borderId="40" xfId="0" applyNumberFormat="1" applyFont="1" applyFill="1" applyBorder="1" applyAlignment="1" applyProtection="1">
      <alignment horizontal="left" vertical="center" wrapText="1"/>
      <protection locked="0"/>
    </xf>
    <xf numFmtId="180" fontId="82" fillId="4" borderId="104" xfId="0" applyNumberFormat="1" applyFont="1" applyFill="1" applyBorder="1" applyAlignment="1" applyProtection="1">
      <alignment horizontal="left" vertical="center" wrapText="1"/>
      <protection locked="0"/>
    </xf>
    <xf numFmtId="180" fontId="43" fillId="4" borderId="56" xfId="0" applyNumberFormat="1" applyFont="1" applyFill="1" applyBorder="1" applyAlignment="1" applyProtection="1">
      <alignment horizontal="center" vertical="center" wrapText="1"/>
      <protection locked="0"/>
    </xf>
    <xf numFmtId="180" fontId="43" fillId="4" borderId="57" xfId="0" applyNumberFormat="1" applyFont="1" applyFill="1" applyBorder="1" applyAlignment="1" applyProtection="1">
      <alignment horizontal="center" vertical="center" wrapText="1"/>
      <protection locked="0"/>
    </xf>
    <xf numFmtId="180" fontId="43" fillId="5" borderId="42" xfId="0" applyNumberFormat="1" applyFont="1" applyFill="1" applyBorder="1" applyAlignment="1" applyProtection="1">
      <alignment horizontal="center" vertical="center" wrapText="1"/>
      <protection hidden="1"/>
    </xf>
    <xf numFmtId="180" fontId="43" fillId="5" borderId="58" xfId="0" applyNumberFormat="1" applyFont="1" applyFill="1" applyBorder="1" applyAlignment="1" applyProtection="1">
      <alignment horizontal="center" vertical="center" wrapText="1"/>
      <protection hidden="1"/>
    </xf>
    <xf numFmtId="180" fontId="43" fillId="5" borderId="56" xfId="0" applyNumberFormat="1" applyFont="1" applyFill="1" applyBorder="1" applyAlignment="1" applyProtection="1">
      <alignment horizontal="center" vertical="center" wrapText="1"/>
      <protection hidden="1"/>
    </xf>
    <xf numFmtId="180" fontId="43" fillId="5" borderId="57" xfId="0" applyNumberFormat="1" applyFont="1" applyFill="1" applyBorder="1" applyAlignment="1" applyProtection="1">
      <alignment horizontal="center" vertical="center" wrapText="1"/>
      <protection hidden="1"/>
    </xf>
    <xf numFmtId="0" fontId="43" fillId="0" borderId="100" xfId="0" applyFont="1" applyBorder="1" applyAlignment="1" applyProtection="1">
      <alignment horizontal="center" vertical="center" textRotation="255" wrapText="1"/>
      <protection hidden="1"/>
    </xf>
    <xf numFmtId="0" fontId="43" fillId="0" borderId="77" xfId="0" applyFont="1" applyBorder="1" applyAlignment="1" applyProtection="1">
      <alignment horizontal="center" vertical="center" textRotation="255" wrapText="1"/>
      <protection hidden="1"/>
    </xf>
    <xf numFmtId="0" fontId="43" fillId="0" borderId="61" xfId="0" applyFont="1" applyBorder="1" applyAlignment="1" applyProtection="1">
      <alignment horizontal="center" vertical="center" textRotation="255" wrapText="1"/>
      <protection hidden="1"/>
    </xf>
    <xf numFmtId="0" fontId="43" fillId="0" borderId="11" xfId="0" applyFont="1" applyBorder="1" applyAlignment="1" applyProtection="1">
      <alignment horizontal="center" vertical="center" textRotation="255" wrapText="1"/>
      <protection hidden="1"/>
    </xf>
    <xf numFmtId="0" fontId="43" fillId="0" borderId="56" xfId="0" applyFont="1" applyBorder="1" applyAlignment="1" applyProtection="1">
      <alignment horizontal="center" vertical="center" textRotation="255" wrapText="1"/>
      <protection hidden="1"/>
    </xf>
    <xf numFmtId="0" fontId="43" fillId="0" borderId="57" xfId="0" applyFont="1" applyBorder="1" applyAlignment="1" applyProtection="1">
      <alignment horizontal="center" vertical="center" textRotation="255" wrapText="1"/>
      <protection hidden="1"/>
    </xf>
    <xf numFmtId="0" fontId="44" fillId="0" borderId="56" xfId="0" applyFont="1" applyBorder="1" applyAlignment="1" applyProtection="1">
      <alignment horizontal="center" vertical="center" wrapText="1"/>
      <protection hidden="1"/>
    </xf>
    <xf numFmtId="0" fontId="44" fillId="0" borderId="57" xfId="0" applyFont="1" applyBorder="1" applyAlignment="1" applyProtection="1">
      <alignment horizontal="center" vertical="center" wrapText="1"/>
      <protection hidden="1"/>
    </xf>
    <xf numFmtId="0" fontId="43" fillId="0" borderId="68" xfId="0" applyFont="1" applyBorder="1" applyAlignment="1" applyProtection="1">
      <alignment horizontal="center" vertical="center" textRotation="255" wrapText="1" shrinkToFit="1"/>
      <protection hidden="1"/>
    </xf>
    <xf numFmtId="0" fontId="43" fillId="0" borderId="77" xfId="0" applyFont="1" applyBorder="1" applyAlignment="1" applyProtection="1">
      <alignment horizontal="center" vertical="center" textRotation="255" shrinkToFit="1"/>
      <protection hidden="1"/>
    </xf>
    <xf numFmtId="0" fontId="43" fillId="0" borderId="0" xfId="0" applyFont="1" applyAlignment="1" applyProtection="1">
      <alignment horizontal="center" vertical="center" textRotation="255" shrinkToFit="1"/>
      <protection hidden="1"/>
    </xf>
    <xf numFmtId="0" fontId="43" fillId="0" borderId="11" xfId="0" applyFont="1" applyBorder="1" applyAlignment="1" applyProtection="1">
      <alignment horizontal="center" vertical="center" textRotation="255" shrinkToFit="1"/>
      <protection hidden="1"/>
    </xf>
    <xf numFmtId="0" fontId="43" fillId="0" borderId="16" xfId="0" applyFont="1" applyBorder="1" applyAlignment="1" applyProtection="1">
      <alignment horizontal="center" vertical="center" textRotation="255" shrinkToFit="1"/>
      <protection hidden="1"/>
    </xf>
    <xf numFmtId="0" fontId="43" fillId="0" borderId="57" xfId="0" applyFont="1" applyBorder="1" applyAlignment="1" applyProtection="1">
      <alignment horizontal="center" vertical="center" textRotation="255" shrinkToFit="1"/>
      <protection hidden="1"/>
    </xf>
    <xf numFmtId="0" fontId="43" fillId="0" borderId="0" xfId="0" applyFont="1" applyAlignment="1" applyProtection="1">
      <alignment horizontal="center" vertical="center" textRotation="255" wrapText="1"/>
      <protection hidden="1"/>
    </xf>
    <xf numFmtId="0" fontId="45" fillId="0" borderId="100" xfId="0" applyFont="1" applyBorder="1" applyAlignment="1" applyProtection="1">
      <alignment horizontal="center" vertical="center" wrapText="1"/>
      <protection hidden="1"/>
    </xf>
    <xf numFmtId="0" fontId="45" fillId="0" borderId="77" xfId="0" applyFont="1" applyBorder="1" applyAlignment="1" applyProtection="1">
      <alignment horizontal="center" vertical="center" wrapText="1"/>
      <protection hidden="1"/>
    </xf>
    <xf numFmtId="0" fontId="45" fillId="0" borderId="61" xfId="0" applyFont="1" applyBorder="1" applyAlignment="1" applyProtection="1">
      <alignment horizontal="center" vertical="center" wrapText="1"/>
      <protection hidden="1"/>
    </xf>
    <xf numFmtId="0" fontId="45" fillId="0" borderId="11" xfId="0" applyFont="1" applyBorder="1" applyAlignment="1" applyProtection="1">
      <alignment horizontal="center" vertical="center" wrapText="1"/>
      <protection hidden="1"/>
    </xf>
    <xf numFmtId="0" fontId="85" fillId="0" borderId="61" xfId="0" applyFont="1" applyBorder="1" applyAlignment="1" applyProtection="1">
      <alignment horizontal="left" vertical="center" wrapText="1"/>
      <protection hidden="1"/>
    </xf>
    <xf numFmtId="0" fontId="85" fillId="0" borderId="0" xfId="0" applyFont="1" applyAlignment="1" applyProtection="1">
      <alignment horizontal="left" vertical="center" wrapText="1"/>
      <protection hidden="1"/>
    </xf>
    <xf numFmtId="0" fontId="85" fillId="0" borderId="102" xfId="0" applyFont="1" applyBorder="1" applyAlignment="1" applyProtection="1">
      <alignment horizontal="left" vertical="center" wrapText="1"/>
      <protection hidden="1"/>
    </xf>
    <xf numFmtId="0" fontId="85" fillId="0" borderId="56" xfId="0" applyFont="1" applyBorder="1" applyAlignment="1" applyProtection="1">
      <alignment horizontal="left" vertical="center" wrapText="1"/>
      <protection hidden="1"/>
    </xf>
    <xf numFmtId="0" fontId="85" fillId="0" borderId="16" xfId="0" applyFont="1" applyBorder="1" applyAlignment="1" applyProtection="1">
      <alignment horizontal="left" vertical="center" wrapText="1"/>
      <protection hidden="1"/>
    </xf>
    <xf numFmtId="0" fontId="85" fillId="0" borderId="103" xfId="0" applyFont="1" applyBorder="1" applyAlignment="1" applyProtection="1">
      <alignment horizontal="left" vertical="center" wrapText="1"/>
      <protection hidden="1"/>
    </xf>
    <xf numFmtId="0" fontId="69" fillId="0" borderId="0" xfId="0" applyFont="1" applyAlignment="1" applyProtection="1">
      <alignment vertical="center" shrinkToFit="1"/>
      <protection hidden="1"/>
    </xf>
    <xf numFmtId="0" fontId="43" fillId="0" borderId="99" xfId="0" applyFont="1" applyBorder="1" applyAlignment="1" applyProtection="1">
      <alignment horizontal="center" vertical="center" wrapText="1"/>
      <protection hidden="1"/>
    </xf>
    <xf numFmtId="0" fontId="43" fillId="0" borderId="98" xfId="0" applyFont="1" applyBorder="1" applyAlignment="1" applyProtection="1">
      <alignment horizontal="center" vertical="center" wrapText="1"/>
      <protection hidden="1"/>
    </xf>
    <xf numFmtId="0" fontId="43" fillId="0" borderId="60" xfId="0" applyFont="1" applyBorder="1" applyAlignment="1" applyProtection="1">
      <alignment horizontal="center" vertical="center" wrapText="1"/>
      <protection hidden="1"/>
    </xf>
    <xf numFmtId="0" fontId="43" fillId="0" borderId="68" xfId="0" applyFont="1" applyBorder="1" applyAlignment="1" applyProtection="1">
      <alignment horizontal="center" vertical="center" wrapText="1"/>
      <protection hidden="1"/>
    </xf>
    <xf numFmtId="0" fontId="51" fillId="0" borderId="68" xfId="0" applyFont="1" applyBorder="1" applyAlignment="1" applyProtection="1">
      <alignment horizontal="center" vertical="center" wrapText="1"/>
      <protection hidden="1"/>
    </xf>
    <xf numFmtId="0" fontId="43" fillId="0" borderId="0" xfId="0" applyFont="1" applyAlignment="1" applyProtection="1">
      <alignment horizontal="center" vertical="center" wrapText="1"/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43" fillId="0" borderId="16" xfId="0" applyFont="1" applyBorder="1" applyAlignment="1" applyProtection="1">
      <alignment horizontal="center" vertical="center" wrapText="1"/>
      <protection hidden="1"/>
    </xf>
    <xf numFmtId="0" fontId="51" fillId="0" borderId="16" xfId="0" applyFont="1" applyBorder="1" applyAlignment="1" applyProtection="1">
      <alignment horizontal="center" vertical="center" wrapText="1"/>
      <protection hidden="1"/>
    </xf>
    <xf numFmtId="0" fontId="81" fillId="3" borderId="99" xfId="0" applyFont="1" applyFill="1" applyBorder="1" applyAlignment="1" applyProtection="1">
      <alignment horizontal="center" vertical="center" textRotation="255" shrinkToFit="1"/>
      <protection hidden="1"/>
    </xf>
    <xf numFmtId="0" fontId="81" fillId="3" borderId="98" xfId="0" applyFont="1" applyFill="1" applyBorder="1" applyAlignment="1" applyProtection="1">
      <alignment horizontal="center" vertical="center" textRotation="255" shrinkToFit="1"/>
      <protection hidden="1"/>
    </xf>
    <xf numFmtId="0" fontId="81" fillId="3" borderId="60" xfId="0" applyFont="1" applyFill="1" applyBorder="1" applyAlignment="1" applyProtection="1">
      <alignment horizontal="center" vertical="center" textRotation="255" shrinkToFit="1"/>
      <protection hidden="1"/>
    </xf>
    <xf numFmtId="0" fontId="40" fillId="0" borderId="0" xfId="0" applyFont="1" applyAlignment="1" applyProtection="1">
      <alignment horizontal="center" vertical="center" shrinkToFit="1"/>
      <protection hidden="1"/>
    </xf>
    <xf numFmtId="0" fontId="48" fillId="0" borderId="0" xfId="0" applyFont="1" applyProtection="1">
      <alignment vertical="center"/>
      <protection hidden="1"/>
    </xf>
    <xf numFmtId="0" fontId="65" fillId="0" borderId="0" xfId="0" applyFont="1" applyAlignment="1" applyProtection="1">
      <protection hidden="1"/>
    </xf>
    <xf numFmtId="0" fontId="41" fillId="0" borderId="42" xfId="0" applyFont="1" applyBorder="1" applyAlignment="1" applyProtection="1">
      <alignment horizontal="distributed" vertical="center" shrinkToFit="1"/>
      <protection hidden="1"/>
    </xf>
    <xf numFmtId="0" fontId="41" fillId="0" borderId="58" xfId="0" applyFont="1" applyBorder="1" applyAlignment="1" applyProtection="1">
      <alignment horizontal="distributed" vertical="center" shrinkToFit="1"/>
      <protection hidden="1"/>
    </xf>
    <xf numFmtId="0" fontId="67" fillId="0" borderId="19" xfId="0" applyFont="1" applyBorder="1" applyAlignment="1" applyProtection="1">
      <alignment horizontal="center" vertical="center" shrinkToFit="1"/>
      <protection hidden="1"/>
    </xf>
    <xf numFmtId="0" fontId="67" fillId="0" borderId="41" xfId="0" applyFont="1" applyBorder="1" applyProtection="1">
      <alignment vertical="center"/>
      <protection hidden="1"/>
    </xf>
    <xf numFmtId="0" fontId="67" fillId="0" borderId="23" xfId="0" applyFont="1" applyBorder="1" applyProtection="1">
      <alignment vertical="center"/>
      <protection hidden="1"/>
    </xf>
    <xf numFmtId="0" fontId="67" fillId="0" borderId="22" xfId="0" applyFont="1" applyBorder="1" applyProtection="1">
      <alignment vertical="center"/>
      <protection hidden="1"/>
    </xf>
    <xf numFmtId="0" fontId="67" fillId="0" borderId="13" xfId="0" applyFont="1" applyBorder="1" applyAlignment="1" applyProtection="1">
      <alignment horizontal="center" vertical="center" shrinkToFit="1"/>
      <protection hidden="1"/>
    </xf>
    <xf numFmtId="0" fontId="67" fillId="0" borderId="9" xfId="0" applyFont="1" applyBorder="1" applyAlignment="1" applyProtection="1">
      <alignment horizontal="center" vertical="center" shrinkToFit="1"/>
      <protection hidden="1"/>
    </xf>
    <xf numFmtId="0" fontId="67" fillId="0" borderId="25" xfId="0" applyFont="1" applyBorder="1" applyAlignment="1" applyProtection="1">
      <alignment horizontal="center" vertical="center" shrinkToFit="1"/>
      <protection hidden="1"/>
    </xf>
    <xf numFmtId="0" fontId="67" fillId="0" borderId="14" xfId="0" applyFont="1" applyBorder="1" applyAlignment="1" applyProtection="1">
      <alignment horizontal="center" vertical="center" shrinkToFit="1"/>
      <protection hidden="1"/>
    </xf>
    <xf numFmtId="0" fontId="67" fillId="0" borderId="0" xfId="0" applyFont="1" applyAlignment="1" applyProtection="1">
      <alignment horizontal="center" vertical="center" shrinkToFit="1"/>
      <protection hidden="1"/>
    </xf>
    <xf numFmtId="0" fontId="67" fillId="0" borderId="32" xfId="0" applyFont="1" applyBorder="1" applyAlignment="1" applyProtection="1">
      <alignment horizontal="center" vertical="center" shrinkToFit="1"/>
      <protection hidden="1"/>
    </xf>
    <xf numFmtId="0" fontId="67" fillId="0" borderId="33" xfId="0" applyFont="1" applyBorder="1" applyAlignment="1" applyProtection="1">
      <alignment horizontal="center" vertical="center" shrinkToFit="1"/>
      <protection hidden="1"/>
    </xf>
    <xf numFmtId="0" fontId="67" fillId="0" borderId="12" xfId="0" applyFont="1" applyBorder="1" applyAlignment="1" applyProtection="1">
      <alignment horizontal="center" vertical="center" shrinkToFit="1"/>
      <protection hidden="1"/>
    </xf>
    <xf numFmtId="0" fontId="67" fillId="0" borderId="34" xfId="0" applyFont="1" applyBorder="1" applyAlignment="1" applyProtection="1">
      <alignment horizontal="center" vertical="center" shrinkToFit="1"/>
      <protection hidden="1"/>
    </xf>
    <xf numFmtId="0" fontId="67" fillId="0" borderId="19" xfId="0" applyFont="1" applyBorder="1" applyAlignment="1" applyProtection="1">
      <alignment vertical="center" wrapText="1"/>
      <protection hidden="1"/>
    </xf>
    <xf numFmtId="0" fontId="69" fillId="0" borderId="0" xfId="0" applyFont="1" applyAlignment="1" applyProtection="1">
      <alignment shrinkToFit="1"/>
      <protection hidden="1"/>
    </xf>
    <xf numFmtId="0" fontId="80" fillId="3" borderId="40" xfId="0" applyFont="1" applyFill="1" applyBorder="1" applyAlignment="1" applyProtection="1">
      <alignment horizontal="center" vertical="center" wrapText="1"/>
      <protection hidden="1"/>
    </xf>
    <xf numFmtId="0" fontId="71" fillId="0" borderId="100" xfId="0" applyFont="1" applyBorder="1" applyAlignment="1" applyProtection="1">
      <alignment horizontal="center" vertical="center" wrapText="1"/>
      <protection hidden="1"/>
    </xf>
    <xf numFmtId="0" fontId="71" fillId="0" borderId="68" xfId="0" applyFont="1" applyBorder="1" applyAlignment="1" applyProtection="1">
      <alignment horizontal="center" vertical="center" wrapText="1"/>
      <protection hidden="1"/>
    </xf>
    <xf numFmtId="0" fontId="71" fillId="0" borderId="77" xfId="0" applyFont="1" applyBorder="1" applyAlignment="1" applyProtection="1">
      <alignment horizontal="center" vertical="center" wrapText="1"/>
      <protection hidden="1"/>
    </xf>
    <xf numFmtId="0" fontId="71" fillId="0" borderId="61" xfId="0" applyFont="1" applyBorder="1" applyAlignment="1" applyProtection="1">
      <alignment horizontal="center" vertical="center" wrapText="1"/>
      <protection hidden="1"/>
    </xf>
    <xf numFmtId="0" fontId="71" fillId="0" borderId="0" xfId="0" applyFont="1" applyAlignment="1" applyProtection="1">
      <alignment horizontal="center" vertical="center" wrapText="1"/>
      <protection hidden="1"/>
    </xf>
    <xf numFmtId="0" fontId="71" fillId="0" borderId="11" xfId="0" applyFont="1" applyBorder="1" applyAlignment="1" applyProtection="1">
      <alignment horizontal="center" vertical="center" wrapText="1"/>
      <protection hidden="1"/>
    </xf>
    <xf numFmtId="0" fontId="72" fillId="0" borderId="16" xfId="0" applyFont="1" applyBorder="1" applyAlignment="1" applyProtection="1">
      <alignment horizontal="center" vertical="center" wrapText="1"/>
      <protection hidden="1"/>
    </xf>
    <xf numFmtId="0" fontId="72" fillId="0" borderId="57" xfId="0" applyFont="1" applyBorder="1" applyAlignment="1" applyProtection="1">
      <alignment horizontal="center" vertical="center" wrapText="1"/>
      <protection hidden="1"/>
    </xf>
    <xf numFmtId="0" fontId="43" fillId="0" borderId="56" xfId="0" applyFont="1" applyBorder="1" applyAlignment="1" applyProtection="1">
      <alignment horizontal="center" vertical="center"/>
      <protection hidden="1"/>
    </xf>
    <xf numFmtId="0" fontId="43" fillId="0" borderId="16" xfId="0" applyFont="1" applyBorder="1" applyAlignment="1" applyProtection="1">
      <alignment horizontal="center" vertical="center"/>
      <protection hidden="1"/>
    </xf>
    <xf numFmtId="0" fontId="47" fillId="0" borderId="98" xfId="0" applyFont="1" applyBorder="1" applyAlignment="1" applyProtection="1">
      <alignment horizontal="left" vertical="center" wrapText="1"/>
      <protection hidden="1"/>
    </xf>
    <xf numFmtId="0" fontId="47" fillId="0" borderId="60" xfId="0" applyFont="1" applyBorder="1" applyAlignment="1" applyProtection="1">
      <alignment horizontal="left" vertical="center" wrapText="1"/>
      <protection hidden="1"/>
    </xf>
    <xf numFmtId="0" fontId="85" fillId="0" borderId="61" xfId="0" applyFont="1" applyBorder="1" applyAlignment="1" applyProtection="1">
      <alignment horizontal="center" vertical="center" wrapText="1"/>
      <protection hidden="1"/>
    </xf>
    <xf numFmtId="0" fontId="85" fillId="0" borderId="0" xfId="0" applyFont="1" applyAlignment="1" applyProtection="1">
      <alignment horizontal="center" vertical="center" wrapText="1"/>
      <protection hidden="1"/>
    </xf>
    <xf numFmtId="0" fontId="85" fillId="0" borderId="11" xfId="0" applyFont="1" applyBorder="1" applyAlignment="1" applyProtection="1">
      <alignment horizontal="center" vertical="center" wrapText="1"/>
      <protection hidden="1"/>
    </xf>
    <xf numFmtId="0" fontId="85" fillId="0" borderId="56" xfId="0" applyFont="1" applyBorder="1" applyAlignment="1" applyProtection="1">
      <alignment horizontal="center" vertical="center" wrapText="1"/>
      <protection hidden="1"/>
    </xf>
    <xf numFmtId="0" fontId="85" fillId="0" borderId="16" xfId="0" applyFont="1" applyBorder="1" applyAlignment="1" applyProtection="1">
      <alignment horizontal="center" vertical="center" wrapText="1"/>
      <protection hidden="1"/>
    </xf>
    <xf numFmtId="0" fontId="85" fillId="0" borderId="57" xfId="0" applyFont="1" applyBorder="1" applyAlignment="1" applyProtection="1">
      <alignment horizontal="center" vertical="center" wrapText="1"/>
      <protection hidden="1"/>
    </xf>
    <xf numFmtId="0" fontId="47" fillId="0" borderId="77" xfId="0" applyFont="1" applyBorder="1" applyAlignment="1" applyProtection="1">
      <alignment horizontal="left" vertical="center" wrapText="1"/>
      <protection hidden="1"/>
    </xf>
    <xf numFmtId="0" fontId="47" fillId="0" borderId="11" xfId="0" applyFont="1" applyBorder="1" applyAlignment="1" applyProtection="1">
      <alignment horizontal="left" vertical="center" wrapText="1"/>
      <protection hidden="1"/>
    </xf>
    <xf numFmtId="0" fontId="47" fillId="0" borderId="57" xfId="0" applyFont="1" applyBorder="1" applyAlignment="1" applyProtection="1">
      <alignment horizontal="left" vertical="center" wrapText="1"/>
      <protection hidden="1"/>
    </xf>
    <xf numFmtId="0" fontId="47" fillId="0" borderId="99" xfId="0" applyFont="1" applyBorder="1" applyAlignment="1" applyProtection="1">
      <alignment horizontal="left" vertical="center" wrapText="1"/>
      <protection hidden="1"/>
    </xf>
    <xf numFmtId="0" fontId="47" fillId="0" borderId="100" xfId="0" applyFont="1" applyBorder="1" applyAlignment="1" applyProtection="1">
      <alignment horizontal="center" vertical="center" wrapText="1"/>
      <protection hidden="1"/>
    </xf>
    <xf numFmtId="0" fontId="47" fillId="0" borderId="61" xfId="0" applyFont="1" applyBorder="1" applyAlignment="1" applyProtection="1">
      <alignment horizontal="center" vertical="center" wrapText="1"/>
      <protection hidden="1"/>
    </xf>
    <xf numFmtId="0" fontId="47" fillId="0" borderId="56" xfId="0" applyFont="1" applyBorder="1" applyAlignment="1" applyProtection="1">
      <alignment horizontal="center" vertical="center" wrapText="1"/>
      <protection hidden="1"/>
    </xf>
    <xf numFmtId="0" fontId="80" fillId="3" borderId="100" xfId="0" applyFont="1" applyFill="1" applyBorder="1" applyAlignment="1" applyProtection="1">
      <alignment horizontal="center" vertical="center" wrapText="1"/>
      <protection hidden="1"/>
    </xf>
    <xf numFmtId="0" fontId="80" fillId="3" borderId="77" xfId="0" applyFont="1" applyFill="1" applyBorder="1" applyAlignment="1" applyProtection="1">
      <alignment horizontal="center" vertical="center" wrapText="1"/>
      <protection hidden="1"/>
    </xf>
    <xf numFmtId="0" fontId="80" fillId="3" borderId="61" xfId="0" applyFont="1" applyFill="1" applyBorder="1" applyAlignment="1" applyProtection="1">
      <alignment horizontal="center" vertical="center" wrapText="1"/>
      <protection hidden="1"/>
    </xf>
    <xf numFmtId="0" fontId="80" fillId="3" borderId="11" xfId="0" applyFont="1" applyFill="1" applyBorder="1" applyAlignment="1" applyProtection="1">
      <alignment horizontal="center" vertical="center" wrapText="1"/>
      <protection hidden="1"/>
    </xf>
    <xf numFmtId="0" fontId="43" fillId="0" borderId="100" xfId="0" applyFont="1" applyBorder="1" applyAlignment="1" applyProtection="1">
      <alignment horizontal="center" vertical="center" wrapText="1"/>
      <protection hidden="1"/>
    </xf>
    <xf numFmtId="0" fontId="43" fillId="0" borderId="101" xfId="0" applyFont="1" applyBorder="1" applyAlignment="1" applyProtection="1">
      <alignment horizontal="center" vertical="center" wrapText="1"/>
      <protection hidden="1"/>
    </xf>
    <xf numFmtId="0" fontId="43" fillId="0" borderId="61" xfId="0" applyFont="1" applyBorder="1" applyAlignment="1" applyProtection="1">
      <alignment horizontal="center" vertical="center" wrapText="1"/>
      <protection hidden="1"/>
    </xf>
    <xf numFmtId="0" fontId="43" fillId="0" borderId="102" xfId="0" applyFont="1" applyBorder="1" applyAlignment="1" applyProtection="1">
      <alignment horizontal="center" vertical="center" wrapText="1"/>
      <protection hidden="1"/>
    </xf>
    <xf numFmtId="0" fontId="42" fillId="0" borderId="42" xfId="0" applyFont="1" applyBorder="1" applyAlignment="1" applyProtection="1">
      <alignment horizontal="center" vertical="center" shrinkToFit="1"/>
      <protection hidden="1"/>
    </xf>
    <xf numFmtId="0" fontId="42" fillId="0" borderId="40" xfId="0" applyFont="1" applyBorder="1" applyAlignment="1" applyProtection="1">
      <alignment horizontal="center" vertical="center" shrinkToFit="1"/>
      <protection hidden="1"/>
    </xf>
    <xf numFmtId="0" fontId="47" fillId="0" borderId="40" xfId="0" applyFont="1" applyBorder="1" applyAlignment="1" applyProtection="1">
      <alignment horizontal="center" vertical="center" wrapText="1"/>
      <protection hidden="1"/>
    </xf>
    <xf numFmtId="0" fontId="47" fillId="0" borderId="58" xfId="0" applyFont="1" applyBorder="1" applyAlignment="1" applyProtection="1">
      <alignment horizontal="center" vertical="center" wrapText="1"/>
      <protection hidden="1"/>
    </xf>
    <xf numFmtId="0" fontId="47" fillId="0" borderId="42" xfId="0" applyFont="1" applyBorder="1" applyAlignment="1" applyProtection="1">
      <alignment horizontal="center" vertical="center" wrapText="1"/>
      <protection hidden="1"/>
    </xf>
    <xf numFmtId="0" fontId="47" fillId="0" borderId="61" xfId="0" applyFont="1" applyBorder="1" applyAlignment="1" applyProtection="1">
      <alignment horizontal="left" vertical="center" wrapText="1"/>
      <protection hidden="1"/>
    </xf>
    <xf numFmtId="0" fontId="47" fillId="0" borderId="56" xfId="0" applyFont="1" applyBorder="1" applyAlignment="1" applyProtection="1">
      <alignment horizontal="left" vertical="center" wrapText="1"/>
      <protection hidden="1"/>
    </xf>
    <xf numFmtId="0" fontId="82" fillId="4" borderId="42" xfId="0" applyFont="1" applyFill="1" applyBorder="1" applyAlignment="1" applyProtection="1">
      <alignment horizontal="left" vertical="center" wrapText="1"/>
      <protection locked="0"/>
    </xf>
    <xf numFmtId="0" fontId="82" fillId="4" borderId="40" xfId="0" applyFont="1" applyFill="1" applyBorder="1" applyAlignment="1" applyProtection="1">
      <alignment horizontal="left" vertical="center" wrapText="1"/>
      <protection locked="0"/>
    </xf>
    <xf numFmtId="0" fontId="82" fillId="4" borderId="58" xfId="0" applyFont="1" applyFill="1" applyBorder="1" applyAlignment="1" applyProtection="1">
      <alignment horizontal="left" vertical="center" wrapText="1"/>
      <protection locked="0"/>
    </xf>
    <xf numFmtId="0" fontId="70" fillId="4" borderId="42" xfId="0" applyFont="1" applyFill="1" applyBorder="1" applyAlignment="1" applyProtection="1">
      <alignment vertical="center" shrinkToFit="1"/>
      <protection locked="0"/>
    </xf>
    <xf numFmtId="0" fontId="70" fillId="4" borderId="58" xfId="0" applyFont="1" applyFill="1" applyBorder="1" applyAlignment="1" applyProtection="1">
      <alignment vertical="center" shrinkToFit="1"/>
      <protection locked="0"/>
    </xf>
    <xf numFmtId="180" fontId="43" fillId="4" borderId="40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77" xfId="0" applyFont="1" applyBorder="1" applyAlignment="1" applyProtection="1">
      <alignment horizontal="center" vertical="center" wrapText="1"/>
      <protection hidden="1"/>
    </xf>
    <xf numFmtId="0" fontId="43" fillId="0" borderId="11" xfId="0" applyFont="1" applyBorder="1" applyAlignment="1" applyProtection="1">
      <alignment horizontal="center" vertical="center" wrapText="1"/>
      <protection hidden="1"/>
    </xf>
    <xf numFmtId="0" fontId="43" fillId="0" borderId="56" xfId="0" applyFont="1" applyBorder="1" applyAlignment="1" applyProtection="1">
      <alignment horizontal="center" vertical="center" wrapText="1"/>
      <protection hidden="1"/>
    </xf>
    <xf numFmtId="0" fontId="43" fillId="0" borderId="57" xfId="0" applyFont="1" applyBorder="1" applyAlignment="1" applyProtection="1">
      <alignment horizontal="center" vertical="center" wrapText="1"/>
      <protection hidden="1"/>
    </xf>
    <xf numFmtId="0" fontId="43" fillId="0" borderId="42" xfId="0" applyFont="1" applyBorder="1" applyAlignment="1" applyProtection="1">
      <alignment horizontal="center" vertical="center" wrapText="1"/>
      <protection hidden="1"/>
    </xf>
    <xf numFmtId="0" fontId="43" fillId="0" borderId="40" xfId="0" applyFont="1" applyBorder="1" applyAlignment="1" applyProtection="1">
      <alignment horizontal="center" vertical="center" wrapText="1"/>
      <protection hidden="1"/>
    </xf>
    <xf numFmtId="0" fontId="43" fillId="0" borderId="58" xfId="0" applyFont="1" applyBorder="1" applyAlignment="1" applyProtection="1">
      <alignment horizontal="center" vertical="center" wrapText="1"/>
      <protection hidden="1"/>
    </xf>
    <xf numFmtId="0" fontId="80" fillId="3" borderId="42" xfId="0" applyFont="1" applyFill="1" applyBorder="1" applyAlignment="1" applyProtection="1">
      <alignment horizontal="center" vertical="center"/>
      <protection hidden="1"/>
    </xf>
    <xf numFmtId="0" fontId="80" fillId="3" borderId="40" xfId="0" applyFont="1" applyFill="1" applyBorder="1" applyAlignment="1" applyProtection="1">
      <alignment horizontal="center" vertical="center"/>
      <protection hidden="1"/>
    </xf>
    <xf numFmtId="0" fontId="82" fillId="5" borderId="42" xfId="0" applyFont="1" applyFill="1" applyBorder="1" applyAlignment="1" applyProtection="1">
      <alignment horizontal="left" vertical="center" wrapText="1"/>
      <protection hidden="1"/>
    </xf>
    <xf numFmtId="0" fontId="82" fillId="5" borderId="40" xfId="0" applyFont="1" applyFill="1" applyBorder="1" applyAlignment="1" applyProtection="1">
      <alignment horizontal="left" vertical="center" wrapText="1"/>
      <protection hidden="1"/>
    </xf>
    <xf numFmtId="0" fontId="82" fillId="5" borderId="58" xfId="0" applyFont="1" applyFill="1" applyBorder="1" applyAlignment="1" applyProtection="1">
      <alignment horizontal="left" vertical="center" wrapText="1"/>
      <protection hidden="1"/>
    </xf>
    <xf numFmtId="0" fontId="70" fillId="5" borderId="42" xfId="0" applyFont="1" applyFill="1" applyBorder="1" applyAlignment="1" applyProtection="1">
      <alignment horizontal="center" vertical="center" wrapText="1"/>
      <protection hidden="1"/>
    </xf>
    <xf numFmtId="0" fontId="70" fillId="5" borderId="58" xfId="0" applyFont="1" applyFill="1" applyBorder="1" applyAlignment="1" applyProtection="1">
      <alignment horizontal="center" vertical="center" wrapText="1"/>
      <protection hidden="1"/>
    </xf>
    <xf numFmtId="0" fontId="51" fillId="5" borderId="42" xfId="0" applyFont="1" applyFill="1" applyBorder="1" applyAlignment="1" applyProtection="1">
      <alignment horizontal="left" vertical="center" wrapText="1"/>
      <protection hidden="1"/>
    </xf>
    <xf numFmtId="0" fontId="51" fillId="5" borderId="40" xfId="0" applyFont="1" applyFill="1" applyBorder="1" applyAlignment="1" applyProtection="1">
      <alignment horizontal="left" vertical="center" wrapText="1"/>
      <protection hidden="1"/>
    </xf>
    <xf numFmtId="0" fontId="51" fillId="5" borderId="58" xfId="0" applyFont="1" applyFill="1" applyBorder="1" applyAlignment="1" applyProtection="1">
      <alignment horizontal="left" vertical="center" wrapText="1"/>
      <protection hidden="1"/>
    </xf>
    <xf numFmtId="0" fontId="70" fillId="5" borderId="42" xfId="0" applyFont="1" applyFill="1" applyBorder="1" applyAlignment="1" applyProtection="1">
      <alignment vertical="center" wrapText="1"/>
      <protection hidden="1"/>
    </xf>
    <xf numFmtId="0" fontId="70" fillId="5" borderId="58" xfId="0" applyFont="1" applyFill="1" applyBorder="1" applyAlignment="1" applyProtection="1">
      <alignment vertical="center" wrapText="1"/>
      <protection hidden="1"/>
    </xf>
    <xf numFmtId="180" fontId="43" fillId="5" borderId="40" xfId="0" applyNumberFormat="1" applyFont="1" applyFill="1" applyBorder="1" applyAlignment="1" applyProtection="1">
      <alignment horizontal="center" vertical="center" wrapText="1"/>
      <protection hidden="1"/>
    </xf>
    <xf numFmtId="0" fontId="51" fillId="0" borderId="68" xfId="0" applyFont="1" applyBorder="1" applyAlignment="1" applyProtection="1">
      <alignment horizontal="left" vertical="center" shrinkToFit="1"/>
      <protection hidden="1"/>
    </xf>
    <xf numFmtId="0" fontId="84" fillId="3" borderId="41" xfId="0" applyFont="1" applyFill="1" applyBorder="1" applyAlignment="1" applyProtection="1">
      <alignment horizontal="center"/>
      <protection hidden="1"/>
    </xf>
    <xf numFmtId="0" fontId="84" fillId="3" borderId="23" xfId="0" applyFont="1" applyFill="1" applyBorder="1" applyAlignment="1" applyProtection="1">
      <alignment horizontal="center"/>
      <protection hidden="1"/>
    </xf>
    <xf numFmtId="0" fontId="84" fillId="3" borderId="22" xfId="0" applyFont="1" applyFill="1" applyBorder="1" applyAlignment="1" applyProtection="1">
      <alignment horizontal="center"/>
      <protection hidden="1"/>
    </xf>
    <xf numFmtId="0" fontId="41" fillId="0" borderId="42" xfId="0" applyFont="1" applyBorder="1" applyAlignment="1" applyProtection="1">
      <alignment horizontal="justify" vertical="center" wrapText="1"/>
      <protection hidden="1"/>
    </xf>
    <xf numFmtId="0" fontId="41" fillId="0" borderId="40" xfId="0" applyFont="1" applyBorder="1" applyAlignment="1" applyProtection="1">
      <alignment horizontal="justify" vertical="center" wrapText="1"/>
      <protection hidden="1"/>
    </xf>
    <xf numFmtId="0" fontId="41" fillId="0" borderId="58" xfId="0" applyFont="1" applyBorder="1" applyAlignment="1" applyProtection="1">
      <alignment horizontal="justify" vertical="center" wrapText="1"/>
      <protection hidden="1"/>
    </xf>
    <xf numFmtId="0" fontId="36" fillId="4" borderId="13" xfId="0" applyFont="1" applyFill="1" applyBorder="1" applyAlignment="1" applyProtection="1">
      <alignment horizontal="center" vertical="center"/>
      <protection locked="0" hidden="1"/>
    </xf>
    <xf numFmtId="0" fontId="36" fillId="4" borderId="9" xfId="0" applyFont="1" applyFill="1" applyBorder="1" applyAlignment="1" applyProtection="1">
      <alignment horizontal="center" vertical="center"/>
      <protection locked="0" hidden="1"/>
    </xf>
    <xf numFmtId="0" fontId="36" fillId="4" borderId="25" xfId="0" applyFont="1" applyFill="1" applyBorder="1" applyAlignment="1" applyProtection="1">
      <alignment horizontal="center" vertical="center"/>
      <protection locked="0" hidden="1"/>
    </xf>
    <xf numFmtId="0" fontId="36" fillId="4" borderId="105" xfId="0" applyFont="1" applyFill="1" applyBorder="1" applyAlignment="1" applyProtection="1">
      <alignment horizontal="center" vertical="center"/>
      <protection locked="0" hidden="1"/>
    </xf>
    <xf numFmtId="0" fontId="36" fillId="4" borderId="106" xfId="0" applyFont="1" applyFill="1" applyBorder="1" applyAlignment="1" applyProtection="1">
      <alignment horizontal="center" vertical="center"/>
      <protection locked="0" hidden="1"/>
    </xf>
    <xf numFmtId="0" fontId="36" fillId="4" borderId="107" xfId="0" applyFont="1" applyFill="1" applyBorder="1" applyAlignment="1" applyProtection="1">
      <alignment horizontal="center" vertical="center"/>
      <protection locked="0" hidden="1"/>
    </xf>
    <xf numFmtId="0" fontId="35" fillId="4" borderId="13" xfId="0" applyFont="1" applyFill="1" applyBorder="1" applyAlignment="1" applyProtection="1">
      <alignment horizontal="right" vertical="center"/>
      <protection locked="0" hidden="1"/>
    </xf>
    <xf numFmtId="0" fontId="35" fillId="4" borderId="9" xfId="0" applyFont="1" applyFill="1" applyBorder="1" applyAlignment="1" applyProtection="1">
      <alignment horizontal="right" vertical="center"/>
      <protection locked="0" hidden="1"/>
    </xf>
    <xf numFmtId="0" fontId="35" fillId="4" borderId="105" xfId="0" applyFont="1" applyFill="1" applyBorder="1" applyAlignment="1" applyProtection="1">
      <alignment horizontal="right" vertical="center"/>
      <protection locked="0" hidden="1"/>
    </xf>
    <xf numFmtId="0" fontId="35" fillId="4" borderId="106" xfId="0" applyFont="1" applyFill="1" applyBorder="1" applyAlignment="1" applyProtection="1">
      <alignment horizontal="right" vertical="center"/>
      <protection locked="0" hidden="1"/>
    </xf>
    <xf numFmtId="176" fontId="35" fillId="0" borderId="9" xfId="0" applyNumberFormat="1" applyFont="1" applyBorder="1" applyAlignment="1" applyProtection="1">
      <alignment horizontal="left" vertical="center"/>
      <protection hidden="1"/>
    </xf>
    <xf numFmtId="176" fontId="35" fillId="0" borderId="106" xfId="0" applyNumberFormat="1" applyFont="1" applyBorder="1" applyAlignment="1" applyProtection="1">
      <alignment horizontal="left" vertical="center"/>
      <protection hidden="1"/>
    </xf>
    <xf numFmtId="0" fontId="35" fillId="0" borderId="9" xfId="0" applyFont="1" applyBorder="1" applyAlignment="1" applyProtection="1">
      <alignment horizontal="left" vertical="center"/>
      <protection hidden="1"/>
    </xf>
    <xf numFmtId="0" fontId="35" fillId="0" borderId="106" xfId="0" applyFont="1" applyBorder="1" applyAlignment="1" applyProtection="1">
      <alignment horizontal="left" vertical="center"/>
      <protection hidden="1"/>
    </xf>
    <xf numFmtId="0" fontId="35" fillId="4" borderId="9" xfId="0" applyFont="1" applyFill="1" applyBorder="1" applyProtection="1">
      <alignment vertical="center"/>
      <protection locked="0"/>
    </xf>
    <xf numFmtId="0" fontId="35" fillId="4" borderId="106" xfId="0" applyFont="1" applyFill="1" applyBorder="1" applyProtection="1">
      <alignment vertical="center"/>
      <protection locked="0"/>
    </xf>
    <xf numFmtId="0" fontId="36" fillId="4" borderId="108" xfId="0" applyFont="1" applyFill="1" applyBorder="1" applyAlignment="1" applyProtection="1">
      <alignment horizontal="center" vertical="center"/>
      <protection locked="0" hidden="1"/>
    </xf>
    <xf numFmtId="0" fontId="36" fillId="4" borderId="109" xfId="0" applyFont="1" applyFill="1" applyBorder="1" applyAlignment="1" applyProtection="1">
      <alignment horizontal="center" vertical="center"/>
      <protection locked="0" hidden="1"/>
    </xf>
    <xf numFmtId="0" fontId="36" fillId="4" borderId="110" xfId="0" applyFont="1" applyFill="1" applyBorder="1" applyAlignment="1" applyProtection="1">
      <alignment horizontal="center" vertical="center"/>
      <protection locked="0" hidden="1"/>
    </xf>
    <xf numFmtId="0" fontId="36" fillId="4" borderId="33" xfId="0" applyFont="1" applyFill="1" applyBorder="1" applyAlignment="1" applyProtection="1">
      <alignment horizontal="center" vertical="center"/>
      <protection locked="0" hidden="1"/>
    </xf>
    <xf numFmtId="0" fontId="36" fillId="4" borderId="12" xfId="0" applyFont="1" applyFill="1" applyBorder="1" applyAlignment="1" applyProtection="1">
      <alignment horizontal="center" vertical="center"/>
      <protection locked="0" hidden="1"/>
    </xf>
    <xf numFmtId="0" fontId="36" fillId="4" borderId="34" xfId="0" applyFont="1" applyFill="1" applyBorder="1" applyAlignment="1" applyProtection="1">
      <alignment horizontal="center" vertical="center"/>
      <protection locked="0" hidden="1"/>
    </xf>
    <xf numFmtId="0" fontId="35" fillId="4" borderId="108" xfId="0" applyFont="1" applyFill="1" applyBorder="1" applyAlignment="1" applyProtection="1">
      <alignment horizontal="right" vertical="center"/>
      <protection locked="0" hidden="1"/>
    </xf>
    <xf numFmtId="0" fontId="35" fillId="4" borderId="109" xfId="0" applyFont="1" applyFill="1" applyBorder="1" applyAlignment="1" applyProtection="1">
      <alignment horizontal="right" vertical="center"/>
      <protection locked="0" hidden="1"/>
    </xf>
    <xf numFmtId="0" fontId="35" fillId="4" borderId="33" xfId="0" applyFont="1" applyFill="1" applyBorder="1" applyAlignment="1" applyProtection="1">
      <alignment horizontal="right" vertical="center"/>
      <protection locked="0" hidden="1"/>
    </xf>
    <xf numFmtId="0" fontId="35" fillId="4" borderId="12" xfId="0" applyFont="1" applyFill="1" applyBorder="1" applyAlignment="1" applyProtection="1">
      <alignment horizontal="right" vertical="center"/>
      <protection locked="0" hidden="1"/>
    </xf>
    <xf numFmtId="176" fontId="35" fillId="0" borderId="109" xfId="0" applyNumberFormat="1" applyFont="1" applyBorder="1" applyAlignment="1" applyProtection="1">
      <alignment horizontal="left" vertical="center"/>
      <protection hidden="1"/>
    </xf>
    <xf numFmtId="176" fontId="35" fillId="0" borderId="12" xfId="0" applyNumberFormat="1" applyFont="1" applyBorder="1" applyAlignment="1" applyProtection="1">
      <alignment horizontal="left" vertical="center"/>
      <protection hidden="1"/>
    </xf>
    <xf numFmtId="0" fontId="35" fillId="0" borderId="109" xfId="0" applyFont="1" applyBorder="1" applyAlignment="1" applyProtection="1">
      <alignment horizontal="left" vertical="center"/>
      <protection hidden="1"/>
    </xf>
    <xf numFmtId="0" fontId="35" fillId="0" borderId="12" xfId="0" applyFont="1" applyBorder="1" applyAlignment="1" applyProtection="1">
      <alignment horizontal="left" vertical="center"/>
      <protection hidden="1"/>
    </xf>
    <xf numFmtId="0" fontId="35" fillId="4" borderId="109" xfId="0" applyFont="1" applyFill="1" applyBorder="1" applyProtection="1">
      <alignment vertical="center"/>
      <protection locked="0"/>
    </xf>
    <xf numFmtId="0" fontId="35" fillId="4" borderId="12" xfId="0" applyFont="1" applyFill="1" applyBorder="1" applyProtection="1">
      <alignment vertical="center"/>
      <protection locked="0"/>
    </xf>
    <xf numFmtId="0" fontId="35" fillId="0" borderId="13" xfId="0" applyFont="1" applyBorder="1" applyAlignment="1" applyProtection="1">
      <alignment horizontal="center" vertical="center"/>
      <protection hidden="1"/>
    </xf>
    <xf numFmtId="0" fontId="35" fillId="0" borderId="9" xfId="0" applyFont="1" applyBorder="1" applyAlignment="1" applyProtection="1">
      <alignment horizontal="center" vertical="center"/>
      <protection hidden="1"/>
    </xf>
    <xf numFmtId="0" fontId="35" fillId="0" borderId="25" xfId="0" applyFont="1" applyBorder="1" applyAlignment="1" applyProtection="1">
      <alignment horizontal="center" vertical="center"/>
      <protection hidden="1"/>
    </xf>
    <xf numFmtId="0" fontId="35" fillId="0" borderId="33" xfId="0" applyFont="1" applyBorder="1" applyAlignment="1" applyProtection="1">
      <alignment horizontal="center" vertical="center"/>
      <protection hidden="1"/>
    </xf>
    <xf numFmtId="0" fontId="35" fillId="0" borderId="12" xfId="0" applyFont="1" applyBorder="1" applyAlignment="1" applyProtection="1">
      <alignment horizontal="center" vertical="center"/>
      <protection hidden="1"/>
    </xf>
    <xf numFmtId="0" fontId="35" fillId="0" borderId="34" xfId="0" applyFont="1" applyBorder="1" applyAlignment="1" applyProtection="1">
      <alignment horizontal="center" vertical="center"/>
      <protection hidden="1"/>
    </xf>
    <xf numFmtId="0" fontId="35" fillId="0" borderId="13" xfId="0" applyFont="1" applyBorder="1" applyAlignment="1" applyProtection="1">
      <alignment horizontal="right" vertical="center"/>
      <protection hidden="1"/>
    </xf>
    <xf numFmtId="0" fontId="35" fillId="0" borderId="9" xfId="0" applyFont="1" applyBorder="1" applyAlignment="1" applyProtection="1">
      <alignment horizontal="right" vertical="center"/>
      <protection hidden="1"/>
    </xf>
    <xf numFmtId="0" fontId="35" fillId="0" borderId="33" xfId="0" applyFont="1" applyBorder="1" applyAlignment="1" applyProtection="1">
      <alignment horizontal="right" vertical="center"/>
      <protection hidden="1"/>
    </xf>
    <xf numFmtId="0" fontId="35" fillId="0" borderId="12" xfId="0" applyFont="1" applyBorder="1" applyAlignment="1" applyProtection="1">
      <alignment horizontal="right" vertical="center"/>
      <protection hidden="1"/>
    </xf>
    <xf numFmtId="0" fontId="35" fillId="2" borderId="9" xfId="0" applyFont="1" applyFill="1" applyBorder="1" applyAlignment="1" applyProtection="1">
      <alignment horizontal="left" vertical="center"/>
      <protection hidden="1"/>
    </xf>
    <xf numFmtId="0" fontId="35" fillId="2" borderId="12" xfId="0" applyFont="1" applyFill="1" applyBorder="1" applyAlignment="1" applyProtection="1">
      <alignment horizontal="left" vertical="center"/>
      <protection hidden="1"/>
    </xf>
    <xf numFmtId="0" fontId="35" fillId="0" borderId="9" xfId="0" applyFont="1" applyBorder="1" applyProtection="1">
      <alignment vertical="center"/>
      <protection hidden="1"/>
    </xf>
    <xf numFmtId="0" fontId="35" fillId="0" borderId="12" xfId="0" applyFont="1" applyBorder="1" applyProtection="1">
      <alignment vertical="center"/>
      <protection hidden="1"/>
    </xf>
    <xf numFmtId="177" fontId="35" fillId="0" borderId="39" xfId="0" applyNumberFormat="1" applyFont="1" applyBorder="1" applyAlignment="1">
      <alignment horizontal="center"/>
    </xf>
    <xf numFmtId="177" fontId="35" fillId="0" borderId="37" xfId="0" applyNumberFormat="1" applyFont="1" applyBorder="1" applyAlignment="1">
      <alignment horizontal="center"/>
    </xf>
    <xf numFmtId="177" fontId="35" fillId="0" borderId="110" xfId="0" applyNumberFormat="1" applyFont="1" applyBorder="1" applyAlignment="1">
      <alignment horizontal="center"/>
    </xf>
    <xf numFmtId="177" fontId="35" fillId="0" borderId="34" xfId="0" applyNumberFormat="1" applyFont="1" applyBorder="1" applyAlignment="1">
      <alignment horizontal="center"/>
    </xf>
    <xf numFmtId="0" fontId="35" fillId="4" borderId="123" xfId="0" applyFont="1" applyFill="1" applyBorder="1" applyAlignment="1" applyProtection="1">
      <alignment horizontal="center"/>
      <protection locked="0"/>
    </xf>
    <xf numFmtId="0" fontId="35" fillId="4" borderId="124" xfId="0" applyFont="1" applyFill="1" applyBorder="1" applyAlignment="1" applyProtection="1">
      <alignment horizontal="center"/>
      <protection locked="0"/>
    </xf>
    <xf numFmtId="177" fontId="35" fillId="0" borderId="25" xfId="0" applyNumberFormat="1" applyFont="1" applyBorder="1" applyAlignment="1">
      <alignment horizontal="center"/>
    </xf>
    <xf numFmtId="177" fontId="35" fillId="0" borderId="32" xfId="0" applyNumberFormat="1" applyFont="1" applyBorder="1" applyAlignment="1">
      <alignment horizontal="center"/>
    </xf>
    <xf numFmtId="177" fontId="35" fillId="0" borderId="22" xfId="0" applyNumberFormat="1" applyFont="1" applyBorder="1" applyAlignment="1">
      <alignment horizontal="center"/>
    </xf>
    <xf numFmtId="0" fontId="35" fillId="4" borderId="123" xfId="0" applyFont="1" applyFill="1" applyBorder="1" applyAlignment="1" applyProtection="1">
      <alignment horizontal="center" shrinkToFit="1"/>
      <protection locked="0"/>
    </xf>
    <xf numFmtId="0" fontId="35" fillId="4" borderId="124" xfId="0" applyFont="1" applyFill="1" applyBorder="1" applyAlignment="1" applyProtection="1">
      <alignment horizontal="center" shrinkToFit="1"/>
      <protection locked="0"/>
    </xf>
    <xf numFmtId="183" fontId="35" fillId="4" borderId="41" xfId="0" applyNumberFormat="1" applyFont="1" applyFill="1" applyBorder="1" applyAlignment="1" applyProtection="1">
      <alignment horizontal="right"/>
      <protection locked="0"/>
    </xf>
    <xf numFmtId="178" fontId="28" fillId="0" borderId="41" xfId="0" applyNumberFormat="1" applyFont="1" applyBorder="1" applyAlignment="1" applyProtection="1">
      <alignment horizontal="center" vertical="center"/>
      <protection hidden="1"/>
    </xf>
    <xf numFmtId="178" fontId="28" fillId="0" borderId="23" xfId="0" applyNumberFormat="1" applyFont="1" applyBorder="1" applyAlignment="1" applyProtection="1">
      <alignment horizontal="center" vertical="center"/>
      <protection hidden="1"/>
    </xf>
    <xf numFmtId="178" fontId="28" fillId="0" borderId="22" xfId="0" applyNumberFormat="1" applyFont="1" applyBorder="1" applyAlignment="1" applyProtection="1">
      <alignment horizontal="center" vertical="center"/>
      <protection hidden="1"/>
    </xf>
    <xf numFmtId="0" fontId="34" fillId="0" borderId="0" xfId="0" applyFont="1" applyProtection="1">
      <alignment vertical="center"/>
      <protection hidden="1"/>
    </xf>
    <xf numFmtId="0" fontId="34" fillId="0" borderId="12" xfId="0" applyFont="1" applyBorder="1" applyAlignment="1" applyProtection="1">
      <alignment horizontal="left" vertical="center"/>
      <protection hidden="1"/>
    </xf>
    <xf numFmtId="0" fontId="86" fillId="0" borderId="19" xfId="0" applyFont="1" applyBorder="1" applyAlignment="1" applyProtection="1">
      <alignment horizontal="center" vertical="center" textRotation="255"/>
      <protection hidden="1"/>
    </xf>
    <xf numFmtId="0" fontId="35" fillId="0" borderId="19" xfId="0" applyFont="1" applyBorder="1" applyAlignment="1" applyProtection="1">
      <alignment horizontal="center" vertical="center"/>
      <protection hidden="1"/>
    </xf>
    <xf numFmtId="0" fontId="35" fillId="0" borderId="27" xfId="0" applyFont="1" applyBorder="1" applyAlignment="1" applyProtection="1">
      <alignment horizontal="center" vertical="center"/>
      <protection hidden="1"/>
    </xf>
    <xf numFmtId="0" fontId="35" fillId="0" borderId="17" xfId="0" applyFont="1" applyBorder="1" applyAlignment="1" applyProtection="1">
      <alignment horizontal="center" vertical="center"/>
      <protection hidden="1"/>
    </xf>
    <xf numFmtId="0" fontId="86" fillId="0" borderId="17" xfId="0" applyFont="1" applyBorder="1" applyAlignment="1" applyProtection="1">
      <alignment horizontal="center" vertical="center" textRotation="255"/>
      <protection hidden="1"/>
    </xf>
    <xf numFmtId="0" fontId="86" fillId="0" borderId="27" xfId="0" applyFont="1" applyBorder="1" applyAlignment="1" applyProtection="1">
      <alignment horizontal="center" vertical="center" textRotation="255"/>
      <protection hidden="1"/>
    </xf>
    <xf numFmtId="0" fontId="27" fillId="0" borderId="29" xfId="0" applyFont="1" applyBorder="1" applyAlignment="1" applyProtection="1">
      <alignment horizontal="center" vertical="center"/>
      <protection hidden="1"/>
    </xf>
    <xf numFmtId="0" fontId="37" fillId="0" borderId="9" xfId="0" applyFont="1" applyBorder="1" applyAlignment="1" applyProtection="1">
      <alignment horizontal="left" vertical="center"/>
      <protection hidden="1"/>
    </xf>
    <xf numFmtId="176" fontId="35" fillId="0" borderId="25" xfId="0" applyNumberFormat="1" applyFont="1" applyBorder="1" applyAlignment="1" applyProtection="1">
      <alignment horizontal="right" vertical="center"/>
      <protection hidden="1"/>
    </xf>
    <xf numFmtId="176" fontId="35" fillId="0" borderId="34" xfId="0" applyNumberFormat="1" applyFont="1" applyBorder="1" applyAlignment="1" applyProtection="1">
      <alignment horizontal="right" vertical="center"/>
      <protection hidden="1"/>
    </xf>
    <xf numFmtId="183" fontId="35" fillId="4" borderId="13" xfId="0" applyNumberFormat="1" applyFont="1" applyFill="1" applyBorder="1" applyAlignment="1" applyProtection="1">
      <alignment horizontal="right"/>
      <protection locked="0"/>
    </xf>
    <xf numFmtId="183" fontId="35" fillId="4" borderId="33" xfId="0" applyNumberFormat="1" applyFont="1" applyFill="1" applyBorder="1" applyAlignment="1" applyProtection="1">
      <alignment horizontal="right"/>
      <protection locked="0"/>
    </xf>
    <xf numFmtId="183" fontId="35" fillId="4" borderId="14" xfId="0" applyNumberFormat="1" applyFont="1" applyFill="1" applyBorder="1" applyAlignment="1" applyProtection="1">
      <alignment horizontal="right"/>
      <protection locked="0"/>
    </xf>
    <xf numFmtId="0" fontId="35" fillId="0" borderId="31" xfId="0" applyFont="1" applyBorder="1" applyAlignment="1" applyProtection="1">
      <alignment horizontal="center" vertical="center"/>
      <protection hidden="1"/>
    </xf>
    <xf numFmtId="0" fontId="29" fillId="0" borderId="29" xfId="0" applyFont="1" applyBorder="1" applyAlignment="1" applyProtection="1">
      <alignment horizontal="center" vertical="center" textRotation="255"/>
      <protection hidden="1"/>
    </xf>
    <xf numFmtId="183" fontId="35" fillId="4" borderId="97" xfId="0" applyNumberFormat="1" applyFont="1" applyFill="1" applyBorder="1" applyAlignment="1" applyProtection="1">
      <alignment horizontal="right"/>
      <protection locked="0"/>
    </xf>
    <xf numFmtId="183" fontId="35" fillId="4" borderId="35" xfId="0" applyNumberFormat="1" applyFont="1" applyFill="1" applyBorder="1" applyAlignment="1" applyProtection="1">
      <alignment horizontal="right"/>
      <protection locked="0"/>
    </xf>
    <xf numFmtId="0" fontId="27" fillId="0" borderId="17" xfId="0" applyFont="1" applyBorder="1" applyAlignment="1" applyProtection="1">
      <alignment horizontal="center" vertical="center" textRotation="255"/>
      <protection hidden="1"/>
    </xf>
    <xf numFmtId="0" fontId="27" fillId="0" borderId="33" xfId="0" applyFont="1" applyBorder="1" applyAlignment="1" applyProtection="1">
      <alignment horizontal="center" vertical="center" textRotation="255"/>
      <protection hidden="1"/>
    </xf>
    <xf numFmtId="0" fontId="35" fillId="0" borderId="29" xfId="0" applyFont="1" applyBorder="1" applyAlignment="1" applyProtection="1">
      <alignment horizontal="center" vertical="center"/>
      <protection hidden="1"/>
    </xf>
    <xf numFmtId="0" fontId="35" fillId="0" borderId="30" xfId="0" applyFont="1" applyBorder="1" applyAlignment="1" applyProtection="1">
      <alignment horizontal="center" vertical="center"/>
      <protection hidden="1"/>
    </xf>
    <xf numFmtId="0" fontId="35" fillId="0" borderId="28" xfId="0" applyFont="1" applyBorder="1" applyAlignment="1" applyProtection="1">
      <alignment horizontal="center" vertical="center"/>
      <protection hidden="1"/>
    </xf>
    <xf numFmtId="0" fontId="27" fillId="0" borderId="13" xfId="0" applyFont="1" applyBorder="1" applyProtection="1">
      <alignment vertical="center"/>
      <protection hidden="1"/>
    </xf>
    <xf numFmtId="0" fontId="27" fillId="0" borderId="25" xfId="0" applyFont="1" applyBorder="1" applyProtection="1">
      <alignment vertical="center"/>
      <protection hidden="1"/>
    </xf>
    <xf numFmtId="0" fontId="27" fillId="0" borderId="14" xfId="0" applyFont="1" applyBorder="1" applyProtection="1">
      <alignment vertical="center"/>
      <protection hidden="1"/>
    </xf>
    <xf numFmtId="0" fontId="27" fillId="0" borderId="32" xfId="0" applyFont="1" applyBorder="1" applyProtection="1">
      <alignment vertical="center"/>
      <protection hidden="1"/>
    </xf>
    <xf numFmtId="0" fontId="27" fillId="0" borderId="33" xfId="0" applyFont="1" applyBorder="1" applyProtection="1">
      <alignment vertical="center"/>
      <protection hidden="1"/>
    </xf>
    <xf numFmtId="0" fontId="27" fillId="0" borderId="34" xfId="0" applyFont="1" applyBorder="1" applyProtection="1">
      <alignment vertical="center"/>
      <protection hidden="1"/>
    </xf>
    <xf numFmtId="176" fontId="35" fillId="0" borderId="124" xfId="0" applyNumberFormat="1" applyFont="1" applyBorder="1" applyAlignment="1" applyProtection="1">
      <alignment horizontal="right" vertical="center"/>
      <protection hidden="1"/>
    </xf>
    <xf numFmtId="176" fontId="35" fillId="0" borderId="39" xfId="0" applyNumberFormat="1" applyFont="1" applyBorder="1" applyAlignment="1" applyProtection="1">
      <alignment horizontal="right" vertical="center"/>
      <protection hidden="1"/>
    </xf>
    <xf numFmtId="176" fontId="35" fillId="0" borderId="37" xfId="0" applyNumberFormat="1" applyFont="1" applyBorder="1" applyAlignment="1" applyProtection="1">
      <alignment horizontal="right" vertical="center"/>
      <protection hidden="1"/>
    </xf>
    <xf numFmtId="0" fontId="0" fillId="6" borderId="19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/>
    </xf>
    <xf numFmtId="0" fontId="0" fillId="6" borderId="17" xfId="0" applyFill="1" applyBorder="1" applyAlignment="1">
      <alignment horizontal="center" vertical="center"/>
    </xf>
    <xf numFmtId="0" fontId="0" fillId="6" borderId="90" xfId="0" applyFill="1" applyBorder="1" applyAlignment="1">
      <alignment horizontal="center" vertical="center"/>
    </xf>
    <xf numFmtId="0" fontId="0" fillId="6" borderId="89" xfId="0" applyFill="1" applyBorder="1" applyAlignment="1">
      <alignment horizontal="center" vertical="center"/>
    </xf>
    <xf numFmtId="0" fontId="0" fillId="6" borderId="53" xfId="0" applyFill="1" applyBorder="1" applyAlignment="1">
      <alignment horizontal="center" vertical="center"/>
    </xf>
    <xf numFmtId="0" fontId="0" fillId="6" borderId="50" xfId="0" applyFill="1" applyBorder="1" applyAlignment="1">
      <alignment horizontal="center" vertical="center"/>
    </xf>
    <xf numFmtId="0" fontId="0" fillId="6" borderId="41" xfId="0" applyFill="1" applyBorder="1" applyAlignment="1">
      <alignment horizontal="center" vertical="center"/>
    </xf>
    <xf numFmtId="0" fontId="0" fillId="6" borderId="23" xfId="0" applyFill="1" applyBorder="1" applyAlignment="1">
      <alignment horizontal="center" vertical="center"/>
    </xf>
    <xf numFmtId="0" fontId="0" fillId="6" borderId="22" xfId="0" applyFill="1" applyBorder="1" applyAlignment="1">
      <alignment horizontal="center" vertical="center"/>
    </xf>
    <xf numFmtId="0" fontId="0" fillId="6" borderId="27" xfId="0" applyFill="1" applyBorder="1" applyAlignment="1">
      <alignment horizontal="center" vertical="center" wrapText="1"/>
    </xf>
    <xf numFmtId="0" fontId="0" fillId="6" borderId="17" xfId="0" applyFill="1" applyBorder="1" applyAlignment="1">
      <alignment horizontal="center" vertical="center" wrapText="1"/>
    </xf>
    <xf numFmtId="0" fontId="0" fillId="6" borderId="127" xfId="0" applyFill="1" applyBorder="1" applyAlignment="1">
      <alignment horizontal="center" vertical="center"/>
    </xf>
    <xf numFmtId="0" fontId="0" fillId="6" borderId="130" xfId="0" applyFill="1" applyBorder="1" applyAlignment="1">
      <alignment horizontal="center" vertical="center"/>
    </xf>
    <xf numFmtId="0" fontId="0" fillId="6" borderId="128" xfId="0" applyFill="1" applyBorder="1" applyAlignment="1">
      <alignment horizontal="center" vertical="center"/>
    </xf>
    <xf numFmtId="0" fontId="0" fillId="6" borderId="131" xfId="0" applyFill="1" applyBorder="1" applyAlignment="1">
      <alignment horizontal="center" vertical="center"/>
    </xf>
  </cellXfs>
  <cellStyles count="5">
    <cellStyle name="桁区切り" xfId="1" builtinId="6"/>
    <cellStyle name="標準" xfId="0" builtinId="0"/>
    <cellStyle name="標準 2" xfId="2" xr:uid="{00000000-0005-0000-0000-000002000000}"/>
    <cellStyle name="標準 2 2" xfId="4" xr:uid="{F4719D44-E7C1-4F08-BE8C-B4F63D0B16C5}"/>
    <cellStyle name="標準 3" xfId="3" xr:uid="{00000000-0005-0000-0000-000003000000}"/>
  </cellStyles>
  <dxfs count="147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theme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 patternType="none">
          <bgColor auto="1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 patternType="solid"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ont>
        <color theme="0"/>
      </font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FF99"/>
        </patternFill>
      </fill>
    </dxf>
    <dxf>
      <font>
        <color theme="0"/>
      </font>
    </dxf>
  </dxfs>
  <tableStyles count="0" defaultTableStyle="TableStyleMedium9" defaultPivotStyle="PivotStyleLight16"/>
  <colors>
    <mruColors>
      <color rgb="FFFFFF99"/>
      <color rgb="FFFFFFFF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304800</xdr:rowOff>
    </xdr:from>
    <xdr:to>
      <xdr:col>6</xdr:col>
      <xdr:colOff>2124075</xdr:colOff>
      <xdr:row>28</xdr:row>
      <xdr:rowOff>0</xdr:rowOff>
    </xdr:to>
    <xdr:grpSp>
      <xdr:nvGrpSpPr>
        <xdr:cNvPr id="10362" name="グループ化 9">
          <a:extLst>
            <a:ext uri="{FF2B5EF4-FFF2-40B4-BE49-F238E27FC236}">
              <a16:creationId xmlns:a16="http://schemas.microsoft.com/office/drawing/2014/main" id="{00000000-0008-0000-0400-00007A280000}"/>
            </a:ext>
          </a:extLst>
        </xdr:cNvPr>
        <xdr:cNvGrpSpPr>
          <a:grpSpLocks/>
        </xdr:cNvGrpSpPr>
      </xdr:nvGrpSpPr>
      <xdr:grpSpPr bwMode="auto">
        <a:xfrm>
          <a:off x="400050" y="2600325"/>
          <a:ext cx="5981700" cy="6496050"/>
          <a:chOff x="400050" y="2686050"/>
          <a:chExt cx="5985525" cy="6696075"/>
        </a:xfrm>
      </xdr:grpSpPr>
      <xdr:cxnSp macro="">
        <xdr:nvCxnSpPr>
          <xdr:cNvPr id="3" name="直線コネクタ 2">
            <a:extLst>
              <a:ext uri="{FF2B5EF4-FFF2-40B4-BE49-F238E27FC236}">
                <a16:creationId xmlns:a16="http://schemas.microsoft.com/office/drawing/2014/main" id="{00000000-0008-0000-0400-000003000000}"/>
              </a:ext>
            </a:extLst>
          </xdr:cNvPr>
          <xdr:cNvCxnSpPr/>
        </xdr:nvCxnSpPr>
        <xdr:spPr>
          <a:xfrm>
            <a:off x="409581" y="2686050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直線コネクタ 5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CxnSpPr/>
        </xdr:nvCxnSpPr>
        <xdr:spPr>
          <a:xfrm>
            <a:off x="400050" y="4352925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直線コネクタ 6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CxnSpPr/>
        </xdr:nvCxnSpPr>
        <xdr:spPr>
          <a:xfrm>
            <a:off x="409581" y="6019800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直線コネクタ 7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CxnSpPr/>
        </xdr:nvCxnSpPr>
        <xdr:spPr>
          <a:xfrm>
            <a:off x="400050" y="7686675"/>
            <a:ext cx="5975994" cy="0"/>
          </a:xfrm>
          <a:prstGeom prst="line">
            <a:avLst/>
          </a:prstGeom>
          <a:ln w="63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9" name="直線コネクタ 8">
            <a:extLst>
              <a:ext uri="{FF2B5EF4-FFF2-40B4-BE49-F238E27FC236}">
                <a16:creationId xmlns:a16="http://schemas.microsoft.com/office/drawing/2014/main" id="{00000000-0008-0000-0400-000009000000}"/>
              </a:ext>
            </a:extLst>
          </xdr:cNvPr>
          <xdr:cNvCxnSpPr/>
        </xdr:nvCxnSpPr>
        <xdr:spPr>
          <a:xfrm>
            <a:off x="409581" y="9382125"/>
            <a:ext cx="5975994" cy="0"/>
          </a:xfrm>
          <a:prstGeom prst="line">
            <a:avLst/>
          </a:prstGeom>
          <a:ln w="19050" cmpd="sng">
            <a:solidFill>
              <a:schemeClr val="tx1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21</xdr:col>
      <xdr:colOff>588060</xdr:colOff>
      <xdr:row>136</xdr:row>
      <xdr:rowOff>19049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829AA1C-7F1F-44E5-BE09-53194635F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0"/>
          <a:ext cx="14989859" cy="233362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gflsv-svm1\&#20849;&#26377;&#12501;&#12457;&#12523;&#12480;\Users\MIC1067.KK-MIC\Desktop\&#20171;&#35703;&#20445;&#38522;&#23460;\&#20171;&#35703;&#32887;&#21729;&#21021;&#20219;&#32773;&#30740;&#20462;_&#27096;&#243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第１号様式"/>
      <sheetName val="第４号様式"/>
      <sheetName val="第７号様式"/>
      <sheetName val="第７号様式の２"/>
      <sheetName val="別添様式３（初任者）"/>
      <sheetName val="別添様式３（生活援助従事者）"/>
      <sheetName val="別添様式４（初任者）"/>
      <sheetName val="別添様式４（生活援助従事者）"/>
      <sheetName val="別添様式５"/>
      <sheetName val="別添様式６"/>
      <sheetName val="別添様式９"/>
      <sheetName val="別添様式１０"/>
      <sheetName val="別添様式１１"/>
      <sheetName val="別添様式１３"/>
      <sheetName val="別添様式１４"/>
      <sheetName val="別添様式１５"/>
      <sheetName val="別添様式１７"/>
      <sheetName val="参考様式２"/>
      <sheetName val="初期設定"/>
      <sheetName val="初任者リスト"/>
      <sheetName val="生活援助リスト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2">
          <cell r="A2" t="str">
            <v>1-①</v>
          </cell>
        </row>
        <row r="3">
          <cell r="A3" t="str">
            <v>1-②</v>
          </cell>
        </row>
        <row r="4">
          <cell r="A4" t="str">
            <v>2-①</v>
          </cell>
        </row>
        <row r="5">
          <cell r="A5" t="str">
            <v>2-②</v>
          </cell>
        </row>
        <row r="6">
          <cell r="A6" t="str">
            <v>3-①</v>
          </cell>
        </row>
        <row r="7">
          <cell r="A7" t="str">
            <v>3-②</v>
          </cell>
        </row>
        <row r="8">
          <cell r="A8" t="str">
            <v>3-③</v>
          </cell>
        </row>
        <row r="9">
          <cell r="A9" t="str">
            <v>3-④</v>
          </cell>
        </row>
        <row r="10">
          <cell r="A10" t="str">
            <v>4-①</v>
          </cell>
        </row>
        <row r="11">
          <cell r="A11" t="str">
            <v>4-②</v>
          </cell>
        </row>
        <row r="12">
          <cell r="A12" t="str">
            <v>4-③</v>
          </cell>
        </row>
        <row r="13">
          <cell r="A13" t="str">
            <v>5-①</v>
          </cell>
        </row>
        <row r="14">
          <cell r="A14" t="str">
            <v>5-②</v>
          </cell>
        </row>
        <row r="15">
          <cell r="A15" t="str">
            <v>6-①</v>
          </cell>
        </row>
        <row r="16">
          <cell r="A16" t="str">
            <v>6-②</v>
          </cell>
        </row>
        <row r="17">
          <cell r="A17" t="str">
            <v>7-①</v>
          </cell>
        </row>
        <row r="18">
          <cell r="A18" t="str">
            <v>7-②</v>
          </cell>
        </row>
        <row r="19">
          <cell r="A19" t="str">
            <v>7-③</v>
          </cell>
        </row>
        <row r="20">
          <cell r="A20" t="str">
            <v>7-④</v>
          </cell>
        </row>
        <row r="21">
          <cell r="A21" t="str">
            <v>8-①</v>
          </cell>
        </row>
        <row r="22">
          <cell r="A22" t="str">
            <v>8-②</v>
          </cell>
        </row>
        <row r="23">
          <cell r="A23" t="str">
            <v>8-③</v>
          </cell>
        </row>
        <row r="24">
          <cell r="A24" t="str">
            <v>9-①</v>
          </cell>
        </row>
        <row r="25">
          <cell r="A25" t="str">
            <v>9-②</v>
          </cell>
        </row>
        <row r="26">
          <cell r="A26" t="str">
            <v>9-③</v>
          </cell>
        </row>
        <row r="27">
          <cell r="A27" t="str">
            <v>9-④</v>
          </cell>
        </row>
        <row r="28">
          <cell r="A28" t="str">
            <v>9-⑤</v>
          </cell>
        </row>
        <row r="29">
          <cell r="A29" t="str">
            <v>9-⑥</v>
          </cell>
        </row>
        <row r="30">
          <cell r="A30" t="str">
            <v>9-⑦</v>
          </cell>
        </row>
        <row r="31">
          <cell r="A31" t="str">
            <v>9-⑧</v>
          </cell>
        </row>
        <row r="32">
          <cell r="A32" t="str">
            <v>9-⑨</v>
          </cell>
        </row>
        <row r="33">
          <cell r="A33" t="str">
            <v>9-⑩</v>
          </cell>
        </row>
        <row r="34">
          <cell r="A34" t="str">
            <v>9-⑪</v>
          </cell>
        </row>
        <row r="35">
          <cell r="A35" t="str">
            <v>9-⑫</v>
          </cell>
        </row>
        <row r="36">
          <cell r="A36" t="str">
            <v>9-⑬</v>
          </cell>
        </row>
        <row r="37">
          <cell r="A37" t="str">
            <v>9-⑭</v>
          </cell>
        </row>
        <row r="38">
          <cell r="A38" t="str">
            <v>10-①</v>
          </cell>
        </row>
        <row r="39">
          <cell r="A39" t="str">
            <v>10-②</v>
          </cell>
        </row>
      </sheetData>
      <sheetData sheetId="20">
        <row r="2">
          <cell r="A2" t="str">
            <v>1-①</v>
          </cell>
        </row>
        <row r="3">
          <cell r="A3" t="str">
            <v>1-②</v>
          </cell>
        </row>
        <row r="4">
          <cell r="A4" t="str">
            <v>2-①</v>
          </cell>
        </row>
        <row r="5">
          <cell r="A5" t="str">
            <v>2-②</v>
          </cell>
        </row>
        <row r="6">
          <cell r="A6" t="str">
            <v>3-①</v>
          </cell>
        </row>
        <row r="7">
          <cell r="A7" t="str">
            <v>3-②</v>
          </cell>
        </row>
        <row r="8">
          <cell r="A8" t="str">
            <v>3-③</v>
          </cell>
        </row>
        <row r="9">
          <cell r="A9" t="str">
            <v>3-④</v>
          </cell>
        </row>
        <row r="10">
          <cell r="A10" t="str">
            <v>4-①</v>
          </cell>
        </row>
        <row r="11">
          <cell r="A11" t="str">
            <v>4-②</v>
          </cell>
        </row>
        <row r="12">
          <cell r="A12" t="str">
            <v>4-③</v>
          </cell>
        </row>
        <row r="13">
          <cell r="A13" t="str">
            <v>5-①</v>
          </cell>
        </row>
        <row r="14">
          <cell r="A14" t="str">
            <v>5-②</v>
          </cell>
        </row>
        <row r="15">
          <cell r="A15" t="str">
            <v>6-①</v>
          </cell>
        </row>
        <row r="16">
          <cell r="A16" t="str">
            <v>6-②</v>
          </cell>
        </row>
        <row r="17">
          <cell r="A17" t="str">
            <v>6-③</v>
          </cell>
        </row>
        <row r="18">
          <cell r="A18" t="str">
            <v>6-④</v>
          </cell>
        </row>
        <row r="19">
          <cell r="A19" t="str">
            <v>6-⑤</v>
          </cell>
        </row>
        <row r="20">
          <cell r="A20" t="str">
            <v>6-⑥</v>
          </cell>
        </row>
        <row r="21">
          <cell r="A21" t="str">
            <v>7-①</v>
          </cell>
        </row>
        <row r="22">
          <cell r="A22" t="str">
            <v>7-②</v>
          </cell>
        </row>
        <row r="23">
          <cell r="A23" t="str">
            <v>7-③</v>
          </cell>
        </row>
        <row r="24">
          <cell r="A24" t="str">
            <v>8-①</v>
          </cell>
        </row>
        <row r="25">
          <cell r="A25" t="str">
            <v>8-②</v>
          </cell>
        </row>
        <row r="26">
          <cell r="A26" t="str">
            <v>8-③</v>
          </cell>
        </row>
        <row r="27">
          <cell r="A27" t="str">
            <v>8-④</v>
          </cell>
        </row>
        <row r="28">
          <cell r="A28" t="str">
            <v>8-⑤</v>
          </cell>
        </row>
        <row r="29">
          <cell r="A29" t="str">
            <v>8-⑥</v>
          </cell>
        </row>
        <row r="30">
          <cell r="A30" t="str">
            <v>8-⑦</v>
          </cell>
        </row>
        <row r="31">
          <cell r="A31" t="str">
            <v>8-⑧</v>
          </cell>
        </row>
        <row r="32">
          <cell r="A32" t="str">
            <v>8-⑨</v>
          </cell>
        </row>
        <row r="33">
          <cell r="A33" t="str">
            <v>8-⑩</v>
          </cell>
        </row>
        <row r="34">
          <cell r="A34" t="str">
            <v>9-①</v>
          </cell>
        </row>
        <row r="35">
          <cell r="A35" t="str">
            <v>9-②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D58"/>
  <sheetViews>
    <sheetView tabSelected="1" view="pageBreakPreview" topLeftCell="A25" zoomScale="70" zoomScaleNormal="100" zoomScaleSheetLayoutView="70" workbookViewId="0">
      <selection activeCell="O36" sqref="O36:R36"/>
    </sheetView>
  </sheetViews>
  <sheetFormatPr defaultColWidth="9" defaultRowHeight="14.25"/>
  <cols>
    <col min="1" max="1" width="12.75" style="5" customWidth="1"/>
    <col min="2" max="3" width="6.625" style="5" customWidth="1"/>
    <col min="4" max="4" width="4.5" style="5" customWidth="1"/>
    <col min="5" max="6" width="5.25" style="5" customWidth="1"/>
    <col min="7" max="30" width="4.5" style="5" customWidth="1"/>
    <col min="31" max="31" width="9" style="5" customWidth="1"/>
    <col min="32" max="16384" width="9" style="5"/>
  </cols>
  <sheetData>
    <row r="1" spans="1:30" s="2" customFormat="1" ht="23.25" customHeight="1">
      <c r="A1" s="1" t="s">
        <v>0</v>
      </c>
    </row>
    <row r="3" spans="1:30" s="3" customFormat="1" ht="28.5">
      <c r="A3" s="432" t="s">
        <v>1</v>
      </c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</row>
    <row r="4" spans="1:30" ht="2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6" spans="1:30" s="1" customFormat="1" ht="18.75">
      <c r="Q6" s="433" t="str">
        <f>初期設定!$B$3</f>
        <v>令和</v>
      </c>
      <c r="R6" s="433"/>
      <c r="S6" s="408"/>
      <c r="T6" s="408"/>
      <c r="U6" s="408"/>
      <c r="V6" s="6" t="s">
        <v>37</v>
      </c>
      <c r="W6" s="408"/>
      <c r="X6" s="408"/>
      <c r="Y6" s="6" t="s">
        <v>15</v>
      </c>
      <c r="Z6" s="408"/>
      <c r="AA6" s="408"/>
      <c r="AB6" s="6" t="s">
        <v>38</v>
      </c>
      <c r="AC6" s="6"/>
    </row>
    <row r="7" spans="1:30">
      <c r="Q7" s="7"/>
      <c r="R7" s="7"/>
      <c r="V7" s="7"/>
      <c r="Y7" s="7"/>
      <c r="AB7" s="7"/>
      <c r="AC7" s="7"/>
    </row>
    <row r="9" spans="1:30" s="3" customFormat="1" ht="28.5">
      <c r="A9" s="3" t="s">
        <v>42</v>
      </c>
    </row>
    <row r="11" spans="1:30" ht="35.25" customHeight="1">
      <c r="I11" s="8"/>
      <c r="J11" s="8"/>
      <c r="K11" s="436" t="s">
        <v>2</v>
      </c>
      <c r="L11" s="436"/>
      <c r="M11" s="436"/>
      <c r="N11" s="9"/>
      <c r="O11" s="422"/>
      <c r="P11" s="422"/>
      <c r="Q11" s="422"/>
      <c r="R11" s="422"/>
      <c r="S11" s="422"/>
      <c r="T11" s="422"/>
      <c r="U11" s="422"/>
      <c r="V11" s="422"/>
      <c r="W11" s="422"/>
      <c r="X11" s="422"/>
      <c r="Y11" s="422"/>
      <c r="Z11" s="422"/>
      <c r="AA11" s="422"/>
      <c r="AB11" s="422"/>
      <c r="AC11" s="422"/>
      <c r="AD11" s="422"/>
    </row>
    <row r="12" spans="1:30" ht="35.25" customHeight="1">
      <c r="H12" s="350" t="s">
        <v>46</v>
      </c>
      <c r="I12" s="350"/>
      <c r="J12" s="350"/>
      <c r="K12" s="436" t="s">
        <v>40</v>
      </c>
      <c r="L12" s="436"/>
      <c r="M12" s="436"/>
      <c r="N12" s="9"/>
      <c r="O12" s="422"/>
      <c r="P12" s="422"/>
      <c r="Q12" s="422"/>
      <c r="R12" s="422"/>
      <c r="S12" s="422"/>
      <c r="T12" s="422"/>
      <c r="U12" s="422"/>
      <c r="V12" s="422"/>
      <c r="W12" s="422"/>
      <c r="X12" s="422"/>
      <c r="Y12" s="422"/>
      <c r="Z12" s="422"/>
      <c r="AA12" s="422"/>
      <c r="AB12" s="422"/>
      <c r="AC12" s="422"/>
      <c r="AD12" s="422"/>
    </row>
    <row r="13" spans="1:30" ht="35.25" customHeight="1">
      <c r="I13" s="8"/>
      <c r="J13" s="8"/>
      <c r="K13" s="436" t="s">
        <v>4</v>
      </c>
      <c r="L13" s="437"/>
      <c r="M13" s="437"/>
      <c r="N13" s="9"/>
      <c r="O13" s="422"/>
      <c r="P13" s="422"/>
      <c r="Q13" s="422"/>
      <c r="R13" s="422"/>
      <c r="S13" s="422"/>
      <c r="T13" s="422"/>
      <c r="U13" s="422"/>
      <c r="V13" s="422"/>
      <c r="W13" s="422"/>
      <c r="X13" s="422"/>
      <c r="Y13" s="422"/>
      <c r="Z13" s="422"/>
      <c r="AA13" s="422"/>
      <c r="AB13" s="422"/>
      <c r="AC13" s="422"/>
      <c r="AD13" s="422"/>
    </row>
    <row r="14" spans="1:30" ht="15" customHeight="1">
      <c r="K14" s="11"/>
      <c r="L14" s="12"/>
      <c r="M14" s="12"/>
      <c r="N14" s="12"/>
    </row>
    <row r="15" spans="1:30" ht="20.25" customHeight="1"/>
    <row r="16" spans="1:30" ht="25.5" customHeight="1">
      <c r="A16" s="434" t="s">
        <v>93</v>
      </c>
      <c r="B16" s="435"/>
      <c r="C16" s="435"/>
      <c r="D16" s="435"/>
      <c r="E16" s="435"/>
      <c r="F16" s="435"/>
      <c r="G16" s="435"/>
      <c r="H16" s="435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5"/>
      <c r="Y16" s="435"/>
      <c r="Z16" s="435"/>
      <c r="AA16" s="435"/>
      <c r="AB16" s="435"/>
      <c r="AC16" s="435"/>
      <c r="AD16" s="435"/>
    </row>
    <row r="17" spans="1:30" ht="20.25" customHeight="1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25.5" customHeight="1">
      <c r="A18" s="434" t="s">
        <v>41</v>
      </c>
      <c r="B18" s="435"/>
      <c r="C18" s="435"/>
      <c r="D18" s="435"/>
      <c r="E18" s="435"/>
      <c r="F18" s="435"/>
      <c r="G18" s="435"/>
      <c r="H18" s="435"/>
      <c r="I18" s="435"/>
      <c r="J18" s="435"/>
      <c r="K18" s="435"/>
      <c r="L18" s="435"/>
      <c r="M18" s="435"/>
      <c r="N18" s="435"/>
      <c r="O18" s="435"/>
      <c r="P18" s="435"/>
      <c r="Q18" s="435"/>
      <c r="R18" s="435"/>
      <c r="S18" s="435"/>
      <c r="T18" s="435"/>
      <c r="U18" s="435"/>
      <c r="V18" s="435"/>
      <c r="W18" s="435"/>
      <c r="X18" s="435"/>
      <c r="Y18" s="435"/>
      <c r="Z18" s="435"/>
      <c r="AA18" s="435"/>
      <c r="AB18" s="435"/>
      <c r="AC18" s="435"/>
      <c r="AD18" s="435"/>
    </row>
    <row r="19" spans="1:30" ht="20.25" customHeight="1"/>
    <row r="20" spans="1:30" ht="20.25" customHeight="1">
      <c r="L20" s="15" t="s">
        <v>5</v>
      </c>
    </row>
    <row r="21" spans="1:30" ht="20.25" customHeight="1"/>
    <row r="22" spans="1:30" ht="15" thickBot="1"/>
    <row r="23" spans="1:30" ht="25.5" customHeight="1">
      <c r="A23" s="429" t="s">
        <v>3</v>
      </c>
      <c r="B23" s="397">
        <f>O12</f>
        <v>0</v>
      </c>
      <c r="C23" s="398"/>
      <c r="D23" s="398"/>
      <c r="E23" s="398"/>
      <c r="F23" s="398"/>
      <c r="G23" s="398"/>
      <c r="H23" s="398"/>
      <c r="I23" s="398"/>
      <c r="J23" s="399"/>
      <c r="K23" s="413" t="s">
        <v>2</v>
      </c>
      <c r="L23" s="414"/>
      <c r="M23" s="414"/>
      <c r="N23" s="415"/>
      <c r="O23" s="423">
        <f>$O$11</f>
        <v>0</v>
      </c>
      <c r="P23" s="424"/>
      <c r="Q23" s="424"/>
      <c r="R23" s="424"/>
      <c r="S23" s="424"/>
      <c r="T23" s="424"/>
      <c r="U23" s="424"/>
      <c r="V23" s="424"/>
      <c r="W23" s="424"/>
      <c r="X23" s="424"/>
      <c r="Y23" s="424"/>
      <c r="Z23" s="424"/>
      <c r="AA23" s="424"/>
      <c r="AB23" s="424"/>
      <c r="AC23" s="424"/>
      <c r="AD23" s="425"/>
    </row>
    <row r="24" spans="1:30" ht="25.5" customHeight="1">
      <c r="A24" s="430"/>
      <c r="B24" s="400"/>
      <c r="C24" s="401"/>
      <c r="D24" s="401"/>
      <c r="E24" s="401"/>
      <c r="F24" s="401"/>
      <c r="G24" s="401"/>
      <c r="H24" s="401"/>
      <c r="I24" s="401"/>
      <c r="J24" s="402"/>
      <c r="K24" s="416"/>
      <c r="L24" s="417"/>
      <c r="M24" s="417"/>
      <c r="N24" s="418"/>
      <c r="O24" s="426"/>
      <c r="P24" s="427"/>
      <c r="Q24" s="427"/>
      <c r="R24" s="427"/>
      <c r="S24" s="427"/>
      <c r="T24" s="427"/>
      <c r="U24" s="427"/>
      <c r="V24" s="427"/>
      <c r="W24" s="427"/>
      <c r="X24" s="427"/>
      <c r="Y24" s="427"/>
      <c r="Z24" s="427"/>
      <c r="AA24" s="427"/>
      <c r="AB24" s="427"/>
      <c r="AC24" s="427"/>
      <c r="AD24" s="428"/>
    </row>
    <row r="25" spans="1:30" ht="25.5" customHeight="1">
      <c r="A25" s="431"/>
      <c r="B25" s="403"/>
      <c r="C25" s="404"/>
      <c r="D25" s="404"/>
      <c r="E25" s="404"/>
      <c r="F25" s="404"/>
      <c r="G25" s="404"/>
      <c r="H25" s="404"/>
      <c r="I25" s="404"/>
      <c r="J25" s="405"/>
      <c r="K25" s="419"/>
      <c r="L25" s="420"/>
      <c r="M25" s="420"/>
      <c r="N25" s="421"/>
      <c r="O25" s="116" t="s">
        <v>74</v>
      </c>
      <c r="P25" s="406"/>
      <c r="Q25" s="406"/>
      <c r="R25" s="406"/>
      <c r="S25" s="406"/>
      <c r="T25" s="113" t="s">
        <v>75</v>
      </c>
      <c r="U25" s="406"/>
      <c r="V25" s="406"/>
      <c r="W25" s="406"/>
      <c r="X25" s="406"/>
      <c r="Y25" s="113" t="s">
        <v>76</v>
      </c>
      <c r="Z25" s="406"/>
      <c r="AA25" s="406"/>
      <c r="AB25" s="406"/>
      <c r="AC25" s="406"/>
      <c r="AD25" s="407"/>
    </row>
    <row r="26" spans="1:30" ht="25.5" customHeight="1">
      <c r="A26" s="16" t="s">
        <v>19</v>
      </c>
      <c r="B26" s="439">
        <f>$O$13</f>
        <v>0</v>
      </c>
      <c r="C26" s="409"/>
      <c r="D26" s="409"/>
      <c r="E26" s="409">
        <f>$T$13</f>
        <v>0</v>
      </c>
      <c r="F26" s="409"/>
      <c r="G26" s="409"/>
      <c r="H26" s="409"/>
      <c r="I26" s="409"/>
      <c r="J26" s="410"/>
      <c r="K26" s="302" t="s">
        <v>21</v>
      </c>
      <c r="L26" s="303"/>
      <c r="M26" s="303"/>
      <c r="N26" s="304"/>
      <c r="O26" s="444"/>
      <c r="P26" s="445"/>
      <c r="Q26" s="445"/>
      <c r="R26" s="445"/>
      <c r="S26" s="445"/>
      <c r="T26" s="117" t="s">
        <v>45</v>
      </c>
      <c r="U26" s="311"/>
      <c r="V26" s="311"/>
      <c r="W26" s="311"/>
      <c r="X26" s="114" t="s">
        <v>44</v>
      </c>
      <c r="Y26" s="297"/>
      <c r="Z26" s="297"/>
      <c r="AA26" s="297"/>
      <c r="AB26" s="297"/>
      <c r="AC26" s="297"/>
      <c r="AD26" s="234"/>
    </row>
    <row r="27" spans="1:30" ht="25.5" customHeight="1">
      <c r="A27" s="17" t="s">
        <v>4</v>
      </c>
      <c r="B27" s="440"/>
      <c r="C27" s="411"/>
      <c r="D27" s="411"/>
      <c r="E27" s="411"/>
      <c r="F27" s="411"/>
      <c r="G27" s="411"/>
      <c r="H27" s="411"/>
      <c r="I27" s="411"/>
      <c r="J27" s="412"/>
      <c r="K27" s="305"/>
      <c r="L27" s="306"/>
      <c r="M27" s="306"/>
      <c r="N27" s="307"/>
      <c r="O27" s="446"/>
      <c r="P27" s="447"/>
      <c r="Q27" s="447"/>
      <c r="R27" s="447"/>
      <c r="S27" s="447"/>
      <c r="T27" s="115" t="s">
        <v>43</v>
      </c>
      <c r="U27" s="300"/>
      <c r="V27" s="300"/>
      <c r="W27" s="300"/>
      <c r="X27" s="300"/>
      <c r="Y27" s="300"/>
      <c r="Z27" s="300"/>
      <c r="AA27" s="300"/>
      <c r="AB27" s="300"/>
      <c r="AC27" s="300"/>
      <c r="AD27" s="301"/>
    </row>
    <row r="28" spans="1:30" ht="25.5" customHeight="1">
      <c r="A28" s="18" t="s">
        <v>90</v>
      </c>
      <c r="B28" s="319"/>
      <c r="C28" s="320"/>
      <c r="D28" s="320"/>
      <c r="E28" s="448"/>
      <c r="F28" s="448"/>
      <c r="G28" s="448"/>
      <c r="H28" s="448"/>
      <c r="I28" s="448"/>
      <c r="J28" s="449"/>
      <c r="K28" s="305"/>
      <c r="L28" s="306"/>
      <c r="M28" s="306"/>
      <c r="N28" s="307"/>
      <c r="O28" s="444"/>
      <c r="P28" s="445"/>
      <c r="Q28" s="445"/>
      <c r="R28" s="445"/>
      <c r="S28" s="445"/>
      <c r="T28" s="117" t="s">
        <v>45</v>
      </c>
      <c r="U28" s="311"/>
      <c r="V28" s="311"/>
      <c r="W28" s="311"/>
      <c r="X28" s="114" t="s">
        <v>44</v>
      </c>
      <c r="Y28" s="297"/>
      <c r="Z28" s="297"/>
      <c r="AA28" s="297"/>
      <c r="AB28" s="297"/>
      <c r="AC28" s="297"/>
      <c r="AD28" s="234"/>
    </row>
    <row r="29" spans="1:30" ht="25.5" customHeight="1">
      <c r="A29" s="19" t="s">
        <v>20</v>
      </c>
      <c r="B29" s="325"/>
      <c r="C29" s="326"/>
      <c r="D29" s="326"/>
      <c r="E29" s="450"/>
      <c r="F29" s="450"/>
      <c r="G29" s="450"/>
      <c r="H29" s="450"/>
      <c r="I29" s="450"/>
      <c r="J29" s="451"/>
      <c r="K29" s="308"/>
      <c r="L29" s="309"/>
      <c r="M29" s="309"/>
      <c r="N29" s="310"/>
      <c r="O29" s="446"/>
      <c r="P29" s="447"/>
      <c r="Q29" s="447"/>
      <c r="R29" s="447"/>
      <c r="S29" s="447"/>
      <c r="T29" s="115" t="s">
        <v>43</v>
      </c>
      <c r="U29" s="300"/>
      <c r="V29" s="300"/>
      <c r="W29" s="300"/>
      <c r="X29" s="300"/>
      <c r="Y29" s="300"/>
      <c r="Z29" s="300"/>
      <c r="AA29" s="300"/>
      <c r="AB29" s="300"/>
      <c r="AC29" s="300"/>
      <c r="AD29" s="301"/>
    </row>
    <row r="30" spans="1:30" ht="25.5" customHeight="1">
      <c r="A30" s="352" t="s">
        <v>6</v>
      </c>
      <c r="B30" s="383"/>
      <c r="C30" s="384"/>
      <c r="D30" s="384"/>
      <c r="E30" s="384"/>
      <c r="F30" s="384"/>
      <c r="G30" s="384"/>
      <c r="H30" s="384"/>
      <c r="I30" s="384"/>
      <c r="J30" s="384"/>
      <c r="K30" s="384"/>
      <c r="L30" s="384"/>
      <c r="M30" s="384"/>
      <c r="N30" s="384"/>
      <c r="O30" s="384"/>
      <c r="P30" s="384"/>
      <c r="Q30" s="384"/>
      <c r="R30" s="384"/>
      <c r="S30" s="384"/>
      <c r="T30" s="384"/>
      <c r="U30" s="384"/>
      <c r="V30" s="384"/>
      <c r="W30" s="384"/>
      <c r="X30" s="384"/>
      <c r="Y30" s="384"/>
      <c r="Z30" s="384"/>
      <c r="AA30" s="384"/>
      <c r="AB30" s="384"/>
      <c r="AC30" s="385"/>
      <c r="AD30" s="386"/>
    </row>
    <row r="31" spans="1:30" ht="25.5" customHeight="1">
      <c r="A31" s="353"/>
      <c r="B31" s="387"/>
      <c r="C31" s="387"/>
      <c r="D31" s="387"/>
      <c r="E31" s="387"/>
      <c r="F31" s="387"/>
      <c r="G31" s="387"/>
      <c r="H31" s="387"/>
      <c r="I31" s="387"/>
      <c r="J31" s="387"/>
      <c r="K31" s="387"/>
      <c r="L31" s="387"/>
      <c r="M31" s="387"/>
      <c r="N31" s="387"/>
      <c r="O31" s="387"/>
      <c r="P31" s="387"/>
      <c r="Q31" s="387"/>
      <c r="R31" s="387"/>
      <c r="S31" s="387"/>
      <c r="T31" s="387"/>
      <c r="U31" s="387"/>
      <c r="V31" s="387"/>
      <c r="W31" s="387"/>
      <c r="X31" s="387"/>
      <c r="Y31" s="387"/>
      <c r="Z31" s="387"/>
      <c r="AA31" s="387"/>
      <c r="AB31" s="387"/>
      <c r="AC31" s="388"/>
      <c r="AD31" s="389"/>
    </row>
    <row r="32" spans="1:30" ht="30" customHeight="1">
      <c r="A32" s="390" t="s">
        <v>7</v>
      </c>
      <c r="B32" s="319"/>
      <c r="C32" s="320"/>
      <c r="D32" s="320"/>
      <c r="E32" s="320"/>
      <c r="F32" s="320"/>
      <c r="G32" s="320"/>
      <c r="H32" s="320"/>
      <c r="I32" s="320"/>
      <c r="J32" s="320"/>
      <c r="K32" s="320"/>
      <c r="L32" s="320"/>
      <c r="M32" s="320"/>
      <c r="N32" s="320"/>
      <c r="O32" s="320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320"/>
      <c r="AA32" s="320"/>
      <c r="AB32" s="320"/>
      <c r="AC32" s="320"/>
      <c r="AD32" s="321"/>
    </row>
    <row r="33" spans="1:30" ht="30" customHeight="1">
      <c r="A33" s="390"/>
      <c r="B33" s="322"/>
      <c r="C33" s="323"/>
      <c r="D33" s="323"/>
      <c r="E33" s="323"/>
      <c r="F33" s="323"/>
      <c r="G33" s="323"/>
      <c r="H33" s="323"/>
      <c r="I33" s="323"/>
      <c r="J33" s="323"/>
      <c r="K33" s="323"/>
      <c r="L33" s="323"/>
      <c r="M33" s="323"/>
      <c r="N33" s="323"/>
      <c r="O33" s="323"/>
      <c r="P33" s="323"/>
      <c r="Q33" s="323"/>
      <c r="R33" s="323"/>
      <c r="S33" s="323"/>
      <c r="T33" s="323"/>
      <c r="U33" s="323"/>
      <c r="V33" s="323"/>
      <c r="W33" s="323"/>
      <c r="X33" s="323"/>
      <c r="Y33" s="323"/>
      <c r="Z33" s="323"/>
      <c r="AA33" s="323"/>
      <c r="AB33" s="323"/>
      <c r="AC33" s="323"/>
      <c r="AD33" s="324"/>
    </row>
    <row r="34" spans="1:30" ht="30" customHeight="1">
      <c r="A34" s="353"/>
      <c r="B34" s="325"/>
      <c r="C34" s="326"/>
      <c r="D34" s="326"/>
      <c r="E34" s="326"/>
      <c r="F34" s="326"/>
      <c r="G34" s="326"/>
      <c r="H34" s="326"/>
      <c r="I34" s="326"/>
      <c r="J34" s="326"/>
      <c r="K34" s="326"/>
      <c r="L34" s="326"/>
      <c r="M34" s="326"/>
      <c r="N34" s="326"/>
      <c r="O34" s="326"/>
      <c r="P34" s="326"/>
      <c r="Q34" s="326"/>
      <c r="R34" s="326"/>
      <c r="S34" s="326"/>
      <c r="T34" s="326"/>
      <c r="U34" s="326"/>
      <c r="V34" s="326"/>
      <c r="W34" s="326"/>
      <c r="X34" s="326"/>
      <c r="Y34" s="326"/>
      <c r="Z34" s="326"/>
      <c r="AA34" s="326"/>
      <c r="AB34" s="326"/>
      <c r="AC34" s="326"/>
      <c r="AD34" s="327"/>
    </row>
    <row r="35" spans="1:30" ht="30" customHeight="1">
      <c r="A35" s="352" t="s">
        <v>11</v>
      </c>
      <c r="B35" s="394" t="s">
        <v>27</v>
      </c>
      <c r="C35" s="395"/>
      <c r="D35" s="396"/>
      <c r="E35" s="378"/>
      <c r="F35" s="379"/>
      <c r="G35" s="379"/>
      <c r="H35" s="379"/>
      <c r="I35" s="317" t="s">
        <v>22</v>
      </c>
      <c r="J35" s="452"/>
      <c r="K35" s="394" t="s">
        <v>33</v>
      </c>
      <c r="L35" s="395"/>
      <c r="M35" s="395"/>
      <c r="N35" s="395"/>
      <c r="O35" s="378"/>
      <c r="P35" s="379"/>
      <c r="Q35" s="379"/>
      <c r="R35" s="379"/>
      <c r="S35" s="317" t="s">
        <v>22</v>
      </c>
      <c r="T35" s="318"/>
      <c r="U35" s="391" t="s">
        <v>218</v>
      </c>
      <c r="V35" s="392"/>
      <c r="W35" s="392"/>
      <c r="X35" s="393"/>
      <c r="Y35" s="378"/>
      <c r="Z35" s="379"/>
      <c r="AA35" s="379"/>
      <c r="AB35" s="379"/>
      <c r="AC35" s="317" t="s">
        <v>22</v>
      </c>
      <c r="AD35" s="330"/>
    </row>
    <row r="36" spans="1:30" ht="30" customHeight="1">
      <c r="A36" s="390"/>
      <c r="B36" s="312" t="s">
        <v>9</v>
      </c>
      <c r="C36" s="313"/>
      <c r="D36" s="314"/>
      <c r="E36" s="380"/>
      <c r="F36" s="381"/>
      <c r="G36" s="381"/>
      <c r="H36" s="381"/>
      <c r="I36" s="315" t="s">
        <v>22</v>
      </c>
      <c r="J36" s="438"/>
      <c r="K36" s="312" t="s">
        <v>28</v>
      </c>
      <c r="L36" s="313"/>
      <c r="M36" s="313"/>
      <c r="N36" s="313"/>
      <c r="O36" s="380"/>
      <c r="P36" s="381"/>
      <c r="Q36" s="381"/>
      <c r="R36" s="381"/>
      <c r="S36" s="315" t="s">
        <v>22</v>
      </c>
      <c r="T36" s="316"/>
      <c r="U36" s="312" t="s">
        <v>10</v>
      </c>
      <c r="V36" s="313"/>
      <c r="W36" s="313"/>
      <c r="X36" s="314"/>
      <c r="Y36" s="380"/>
      <c r="Z36" s="381"/>
      <c r="AA36" s="381"/>
      <c r="AB36" s="381"/>
      <c r="AC36" s="315" t="s">
        <v>22</v>
      </c>
      <c r="AD36" s="331"/>
    </row>
    <row r="37" spans="1:30" ht="30" customHeight="1">
      <c r="A37" s="390"/>
      <c r="B37" s="312" t="s">
        <v>34</v>
      </c>
      <c r="C37" s="313"/>
      <c r="D37" s="314"/>
      <c r="E37" s="380"/>
      <c r="F37" s="381"/>
      <c r="G37" s="381"/>
      <c r="H37" s="381"/>
      <c r="I37" s="315" t="s">
        <v>22</v>
      </c>
      <c r="J37" s="438"/>
      <c r="K37" s="312" t="s">
        <v>29</v>
      </c>
      <c r="L37" s="313"/>
      <c r="M37" s="313"/>
      <c r="N37" s="313"/>
      <c r="O37" s="380"/>
      <c r="P37" s="381"/>
      <c r="Q37" s="381"/>
      <c r="R37" s="381"/>
      <c r="S37" s="315" t="s">
        <v>22</v>
      </c>
      <c r="T37" s="316"/>
      <c r="U37" s="312" t="s">
        <v>8</v>
      </c>
      <c r="V37" s="313"/>
      <c r="W37" s="313"/>
      <c r="X37" s="314"/>
      <c r="Y37" s="380"/>
      <c r="Z37" s="381"/>
      <c r="AA37" s="381"/>
      <c r="AB37" s="381"/>
      <c r="AC37" s="315" t="s">
        <v>22</v>
      </c>
      <c r="AD37" s="331"/>
    </row>
    <row r="38" spans="1:30" ht="30" customHeight="1">
      <c r="A38" s="353"/>
      <c r="B38" s="441"/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43"/>
      <c r="U38" s="375" t="s">
        <v>14</v>
      </c>
      <c r="V38" s="376"/>
      <c r="W38" s="376"/>
      <c r="X38" s="377"/>
      <c r="Y38" s="382">
        <f>E35+O35+Y35+E36+O36+E37+O37+Y36+Y37</f>
        <v>0</v>
      </c>
      <c r="Z38" s="382"/>
      <c r="AA38" s="382"/>
      <c r="AB38" s="382"/>
      <c r="AC38" s="332" t="s">
        <v>22</v>
      </c>
      <c r="AD38" s="333"/>
    </row>
    <row r="39" spans="1:30" ht="25.5" customHeight="1">
      <c r="A39" s="20"/>
      <c r="B39" s="334" t="s">
        <v>12</v>
      </c>
      <c r="C39" s="334" t="s">
        <v>13</v>
      </c>
      <c r="D39" s="453" t="s">
        <v>14</v>
      </c>
      <c r="E39" s="454"/>
      <c r="F39" s="338" t="s">
        <v>24</v>
      </c>
      <c r="G39" s="340" t="s">
        <v>26</v>
      </c>
      <c r="H39" s="296" t="str">
        <f>初期設定!$C$3</f>
        <v>R</v>
      </c>
      <c r="I39" s="295"/>
      <c r="J39" s="328" t="s">
        <v>37</v>
      </c>
      <c r="K39" s="358"/>
      <c r="L39" s="328" t="s">
        <v>30</v>
      </c>
      <c r="M39" s="358"/>
      <c r="N39" s="328" t="s">
        <v>16</v>
      </c>
      <c r="O39" s="356"/>
      <c r="P39" s="328" t="s">
        <v>17</v>
      </c>
      <c r="Q39" s="298"/>
      <c r="R39" s="354" t="s">
        <v>18</v>
      </c>
      <c r="S39" s="340" t="s">
        <v>31</v>
      </c>
      <c r="T39" s="296" t="str">
        <f>初期設定!$C$3</f>
        <v>R</v>
      </c>
      <c r="U39" s="295"/>
      <c r="V39" s="328" t="s">
        <v>37</v>
      </c>
      <c r="W39" s="358"/>
      <c r="X39" s="328" t="s">
        <v>30</v>
      </c>
      <c r="Y39" s="358"/>
      <c r="Z39" s="328" t="s">
        <v>16</v>
      </c>
      <c r="AA39" s="356"/>
      <c r="AB39" s="328" t="s">
        <v>17</v>
      </c>
      <c r="AC39" s="298"/>
      <c r="AD39" s="354" t="s">
        <v>18</v>
      </c>
    </row>
    <row r="40" spans="1:30" ht="25.5" customHeight="1">
      <c r="A40" s="21" t="s">
        <v>23</v>
      </c>
      <c r="B40" s="335"/>
      <c r="C40" s="335"/>
      <c r="D40" s="455"/>
      <c r="E40" s="456"/>
      <c r="F40" s="339"/>
      <c r="G40" s="341"/>
      <c r="H40" s="296"/>
      <c r="I40" s="295"/>
      <c r="J40" s="329"/>
      <c r="K40" s="359"/>
      <c r="L40" s="329"/>
      <c r="M40" s="359"/>
      <c r="N40" s="329"/>
      <c r="O40" s="357"/>
      <c r="P40" s="329"/>
      <c r="Q40" s="299"/>
      <c r="R40" s="355"/>
      <c r="S40" s="341"/>
      <c r="T40" s="296"/>
      <c r="U40" s="295"/>
      <c r="V40" s="329"/>
      <c r="W40" s="359"/>
      <c r="X40" s="329"/>
      <c r="Y40" s="359"/>
      <c r="Z40" s="329"/>
      <c r="AA40" s="357"/>
      <c r="AB40" s="329"/>
      <c r="AC40" s="299"/>
      <c r="AD40" s="355"/>
    </row>
    <row r="41" spans="1:30" ht="25.5" customHeight="1">
      <c r="A41" s="22" t="s">
        <v>92</v>
      </c>
      <c r="B41" s="373"/>
      <c r="C41" s="336"/>
      <c r="D41" s="369">
        <f>B41+C41</f>
        <v>0</v>
      </c>
      <c r="E41" s="370"/>
      <c r="F41" s="338" t="s">
        <v>25</v>
      </c>
      <c r="G41" s="341"/>
      <c r="H41" s="296" t="str">
        <f>初期設定!$C$3</f>
        <v>R</v>
      </c>
      <c r="I41" s="295"/>
      <c r="J41" s="328" t="s">
        <v>37</v>
      </c>
      <c r="K41" s="358"/>
      <c r="L41" s="328" t="s">
        <v>30</v>
      </c>
      <c r="M41" s="358"/>
      <c r="N41" s="328" t="s">
        <v>16</v>
      </c>
      <c r="O41" s="356"/>
      <c r="P41" s="328" t="s">
        <v>17</v>
      </c>
      <c r="Q41" s="298"/>
      <c r="R41" s="354" t="s">
        <v>18</v>
      </c>
      <c r="S41" s="341"/>
      <c r="T41" s="296" t="str">
        <f>初期設定!$C$3</f>
        <v>R</v>
      </c>
      <c r="U41" s="295"/>
      <c r="V41" s="328" t="s">
        <v>37</v>
      </c>
      <c r="W41" s="358"/>
      <c r="X41" s="328" t="s">
        <v>30</v>
      </c>
      <c r="Y41" s="358"/>
      <c r="Z41" s="328" t="s">
        <v>16</v>
      </c>
      <c r="AA41" s="356"/>
      <c r="AB41" s="328" t="s">
        <v>17</v>
      </c>
      <c r="AC41" s="298"/>
      <c r="AD41" s="354" t="s">
        <v>18</v>
      </c>
    </row>
    <row r="42" spans="1:30" ht="25.5" customHeight="1">
      <c r="A42" s="23"/>
      <c r="B42" s="374"/>
      <c r="C42" s="337"/>
      <c r="D42" s="371"/>
      <c r="E42" s="372"/>
      <c r="F42" s="339"/>
      <c r="G42" s="342"/>
      <c r="H42" s="296"/>
      <c r="I42" s="295"/>
      <c r="J42" s="329"/>
      <c r="K42" s="359"/>
      <c r="L42" s="329"/>
      <c r="M42" s="359"/>
      <c r="N42" s="329"/>
      <c r="O42" s="357"/>
      <c r="P42" s="329"/>
      <c r="Q42" s="299"/>
      <c r="R42" s="355"/>
      <c r="S42" s="342"/>
      <c r="T42" s="296"/>
      <c r="U42" s="295"/>
      <c r="V42" s="329"/>
      <c r="W42" s="359"/>
      <c r="X42" s="329"/>
      <c r="Y42" s="359"/>
      <c r="Z42" s="329"/>
      <c r="AA42" s="357"/>
      <c r="AB42" s="329"/>
      <c r="AC42" s="299"/>
      <c r="AD42" s="355"/>
    </row>
    <row r="43" spans="1:30" ht="25.5" customHeight="1">
      <c r="A43" s="352" t="s">
        <v>32</v>
      </c>
      <c r="B43" s="346" t="s">
        <v>143</v>
      </c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8"/>
    </row>
    <row r="44" spans="1:30" ht="25.5" customHeight="1">
      <c r="A44" s="353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1"/>
    </row>
    <row r="45" spans="1:30" ht="14.25" customHeight="1">
      <c r="A45" s="343" t="s">
        <v>91</v>
      </c>
      <c r="B45" s="360"/>
      <c r="C45" s="361"/>
      <c r="D45" s="361"/>
      <c r="E45" s="361"/>
      <c r="F45" s="361"/>
      <c r="G45" s="361"/>
      <c r="H45" s="361"/>
      <c r="I45" s="361"/>
      <c r="J45" s="361"/>
      <c r="K45" s="361"/>
      <c r="L45" s="361"/>
      <c r="M45" s="361"/>
      <c r="N45" s="361"/>
      <c r="O45" s="361"/>
      <c r="P45" s="361"/>
      <c r="Q45" s="361"/>
      <c r="R45" s="361"/>
      <c r="S45" s="361"/>
      <c r="T45" s="361"/>
      <c r="U45" s="361"/>
      <c r="V45" s="361"/>
      <c r="W45" s="361"/>
      <c r="X45" s="361"/>
      <c r="Y45" s="361"/>
      <c r="Z45" s="361"/>
      <c r="AA45" s="361"/>
      <c r="AB45" s="361"/>
      <c r="AC45" s="361"/>
      <c r="AD45" s="362"/>
    </row>
    <row r="46" spans="1:30" ht="14.25" customHeight="1">
      <c r="A46" s="344"/>
      <c r="B46" s="363"/>
      <c r="C46" s="364"/>
      <c r="D46" s="364"/>
      <c r="E46" s="364"/>
      <c r="F46" s="364"/>
      <c r="G46" s="364"/>
      <c r="H46" s="364"/>
      <c r="I46" s="364"/>
      <c r="J46" s="364"/>
      <c r="K46" s="364"/>
      <c r="L46" s="364"/>
      <c r="M46" s="364"/>
      <c r="N46" s="364"/>
      <c r="O46" s="364"/>
      <c r="P46" s="364"/>
      <c r="Q46" s="364"/>
      <c r="R46" s="364"/>
      <c r="S46" s="364"/>
      <c r="T46" s="364"/>
      <c r="U46" s="364"/>
      <c r="V46" s="364"/>
      <c r="W46" s="364"/>
      <c r="X46" s="364"/>
      <c r="Y46" s="364"/>
      <c r="Z46" s="364"/>
      <c r="AA46" s="364"/>
      <c r="AB46" s="364"/>
      <c r="AC46" s="364"/>
      <c r="AD46" s="365"/>
    </row>
    <row r="47" spans="1:30" ht="14.25" customHeight="1">
      <c r="A47" s="344"/>
      <c r="B47" s="363"/>
      <c r="C47" s="364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5"/>
    </row>
    <row r="48" spans="1:30" ht="14.25" customHeight="1">
      <c r="A48" s="344"/>
      <c r="B48" s="363"/>
      <c r="C48" s="364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64"/>
      <c r="U48" s="364"/>
      <c r="V48" s="364"/>
      <c r="W48" s="364"/>
      <c r="X48" s="364"/>
      <c r="Y48" s="364"/>
      <c r="Z48" s="364"/>
      <c r="AA48" s="364"/>
      <c r="AB48" s="364"/>
      <c r="AC48" s="364"/>
      <c r="AD48" s="365"/>
    </row>
    <row r="49" spans="1:30" ht="14.25" customHeight="1">
      <c r="A49" s="344"/>
      <c r="B49" s="363"/>
      <c r="C49" s="364"/>
      <c r="D49" s="364"/>
      <c r="E49" s="364"/>
      <c r="F49" s="364"/>
      <c r="G49" s="364"/>
      <c r="H49" s="364"/>
      <c r="I49" s="364"/>
      <c r="J49" s="364"/>
      <c r="K49" s="364"/>
      <c r="L49" s="364"/>
      <c r="M49" s="364"/>
      <c r="N49" s="364"/>
      <c r="O49" s="364"/>
      <c r="P49" s="364"/>
      <c r="Q49" s="364"/>
      <c r="R49" s="364"/>
      <c r="S49" s="364"/>
      <c r="T49" s="364"/>
      <c r="U49" s="364"/>
      <c r="V49" s="364"/>
      <c r="W49" s="364"/>
      <c r="X49" s="364"/>
      <c r="Y49" s="364"/>
      <c r="Z49" s="364"/>
      <c r="AA49" s="364"/>
      <c r="AB49" s="364"/>
      <c r="AC49" s="364"/>
      <c r="AD49" s="365"/>
    </row>
    <row r="50" spans="1:30" ht="14.25" customHeight="1">
      <c r="A50" s="344"/>
      <c r="B50" s="363"/>
      <c r="C50" s="364"/>
      <c r="D50" s="364"/>
      <c r="E50" s="364"/>
      <c r="F50" s="364"/>
      <c r="G50" s="364"/>
      <c r="H50" s="364"/>
      <c r="I50" s="364"/>
      <c r="J50" s="364"/>
      <c r="K50" s="364"/>
      <c r="L50" s="364"/>
      <c r="M50" s="364"/>
      <c r="N50" s="364"/>
      <c r="O50" s="364"/>
      <c r="P50" s="364"/>
      <c r="Q50" s="364"/>
      <c r="R50" s="364"/>
      <c r="S50" s="364"/>
      <c r="T50" s="364"/>
      <c r="U50" s="364"/>
      <c r="V50" s="364"/>
      <c r="W50" s="364"/>
      <c r="X50" s="364"/>
      <c r="Y50" s="364"/>
      <c r="Z50" s="364"/>
      <c r="AA50" s="364"/>
      <c r="AB50" s="364"/>
      <c r="AC50" s="364"/>
      <c r="AD50" s="365"/>
    </row>
    <row r="51" spans="1:30" ht="14.25" customHeight="1">
      <c r="A51" s="344"/>
      <c r="B51" s="363"/>
      <c r="C51" s="364"/>
      <c r="D51" s="364"/>
      <c r="E51" s="364"/>
      <c r="F51" s="364"/>
      <c r="G51" s="364"/>
      <c r="H51" s="364"/>
      <c r="I51" s="364"/>
      <c r="J51" s="364"/>
      <c r="K51" s="364"/>
      <c r="L51" s="364"/>
      <c r="M51" s="364"/>
      <c r="N51" s="364"/>
      <c r="O51" s="364"/>
      <c r="P51" s="364"/>
      <c r="Q51" s="364"/>
      <c r="R51" s="364"/>
      <c r="S51" s="364"/>
      <c r="T51" s="364"/>
      <c r="U51" s="364"/>
      <c r="V51" s="364"/>
      <c r="W51" s="364"/>
      <c r="X51" s="364"/>
      <c r="Y51" s="364"/>
      <c r="Z51" s="364"/>
      <c r="AA51" s="364"/>
      <c r="AB51" s="364"/>
      <c r="AC51" s="364"/>
      <c r="AD51" s="365"/>
    </row>
    <row r="52" spans="1:30" ht="14.25" customHeight="1">
      <c r="A52" s="344"/>
      <c r="B52" s="363"/>
      <c r="C52" s="364"/>
      <c r="D52" s="364"/>
      <c r="E52" s="364"/>
      <c r="F52" s="364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5"/>
    </row>
    <row r="53" spans="1:30" ht="14.25" customHeight="1">
      <c r="A53" s="344"/>
      <c r="B53" s="363"/>
      <c r="C53" s="364"/>
      <c r="D53" s="364"/>
      <c r="E53" s="364"/>
      <c r="F53" s="364"/>
      <c r="G53" s="364"/>
      <c r="H53" s="364"/>
      <c r="I53" s="364"/>
      <c r="J53" s="364"/>
      <c r="K53" s="364"/>
      <c r="L53" s="364"/>
      <c r="M53" s="364"/>
      <c r="N53" s="364"/>
      <c r="O53" s="364"/>
      <c r="P53" s="364"/>
      <c r="Q53" s="364"/>
      <c r="R53" s="364"/>
      <c r="S53" s="364"/>
      <c r="T53" s="364"/>
      <c r="U53" s="364"/>
      <c r="V53" s="364"/>
      <c r="W53" s="364"/>
      <c r="X53" s="364"/>
      <c r="Y53" s="364"/>
      <c r="Z53" s="364"/>
      <c r="AA53" s="364"/>
      <c r="AB53" s="364"/>
      <c r="AC53" s="364"/>
      <c r="AD53" s="365"/>
    </row>
    <row r="54" spans="1:30" ht="14.25" customHeight="1">
      <c r="A54" s="344"/>
      <c r="B54" s="363"/>
      <c r="C54" s="364"/>
      <c r="D54" s="364"/>
      <c r="E54" s="364"/>
      <c r="F54" s="364"/>
      <c r="G54" s="364"/>
      <c r="H54" s="364"/>
      <c r="I54" s="364"/>
      <c r="J54" s="364"/>
      <c r="K54" s="364"/>
      <c r="L54" s="364"/>
      <c r="M54" s="364"/>
      <c r="N54" s="364"/>
      <c r="O54" s="364"/>
      <c r="P54" s="364"/>
      <c r="Q54" s="364"/>
      <c r="R54" s="364"/>
      <c r="S54" s="364"/>
      <c r="T54" s="364"/>
      <c r="U54" s="364"/>
      <c r="V54" s="364"/>
      <c r="W54" s="364"/>
      <c r="X54" s="364"/>
      <c r="Y54" s="364"/>
      <c r="Z54" s="364"/>
      <c r="AA54" s="364"/>
      <c r="AB54" s="364"/>
      <c r="AC54" s="364"/>
      <c r="AD54" s="365"/>
    </row>
    <row r="55" spans="1:30" ht="14.25" customHeight="1">
      <c r="A55" s="344"/>
      <c r="B55" s="363"/>
      <c r="C55" s="364"/>
      <c r="D55" s="364"/>
      <c r="E55" s="364"/>
      <c r="F55" s="364"/>
      <c r="G55" s="364"/>
      <c r="H55" s="364"/>
      <c r="I55" s="364"/>
      <c r="J55" s="364"/>
      <c r="K55" s="364"/>
      <c r="L55" s="364"/>
      <c r="M55" s="364"/>
      <c r="N55" s="364"/>
      <c r="O55" s="364"/>
      <c r="P55" s="364"/>
      <c r="Q55" s="364"/>
      <c r="R55" s="364"/>
      <c r="S55" s="364"/>
      <c r="T55" s="364"/>
      <c r="U55" s="364"/>
      <c r="V55" s="364"/>
      <c r="W55" s="364"/>
      <c r="X55" s="364"/>
      <c r="Y55" s="364"/>
      <c r="Z55" s="364"/>
      <c r="AA55" s="364"/>
      <c r="AB55" s="364"/>
      <c r="AC55" s="364"/>
      <c r="AD55" s="365"/>
    </row>
    <row r="56" spans="1:30" ht="14.25" customHeight="1" thickBot="1">
      <c r="A56" s="345"/>
      <c r="B56" s="366"/>
      <c r="C56" s="367"/>
      <c r="D56" s="367"/>
      <c r="E56" s="367"/>
      <c r="F56" s="367"/>
      <c r="G56" s="367"/>
      <c r="H56" s="367"/>
      <c r="I56" s="367"/>
      <c r="J56" s="367"/>
      <c r="K56" s="367"/>
      <c r="L56" s="367"/>
      <c r="M56" s="367"/>
      <c r="N56" s="367"/>
      <c r="O56" s="367"/>
      <c r="P56" s="367"/>
      <c r="Q56" s="367"/>
      <c r="R56" s="367"/>
      <c r="S56" s="367"/>
      <c r="T56" s="367"/>
      <c r="U56" s="367"/>
      <c r="V56" s="367"/>
      <c r="W56" s="367"/>
      <c r="X56" s="367"/>
      <c r="Y56" s="367"/>
      <c r="Z56" s="367"/>
      <c r="AA56" s="367"/>
      <c r="AB56" s="367"/>
      <c r="AC56" s="367"/>
      <c r="AD56" s="368"/>
    </row>
    <row r="57" spans="1:30" s="1" customFormat="1" ht="25.5" customHeight="1">
      <c r="A57" s="1" t="s">
        <v>35</v>
      </c>
    </row>
    <row r="58" spans="1:30" s="1" customFormat="1" ht="24" customHeight="1">
      <c r="A58" s="1" t="s">
        <v>36</v>
      </c>
    </row>
  </sheetData>
  <sheetProtection algorithmName="SHA-512" hashValue="qgMQDAy0KFEM8BQrI1vN3NS4MyKRcx788zJF271nc0xbWEn6GnyhENPnxDS3cEJWLEg0W6QG8SRqeA2I/Coagw==" saltValue="RzBJ8pd5e7epA1Rr1A/gyg==" spinCount="100000" sheet="1"/>
  <mergeCells count="129">
    <mergeCell ref="Y37:AB37"/>
    <mergeCell ref="B37:D37"/>
    <mergeCell ref="E37:H37"/>
    <mergeCell ref="I37:J37"/>
    <mergeCell ref="K37:N37"/>
    <mergeCell ref="O37:R37"/>
    <mergeCell ref="P41:P42"/>
    <mergeCell ref="B26:D27"/>
    <mergeCell ref="I36:J36"/>
    <mergeCell ref="K35:N35"/>
    <mergeCell ref="B38:T38"/>
    <mergeCell ref="O28:S29"/>
    <mergeCell ref="O26:S27"/>
    <mergeCell ref="R39:R40"/>
    <mergeCell ref="P39:P40"/>
    <mergeCell ref="E28:J29"/>
    <mergeCell ref="B28:D29"/>
    <mergeCell ref="B36:D36"/>
    <mergeCell ref="I35:J35"/>
    <mergeCell ref="D39:E40"/>
    <mergeCell ref="K39:K40"/>
    <mergeCell ref="M39:M40"/>
    <mergeCell ref="L39:L40"/>
    <mergeCell ref="U41:U42"/>
    <mergeCell ref="A3:AD3"/>
    <mergeCell ref="O11:AD11"/>
    <mergeCell ref="O12:AD12"/>
    <mergeCell ref="Q6:R6"/>
    <mergeCell ref="S6:U6"/>
    <mergeCell ref="Z6:AA6"/>
    <mergeCell ref="A16:AD16"/>
    <mergeCell ref="A18:AD18"/>
    <mergeCell ref="K11:M11"/>
    <mergeCell ref="K12:M12"/>
    <mergeCell ref="K13:M13"/>
    <mergeCell ref="T13:AD13"/>
    <mergeCell ref="B23:J25"/>
    <mergeCell ref="Z25:AD25"/>
    <mergeCell ref="W6:X6"/>
    <mergeCell ref="E26:J27"/>
    <mergeCell ref="K23:N25"/>
    <mergeCell ref="O13:S13"/>
    <mergeCell ref="O23:AD24"/>
    <mergeCell ref="P25:S25"/>
    <mergeCell ref="A23:A25"/>
    <mergeCell ref="U25:X25"/>
    <mergeCell ref="Y26:AC26"/>
    <mergeCell ref="H12:J12"/>
    <mergeCell ref="Q39:Q40"/>
    <mergeCell ref="AD39:AD40"/>
    <mergeCell ref="A30:A31"/>
    <mergeCell ref="U38:X38"/>
    <mergeCell ref="Y35:AB35"/>
    <mergeCell ref="Y36:AB36"/>
    <mergeCell ref="Y38:AB38"/>
    <mergeCell ref="B30:AD31"/>
    <mergeCell ref="O36:R36"/>
    <mergeCell ref="V39:V40"/>
    <mergeCell ref="A35:A38"/>
    <mergeCell ref="A32:A34"/>
    <mergeCell ref="U35:X35"/>
    <mergeCell ref="E36:H36"/>
    <mergeCell ref="AA39:AA40"/>
    <mergeCell ref="AB39:AB40"/>
    <mergeCell ref="W39:W40"/>
    <mergeCell ref="X39:X40"/>
    <mergeCell ref="Y39:Y40"/>
    <mergeCell ref="Z39:Z40"/>
    <mergeCell ref="K36:N36"/>
    <mergeCell ref="O35:R35"/>
    <mergeCell ref="E35:H35"/>
    <mergeCell ref="B35:D35"/>
    <mergeCell ref="A45:A56"/>
    <mergeCell ref="B43:AD44"/>
    <mergeCell ref="A43:A44"/>
    <mergeCell ref="AB41:AB42"/>
    <mergeCell ref="AD41:AD42"/>
    <mergeCell ref="AA41:AA42"/>
    <mergeCell ref="R41:R42"/>
    <mergeCell ref="V41:V42"/>
    <mergeCell ref="Y41:Y42"/>
    <mergeCell ref="Z41:Z42"/>
    <mergeCell ref="W41:W42"/>
    <mergeCell ref="X41:X42"/>
    <mergeCell ref="O41:O42"/>
    <mergeCell ref="M41:M42"/>
    <mergeCell ref="Q41:Q42"/>
    <mergeCell ref="B45:AD56"/>
    <mergeCell ref="D41:E42"/>
    <mergeCell ref="K41:K42"/>
    <mergeCell ref="S39:S42"/>
    <mergeCell ref="O39:O40"/>
    <mergeCell ref="N39:N40"/>
    <mergeCell ref="H41:H42"/>
    <mergeCell ref="H39:H40"/>
    <mergeCell ref="B41:B42"/>
    <mergeCell ref="B39:B40"/>
    <mergeCell ref="C39:C40"/>
    <mergeCell ref="C41:C42"/>
    <mergeCell ref="L41:L42"/>
    <mergeCell ref="F39:F40"/>
    <mergeCell ref="F41:F42"/>
    <mergeCell ref="G39:G42"/>
    <mergeCell ref="J39:J40"/>
    <mergeCell ref="J41:J42"/>
    <mergeCell ref="U39:U40"/>
    <mergeCell ref="I41:I42"/>
    <mergeCell ref="I39:I40"/>
    <mergeCell ref="T41:T42"/>
    <mergeCell ref="T39:T40"/>
    <mergeCell ref="Y28:AC28"/>
    <mergeCell ref="AC39:AC40"/>
    <mergeCell ref="AC41:AC42"/>
    <mergeCell ref="U27:AD27"/>
    <mergeCell ref="K26:N29"/>
    <mergeCell ref="U26:W26"/>
    <mergeCell ref="U37:X37"/>
    <mergeCell ref="U28:W28"/>
    <mergeCell ref="S36:T36"/>
    <mergeCell ref="S35:T35"/>
    <mergeCell ref="U36:X36"/>
    <mergeCell ref="U29:AD29"/>
    <mergeCell ref="B32:AD34"/>
    <mergeCell ref="N41:N42"/>
    <mergeCell ref="AC35:AD35"/>
    <mergeCell ref="AC36:AD36"/>
    <mergeCell ref="AC37:AD37"/>
    <mergeCell ref="AC38:AD38"/>
    <mergeCell ref="S37:T37"/>
  </mergeCells>
  <phoneticPr fontId="4"/>
  <conditionalFormatting sqref="B23:J25 B26 E26">
    <cfRule type="cellIs" dxfId="146" priority="216" stopIfTrue="1" operator="equal">
      <formula>0</formula>
    </cfRule>
  </conditionalFormatting>
  <conditionalFormatting sqref="I39:I40">
    <cfRule type="expression" dxfId="145" priority="126" stopIfTrue="1">
      <formula>AND(I$39="",K$39="",M$39="",O$39="",Q$39="")</formula>
    </cfRule>
    <cfRule type="expression" dxfId="144" priority="127">
      <formula>IF(ISERROR(VALUE(TEXT(DATEVALUE(H$39&amp;I$39&amp;"."&amp;K$39&amp;"."&amp;M$39),"yyyy/mm/dd"))),FALSE,TRUE)=FALSE</formula>
    </cfRule>
  </conditionalFormatting>
  <conditionalFormatting sqref="I39:I42">
    <cfRule type="expression" dxfId="143" priority="128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I41:I42">
    <cfRule type="expression" dxfId="142" priority="124" stopIfTrue="1">
      <formula>AND(I$41="",K$41="",M$41="",O$41="",Q$41="")</formula>
    </cfRule>
    <cfRule type="expression" dxfId="141" priority="125">
      <formula>IF(ISERROR(VALUE(TEXT(DATEVALUE(H$41&amp;I$41&amp;"."&amp;K$41&amp;"."&amp;M$41),"yyyy/mm/dd"))),FALSE,TRUE)=FALSE</formula>
    </cfRule>
  </conditionalFormatting>
  <conditionalFormatting sqref="K39">
    <cfRule type="expression" dxfId="140" priority="193" stopIfTrue="1">
      <formula>AND(I$39="",K$39="",M$39="",O$39="",Q$39="")</formula>
    </cfRule>
    <cfRule type="expression" dxfId="139" priority="199">
      <formula>IF(ISERROR(VALUE(TEXT(DATEVALUE(H$39&amp;I$39&amp;"."&amp;K$39&amp;"."&amp;M$39),"yyyy/mm/dd"))),FALSE,TRUE)=FALSE</formula>
    </cfRule>
    <cfRule type="expression" dxfId="138" priority="201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K41">
    <cfRule type="expression" dxfId="137" priority="183" stopIfTrue="1">
      <formula>AND(I$41="",K$41="",M$41="",O$41="",Q$41="")</formula>
    </cfRule>
    <cfRule type="expression" dxfId="136" priority="185">
      <formula>IF(ISERROR(VALUE(TEXT(DATEVALUE(H$41&amp;I$41&amp;"."&amp;K$41&amp;"."&amp;M$41),"yyyy/mm/dd"))),FALSE,TRUE)=FALSE</formula>
    </cfRule>
    <cfRule type="expression" dxfId="135" priority="189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M39">
    <cfRule type="expression" dxfId="134" priority="192" stopIfTrue="1">
      <formula>AND(I$39="",K$39="",M$39="",O$39="",Q$39="")</formula>
    </cfRule>
    <cfRule type="expression" dxfId="133" priority="198">
      <formula>IF(ISERROR(VALUE(TEXT(DATEVALUE(H$39&amp;I$39&amp;"."&amp;K$39&amp;"."&amp;M$39),"yyyy/mm/dd"))),FALSE,TRUE)=FALSE</formula>
    </cfRule>
    <cfRule type="expression" dxfId="132" priority="200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M41">
    <cfRule type="expression" dxfId="131" priority="182" stopIfTrue="1">
      <formula>AND(I$41="",K$41="",M$41="",O$41="",Q$41="")</formula>
    </cfRule>
    <cfRule type="expression" dxfId="130" priority="184">
      <formula>IF(ISERROR(VALUE(TEXT(DATEVALUE(H$41&amp;I$41&amp;"."&amp;K$41&amp;"."&amp;M$41),"yyyy/mm/dd"))),FALSE,TRUE)=FALSE</formula>
    </cfRule>
    <cfRule type="expression" dxfId="129" priority="188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O39">
    <cfRule type="expression" dxfId="128" priority="21" stopIfTrue="1">
      <formula>AND(I$39="",K$39="",M$39="",O$39="",Q$39="")</formula>
    </cfRule>
    <cfRule type="expression" dxfId="127" priority="191">
      <formula>AND(OR(I$39&lt;&gt;"",K$39&lt;&gt;"",M$39&lt;&gt;"",O$39&lt;&gt;""),Q$39="")</formula>
    </cfRule>
    <cfRule type="expression" dxfId="126" priority="195">
      <formula>IF(ISERROR(VALUE(TEXT(TIMEVALUE(O$39&amp;":"&amp;Q$39),"H:MM"))),FALSE,TRUE)=FALSE</formula>
    </cfRule>
    <cfRule type="expression" dxfId="125" priority="197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O41">
    <cfRule type="expression" dxfId="124" priority="19" stopIfTrue="1">
      <formula>AND(I$41="",K$41="",M$41="",O$41="",Q$41="")</formula>
    </cfRule>
    <cfRule type="expression" dxfId="123" priority="181">
      <formula>IF(ISERROR(VALUE(TEXT(TIMEVALUE(O$41&amp;":"&amp;Q$41),"H:MM"))),FALSE,TRUE)=FALSE</formula>
    </cfRule>
    <cfRule type="expression" dxfId="122" priority="187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O41:O42">
    <cfRule type="expression" dxfId="121" priority="179">
      <formula>AND(OR(I$41&lt;&gt;"",K$41&lt;&gt;"",M$41&lt;&gt;"",O$41&lt;&gt;""),Q$41="")</formula>
    </cfRule>
  </conditionalFormatting>
  <conditionalFormatting sqref="O23:AD24">
    <cfRule type="expression" dxfId="120" priority="212" stopIfTrue="1">
      <formula>$O$23=0</formula>
    </cfRule>
  </conditionalFormatting>
  <conditionalFormatting sqref="Q39">
    <cfRule type="expression" dxfId="119" priority="20" stopIfTrue="1">
      <formula>AND(I$39="",K$39="",M$39="",O$39="",Q$39="")</formula>
    </cfRule>
    <cfRule type="expression" dxfId="118" priority="190">
      <formula>AND(OR(I$39&lt;&gt;"",K$39&lt;&gt;"",M$39&lt;&gt;"",O$39&lt;&gt;""),Q$39="")</formula>
    </cfRule>
    <cfRule type="expression" dxfId="117" priority="194">
      <formula>IF(ISERROR(VALUE(TEXT(TIMEVALUE(O$39&amp;":"&amp;Q$39),"H:MM"))),FALSE,TRUE)=FALSE</formula>
    </cfRule>
    <cfRule type="expression" dxfId="116" priority="196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Q41">
    <cfRule type="expression" dxfId="115" priority="18" stopIfTrue="1">
      <formula>AND(I$41="",K$41="",M$41="",O$41="",Q$41="")</formula>
    </cfRule>
    <cfRule type="expression" dxfId="114" priority="180">
      <formula>IF(ISERROR(VALUE(TEXT(TIMEVALUE(O$41&amp;":"&amp;Q$41),"H:MM"))),FALSE,TRUE)=FALSE</formula>
    </cfRule>
    <cfRule type="expression" dxfId="113" priority="186">
      <formula>DATEVALUE(H$39&amp;I$39&amp;"."&amp;K$39&amp;"."&amp;M$39)+TIMEVALUE(O$39&amp;":"&amp;Q$39)&gt;DATEVALUE(H$41&amp;I$41&amp;"."&amp;K$41&amp;"."&amp;M$41)+TIMEVALUE(O$41&amp;":"&amp;Q$41)</formula>
    </cfRule>
  </conditionalFormatting>
  <conditionalFormatting sqref="Q41:Q42">
    <cfRule type="expression" dxfId="112" priority="178">
      <formula>AND(OR(I$41&lt;&gt;"",K$41&lt;&gt;"",M$41&lt;&gt;"",O$41&lt;&gt;""),Q$41="")</formula>
    </cfRule>
  </conditionalFormatting>
  <conditionalFormatting sqref="S6:U6">
    <cfRule type="expression" dxfId="111" priority="206" stopIfTrue="1">
      <formula>OR($S$6="",$W$6="",$Z$6="")</formula>
    </cfRule>
    <cfRule type="expression" dxfId="110" priority="209">
      <formula>IF(ISERROR(VALUE(TEXT(DATEVALUE($Q$6&amp;$S$6&amp;"年"&amp;$W$6&amp;"月"&amp;$Z$6&amp;"日"),"yyyy/mm/dd"))),FALSE,TRUE)=FALSE</formula>
    </cfRule>
  </conditionalFormatting>
  <conditionalFormatting sqref="U39:U40">
    <cfRule type="expression" dxfId="109" priority="24" stopIfTrue="1">
      <formula>AND(U$39="",W$39="",Y$39="",AA$39="",AC$39="")</formula>
    </cfRule>
    <cfRule type="expression" dxfId="108" priority="25">
      <formula>IF(ISERROR(VALUE(TEXT(DATEVALUE(T$39&amp;U$39&amp;"."&amp;W$39&amp;"."&amp;Y$39),"yyyy/mm/dd"))),FALSE,TRUE)=FALSE</formula>
    </cfRule>
  </conditionalFormatting>
  <conditionalFormatting sqref="U39:U42">
    <cfRule type="expression" dxfId="107" priority="26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U41:U42">
    <cfRule type="expression" dxfId="106" priority="22" stopIfTrue="1">
      <formula>AND(U$41="",W$41="",Y$41="",AA$41="",AC$41="")</formula>
    </cfRule>
    <cfRule type="expression" dxfId="105" priority="23">
      <formula>IF(ISERROR(VALUE(TEXT(DATEVALUE(T$41&amp;U$41&amp;"."&amp;W$41&amp;"."&amp;Y$41),"yyyy/mm/dd"))),FALSE,TRUE)=FALSE</formula>
    </cfRule>
  </conditionalFormatting>
  <conditionalFormatting sqref="W39">
    <cfRule type="expression" dxfId="104" priority="43" stopIfTrue="1">
      <formula>AND(U$39="",W$39="",Y$39="",AA$39="",AC$39="")</formula>
    </cfRule>
    <cfRule type="expression" dxfId="103" priority="49">
      <formula>IF(ISERROR(VALUE(TEXT(DATEVALUE(T$39&amp;U$39&amp;"."&amp;W$39&amp;"."&amp;Y$39),"yyyy/mm/dd"))),FALSE,TRUE)=FALSE</formula>
    </cfRule>
    <cfRule type="expression" dxfId="102" priority="51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W41">
    <cfRule type="expression" dxfId="101" priority="33" stopIfTrue="1">
      <formula>AND(U$41="",W$41="",Y$41="",AA$41="",AC$41="")</formula>
    </cfRule>
    <cfRule type="expression" dxfId="100" priority="35">
      <formula>IF(ISERROR(VALUE(TEXT(DATEVALUE(T$41&amp;U$41&amp;"."&amp;W$41&amp;"."&amp;Y$41),"yyyy/mm/dd"))),FALSE,TRUE)=FALSE</formula>
    </cfRule>
    <cfRule type="expression" dxfId="99" priority="39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W6:X6">
    <cfRule type="expression" dxfId="98" priority="205" stopIfTrue="1">
      <formula>OR($S$6="",$W$6="",$Z$6="")</formula>
    </cfRule>
    <cfRule type="expression" dxfId="97" priority="208">
      <formula>IF(ISERROR(VALUE(TEXT(DATEVALUE($Q$6&amp;$S$6&amp;"年"&amp;$W$6&amp;"月"&amp;$Z$6&amp;"日"),"yyyy/mm/dd"))),FALSE,TRUE)=FALSE</formula>
    </cfRule>
  </conditionalFormatting>
  <conditionalFormatting sqref="Y39">
    <cfRule type="expression" dxfId="96" priority="42" stopIfTrue="1">
      <formula>AND(U$39="",W$39="",Y$39="",AA$39="",AC$39="")</formula>
    </cfRule>
    <cfRule type="expression" dxfId="95" priority="48">
      <formula>IF(ISERROR(VALUE(TEXT(DATEVALUE(T$39&amp;U$39&amp;"."&amp;W$39&amp;"."&amp;Y$39),"yyyy/mm/dd"))),FALSE,TRUE)=FALSE</formula>
    </cfRule>
    <cfRule type="expression" dxfId="94" priority="50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Y41">
    <cfRule type="expression" dxfId="93" priority="32" stopIfTrue="1">
      <formula>AND(U$41="",W$41="",Y$41="",AA$41="",AC$41="")</formula>
    </cfRule>
    <cfRule type="expression" dxfId="92" priority="34">
      <formula>IF(ISERROR(VALUE(TEXT(DATEVALUE(T$41&amp;U$41&amp;"."&amp;W$41&amp;"."&amp;Y$41),"yyyy/mm/dd"))),FALSE,TRUE)=FALSE</formula>
    </cfRule>
    <cfRule type="expression" dxfId="91" priority="38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Y38:AB38">
    <cfRule type="expression" dxfId="90" priority="217">
      <formula>$Y$38&lt;5</formula>
    </cfRule>
  </conditionalFormatting>
  <conditionalFormatting sqref="Z6:AA6">
    <cfRule type="expression" dxfId="89" priority="204" stopIfTrue="1">
      <formula>OR($S$6="",$W$6="",$Z$6="")</formula>
    </cfRule>
    <cfRule type="expression" dxfId="88" priority="207">
      <formula>IF(ISERROR(VALUE(TEXT(DATEVALUE($Q$6&amp;$S$6&amp;"年"&amp;$W$6&amp;"月"&amp;$Z$6&amp;"日"),"yyyy/mm/dd"))),FALSE,TRUE)=FALSE</formula>
    </cfRule>
  </conditionalFormatting>
  <conditionalFormatting sqref="AA39">
    <cfRule type="expression" dxfId="87" priority="5" stopIfTrue="1">
      <formula>AND(U$39="",W$39="",Y$39="",AA$39="",AC$39="")</formula>
    </cfRule>
    <cfRule type="expression" dxfId="86" priority="13">
      <formula>AND(OR(U$39&lt;&gt;"",W$39&lt;&gt;"",Y$39&lt;&gt;"",AA$39&lt;&gt;""),AC$39="")</formula>
    </cfRule>
    <cfRule type="expression" dxfId="85" priority="15">
      <formula>IF(ISERROR(VALUE(TEXT(TIMEVALUE(AA$39&amp;":"&amp;AC$39),"H:MM"))),FALSE,TRUE)=FALSE</formula>
    </cfRule>
    <cfRule type="expression" dxfId="84" priority="17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A41">
    <cfRule type="expression" dxfId="83" priority="3" stopIfTrue="1">
      <formula>AND(U$41="",W$41="",Y$41="",AA$41="",AC$41="")</formula>
    </cfRule>
    <cfRule type="expression" dxfId="82" priority="9">
      <formula>IF(ISERROR(VALUE(TEXT(TIMEVALUE(AA$41&amp;":"&amp;AC$41),"H:MM"))),FALSE,TRUE)=FALSE</formula>
    </cfRule>
    <cfRule type="expression" dxfId="81" priority="11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A41:AA42">
    <cfRule type="expression" dxfId="80" priority="7">
      <formula>AND(OR(U$41&lt;&gt;"",W$41&lt;&gt;"",Y$41&lt;&gt;"",AA$41&lt;&gt;""),AC$41="")</formula>
    </cfRule>
  </conditionalFormatting>
  <conditionalFormatting sqref="AC39">
    <cfRule type="expression" dxfId="79" priority="4" stopIfTrue="1">
      <formula>AND(U$39="",W$39="",Y$39="",AA$39="",AC$39="")</formula>
    </cfRule>
    <cfRule type="expression" dxfId="78" priority="12">
      <formula>AND(OR(U$39&lt;&gt;"",W$39&lt;&gt;"",Y$39&lt;&gt;"",AA$39&lt;&gt;""),AC$39="")</formula>
    </cfRule>
    <cfRule type="expression" dxfId="77" priority="14">
      <formula>IF(ISERROR(VALUE(TEXT(TIMEVALUE(AA$39&amp;":"&amp;AC$39),"H:MM"))),FALSE,TRUE)=FALSE</formula>
    </cfRule>
    <cfRule type="expression" dxfId="76" priority="16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C41">
    <cfRule type="expression" dxfId="75" priority="2" stopIfTrue="1">
      <formula>AND(U$41="",W$41="",Y$41="",AA$41="",AC$41="")</formula>
    </cfRule>
    <cfRule type="expression" dxfId="74" priority="8">
      <formula>IF(ISERROR(VALUE(TEXT(TIMEVALUE(AA$41&amp;":"&amp;AC$41),"H:MM"))),FALSE,TRUE)=FALSE</formula>
    </cfRule>
    <cfRule type="expression" dxfId="73" priority="10">
      <formula>DATEVALUE(T$39&amp;U$39&amp;"."&amp;W$39&amp;"."&amp;Y$39)+TIMEVALUE(AA$39&amp;":"&amp;AC$39)&gt;DATEVALUE(T$41&amp;U$41&amp;"."&amp;W$41&amp;"."&amp;Y$41)+TIMEVALUE(AA$41&amp;":"&amp;AC$41)</formula>
    </cfRule>
  </conditionalFormatting>
  <conditionalFormatting sqref="AC41:AC42">
    <cfRule type="expression" dxfId="72" priority="6">
      <formula>AND(OR(U$41&lt;&gt;"",W$41&lt;&gt;"",Y$41&lt;&gt;"",AA$41&lt;&gt;""),AC$41="")</formula>
    </cfRule>
  </conditionalFormatting>
  <dataValidations count="7">
    <dataValidation type="custom" imeMode="disabled" allowBlank="1" showInputMessage="1" showErrorMessage="1" sqref="P25:S25" xr:uid="{CCD9B224-AB48-4F3C-ADF2-E96CFF92FC09}">
      <formula1>(MID(P25,4,1)="-")*(LEN(P25)=8)</formula1>
    </dataValidation>
    <dataValidation type="whole" imeMode="disabled" allowBlank="1" showInputMessage="1" showErrorMessage="1" sqref="W6:X6 K39:K42 W39:W42" xr:uid="{2F311E0A-799F-4274-8007-0AD03FAEC5E6}">
      <formula1>1</formula1>
      <formula2>12</formula2>
    </dataValidation>
    <dataValidation type="whole" imeMode="disabled" allowBlank="1" showInputMessage="1" showErrorMessage="1" sqref="Z6:AA6 M39:M42 Y39:Y42" xr:uid="{81739F87-A3C4-43FF-A103-AD16D791BAEF}">
      <formula1>1</formula1>
      <formula2>31</formula2>
    </dataValidation>
    <dataValidation imeMode="on" allowBlank="1" showInputMessage="1" showErrorMessage="1" sqref="B45:AD56 O23:AD24 U26:W26 U27:AD27 Y28 T13:AD13 U29:AD29 U28:W28 O26:S29 B28:J29 B30:AD34 O11:AD12 O13:S13 Y26" xr:uid="{8A923274-2E01-43AB-9645-834DF757CBE5}"/>
    <dataValidation imeMode="disabled" allowBlank="1" showInputMessage="1" showErrorMessage="1" sqref="U25:X25 Z25:AD25 Y35:AB37 E35:H37 O35:R37 B41:C42" xr:uid="{48FC8762-B294-4B1E-AFB7-DBDE1F942CBB}"/>
    <dataValidation type="list" imeMode="disabled" allowBlank="1" showInputMessage="1" showErrorMessage="1" sqref="O39:O42 AA39:AA42" xr:uid="{81FF6F2E-26D3-4A9F-8067-7050F245AAC9}">
      <formula1>"0,1,2,3,4,5,6,7,8,9,10,11,12,13,14,15,16,17,18,19,20,21,22,23"</formula1>
    </dataValidation>
    <dataValidation type="list" imeMode="disabled" allowBlank="1" showInputMessage="1" showErrorMessage="1" sqref="Q39:Q42 AC39:AC42" xr:uid="{9CE1E292-B42A-437B-B9F7-622750F15B2A}">
      <formula1>"00,01,02,03,04,05,06,07,08,09,10,11,12,13,14,15,16,17,18,19,20,21,22,23,24,25,26,27,28,29,30,31,32,33,34,35,36,37,38,39,40,41,42,43,44,45,46,47,48,49,50,51,52,53,54,55,56,57,58,59"</formula1>
    </dataValidation>
  </dataValidations>
  <pageMargins left="0.59055118110236227" right="0.19685039370078741" top="0.59055118110236227" bottom="0.19685039370078741" header="0" footer="0"/>
  <pageSetup paperSize="9" scale="65" orientation="portrait" r:id="rId1"/>
  <headerFooter alignWithMargins="0"/>
  <rowBreaks count="1" manualBreakCount="1">
    <brk id="38" max="29" man="1"/>
  </rowBreaks>
  <colBreaks count="1" manualBreakCount="1">
    <brk id="23" max="57" man="1"/>
  </colBreak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imeMode="disabled" allowBlank="1" showInputMessage="1" showErrorMessage="1" xr:uid="{110F7139-8076-42B4-8117-5630020DE8FC}">
          <x14:formula1>
            <xm:f>1</xm:f>
          </x14:formula1>
          <x14:formula2>
            <xm:f>初期設定!$F$4</xm:f>
          </x14:formula2>
          <xm:sqref>S6:U6 I39:I40 I41:I42 U39:U40 U41:U42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28C70-1B8A-4FF0-90C5-3E161FAFC5A5}">
  <dimension ref="A1:I6"/>
  <sheetViews>
    <sheetView workbookViewId="0"/>
  </sheetViews>
  <sheetFormatPr defaultColWidth="10" defaultRowHeight="13.5"/>
  <cols>
    <col min="1" max="3" width="10" style="174"/>
    <col min="4" max="4" width="4" style="174" customWidth="1"/>
    <col min="5" max="6" width="10" style="174" customWidth="1"/>
    <col min="7" max="7" width="10" style="174"/>
    <col min="8" max="9" width="17.75" style="174" bestFit="1" customWidth="1"/>
    <col min="10" max="16384" width="10" style="174"/>
  </cols>
  <sheetData>
    <row r="1" spans="1:9">
      <c r="A1" s="174" t="s">
        <v>297</v>
      </c>
      <c r="E1" s="174" t="s">
        <v>298</v>
      </c>
      <c r="H1" s="257" t="s">
        <v>363</v>
      </c>
    </row>
    <row r="2" spans="1:9">
      <c r="A2" s="175" t="s">
        <v>299</v>
      </c>
      <c r="B2" s="175" t="s">
        <v>300</v>
      </c>
      <c r="C2" s="175" t="s">
        <v>301</v>
      </c>
      <c r="E2" s="175" t="s">
        <v>299</v>
      </c>
      <c r="F2" s="175" t="s">
        <v>302</v>
      </c>
      <c r="H2" s="175" t="s">
        <v>299</v>
      </c>
      <c r="I2" s="175" t="s">
        <v>302</v>
      </c>
    </row>
    <row r="3" spans="1:9">
      <c r="A3" s="175" t="s">
        <v>303</v>
      </c>
      <c r="B3" s="175" t="s">
        <v>304</v>
      </c>
      <c r="C3" s="175" t="s">
        <v>305</v>
      </c>
      <c r="E3" s="175" t="s">
        <v>306</v>
      </c>
      <c r="F3" s="175">
        <v>9</v>
      </c>
      <c r="H3" s="258" t="s">
        <v>364</v>
      </c>
      <c r="I3" s="258" t="s">
        <v>364</v>
      </c>
    </row>
    <row r="4" spans="1:9">
      <c r="A4" s="175" t="s">
        <v>307</v>
      </c>
      <c r="B4" s="175" t="s">
        <v>308</v>
      </c>
      <c r="C4" s="175" t="s">
        <v>309</v>
      </c>
      <c r="E4" s="175" t="s">
        <v>310</v>
      </c>
      <c r="F4" s="175">
        <v>99</v>
      </c>
      <c r="H4" s="258" t="s">
        <v>365</v>
      </c>
      <c r="I4" s="258" t="s">
        <v>365</v>
      </c>
    </row>
    <row r="5" spans="1:9">
      <c r="E5" s="175" t="s">
        <v>311</v>
      </c>
      <c r="F5" s="175">
        <v>999</v>
      </c>
      <c r="H5" s="258" t="s">
        <v>366</v>
      </c>
      <c r="I5" s="258" t="s">
        <v>366</v>
      </c>
    </row>
    <row r="6" spans="1:9">
      <c r="E6" s="175" t="s">
        <v>312</v>
      </c>
      <c r="F6" s="175">
        <v>9999</v>
      </c>
    </row>
  </sheetData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C5FE3-4B8C-4DFF-822B-85CC7D196DE4}">
  <dimension ref="A1:BW19"/>
  <sheetViews>
    <sheetView workbookViewId="0">
      <selection sqref="A1:A2"/>
    </sheetView>
  </sheetViews>
  <sheetFormatPr defaultRowHeight="13.5"/>
  <cols>
    <col min="1" max="3" width="12.625" customWidth="1"/>
    <col min="4" max="4" width="30.625" customWidth="1"/>
    <col min="5" max="5" width="11" customWidth="1"/>
    <col min="6" max="6" width="50.625" customWidth="1"/>
    <col min="7" max="8" width="13.875" bestFit="1" customWidth="1"/>
    <col min="9" max="9" width="15.625" customWidth="1"/>
    <col min="10" max="11" width="12.625" customWidth="1"/>
    <col min="12" max="39" width="5.625" customWidth="1"/>
    <col min="40" max="40" width="10" bestFit="1" customWidth="1"/>
    <col min="41" max="42" width="10" customWidth="1"/>
    <col min="43" max="43" width="20.625" customWidth="1"/>
    <col min="44" max="44" width="10" bestFit="1" customWidth="1"/>
    <col min="45" max="46" width="10" customWidth="1"/>
    <col min="47" max="47" width="20.625" customWidth="1"/>
    <col min="48" max="48" width="10" bestFit="1" customWidth="1"/>
    <col min="49" max="50" width="10" customWidth="1"/>
    <col min="51" max="52" width="20.625" customWidth="1"/>
    <col min="53" max="53" width="10" bestFit="1" customWidth="1"/>
    <col min="54" max="55" width="10" customWidth="1"/>
    <col min="56" max="56" width="20.625" customWidth="1"/>
    <col min="57" max="57" width="10" bestFit="1" customWidth="1"/>
    <col min="58" max="59" width="10" customWidth="1"/>
    <col min="60" max="60" width="20.625" customWidth="1"/>
    <col min="61" max="61" width="10" bestFit="1" customWidth="1"/>
    <col min="62" max="63" width="10" customWidth="1"/>
    <col min="64" max="65" width="20.625" customWidth="1"/>
    <col min="66" max="66" width="10" bestFit="1" customWidth="1"/>
    <col min="67" max="68" width="10" customWidth="1"/>
    <col min="69" max="69" width="20.625" customWidth="1"/>
    <col min="70" max="70" width="10" bestFit="1" customWidth="1"/>
    <col min="71" max="71" width="20.625" customWidth="1"/>
    <col min="72" max="72" width="10" bestFit="1" customWidth="1"/>
    <col min="73" max="74" width="10" customWidth="1"/>
    <col min="75" max="75" width="20.625" customWidth="1"/>
  </cols>
  <sheetData>
    <row r="1" spans="1:75">
      <c r="A1" s="1066" t="s">
        <v>321</v>
      </c>
      <c r="B1" s="1067" t="s">
        <v>340</v>
      </c>
      <c r="C1" s="1067" t="s">
        <v>341</v>
      </c>
      <c r="D1" s="1066" t="s">
        <v>3</v>
      </c>
      <c r="E1" s="1067" t="s">
        <v>337</v>
      </c>
      <c r="F1" s="1067" t="s">
        <v>21</v>
      </c>
      <c r="G1" s="1067" t="s">
        <v>335</v>
      </c>
      <c r="H1" s="1067" t="s">
        <v>336</v>
      </c>
      <c r="I1" s="1066" t="s">
        <v>318</v>
      </c>
      <c r="J1" s="1071" t="s">
        <v>338</v>
      </c>
      <c r="K1" s="1069" t="s">
        <v>339</v>
      </c>
      <c r="L1" s="1066" t="s">
        <v>342</v>
      </c>
      <c r="M1" s="1066"/>
      <c r="N1" s="1066" t="s">
        <v>319</v>
      </c>
      <c r="O1" s="1066"/>
      <c r="P1" s="1066" t="s">
        <v>320</v>
      </c>
      <c r="Q1" s="1066"/>
      <c r="R1" s="1073" t="s">
        <v>350</v>
      </c>
      <c r="S1" s="1074"/>
      <c r="T1" s="1075"/>
      <c r="U1" s="1066" t="s">
        <v>345</v>
      </c>
      <c r="V1" s="1066"/>
      <c r="W1" s="1066"/>
      <c r="X1" s="1066" t="s">
        <v>322</v>
      </c>
      <c r="Y1" s="1066"/>
      <c r="Z1" s="1066"/>
      <c r="AA1" s="1066" t="s">
        <v>357</v>
      </c>
      <c r="AB1" s="1066"/>
      <c r="AC1" s="1066"/>
      <c r="AD1" s="1066"/>
      <c r="AE1" s="1066"/>
      <c r="AF1" s="1066"/>
      <c r="AG1" s="1076" t="s">
        <v>362</v>
      </c>
      <c r="AH1" s="1066" t="s">
        <v>358</v>
      </c>
      <c r="AI1" s="1066"/>
      <c r="AJ1" s="1066"/>
      <c r="AK1" s="1066"/>
      <c r="AL1" s="1066"/>
      <c r="AM1" s="1066"/>
      <c r="AN1" s="1073" t="s">
        <v>326</v>
      </c>
      <c r="AO1" s="1074"/>
      <c r="AP1" s="1074"/>
      <c r="AQ1" s="1074"/>
      <c r="AR1" s="1074"/>
      <c r="AS1" s="1074"/>
      <c r="AT1" s="1074"/>
      <c r="AU1" s="1074"/>
      <c r="AV1" s="1074"/>
      <c r="AW1" s="1074"/>
      <c r="AX1" s="1074"/>
      <c r="AY1" s="1074"/>
      <c r="AZ1" s="1075"/>
      <c r="BA1" s="1073" t="s">
        <v>333</v>
      </c>
      <c r="BB1" s="1074"/>
      <c r="BC1" s="1074"/>
      <c r="BD1" s="1074"/>
      <c r="BE1" s="1074"/>
      <c r="BF1" s="1074"/>
      <c r="BG1" s="1074"/>
      <c r="BH1" s="1074"/>
      <c r="BI1" s="1074"/>
      <c r="BJ1" s="1074"/>
      <c r="BK1" s="1074"/>
      <c r="BL1" s="1074"/>
      <c r="BM1" s="1075"/>
      <c r="BN1" s="1066" t="s">
        <v>334</v>
      </c>
      <c r="BO1" s="1066"/>
      <c r="BP1" s="1066"/>
      <c r="BQ1" s="1066"/>
      <c r="BR1" s="1066"/>
      <c r="BS1" s="1066"/>
      <c r="BT1" s="1066"/>
      <c r="BU1" s="1066"/>
      <c r="BV1" s="1066"/>
      <c r="BW1" s="1066"/>
    </row>
    <row r="2" spans="1:75">
      <c r="A2" s="1066"/>
      <c r="B2" s="1068"/>
      <c r="C2" s="1068"/>
      <c r="D2" s="1066"/>
      <c r="E2" s="1068"/>
      <c r="F2" s="1068"/>
      <c r="G2" s="1068"/>
      <c r="H2" s="1068"/>
      <c r="I2" s="1066"/>
      <c r="J2" s="1072"/>
      <c r="K2" s="1070"/>
      <c r="L2" s="246" t="s">
        <v>344</v>
      </c>
      <c r="M2" s="247" t="s">
        <v>343</v>
      </c>
      <c r="N2" s="246" t="s">
        <v>12</v>
      </c>
      <c r="O2" s="247" t="s">
        <v>13</v>
      </c>
      <c r="P2" s="246" t="s">
        <v>12</v>
      </c>
      <c r="Q2" s="247" t="s">
        <v>13</v>
      </c>
      <c r="R2" s="246" t="s">
        <v>351</v>
      </c>
      <c r="S2" s="250" t="s">
        <v>352</v>
      </c>
      <c r="T2" s="247" t="s">
        <v>353</v>
      </c>
      <c r="U2" s="246" t="s">
        <v>323</v>
      </c>
      <c r="V2" s="250" t="s">
        <v>324</v>
      </c>
      <c r="W2" s="247" t="s">
        <v>325</v>
      </c>
      <c r="X2" s="246" t="s">
        <v>323</v>
      </c>
      <c r="Y2" s="250" t="s">
        <v>324</v>
      </c>
      <c r="Z2" s="247" t="s">
        <v>325</v>
      </c>
      <c r="AA2" s="1078" t="s">
        <v>323</v>
      </c>
      <c r="AB2" s="1079"/>
      <c r="AC2" s="1078" t="s">
        <v>324</v>
      </c>
      <c r="AD2" s="1080"/>
      <c r="AE2" s="1081" t="s">
        <v>325</v>
      </c>
      <c r="AF2" s="1080"/>
      <c r="AG2" s="1077"/>
      <c r="AH2" s="1078" t="s">
        <v>359</v>
      </c>
      <c r="AI2" s="1079"/>
      <c r="AJ2" s="1078" t="s">
        <v>360</v>
      </c>
      <c r="AK2" s="1080"/>
      <c r="AL2" s="1081" t="s">
        <v>361</v>
      </c>
      <c r="AM2" s="1080"/>
      <c r="AN2" s="232" t="s">
        <v>330</v>
      </c>
      <c r="AO2" s="246" t="s">
        <v>346</v>
      </c>
      <c r="AP2" s="247" t="s">
        <v>347</v>
      </c>
      <c r="AQ2" s="232" t="s">
        <v>327</v>
      </c>
      <c r="AR2" s="232" t="s">
        <v>331</v>
      </c>
      <c r="AS2" s="246" t="s">
        <v>348</v>
      </c>
      <c r="AT2" s="247" t="s">
        <v>349</v>
      </c>
      <c r="AU2" s="232" t="s">
        <v>328</v>
      </c>
      <c r="AV2" s="232" t="s">
        <v>332</v>
      </c>
      <c r="AW2" s="246" t="s">
        <v>354</v>
      </c>
      <c r="AX2" s="247" t="s">
        <v>355</v>
      </c>
      <c r="AY2" s="232" t="s">
        <v>329</v>
      </c>
      <c r="AZ2" s="232" t="s">
        <v>356</v>
      </c>
      <c r="BA2" s="232" t="s">
        <v>330</v>
      </c>
      <c r="BB2" s="246" t="s">
        <v>346</v>
      </c>
      <c r="BC2" s="247" t="s">
        <v>347</v>
      </c>
      <c r="BD2" s="232" t="s">
        <v>327</v>
      </c>
      <c r="BE2" s="232" t="s">
        <v>331</v>
      </c>
      <c r="BF2" s="246" t="s">
        <v>348</v>
      </c>
      <c r="BG2" s="247" t="s">
        <v>349</v>
      </c>
      <c r="BH2" s="232" t="s">
        <v>328</v>
      </c>
      <c r="BI2" s="232" t="s">
        <v>332</v>
      </c>
      <c r="BJ2" s="246" t="s">
        <v>354</v>
      </c>
      <c r="BK2" s="247" t="s">
        <v>355</v>
      </c>
      <c r="BL2" s="232" t="s">
        <v>329</v>
      </c>
      <c r="BM2" s="232" t="s">
        <v>356</v>
      </c>
      <c r="BN2" s="232" t="s">
        <v>330</v>
      </c>
      <c r="BO2" s="246" t="s">
        <v>346</v>
      </c>
      <c r="BP2" s="247" t="s">
        <v>347</v>
      </c>
      <c r="BQ2" s="232" t="s">
        <v>327</v>
      </c>
      <c r="BR2" s="232" t="s">
        <v>331</v>
      </c>
      <c r="BS2" s="232" t="s">
        <v>328</v>
      </c>
      <c r="BT2" s="232" t="s">
        <v>332</v>
      </c>
      <c r="BU2" s="246" t="s">
        <v>354</v>
      </c>
      <c r="BV2" s="247" t="s">
        <v>355</v>
      </c>
      <c r="BW2" s="232" t="s">
        <v>329</v>
      </c>
    </row>
    <row r="3" spans="1:75">
      <c r="A3" s="233" t="str">
        <f>研修日程計画書!$A$10</f>
        <v/>
      </c>
      <c r="B3" s="233"/>
      <c r="C3" s="233"/>
      <c r="D3" s="233" t="str">
        <f>IF($A3="","",'１号様式'!$O$12)</f>
        <v/>
      </c>
      <c r="E3" s="233" t="str">
        <f>IF($A3="","",'１号様式'!$P$25)</f>
        <v/>
      </c>
      <c r="F3" s="233" t="str">
        <f>IF($A3="","",'１号様式'!$O$23)</f>
        <v/>
      </c>
      <c r="G3" s="233" t="str">
        <f>IF($A3="","",'１号様式'!$U$25)</f>
        <v/>
      </c>
      <c r="H3" s="233" t="str">
        <f>IF($A3="","",'１号様式'!$Z$25)</f>
        <v/>
      </c>
      <c r="I3" s="233" t="str">
        <f>IF($A3="","",'１号様式'!$E$28)</f>
        <v/>
      </c>
      <c r="J3" s="248" t="str">
        <f>IF($A3="","",研修日程計画書!$A$7)</f>
        <v/>
      </c>
      <c r="K3" s="249" t="str">
        <f>IF($A3="","",研修日程計画書!$A$8)</f>
        <v/>
      </c>
      <c r="L3" s="248" t="str">
        <f t="shared" ref="L3:L19" si="0">IF($A3="","",ROW()-2)</f>
        <v/>
      </c>
      <c r="M3" s="249" t="str">
        <f>IF($A3="","",ROWS($A$3:$A$19)-COUNTIF($A$3:$A$19,""))</f>
        <v/>
      </c>
      <c r="N3" s="248" t="str">
        <f>IF($A3="","",研修日程計画書!$M$3)</f>
        <v/>
      </c>
      <c r="O3" s="249" t="str">
        <f>IF($A3="","",研修日程計画書!$P$3)</f>
        <v/>
      </c>
      <c r="P3" s="248" t="str">
        <f>IF($A3="","",研修日程計画書!$M$4)</f>
        <v/>
      </c>
      <c r="Q3" s="249" t="str">
        <f>IF($A3="","",研修日程計画書!$P$4)</f>
        <v/>
      </c>
      <c r="R3" s="248"/>
      <c r="S3" s="251"/>
      <c r="T3" s="249"/>
      <c r="U3" s="248"/>
      <c r="V3" s="251"/>
      <c r="W3" s="249"/>
      <c r="X3" s="248" t="str">
        <f>IF($A3="","",研修日程計画書!$G$11)</f>
        <v/>
      </c>
      <c r="Y3" s="251" t="str">
        <f>IF($A3="","",研修日程計画書!$O$11)</f>
        <v/>
      </c>
      <c r="Z3" s="249" t="str">
        <f>IF($A3="","",研修日程計画書!$AB$11)</f>
        <v/>
      </c>
      <c r="AA3" s="252"/>
      <c r="AB3" s="254"/>
      <c r="AC3" s="252"/>
      <c r="AD3" s="253"/>
      <c r="AE3" s="255"/>
      <c r="AF3" s="253"/>
      <c r="AG3" s="256"/>
      <c r="AH3" s="252"/>
      <c r="AI3" s="254"/>
      <c r="AJ3" s="252"/>
      <c r="AK3" s="253"/>
      <c r="AL3" s="255"/>
      <c r="AM3" s="253"/>
      <c r="AN3" s="233" t="str">
        <f>IF($A3="","",SUBSTITUTE(研修日程計画書!$H$10 &amp; "","○","1"))</f>
        <v/>
      </c>
      <c r="AO3" s="248"/>
      <c r="AP3" s="249"/>
      <c r="AQ3" s="233" t="str">
        <f>IF($A3="","",研修日程計画書!$I$10 &amp; "")</f>
        <v/>
      </c>
      <c r="AR3" s="233" t="str">
        <f>IF($A3="","",SUBSTITUTE(研修日程計画書!$H$11 &amp; "","○","1"))</f>
        <v/>
      </c>
      <c r="AS3" s="248"/>
      <c r="AT3" s="249"/>
      <c r="AU3" s="233" t="str">
        <f>IF($A3="","",研修日程計画書!$I$11 &amp; "")</f>
        <v/>
      </c>
      <c r="AV3" s="233" t="str">
        <f>IF($A3="","",SUBSTITUTE(研修日程計画書!$H$12 &amp; "","○","1"))</f>
        <v/>
      </c>
      <c r="AW3" s="248"/>
      <c r="AX3" s="249"/>
      <c r="AY3" s="233" t="str">
        <f>IF($A3="","",研修日程計画書!$I$12 &amp; "")</f>
        <v/>
      </c>
      <c r="AZ3" s="233"/>
      <c r="BA3" s="233" t="str">
        <f>IF($A3="","",SUBSTITUTE(研修日程計画書!$R$10 &amp; "","○","1"))</f>
        <v/>
      </c>
      <c r="BB3" s="248"/>
      <c r="BC3" s="249"/>
      <c r="BD3" s="233" t="str">
        <f>IF($A3="","",研修日程計画書!$T$10 &amp; "")</f>
        <v/>
      </c>
      <c r="BE3" s="233" t="str">
        <f>IF($A3="","",SUBSTITUTE(研修日程計画書!$R$11 &amp; "","○","1"))</f>
        <v/>
      </c>
      <c r="BF3" s="248"/>
      <c r="BG3" s="249"/>
      <c r="BH3" s="233" t="str">
        <f>IF($A3="","",研修日程計画書!$T$11 &amp; "")</f>
        <v/>
      </c>
      <c r="BI3" s="233" t="str">
        <f>IF($A3="","",SUBSTITUTE(研修日程計画書!$R$12 &amp; "","○","1"))</f>
        <v/>
      </c>
      <c r="BJ3" s="248"/>
      <c r="BK3" s="249"/>
      <c r="BL3" s="233" t="str">
        <f>IF($A3="","",研修日程計画書!$T$12 &amp; "")</f>
        <v/>
      </c>
      <c r="BM3" s="233"/>
      <c r="BN3" s="233" t="str">
        <f>IF($A3="","",SUBSTITUTE(研修日程計画書!$AD$10 &amp; "","○","1"))</f>
        <v/>
      </c>
      <c r="BO3" s="248"/>
      <c r="BP3" s="249"/>
      <c r="BQ3" s="233" t="str">
        <f>IF($A3="","",研修日程計画書!$AE$10 &amp; "")</f>
        <v/>
      </c>
      <c r="BR3" s="233" t="str">
        <f>IF($A3="","",SUBSTITUTE(研修日程計画書!$AD$11 &amp; "","○","1"))</f>
        <v/>
      </c>
      <c r="BS3" s="233" t="str">
        <f>IF($A3="","",研修日程計画書!$AE$11 &amp; "")</f>
        <v/>
      </c>
      <c r="BT3" s="233" t="str">
        <f>IF($A3="","",SUBSTITUTE(研修日程計画書!$AD$12 &amp; "","○","1"))</f>
        <v/>
      </c>
      <c r="BU3" s="248"/>
      <c r="BV3" s="249"/>
      <c r="BW3" s="233" t="str">
        <f>IF($A3="","",研修日程計画書!$AE$12 &amp; "")</f>
        <v/>
      </c>
    </row>
    <row r="4" spans="1:75">
      <c r="A4" s="233" t="str">
        <f>研修日程計画書!$A$13</f>
        <v/>
      </c>
      <c r="B4" s="233"/>
      <c r="C4" s="233"/>
      <c r="D4" s="233" t="str">
        <f>IF($A4="","",'１号様式'!$O$12)</f>
        <v/>
      </c>
      <c r="E4" s="233" t="str">
        <f>IF($A4="","",'１号様式'!$P$25)</f>
        <v/>
      </c>
      <c r="F4" s="233" t="str">
        <f>IF($A4="","",'１号様式'!$O$23)</f>
        <v/>
      </c>
      <c r="G4" s="233" t="str">
        <f>IF($A4="","",'１号様式'!$U$25)</f>
        <v/>
      </c>
      <c r="H4" s="233" t="str">
        <f>IF($A4="","",'１号様式'!$Z$25)</f>
        <v/>
      </c>
      <c r="I4" s="233" t="str">
        <f>IF($A4="","",'１号様式'!$E$28)</f>
        <v/>
      </c>
      <c r="J4" s="248" t="str">
        <f>IF($A4="","",研修日程計画書!$A$7)</f>
        <v/>
      </c>
      <c r="K4" s="249" t="str">
        <f>IF($A4="","",研修日程計画書!$A$8)</f>
        <v/>
      </c>
      <c r="L4" s="248" t="str">
        <f t="shared" si="0"/>
        <v/>
      </c>
      <c r="M4" s="249" t="str">
        <f t="shared" ref="M4:M19" si="1">IF($A4="","",ROWS($A$3:$A$19)-COUNTIF($A$3:$A$19,""))</f>
        <v/>
      </c>
      <c r="N4" s="248" t="str">
        <f>IF($A4="","",研修日程計画書!$M$3)</f>
        <v/>
      </c>
      <c r="O4" s="249" t="str">
        <f>IF($A4="","",研修日程計画書!$P$3)</f>
        <v/>
      </c>
      <c r="P4" s="248" t="str">
        <f>IF($A4="","",研修日程計画書!$M$4)</f>
        <v/>
      </c>
      <c r="Q4" s="249" t="str">
        <f>IF($A4="","",研修日程計画書!$P$4)</f>
        <v/>
      </c>
      <c r="R4" s="248"/>
      <c r="S4" s="251"/>
      <c r="T4" s="249"/>
      <c r="U4" s="248"/>
      <c r="V4" s="251"/>
      <c r="W4" s="249"/>
      <c r="X4" s="248" t="str">
        <f>IF($A4="","",研修日程計画書!$G$14)</f>
        <v/>
      </c>
      <c r="Y4" s="251" t="str">
        <f>IF($A4="","",研修日程計画書!$O$14)</f>
        <v/>
      </c>
      <c r="Z4" s="249" t="str">
        <f>IF($A4="","",研修日程計画書!$AB$14)</f>
        <v/>
      </c>
      <c r="AA4" s="252"/>
      <c r="AB4" s="254"/>
      <c r="AC4" s="252"/>
      <c r="AD4" s="253"/>
      <c r="AE4" s="255"/>
      <c r="AF4" s="253"/>
      <c r="AG4" s="256"/>
      <c r="AH4" s="252"/>
      <c r="AI4" s="254"/>
      <c r="AJ4" s="252"/>
      <c r="AK4" s="253"/>
      <c r="AL4" s="255"/>
      <c r="AM4" s="253"/>
      <c r="AN4" s="233" t="str">
        <f>IF($A3="","",SUBSTITUTE(研修日程計画書!$H$13 &amp; "","○","1"))</f>
        <v/>
      </c>
      <c r="AO4" s="248"/>
      <c r="AP4" s="249"/>
      <c r="AQ4" s="233" t="str">
        <f>IF($A3="","",研修日程計画書!$I$13 &amp; "")</f>
        <v/>
      </c>
      <c r="AR4" s="233" t="str">
        <f>IF($A4="","",SUBSTITUTE(研修日程計画書!$H$14 &amp; "","○","1"))</f>
        <v/>
      </c>
      <c r="AS4" s="248"/>
      <c r="AT4" s="249"/>
      <c r="AU4" s="233" t="str">
        <f>IF($A4="","",研修日程計画書!$I$14 &amp; "")</f>
        <v/>
      </c>
      <c r="AV4" s="233" t="str">
        <f>IF($A4="","",SUBSTITUTE(研修日程計画書!$H$15 &amp; "","○","1"))</f>
        <v/>
      </c>
      <c r="AW4" s="248"/>
      <c r="AX4" s="249"/>
      <c r="AY4" s="233" t="str">
        <f>IF($A4="","",研修日程計画書!$I$15 &amp; "")</f>
        <v/>
      </c>
      <c r="AZ4" s="233"/>
      <c r="BA4" s="233" t="str">
        <f>IF($A3="","",SUBSTITUTE(研修日程計画書!$R$13 &amp; "","○","1"))</f>
        <v/>
      </c>
      <c r="BB4" s="248"/>
      <c r="BC4" s="249"/>
      <c r="BD4" s="233" t="str">
        <f>IF($A3="","",研修日程計画書!$T$13 &amp; "")</f>
        <v/>
      </c>
      <c r="BE4" s="233" t="str">
        <f>IF($A4="","",SUBSTITUTE(研修日程計画書!$R$14 &amp; "","○","1"))</f>
        <v/>
      </c>
      <c r="BF4" s="248"/>
      <c r="BG4" s="249"/>
      <c r="BH4" s="233" t="str">
        <f>IF($A4="","",研修日程計画書!$T$14 &amp; "")</f>
        <v/>
      </c>
      <c r="BI4" s="233" t="str">
        <f>IF($A4="","",SUBSTITUTE(研修日程計画書!$R$15 &amp; "","○","1"))</f>
        <v/>
      </c>
      <c r="BJ4" s="248"/>
      <c r="BK4" s="249"/>
      <c r="BL4" s="233" t="str">
        <f>IF($A4="","",研修日程計画書!$T$15 &amp; "")</f>
        <v/>
      </c>
      <c r="BM4" s="233"/>
      <c r="BN4" s="233" t="str">
        <f>IF($A3="","",SUBSTITUTE(研修日程計画書!$AD$13 &amp; "","○","1"))</f>
        <v/>
      </c>
      <c r="BO4" s="248"/>
      <c r="BP4" s="249"/>
      <c r="BQ4" s="233" t="str">
        <f>IF($A3="","",研修日程計画書!$AE$13 &amp; "")</f>
        <v/>
      </c>
      <c r="BR4" s="233" t="str">
        <f>IF($A4="","",SUBSTITUTE(研修日程計画書!$AD$14 &amp; "","○","1"))</f>
        <v/>
      </c>
      <c r="BS4" s="233" t="str">
        <f>IF($A4="","",研修日程計画書!$AE$14 &amp; "")</f>
        <v/>
      </c>
      <c r="BT4" s="233" t="str">
        <f>IF($A4="","",SUBSTITUTE(研修日程計画書!$AD$15 &amp; "","○","1"))</f>
        <v/>
      </c>
      <c r="BU4" s="248"/>
      <c r="BV4" s="249"/>
      <c r="BW4" s="233" t="str">
        <f>IF($A4="","",研修日程計画書!$AE$15 &amp; "")</f>
        <v/>
      </c>
    </row>
    <row r="5" spans="1:75">
      <c r="A5" s="233" t="str">
        <f>研修日程計画書!$A$16</f>
        <v/>
      </c>
      <c r="B5" s="233"/>
      <c r="C5" s="233"/>
      <c r="D5" s="233" t="str">
        <f>IF($A5="","",'１号様式'!$O$12)</f>
        <v/>
      </c>
      <c r="E5" s="233" t="str">
        <f>IF($A5="","",'１号様式'!$P$25)</f>
        <v/>
      </c>
      <c r="F5" s="233" t="str">
        <f>IF($A5="","",'１号様式'!$O$23)</f>
        <v/>
      </c>
      <c r="G5" s="233" t="str">
        <f>IF($A5="","",'１号様式'!$U$25)</f>
        <v/>
      </c>
      <c r="H5" s="233" t="str">
        <f>IF($A5="","",'１号様式'!$Z$25)</f>
        <v/>
      </c>
      <c r="I5" s="233" t="str">
        <f>IF($A5="","",'１号様式'!$E$28)</f>
        <v/>
      </c>
      <c r="J5" s="248" t="str">
        <f>IF($A5="","",研修日程計画書!$A$7)</f>
        <v/>
      </c>
      <c r="K5" s="249" t="str">
        <f>IF($A5="","",研修日程計画書!$A$8)</f>
        <v/>
      </c>
      <c r="L5" s="248" t="str">
        <f t="shared" si="0"/>
        <v/>
      </c>
      <c r="M5" s="249" t="str">
        <f t="shared" si="1"/>
        <v/>
      </c>
      <c r="N5" s="248" t="str">
        <f>IF($A5="","",研修日程計画書!$M$3)</f>
        <v/>
      </c>
      <c r="O5" s="249" t="str">
        <f>IF($A5="","",研修日程計画書!$P$3)</f>
        <v/>
      </c>
      <c r="P5" s="248" t="str">
        <f>IF($A5="","",研修日程計画書!$M$4)</f>
        <v/>
      </c>
      <c r="Q5" s="249" t="str">
        <f>IF($A5="","",研修日程計画書!$P$4)</f>
        <v/>
      </c>
      <c r="R5" s="248"/>
      <c r="S5" s="251"/>
      <c r="T5" s="249"/>
      <c r="U5" s="248"/>
      <c r="V5" s="251"/>
      <c r="W5" s="249"/>
      <c r="X5" s="248" t="str">
        <f>IF($A5="","",研修日程計画書!$G$17)</f>
        <v/>
      </c>
      <c r="Y5" s="251" t="str">
        <f>IF($A5="","",研修日程計画書!$O$17)</f>
        <v/>
      </c>
      <c r="Z5" s="249" t="str">
        <f>IF($A5="","",研修日程計画書!$AB$17)</f>
        <v/>
      </c>
      <c r="AA5" s="252"/>
      <c r="AB5" s="254"/>
      <c r="AC5" s="252"/>
      <c r="AD5" s="253"/>
      <c r="AE5" s="255"/>
      <c r="AF5" s="253"/>
      <c r="AG5" s="256"/>
      <c r="AH5" s="252"/>
      <c r="AI5" s="254"/>
      <c r="AJ5" s="252"/>
      <c r="AK5" s="253"/>
      <c r="AL5" s="255"/>
      <c r="AM5" s="253"/>
      <c r="AN5" s="233" t="str">
        <f>IF($A3="","",SUBSTITUTE(研修日程計画書!$H$16 &amp; "","○","1"))</f>
        <v/>
      </c>
      <c r="AO5" s="248"/>
      <c r="AP5" s="249"/>
      <c r="AQ5" s="233" t="str">
        <f>IF($A3="","",研修日程計画書!$I$16 &amp; "")</f>
        <v/>
      </c>
      <c r="AR5" s="233" t="str">
        <f>IF($A5="","",SUBSTITUTE(研修日程計画書!$H$17 &amp; "","○","1"))</f>
        <v/>
      </c>
      <c r="AS5" s="248"/>
      <c r="AT5" s="249"/>
      <c r="AU5" s="233" t="str">
        <f>IF($A5="","",研修日程計画書!$I$17 &amp; "")</f>
        <v/>
      </c>
      <c r="AV5" s="233" t="str">
        <f>IF($A5="","",SUBSTITUTE(研修日程計画書!$H$18 &amp; "","○","1"))</f>
        <v/>
      </c>
      <c r="AW5" s="248"/>
      <c r="AX5" s="249"/>
      <c r="AY5" s="233" t="str">
        <f>IF($A5="","",研修日程計画書!$I$18 &amp; "")</f>
        <v/>
      </c>
      <c r="AZ5" s="233"/>
      <c r="BA5" s="233" t="str">
        <f>IF($A3="","",SUBSTITUTE(研修日程計画書!$R$16 &amp; "","○","1"))</f>
        <v/>
      </c>
      <c r="BB5" s="248"/>
      <c r="BC5" s="249"/>
      <c r="BD5" s="233" t="str">
        <f>IF($A3="","",研修日程計画書!$T$16 &amp; "")</f>
        <v/>
      </c>
      <c r="BE5" s="233" t="str">
        <f>IF($A5="","",SUBSTITUTE(研修日程計画書!$R$17 &amp; "","○","1"))</f>
        <v/>
      </c>
      <c r="BF5" s="248"/>
      <c r="BG5" s="249"/>
      <c r="BH5" s="233" t="str">
        <f>IF($A5="","",研修日程計画書!$T$17 &amp; "")</f>
        <v/>
      </c>
      <c r="BI5" s="233" t="str">
        <f>IF($A5="","",SUBSTITUTE(研修日程計画書!$R$18 &amp; "","○","1"))</f>
        <v/>
      </c>
      <c r="BJ5" s="248"/>
      <c r="BK5" s="249"/>
      <c r="BL5" s="233" t="str">
        <f>IF($A5="","",研修日程計画書!$T$18 &amp; "")</f>
        <v/>
      </c>
      <c r="BM5" s="233"/>
      <c r="BN5" s="233" t="str">
        <f>IF($A3="","",SUBSTITUTE(研修日程計画書!$AD$16 &amp; "","○","1"))</f>
        <v/>
      </c>
      <c r="BO5" s="248"/>
      <c r="BP5" s="249"/>
      <c r="BQ5" s="233" t="str">
        <f>IF($A3="","",研修日程計画書!$AE$16 &amp; "")</f>
        <v/>
      </c>
      <c r="BR5" s="233" t="str">
        <f>IF($A5="","",SUBSTITUTE(研修日程計画書!$AD$17 &amp; "","○","1"))</f>
        <v/>
      </c>
      <c r="BS5" s="233" t="str">
        <f>IF($A5="","",研修日程計画書!$AE$17 &amp; "")</f>
        <v/>
      </c>
      <c r="BT5" s="233" t="str">
        <f>IF($A5="","",SUBSTITUTE(研修日程計画書!$AD$18 &amp; "","○","1"))</f>
        <v/>
      </c>
      <c r="BU5" s="248"/>
      <c r="BV5" s="249"/>
      <c r="BW5" s="233" t="str">
        <f>IF($A5="","",研修日程計画書!$AE$18 &amp; "")</f>
        <v/>
      </c>
    </row>
    <row r="6" spans="1:75">
      <c r="A6" s="233" t="str">
        <f>研修日程計画書!$A$19</f>
        <v/>
      </c>
      <c r="B6" s="233"/>
      <c r="C6" s="233"/>
      <c r="D6" s="233" t="str">
        <f>IF($A6="","",'１号様式'!$O$12)</f>
        <v/>
      </c>
      <c r="E6" s="233" t="str">
        <f>IF($A6="","",'１号様式'!$P$25)</f>
        <v/>
      </c>
      <c r="F6" s="233" t="str">
        <f>IF($A6="","",'１号様式'!$O$23)</f>
        <v/>
      </c>
      <c r="G6" s="233" t="str">
        <f>IF($A6="","",'１号様式'!$U$25)</f>
        <v/>
      </c>
      <c r="H6" s="233" t="str">
        <f>IF($A6="","",'１号様式'!$Z$25)</f>
        <v/>
      </c>
      <c r="I6" s="233" t="str">
        <f>IF($A6="","",'１号様式'!$E$28)</f>
        <v/>
      </c>
      <c r="J6" s="248" t="str">
        <f>IF($A6="","",研修日程計画書!$A$7)</f>
        <v/>
      </c>
      <c r="K6" s="249" t="str">
        <f>IF($A6="","",研修日程計画書!$A$8)</f>
        <v/>
      </c>
      <c r="L6" s="248" t="str">
        <f t="shared" si="0"/>
        <v/>
      </c>
      <c r="M6" s="249" t="str">
        <f t="shared" si="1"/>
        <v/>
      </c>
      <c r="N6" s="248" t="str">
        <f>IF($A6="","",研修日程計画書!$M$3)</f>
        <v/>
      </c>
      <c r="O6" s="249" t="str">
        <f>IF($A6="","",研修日程計画書!$P$3)</f>
        <v/>
      </c>
      <c r="P6" s="248" t="str">
        <f>IF($A6="","",研修日程計画書!$M$4)</f>
        <v/>
      </c>
      <c r="Q6" s="249" t="str">
        <f>IF($A6="","",研修日程計画書!$P$4)</f>
        <v/>
      </c>
      <c r="R6" s="248"/>
      <c r="S6" s="251"/>
      <c r="T6" s="249"/>
      <c r="U6" s="248"/>
      <c r="V6" s="251"/>
      <c r="W6" s="249"/>
      <c r="X6" s="248" t="str">
        <f>IF($A6="","",研修日程計画書!$G$20)</f>
        <v/>
      </c>
      <c r="Y6" s="251" t="str">
        <f>IF($A6="","",研修日程計画書!$O$20)</f>
        <v/>
      </c>
      <c r="Z6" s="249" t="str">
        <f>IF($A6="","",研修日程計画書!$AB$20)</f>
        <v/>
      </c>
      <c r="AA6" s="252"/>
      <c r="AB6" s="254"/>
      <c r="AC6" s="252"/>
      <c r="AD6" s="253"/>
      <c r="AE6" s="255"/>
      <c r="AF6" s="253"/>
      <c r="AG6" s="256"/>
      <c r="AH6" s="252"/>
      <c r="AI6" s="254"/>
      <c r="AJ6" s="252"/>
      <c r="AK6" s="253"/>
      <c r="AL6" s="255"/>
      <c r="AM6" s="253"/>
      <c r="AN6" s="233" t="str">
        <f>IF($A3="","",SUBSTITUTE(研修日程計画書!$H$19 &amp; "","○","1"))</f>
        <v/>
      </c>
      <c r="AO6" s="248"/>
      <c r="AP6" s="249"/>
      <c r="AQ6" s="233" t="str">
        <f>IF($A3="","",研修日程計画書!$I$19 &amp; "")</f>
        <v/>
      </c>
      <c r="AR6" s="233" t="str">
        <f>IF($A6="","",SUBSTITUTE(研修日程計画書!$H$20 &amp; "","○","1"))</f>
        <v/>
      </c>
      <c r="AS6" s="248"/>
      <c r="AT6" s="249"/>
      <c r="AU6" s="233" t="str">
        <f>IF($A6="","",研修日程計画書!$I$20 &amp; "")</f>
        <v/>
      </c>
      <c r="AV6" s="233" t="str">
        <f>IF($A6="","",SUBSTITUTE(研修日程計画書!$H$21 &amp; "","○","1"))</f>
        <v/>
      </c>
      <c r="AW6" s="248"/>
      <c r="AX6" s="249"/>
      <c r="AY6" s="233" t="str">
        <f>IF($A6="","",研修日程計画書!$I$21 &amp; "")</f>
        <v/>
      </c>
      <c r="AZ6" s="233"/>
      <c r="BA6" s="233" t="str">
        <f>IF($A3="","",SUBSTITUTE(研修日程計画書!$R$19 &amp; "","○","1"))</f>
        <v/>
      </c>
      <c r="BB6" s="248"/>
      <c r="BC6" s="249"/>
      <c r="BD6" s="233" t="str">
        <f>IF($A3="","",研修日程計画書!$T$19 &amp; "")</f>
        <v/>
      </c>
      <c r="BE6" s="233" t="str">
        <f>IF($A6="","",SUBSTITUTE(研修日程計画書!$R$20 &amp; "","○","1"))</f>
        <v/>
      </c>
      <c r="BF6" s="248"/>
      <c r="BG6" s="249"/>
      <c r="BH6" s="233" t="str">
        <f>IF($A6="","",研修日程計画書!$T$20 &amp; "")</f>
        <v/>
      </c>
      <c r="BI6" s="233" t="str">
        <f>IF($A6="","",SUBSTITUTE(研修日程計画書!$R$21 &amp; "","○","1"))</f>
        <v/>
      </c>
      <c r="BJ6" s="248"/>
      <c r="BK6" s="249"/>
      <c r="BL6" s="233" t="str">
        <f>IF($A6="","",研修日程計画書!$T$21 &amp; "")</f>
        <v/>
      </c>
      <c r="BM6" s="233"/>
      <c r="BN6" s="233" t="str">
        <f>IF($A3="","",SUBSTITUTE(研修日程計画書!$AD$19 &amp; "","○","1"))</f>
        <v/>
      </c>
      <c r="BO6" s="248"/>
      <c r="BP6" s="249"/>
      <c r="BQ6" s="233" t="str">
        <f>IF($A3="","",研修日程計画書!$AE$19 &amp; "")</f>
        <v/>
      </c>
      <c r="BR6" s="233" t="str">
        <f>IF($A6="","",SUBSTITUTE(研修日程計画書!$AD$20 &amp; "","○","1"))</f>
        <v/>
      </c>
      <c r="BS6" s="233" t="str">
        <f>IF($A6="","",研修日程計画書!$AE$20 &amp; "")</f>
        <v/>
      </c>
      <c r="BT6" s="233" t="str">
        <f>IF($A6="","",SUBSTITUTE(研修日程計画書!$AD$21 &amp; "","○","1"))</f>
        <v/>
      </c>
      <c r="BU6" s="248"/>
      <c r="BV6" s="249"/>
      <c r="BW6" s="233" t="str">
        <f>IF($A6="","",研修日程計画書!$AE$21 &amp; "")</f>
        <v/>
      </c>
    </row>
    <row r="7" spans="1:75">
      <c r="A7" s="233" t="str">
        <f>研修日程計画書!$A$22</f>
        <v/>
      </c>
      <c r="B7" s="233"/>
      <c r="C7" s="233"/>
      <c r="D7" s="233" t="str">
        <f>IF($A7="","",'１号様式'!$O$12)</f>
        <v/>
      </c>
      <c r="E7" s="233" t="str">
        <f>IF($A7="","",'１号様式'!$P$25)</f>
        <v/>
      </c>
      <c r="F7" s="233" t="str">
        <f>IF($A7="","",'１号様式'!$O$23)</f>
        <v/>
      </c>
      <c r="G7" s="233" t="str">
        <f>IF($A7="","",'１号様式'!$U$25)</f>
        <v/>
      </c>
      <c r="H7" s="233" t="str">
        <f>IF($A7="","",'１号様式'!$Z$25)</f>
        <v/>
      </c>
      <c r="I7" s="233" t="str">
        <f>IF($A7="","",'１号様式'!$E$28)</f>
        <v/>
      </c>
      <c r="J7" s="248" t="str">
        <f>IF($A7="","",研修日程計画書!$A$7)</f>
        <v/>
      </c>
      <c r="K7" s="249" t="str">
        <f>IF($A7="","",研修日程計画書!$A$8)</f>
        <v/>
      </c>
      <c r="L7" s="248" t="str">
        <f t="shared" si="0"/>
        <v/>
      </c>
      <c r="M7" s="249" t="str">
        <f t="shared" si="1"/>
        <v/>
      </c>
      <c r="N7" s="248" t="str">
        <f>IF($A7="","",研修日程計画書!$M$3)</f>
        <v/>
      </c>
      <c r="O7" s="249" t="str">
        <f>IF($A7="","",研修日程計画書!$P$3)</f>
        <v/>
      </c>
      <c r="P7" s="248" t="str">
        <f>IF($A7="","",研修日程計画書!$M$4)</f>
        <v/>
      </c>
      <c r="Q7" s="249" t="str">
        <f>IF($A7="","",研修日程計画書!$P$4)</f>
        <v/>
      </c>
      <c r="R7" s="248"/>
      <c r="S7" s="251"/>
      <c r="T7" s="249"/>
      <c r="U7" s="248"/>
      <c r="V7" s="251"/>
      <c r="W7" s="249"/>
      <c r="X7" s="248" t="str">
        <f>IF($A7="","",研修日程計画書!$G$23)</f>
        <v/>
      </c>
      <c r="Y7" s="251" t="str">
        <f>IF($A7="","",研修日程計画書!$O$23)</f>
        <v/>
      </c>
      <c r="Z7" s="249" t="str">
        <f>IF($A7="","",研修日程計画書!$AB$23)</f>
        <v/>
      </c>
      <c r="AA7" s="252"/>
      <c r="AB7" s="254"/>
      <c r="AC7" s="252"/>
      <c r="AD7" s="253"/>
      <c r="AE7" s="255"/>
      <c r="AF7" s="253"/>
      <c r="AG7" s="256"/>
      <c r="AH7" s="252"/>
      <c r="AI7" s="254"/>
      <c r="AJ7" s="252"/>
      <c r="AK7" s="253"/>
      <c r="AL7" s="255"/>
      <c r="AM7" s="253"/>
      <c r="AN7" s="233" t="str">
        <f>IF($A3="","",SUBSTITUTE(研修日程計画書!$H$22 &amp; "","○","1"))</f>
        <v/>
      </c>
      <c r="AO7" s="248"/>
      <c r="AP7" s="249"/>
      <c r="AQ7" s="233" t="str">
        <f>IF($A3="","",研修日程計画書!$I$22 &amp; "")</f>
        <v/>
      </c>
      <c r="AR7" s="233" t="str">
        <f>IF($A7="","",SUBSTITUTE(研修日程計画書!$H$23 &amp; "","○","1"))</f>
        <v/>
      </c>
      <c r="AS7" s="248"/>
      <c r="AT7" s="249"/>
      <c r="AU7" s="233" t="str">
        <f>IF($A7="","",研修日程計画書!$I$23 &amp; "")</f>
        <v/>
      </c>
      <c r="AV7" s="233" t="str">
        <f>IF($A7="","",SUBSTITUTE(研修日程計画書!$H$24 &amp; "","○","1"))</f>
        <v/>
      </c>
      <c r="AW7" s="248"/>
      <c r="AX7" s="249"/>
      <c r="AY7" s="233" t="str">
        <f>IF($A7="","",研修日程計画書!$I$24 &amp; "")</f>
        <v/>
      </c>
      <c r="AZ7" s="233"/>
      <c r="BA7" s="233" t="str">
        <f>IF($A3="","",SUBSTITUTE(研修日程計画書!$R$22 &amp; "","○","1"))</f>
        <v/>
      </c>
      <c r="BB7" s="248"/>
      <c r="BC7" s="249"/>
      <c r="BD7" s="233" t="str">
        <f>IF($A3="","",研修日程計画書!$T$22 &amp; "")</f>
        <v/>
      </c>
      <c r="BE7" s="233" t="str">
        <f>IF($A7="","",SUBSTITUTE(研修日程計画書!$R$23 &amp; "","○","1"))</f>
        <v/>
      </c>
      <c r="BF7" s="248"/>
      <c r="BG7" s="249"/>
      <c r="BH7" s="233" t="str">
        <f>IF($A7="","",研修日程計画書!$T$23 &amp; "")</f>
        <v/>
      </c>
      <c r="BI7" s="233" t="str">
        <f>IF($A7="","",SUBSTITUTE(研修日程計画書!$R$24 &amp; "","○","1"))</f>
        <v/>
      </c>
      <c r="BJ7" s="248"/>
      <c r="BK7" s="249"/>
      <c r="BL7" s="233" t="str">
        <f>IF($A7="","",研修日程計画書!$T$24 &amp; "")</f>
        <v/>
      </c>
      <c r="BM7" s="233"/>
      <c r="BN7" s="233" t="str">
        <f>IF($A3="","",SUBSTITUTE(研修日程計画書!$AD$22 &amp; "","○","1"))</f>
        <v/>
      </c>
      <c r="BO7" s="248"/>
      <c r="BP7" s="249"/>
      <c r="BQ7" s="233" t="str">
        <f>IF($A3="","",研修日程計画書!$AE$22 &amp; "")</f>
        <v/>
      </c>
      <c r="BR7" s="233" t="str">
        <f>IF($A7="","",SUBSTITUTE(研修日程計画書!$AD$23 &amp; "","○","1"))</f>
        <v/>
      </c>
      <c r="BS7" s="233" t="str">
        <f>IF($A7="","",研修日程計画書!$AE$23 &amp; "")</f>
        <v/>
      </c>
      <c r="BT7" s="233" t="str">
        <f>IF($A7="","",SUBSTITUTE(研修日程計画書!$AD$24 &amp; "","○","1"))</f>
        <v/>
      </c>
      <c r="BU7" s="248"/>
      <c r="BV7" s="249"/>
      <c r="BW7" s="233" t="str">
        <f>IF($A7="","",研修日程計画書!$AE$24 &amp; "")</f>
        <v/>
      </c>
    </row>
    <row r="8" spans="1:75">
      <c r="A8" s="233" t="str">
        <f>研修日程計画書!$A$35</f>
        <v/>
      </c>
      <c r="B8" s="233"/>
      <c r="C8" s="233"/>
      <c r="D8" s="233" t="str">
        <f>IF($A8="","",'１号様式'!$O$12)</f>
        <v/>
      </c>
      <c r="E8" s="233" t="str">
        <f>IF($A8="","",'１号様式'!$P$25)</f>
        <v/>
      </c>
      <c r="F8" s="233" t="str">
        <f>IF($A8="","",'１号様式'!$O$23)</f>
        <v/>
      </c>
      <c r="G8" s="233" t="str">
        <f>IF($A8="","",'１号様式'!$U$25)</f>
        <v/>
      </c>
      <c r="H8" s="233" t="str">
        <f>IF($A8="","",'１号様式'!$Z$25)</f>
        <v/>
      </c>
      <c r="I8" s="233" t="str">
        <f>IF($A8="","",'１号様式'!$E$28)</f>
        <v/>
      </c>
      <c r="J8" s="248" t="str">
        <f>IF($A8="","",研修日程計画書!$A$7)</f>
        <v/>
      </c>
      <c r="K8" s="249" t="str">
        <f>IF($A8="","",研修日程計画書!$A$8)</f>
        <v/>
      </c>
      <c r="L8" s="248" t="str">
        <f t="shared" si="0"/>
        <v/>
      </c>
      <c r="M8" s="249" t="str">
        <f t="shared" si="1"/>
        <v/>
      </c>
      <c r="N8" s="248" t="str">
        <f>IF($A8="","",研修日程計画書!$M$3)</f>
        <v/>
      </c>
      <c r="O8" s="249" t="str">
        <f>IF($A8="","",研修日程計画書!$P$3)</f>
        <v/>
      </c>
      <c r="P8" s="248" t="str">
        <f>IF($A8="","",研修日程計画書!$M$4)</f>
        <v/>
      </c>
      <c r="Q8" s="249" t="str">
        <f>IF($A8="","",研修日程計画書!$P$4)</f>
        <v/>
      </c>
      <c r="R8" s="248"/>
      <c r="S8" s="251"/>
      <c r="T8" s="249"/>
      <c r="U8" s="248"/>
      <c r="V8" s="251"/>
      <c r="W8" s="249"/>
      <c r="X8" s="248" t="str">
        <f>IF($A8="","",研修日程計画書!$G$36)</f>
        <v/>
      </c>
      <c r="Y8" s="251" t="str">
        <f>IF($A8="","",研修日程計画書!$O$36)</f>
        <v/>
      </c>
      <c r="Z8" s="249" t="str">
        <f>IF($A8="","",研修日程計画書!$AB$36)</f>
        <v/>
      </c>
      <c r="AA8" s="252"/>
      <c r="AB8" s="254"/>
      <c r="AC8" s="252"/>
      <c r="AD8" s="253"/>
      <c r="AE8" s="255"/>
      <c r="AF8" s="253"/>
      <c r="AG8" s="256"/>
      <c r="AH8" s="252"/>
      <c r="AI8" s="254"/>
      <c r="AJ8" s="252"/>
      <c r="AK8" s="253"/>
      <c r="AL8" s="255"/>
      <c r="AM8" s="253"/>
      <c r="AN8" s="233" t="str">
        <f>IF($A3="","",SUBSTITUTE(研修日程計画書!$H$35 &amp; "","○","1"))</f>
        <v/>
      </c>
      <c r="AO8" s="248"/>
      <c r="AP8" s="249"/>
      <c r="AQ8" s="233" t="str">
        <f>IF($A3="","",研修日程計画書!$I$35 &amp; "")</f>
        <v/>
      </c>
      <c r="AR8" s="233" t="str">
        <f>IF($A8="","",SUBSTITUTE(研修日程計画書!$H$36 &amp; "","○","1"))</f>
        <v/>
      </c>
      <c r="AS8" s="248"/>
      <c r="AT8" s="249"/>
      <c r="AU8" s="233" t="str">
        <f>IF($A8="","",研修日程計画書!$I$36 &amp; "")</f>
        <v/>
      </c>
      <c r="AV8" s="233" t="str">
        <f>IF($A8="","",SUBSTITUTE(研修日程計画書!$H$37 &amp; "","○","1"))</f>
        <v/>
      </c>
      <c r="AW8" s="248"/>
      <c r="AX8" s="249"/>
      <c r="AY8" s="233" t="str">
        <f>IF($A8="","",研修日程計画書!$I$37 &amp; "")</f>
        <v/>
      </c>
      <c r="AZ8" s="233"/>
      <c r="BA8" s="233" t="str">
        <f>IF($A3="","",SUBSTITUTE(研修日程計画書!$R$35 &amp; "","○","1"))</f>
        <v/>
      </c>
      <c r="BB8" s="248"/>
      <c r="BC8" s="249"/>
      <c r="BD8" s="233" t="str">
        <f>IF($A3="","",研修日程計画書!$T$35 &amp; "")</f>
        <v/>
      </c>
      <c r="BE8" s="233" t="str">
        <f>IF($A8="","",SUBSTITUTE(研修日程計画書!$R$36 &amp; "","○","1"))</f>
        <v/>
      </c>
      <c r="BF8" s="248"/>
      <c r="BG8" s="249"/>
      <c r="BH8" s="233" t="str">
        <f>IF($A8="","",研修日程計画書!$T$36 &amp; "")</f>
        <v/>
      </c>
      <c r="BI8" s="233" t="str">
        <f>IF($A8="","",SUBSTITUTE(研修日程計画書!$R$37 &amp; "","○","1"))</f>
        <v/>
      </c>
      <c r="BJ8" s="248"/>
      <c r="BK8" s="249"/>
      <c r="BL8" s="233" t="str">
        <f>IF($A8="","",研修日程計画書!$T$37 &amp; "")</f>
        <v/>
      </c>
      <c r="BM8" s="233"/>
      <c r="BN8" s="233" t="str">
        <f>IF($A3="","",SUBSTITUTE(研修日程計画書!$AD$35 &amp; "","○","1"))</f>
        <v/>
      </c>
      <c r="BO8" s="248"/>
      <c r="BP8" s="249"/>
      <c r="BQ8" s="233" t="str">
        <f>IF($A3="","",研修日程計画書!$AE$35 &amp; "")</f>
        <v/>
      </c>
      <c r="BR8" s="233" t="str">
        <f>IF($A8="","",SUBSTITUTE(研修日程計画書!$AD$36 &amp; "","○","1"))</f>
        <v/>
      </c>
      <c r="BS8" s="233" t="str">
        <f>IF($A8="","",研修日程計画書!$AE$36 &amp; "")</f>
        <v/>
      </c>
      <c r="BT8" s="233" t="str">
        <f>IF($A8="","",SUBSTITUTE(研修日程計画書!$AD$37 &amp; "","○","1"))</f>
        <v/>
      </c>
      <c r="BU8" s="248"/>
      <c r="BV8" s="249"/>
      <c r="BW8" s="233" t="str">
        <f>IF($A8="","",研修日程計画書!$AE$37 &amp; "")</f>
        <v/>
      </c>
    </row>
    <row r="9" spans="1:75">
      <c r="A9" s="233" t="str">
        <f>研修日程計画書!$A$38</f>
        <v/>
      </c>
      <c r="B9" s="233"/>
      <c r="C9" s="233"/>
      <c r="D9" s="233" t="str">
        <f>IF($A9="","",'１号様式'!$O$12)</f>
        <v/>
      </c>
      <c r="E9" s="233" t="str">
        <f>IF($A9="","",'１号様式'!$P$25)</f>
        <v/>
      </c>
      <c r="F9" s="233" t="str">
        <f>IF($A9="","",'１号様式'!$O$23)</f>
        <v/>
      </c>
      <c r="G9" s="233" t="str">
        <f>IF($A9="","",'１号様式'!$U$25)</f>
        <v/>
      </c>
      <c r="H9" s="233" t="str">
        <f>IF($A9="","",'１号様式'!$Z$25)</f>
        <v/>
      </c>
      <c r="I9" s="233" t="str">
        <f>IF($A9="","",'１号様式'!$E$28)</f>
        <v/>
      </c>
      <c r="J9" s="248" t="str">
        <f>IF($A9="","",研修日程計画書!$A$7)</f>
        <v/>
      </c>
      <c r="K9" s="249" t="str">
        <f>IF($A9="","",研修日程計画書!$A$8)</f>
        <v/>
      </c>
      <c r="L9" s="248" t="str">
        <f t="shared" si="0"/>
        <v/>
      </c>
      <c r="M9" s="249" t="str">
        <f t="shared" si="1"/>
        <v/>
      </c>
      <c r="N9" s="248" t="str">
        <f>IF($A9="","",研修日程計画書!$M$3)</f>
        <v/>
      </c>
      <c r="O9" s="249" t="str">
        <f>IF($A9="","",研修日程計画書!$P$3)</f>
        <v/>
      </c>
      <c r="P9" s="248" t="str">
        <f>IF($A9="","",研修日程計画書!$M$4)</f>
        <v/>
      </c>
      <c r="Q9" s="249" t="str">
        <f>IF($A9="","",研修日程計画書!$P$4)</f>
        <v/>
      </c>
      <c r="R9" s="248"/>
      <c r="S9" s="251"/>
      <c r="T9" s="249"/>
      <c r="U9" s="248"/>
      <c r="V9" s="251"/>
      <c r="W9" s="249"/>
      <c r="X9" s="248" t="str">
        <f>IF($A9="","",研修日程計画書!$G$39)</f>
        <v/>
      </c>
      <c r="Y9" s="251" t="str">
        <f>IF($A9="","",研修日程計画書!$O$39)</f>
        <v/>
      </c>
      <c r="Z9" s="249" t="str">
        <f>IF($A9="","",研修日程計画書!$AB$39)</f>
        <v/>
      </c>
      <c r="AA9" s="252"/>
      <c r="AB9" s="254"/>
      <c r="AC9" s="252"/>
      <c r="AD9" s="253"/>
      <c r="AE9" s="255"/>
      <c r="AF9" s="253"/>
      <c r="AG9" s="256"/>
      <c r="AH9" s="252"/>
      <c r="AI9" s="254"/>
      <c r="AJ9" s="252"/>
      <c r="AK9" s="253"/>
      <c r="AL9" s="255"/>
      <c r="AM9" s="253"/>
      <c r="AN9" s="233" t="str">
        <f>IF($A3="","",SUBSTITUTE(研修日程計画書!$H$38 &amp; "","○","1"))</f>
        <v/>
      </c>
      <c r="AO9" s="248"/>
      <c r="AP9" s="249"/>
      <c r="AQ9" s="233" t="str">
        <f>IF($A3="","",研修日程計画書!$I$38 &amp; "")</f>
        <v/>
      </c>
      <c r="AR9" s="233" t="str">
        <f>IF($A9="","",SUBSTITUTE(研修日程計画書!$H$39 &amp; "","○","1"))</f>
        <v/>
      </c>
      <c r="AS9" s="248"/>
      <c r="AT9" s="249"/>
      <c r="AU9" s="233" t="str">
        <f>IF($A9="","",研修日程計画書!$I$39 &amp; "")</f>
        <v/>
      </c>
      <c r="AV9" s="233" t="str">
        <f>IF($A9="","",SUBSTITUTE(研修日程計画書!$H$40 &amp; "","○","1"))</f>
        <v/>
      </c>
      <c r="AW9" s="248"/>
      <c r="AX9" s="249"/>
      <c r="AY9" s="233" t="str">
        <f>IF($A9="","",研修日程計画書!$I$40 &amp; "")</f>
        <v/>
      </c>
      <c r="AZ9" s="233"/>
      <c r="BA9" s="233" t="str">
        <f>IF($A3="","",SUBSTITUTE(研修日程計画書!$R$38 &amp; "","○","1"))</f>
        <v/>
      </c>
      <c r="BB9" s="248"/>
      <c r="BC9" s="249"/>
      <c r="BD9" s="233" t="str">
        <f>IF($A3="","",研修日程計画書!$T$38 &amp; "")</f>
        <v/>
      </c>
      <c r="BE9" s="233" t="str">
        <f>IF($A9="","",SUBSTITUTE(研修日程計画書!$R$39 &amp; "","○","1"))</f>
        <v/>
      </c>
      <c r="BF9" s="248"/>
      <c r="BG9" s="249"/>
      <c r="BH9" s="233" t="str">
        <f>IF($A9="","",研修日程計画書!$T$39 &amp; "")</f>
        <v/>
      </c>
      <c r="BI9" s="233" t="str">
        <f>IF($A9="","",SUBSTITUTE(研修日程計画書!$R$40 &amp; "","○","1"))</f>
        <v/>
      </c>
      <c r="BJ9" s="248"/>
      <c r="BK9" s="249"/>
      <c r="BL9" s="233" t="str">
        <f>IF($A9="","",研修日程計画書!$T$40 &amp; "")</f>
        <v/>
      </c>
      <c r="BM9" s="233"/>
      <c r="BN9" s="233" t="str">
        <f>IF($A3="","",SUBSTITUTE(研修日程計画書!$AD$38 &amp; "","○","1"))</f>
        <v/>
      </c>
      <c r="BO9" s="248"/>
      <c r="BP9" s="249"/>
      <c r="BQ9" s="233" t="str">
        <f>IF($A3="","",研修日程計画書!$AE$38 &amp; "")</f>
        <v/>
      </c>
      <c r="BR9" s="233" t="str">
        <f>IF($A9="","",SUBSTITUTE(研修日程計画書!$AD$39 &amp; "","○","1"))</f>
        <v/>
      </c>
      <c r="BS9" s="233" t="str">
        <f>IF($A9="","",研修日程計画書!$AE$39 &amp; "")</f>
        <v/>
      </c>
      <c r="BT9" s="233" t="str">
        <f>IF($A9="","",SUBSTITUTE(研修日程計画書!$AD$40 &amp; "","○","1"))</f>
        <v/>
      </c>
      <c r="BU9" s="248"/>
      <c r="BV9" s="249"/>
      <c r="BW9" s="233" t="str">
        <f>IF($A9="","",研修日程計画書!$AE$40 &amp; "")</f>
        <v/>
      </c>
    </row>
    <row r="10" spans="1:75">
      <c r="A10" s="233" t="str">
        <f>研修日程計画書!$A$41</f>
        <v/>
      </c>
      <c r="B10" s="233"/>
      <c r="C10" s="233"/>
      <c r="D10" s="233" t="str">
        <f>IF($A10="","",'１号様式'!$O$12)</f>
        <v/>
      </c>
      <c r="E10" s="233" t="str">
        <f>IF($A10="","",'１号様式'!$P$25)</f>
        <v/>
      </c>
      <c r="F10" s="233" t="str">
        <f>IF($A10="","",'１号様式'!$O$23)</f>
        <v/>
      </c>
      <c r="G10" s="233" t="str">
        <f>IF($A10="","",'１号様式'!$U$25)</f>
        <v/>
      </c>
      <c r="H10" s="233" t="str">
        <f>IF($A10="","",'１号様式'!$Z$25)</f>
        <v/>
      </c>
      <c r="I10" s="233" t="str">
        <f>IF($A10="","",'１号様式'!$E$28)</f>
        <v/>
      </c>
      <c r="J10" s="248" t="str">
        <f>IF($A10="","",研修日程計画書!$A$7)</f>
        <v/>
      </c>
      <c r="K10" s="249" t="str">
        <f>IF($A10="","",研修日程計画書!$A$8)</f>
        <v/>
      </c>
      <c r="L10" s="248" t="str">
        <f t="shared" si="0"/>
        <v/>
      </c>
      <c r="M10" s="249" t="str">
        <f t="shared" si="1"/>
        <v/>
      </c>
      <c r="N10" s="248" t="str">
        <f>IF($A10="","",研修日程計画書!$M$3)</f>
        <v/>
      </c>
      <c r="O10" s="249" t="str">
        <f>IF($A10="","",研修日程計画書!$P$3)</f>
        <v/>
      </c>
      <c r="P10" s="248" t="str">
        <f>IF($A10="","",研修日程計画書!$M$4)</f>
        <v/>
      </c>
      <c r="Q10" s="249" t="str">
        <f>IF($A10="","",研修日程計画書!$P$4)</f>
        <v/>
      </c>
      <c r="R10" s="248"/>
      <c r="S10" s="251"/>
      <c r="T10" s="249"/>
      <c r="U10" s="248"/>
      <c r="V10" s="251"/>
      <c r="W10" s="249"/>
      <c r="X10" s="248" t="str">
        <f>IF($A10="","",研修日程計画書!$G$42)</f>
        <v/>
      </c>
      <c r="Y10" s="251" t="str">
        <f>IF($A10="","",研修日程計画書!$O$42)</f>
        <v/>
      </c>
      <c r="Z10" s="249" t="str">
        <f>IF($A10="","",研修日程計画書!$AB$42)</f>
        <v/>
      </c>
      <c r="AA10" s="252"/>
      <c r="AB10" s="254"/>
      <c r="AC10" s="252"/>
      <c r="AD10" s="253"/>
      <c r="AE10" s="255"/>
      <c r="AF10" s="253"/>
      <c r="AG10" s="256"/>
      <c r="AH10" s="252"/>
      <c r="AI10" s="254"/>
      <c r="AJ10" s="252"/>
      <c r="AK10" s="253"/>
      <c r="AL10" s="255"/>
      <c r="AM10" s="253"/>
      <c r="AN10" s="233" t="str">
        <f>IF($A3="","",SUBSTITUTE(研修日程計画書!$H$41 &amp; "","○","1"))</f>
        <v/>
      </c>
      <c r="AO10" s="248"/>
      <c r="AP10" s="249"/>
      <c r="AQ10" s="233" t="str">
        <f>IF($A3="","",研修日程計画書!$I$41 &amp; "")</f>
        <v/>
      </c>
      <c r="AR10" s="233" t="str">
        <f>IF($A10="","",SUBSTITUTE(研修日程計画書!$H$42 &amp; "","○","1"))</f>
        <v/>
      </c>
      <c r="AS10" s="248"/>
      <c r="AT10" s="249"/>
      <c r="AU10" s="233" t="str">
        <f>IF($A10="","",研修日程計画書!$I$42 &amp; "")</f>
        <v/>
      </c>
      <c r="AV10" s="233" t="str">
        <f>IF($A10="","",SUBSTITUTE(研修日程計画書!$H$43 &amp; "","○","1"))</f>
        <v/>
      </c>
      <c r="AW10" s="248"/>
      <c r="AX10" s="249"/>
      <c r="AY10" s="233" t="str">
        <f>IF($A10="","",研修日程計画書!$I$43 &amp; "")</f>
        <v/>
      </c>
      <c r="AZ10" s="233"/>
      <c r="BA10" s="233" t="str">
        <f>IF($A3="","",SUBSTITUTE(研修日程計画書!$R$41 &amp; "","○","1"))</f>
        <v/>
      </c>
      <c r="BB10" s="248"/>
      <c r="BC10" s="249"/>
      <c r="BD10" s="233" t="str">
        <f>IF($A3="","",研修日程計画書!$T$41 &amp; "")</f>
        <v/>
      </c>
      <c r="BE10" s="233" t="str">
        <f>IF($A10="","",SUBSTITUTE(研修日程計画書!$R$42 &amp; "","○","1"))</f>
        <v/>
      </c>
      <c r="BF10" s="248"/>
      <c r="BG10" s="249"/>
      <c r="BH10" s="233" t="str">
        <f>IF($A10="","",研修日程計画書!$T$42 &amp; "")</f>
        <v/>
      </c>
      <c r="BI10" s="233" t="str">
        <f>IF($A10="","",SUBSTITUTE(研修日程計画書!$R$43 &amp; "","○","1"))</f>
        <v/>
      </c>
      <c r="BJ10" s="248"/>
      <c r="BK10" s="249"/>
      <c r="BL10" s="233" t="str">
        <f>IF($A10="","",研修日程計画書!$T$43 &amp; "")</f>
        <v/>
      </c>
      <c r="BM10" s="233"/>
      <c r="BN10" s="233" t="str">
        <f>IF($A3="","",SUBSTITUTE(研修日程計画書!$AD$41 &amp; "","○","1"))</f>
        <v/>
      </c>
      <c r="BO10" s="248"/>
      <c r="BP10" s="249"/>
      <c r="BQ10" s="233" t="str">
        <f>IF($A3="","",研修日程計画書!$AE$41 &amp; "")</f>
        <v/>
      </c>
      <c r="BR10" s="233" t="str">
        <f>IF($A10="","",SUBSTITUTE(研修日程計画書!$AD$42 &amp; "","○","1"))</f>
        <v/>
      </c>
      <c r="BS10" s="233" t="str">
        <f>IF($A10="","",研修日程計画書!$AE$42 &amp; "")</f>
        <v/>
      </c>
      <c r="BT10" s="233" t="str">
        <f>IF($A10="","",SUBSTITUTE(研修日程計画書!$AD$43 &amp; "","○","1"))</f>
        <v/>
      </c>
      <c r="BU10" s="248"/>
      <c r="BV10" s="249"/>
      <c r="BW10" s="233" t="str">
        <f>IF($A10="","",研修日程計画書!$AE$43 &amp; "")</f>
        <v/>
      </c>
    </row>
    <row r="11" spans="1:75">
      <c r="A11" s="233" t="str">
        <f>研修日程計画書!$A$44</f>
        <v/>
      </c>
      <c r="B11" s="233"/>
      <c r="C11" s="233"/>
      <c r="D11" s="233" t="str">
        <f>IF($A11="","",'１号様式'!$O$12)</f>
        <v/>
      </c>
      <c r="E11" s="233" t="str">
        <f>IF($A11="","",'１号様式'!$P$25)</f>
        <v/>
      </c>
      <c r="F11" s="233" t="str">
        <f>IF($A11="","",'１号様式'!$O$23)</f>
        <v/>
      </c>
      <c r="G11" s="233" t="str">
        <f>IF($A11="","",'１号様式'!$U$25)</f>
        <v/>
      </c>
      <c r="H11" s="233" t="str">
        <f>IF($A11="","",'１号様式'!$Z$25)</f>
        <v/>
      </c>
      <c r="I11" s="233" t="str">
        <f>IF($A11="","",'１号様式'!$E$28)</f>
        <v/>
      </c>
      <c r="J11" s="248" t="str">
        <f>IF($A11="","",研修日程計画書!$A$7)</f>
        <v/>
      </c>
      <c r="K11" s="249" t="str">
        <f>IF($A11="","",研修日程計画書!$A$8)</f>
        <v/>
      </c>
      <c r="L11" s="248" t="str">
        <f t="shared" si="0"/>
        <v/>
      </c>
      <c r="M11" s="249" t="str">
        <f t="shared" si="1"/>
        <v/>
      </c>
      <c r="N11" s="248" t="str">
        <f>IF($A11="","",研修日程計画書!$M$3)</f>
        <v/>
      </c>
      <c r="O11" s="249" t="str">
        <f>IF($A11="","",研修日程計画書!$P$3)</f>
        <v/>
      </c>
      <c r="P11" s="248" t="str">
        <f>IF($A11="","",研修日程計画書!$M$4)</f>
        <v/>
      </c>
      <c r="Q11" s="249" t="str">
        <f>IF($A11="","",研修日程計画書!$P$4)</f>
        <v/>
      </c>
      <c r="R11" s="248"/>
      <c r="S11" s="251"/>
      <c r="T11" s="249"/>
      <c r="U11" s="248"/>
      <c r="V11" s="251"/>
      <c r="W11" s="249"/>
      <c r="X11" s="248" t="str">
        <f>IF($A11="","",研修日程計画書!$G$45)</f>
        <v/>
      </c>
      <c r="Y11" s="251" t="str">
        <f>IF($A11="","",研修日程計画書!$O$45)</f>
        <v/>
      </c>
      <c r="Z11" s="249" t="str">
        <f>IF($A11="","",研修日程計画書!$AB$45)</f>
        <v/>
      </c>
      <c r="AA11" s="252"/>
      <c r="AB11" s="254"/>
      <c r="AC11" s="252"/>
      <c r="AD11" s="253"/>
      <c r="AE11" s="255"/>
      <c r="AF11" s="253"/>
      <c r="AG11" s="256"/>
      <c r="AH11" s="252"/>
      <c r="AI11" s="254"/>
      <c r="AJ11" s="252"/>
      <c r="AK11" s="253"/>
      <c r="AL11" s="255"/>
      <c r="AM11" s="253"/>
      <c r="AN11" s="233" t="str">
        <f>IF($A3="","",SUBSTITUTE(研修日程計画書!$H$44 &amp; "","○","1"))</f>
        <v/>
      </c>
      <c r="AO11" s="248"/>
      <c r="AP11" s="249"/>
      <c r="AQ11" s="233" t="str">
        <f>IF($A3="","",研修日程計画書!$I$44 &amp; "")</f>
        <v/>
      </c>
      <c r="AR11" s="233" t="str">
        <f>IF($A11="","",SUBSTITUTE(研修日程計画書!$H$45 &amp; "","○","1"))</f>
        <v/>
      </c>
      <c r="AS11" s="248"/>
      <c r="AT11" s="249"/>
      <c r="AU11" s="233" t="str">
        <f>IF($A11="","",研修日程計画書!$I$45 &amp; "")</f>
        <v/>
      </c>
      <c r="AV11" s="233" t="str">
        <f>IF($A11="","",SUBSTITUTE(研修日程計画書!$H$46 &amp; "","○","1"))</f>
        <v/>
      </c>
      <c r="AW11" s="248"/>
      <c r="AX11" s="249"/>
      <c r="AY11" s="233" t="str">
        <f>IF($A11="","",研修日程計画書!$I$46 &amp; "")</f>
        <v/>
      </c>
      <c r="AZ11" s="233"/>
      <c r="BA11" s="233" t="str">
        <f>IF($A3="","",SUBSTITUTE(研修日程計画書!$R$44 &amp; "","○","1"))</f>
        <v/>
      </c>
      <c r="BB11" s="248"/>
      <c r="BC11" s="249"/>
      <c r="BD11" s="233" t="str">
        <f>IF($A3="","",研修日程計画書!$T$44 &amp; "")</f>
        <v/>
      </c>
      <c r="BE11" s="233" t="str">
        <f>IF($A11="","",SUBSTITUTE(研修日程計画書!$R$45 &amp; "","○","1"))</f>
        <v/>
      </c>
      <c r="BF11" s="248"/>
      <c r="BG11" s="249"/>
      <c r="BH11" s="233" t="str">
        <f>IF($A11="","",研修日程計画書!$T$45 &amp; "")</f>
        <v/>
      </c>
      <c r="BI11" s="233" t="str">
        <f>IF($A11="","",SUBSTITUTE(研修日程計画書!$R$46 &amp; "","○","1"))</f>
        <v/>
      </c>
      <c r="BJ11" s="248"/>
      <c r="BK11" s="249"/>
      <c r="BL11" s="233" t="str">
        <f>IF($A11="","",研修日程計画書!$T$46 &amp; "")</f>
        <v/>
      </c>
      <c r="BM11" s="233"/>
      <c r="BN11" s="233" t="str">
        <f>IF($A3="","",SUBSTITUTE(研修日程計画書!$AD$44 &amp; "","○","1"))</f>
        <v/>
      </c>
      <c r="BO11" s="248"/>
      <c r="BP11" s="249"/>
      <c r="BQ11" s="233" t="str">
        <f>IF($A3="","",研修日程計画書!$AE$44 &amp; "")</f>
        <v/>
      </c>
      <c r="BR11" s="233" t="str">
        <f>IF($A11="","",SUBSTITUTE(研修日程計画書!$AD$45 &amp; "","○","1"))</f>
        <v/>
      </c>
      <c r="BS11" s="233" t="str">
        <f>IF($A11="","",研修日程計画書!$AE$45 &amp; "")</f>
        <v/>
      </c>
      <c r="BT11" s="233" t="str">
        <f>IF($A11="","",SUBSTITUTE(研修日程計画書!$AD$46 &amp; "","○","1"))</f>
        <v/>
      </c>
      <c r="BU11" s="248"/>
      <c r="BV11" s="249"/>
      <c r="BW11" s="233" t="str">
        <f>IF($A11="","",研修日程計画書!$AE$46 &amp; "")</f>
        <v/>
      </c>
    </row>
    <row r="12" spans="1:75">
      <c r="A12" s="233" t="str">
        <f>研修日程計画書!$A$47</f>
        <v/>
      </c>
      <c r="B12" s="233"/>
      <c r="C12" s="233"/>
      <c r="D12" s="233" t="str">
        <f>IF($A12="","",'１号様式'!$O$12)</f>
        <v/>
      </c>
      <c r="E12" s="233" t="str">
        <f>IF($A12="","",'１号様式'!$P$25)</f>
        <v/>
      </c>
      <c r="F12" s="233" t="str">
        <f>IF($A12="","",'１号様式'!$O$23)</f>
        <v/>
      </c>
      <c r="G12" s="233" t="str">
        <f>IF($A12="","",'１号様式'!$U$25)</f>
        <v/>
      </c>
      <c r="H12" s="233" t="str">
        <f>IF($A12="","",'１号様式'!$Z$25)</f>
        <v/>
      </c>
      <c r="I12" s="233" t="str">
        <f>IF($A12="","",'１号様式'!$E$28)</f>
        <v/>
      </c>
      <c r="J12" s="248" t="str">
        <f>IF($A12="","",研修日程計画書!$A$7)</f>
        <v/>
      </c>
      <c r="K12" s="249" t="str">
        <f>IF($A12="","",研修日程計画書!$A$8)</f>
        <v/>
      </c>
      <c r="L12" s="248" t="str">
        <f t="shared" si="0"/>
        <v/>
      </c>
      <c r="M12" s="249" t="str">
        <f t="shared" si="1"/>
        <v/>
      </c>
      <c r="N12" s="248" t="str">
        <f>IF($A12="","",研修日程計画書!$M$3)</f>
        <v/>
      </c>
      <c r="O12" s="249" t="str">
        <f>IF($A12="","",研修日程計画書!$P$3)</f>
        <v/>
      </c>
      <c r="P12" s="248" t="str">
        <f>IF($A12="","",研修日程計画書!$M$4)</f>
        <v/>
      </c>
      <c r="Q12" s="249" t="str">
        <f>IF($A12="","",研修日程計画書!$P$4)</f>
        <v/>
      </c>
      <c r="R12" s="248"/>
      <c r="S12" s="251"/>
      <c r="T12" s="249"/>
      <c r="U12" s="248"/>
      <c r="V12" s="251"/>
      <c r="W12" s="249"/>
      <c r="X12" s="248" t="str">
        <f>IF($A12="","",研修日程計画書!$G$48)</f>
        <v/>
      </c>
      <c r="Y12" s="251" t="str">
        <f>IF($A12="","",研修日程計画書!$O$48)</f>
        <v/>
      </c>
      <c r="Z12" s="249" t="str">
        <f>IF($A12="","",研修日程計画書!$AB$48)</f>
        <v/>
      </c>
      <c r="AA12" s="252"/>
      <c r="AB12" s="254"/>
      <c r="AC12" s="252"/>
      <c r="AD12" s="253"/>
      <c r="AE12" s="255"/>
      <c r="AF12" s="253"/>
      <c r="AG12" s="256"/>
      <c r="AH12" s="252"/>
      <c r="AI12" s="254"/>
      <c r="AJ12" s="252"/>
      <c r="AK12" s="253"/>
      <c r="AL12" s="255"/>
      <c r="AM12" s="253"/>
      <c r="AN12" s="233" t="str">
        <f>IF($A3="","",SUBSTITUTE(研修日程計画書!$H$47 &amp; "","○","1"))</f>
        <v/>
      </c>
      <c r="AO12" s="248"/>
      <c r="AP12" s="249"/>
      <c r="AQ12" s="233" t="str">
        <f>IF($A3="","",研修日程計画書!$I$47 &amp; "")</f>
        <v/>
      </c>
      <c r="AR12" s="233" t="str">
        <f>IF($A12="","",SUBSTITUTE(研修日程計画書!$H$48 &amp; "","○","1"))</f>
        <v/>
      </c>
      <c r="AS12" s="248"/>
      <c r="AT12" s="249"/>
      <c r="AU12" s="233" t="str">
        <f>IF($A12="","",研修日程計画書!$I$48 &amp; "")</f>
        <v/>
      </c>
      <c r="AV12" s="233" t="str">
        <f>IF($A12="","",SUBSTITUTE(研修日程計画書!$H$49 &amp; "","○","1"))</f>
        <v/>
      </c>
      <c r="AW12" s="248"/>
      <c r="AX12" s="249"/>
      <c r="AY12" s="233" t="str">
        <f>IF($A12="","",研修日程計画書!$I$49 &amp; "")</f>
        <v/>
      </c>
      <c r="AZ12" s="233"/>
      <c r="BA12" s="233" t="str">
        <f>IF($A3="","",SUBSTITUTE(研修日程計画書!$R$47 &amp; "","○","1"))</f>
        <v/>
      </c>
      <c r="BB12" s="248"/>
      <c r="BC12" s="249"/>
      <c r="BD12" s="233" t="str">
        <f>IF($A3="","",研修日程計画書!$T$47 &amp; "")</f>
        <v/>
      </c>
      <c r="BE12" s="233" t="str">
        <f>IF($A12="","",SUBSTITUTE(研修日程計画書!$R$48 &amp; "","○","1"))</f>
        <v/>
      </c>
      <c r="BF12" s="248"/>
      <c r="BG12" s="249"/>
      <c r="BH12" s="233" t="str">
        <f>IF($A12="","",研修日程計画書!$T$48 &amp; "")</f>
        <v/>
      </c>
      <c r="BI12" s="233" t="str">
        <f>IF($A12="","",SUBSTITUTE(研修日程計画書!$R$49 &amp; "","○","1"))</f>
        <v/>
      </c>
      <c r="BJ12" s="248"/>
      <c r="BK12" s="249"/>
      <c r="BL12" s="233" t="str">
        <f>IF($A12="","",研修日程計画書!$T$49 &amp; "")</f>
        <v/>
      </c>
      <c r="BM12" s="233"/>
      <c r="BN12" s="233" t="str">
        <f>IF($A3="","",SUBSTITUTE(研修日程計画書!$AD$47 &amp; "","○","1"))</f>
        <v/>
      </c>
      <c r="BO12" s="248"/>
      <c r="BP12" s="249"/>
      <c r="BQ12" s="233" t="str">
        <f>IF($A3="","",研修日程計画書!$AE$47 &amp; "")</f>
        <v/>
      </c>
      <c r="BR12" s="233" t="str">
        <f>IF($A12="","",SUBSTITUTE(研修日程計画書!$AD$48 &amp; "","○","1"))</f>
        <v/>
      </c>
      <c r="BS12" s="233" t="str">
        <f>IF($A12="","",研修日程計画書!$AE$48 &amp; "")</f>
        <v/>
      </c>
      <c r="BT12" s="233" t="str">
        <f>IF($A12="","",SUBSTITUTE(研修日程計画書!$AD$49 &amp; "","○","1"))</f>
        <v/>
      </c>
      <c r="BU12" s="248"/>
      <c r="BV12" s="249"/>
      <c r="BW12" s="233" t="str">
        <f>IF($A12="","",研修日程計画書!$AE$49 &amp; "")</f>
        <v/>
      </c>
    </row>
    <row r="13" spans="1:75">
      <c r="A13" s="233" t="str">
        <f>研修日程計画書!$A$50</f>
        <v/>
      </c>
      <c r="B13" s="233"/>
      <c r="C13" s="233"/>
      <c r="D13" s="233" t="str">
        <f>IF($A13="","",'１号様式'!$O$12)</f>
        <v/>
      </c>
      <c r="E13" s="233" t="str">
        <f>IF($A13="","",'１号様式'!$P$25)</f>
        <v/>
      </c>
      <c r="F13" s="233" t="str">
        <f>IF($A13="","",'１号様式'!$O$23)</f>
        <v/>
      </c>
      <c r="G13" s="233" t="str">
        <f>IF($A13="","",'１号様式'!$U$25)</f>
        <v/>
      </c>
      <c r="H13" s="233" t="str">
        <f>IF($A13="","",'１号様式'!$Z$25)</f>
        <v/>
      </c>
      <c r="I13" s="233" t="str">
        <f>IF($A13="","",'１号様式'!$E$28)</f>
        <v/>
      </c>
      <c r="J13" s="248" t="str">
        <f>IF($A13="","",研修日程計画書!$A$7)</f>
        <v/>
      </c>
      <c r="K13" s="249" t="str">
        <f>IF($A13="","",研修日程計画書!$A$8)</f>
        <v/>
      </c>
      <c r="L13" s="248" t="str">
        <f t="shared" si="0"/>
        <v/>
      </c>
      <c r="M13" s="249" t="str">
        <f t="shared" si="1"/>
        <v/>
      </c>
      <c r="N13" s="248" t="str">
        <f>IF($A13="","",研修日程計画書!$M$3)</f>
        <v/>
      </c>
      <c r="O13" s="249" t="str">
        <f>IF($A13="","",研修日程計画書!$P$3)</f>
        <v/>
      </c>
      <c r="P13" s="248" t="str">
        <f>IF($A13="","",研修日程計画書!$M$4)</f>
        <v/>
      </c>
      <c r="Q13" s="249" t="str">
        <f>IF($A13="","",研修日程計画書!$P$4)</f>
        <v/>
      </c>
      <c r="R13" s="248"/>
      <c r="S13" s="251"/>
      <c r="T13" s="249"/>
      <c r="U13" s="248"/>
      <c r="V13" s="251"/>
      <c r="W13" s="249"/>
      <c r="X13" s="248" t="str">
        <f>IF($A13="","",研修日程計画書!$G$51)</f>
        <v/>
      </c>
      <c r="Y13" s="251" t="str">
        <f>IF($A13="","",研修日程計画書!$O$51)</f>
        <v/>
      </c>
      <c r="Z13" s="249" t="str">
        <f>IF($A13="","",研修日程計画書!$AB$51)</f>
        <v/>
      </c>
      <c r="AA13" s="252"/>
      <c r="AB13" s="254"/>
      <c r="AC13" s="252"/>
      <c r="AD13" s="253"/>
      <c r="AE13" s="255"/>
      <c r="AF13" s="253"/>
      <c r="AG13" s="256"/>
      <c r="AH13" s="252"/>
      <c r="AI13" s="254"/>
      <c r="AJ13" s="252"/>
      <c r="AK13" s="253"/>
      <c r="AL13" s="255"/>
      <c r="AM13" s="253"/>
      <c r="AN13" s="233" t="str">
        <f>IF($A3="","",SUBSTITUTE(研修日程計画書!$H$50 &amp; "","○","1"))</f>
        <v/>
      </c>
      <c r="AO13" s="248"/>
      <c r="AP13" s="249"/>
      <c r="AQ13" s="233" t="str">
        <f>IF($A3="","",研修日程計画書!$I$50 &amp; "")</f>
        <v/>
      </c>
      <c r="AR13" s="233" t="str">
        <f>IF($A13="","",SUBSTITUTE(研修日程計画書!$H$51 &amp; "","○","1"))</f>
        <v/>
      </c>
      <c r="AS13" s="248"/>
      <c r="AT13" s="249"/>
      <c r="AU13" s="233" t="str">
        <f>IF($A13="","",研修日程計画書!$I$51 &amp; "")</f>
        <v/>
      </c>
      <c r="AV13" s="233" t="str">
        <f>IF($A13="","",SUBSTITUTE(研修日程計画書!$H$52 &amp; "","○","1"))</f>
        <v/>
      </c>
      <c r="AW13" s="248"/>
      <c r="AX13" s="249"/>
      <c r="AY13" s="233" t="str">
        <f>IF($A13="","",研修日程計画書!$I$52 &amp; "")</f>
        <v/>
      </c>
      <c r="AZ13" s="233"/>
      <c r="BA13" s="233" t="str">
        <f>IF($A3="","",SUBSTITUTE(研修日程計画書!$R$50 &amp; "","○","1"))</f>
        <v/>
      </c>
      <c r="BB13" s="248"/>
      <c r="BC13" s="249"/>
      <c r="BD13" s="233" t="str">
        <f>IF($A3="","",研修日程計画書!$T$50 &amp; "")</f>
        <v/>
      </c>
      <c r="BE13" s="233" t="str">
        <f>IF($A13="","",SUBSTITUTE(研修日程計画書!$R$51 &amp; "","○","1"))</f>
        <v/>
      </c>
      <c r="BF13" s="248"/>
      <c r="BG13" s="249"/>
      <c r="BH13" s="233" t="str">
        <f>IF($A13="","",研修日程計画書!$T$51 &amp; "")</f>
        <v/>
      </c>
      <c r="BI13" s="233" t="str">
        <f>IF($A13="","",SUBSTITUTE(研修日程計画書!$R$52 &amp; "","○","1"))</f>
        <v/>
      </c>
      <c r="BJ13" s="248"/>
      <c r="BK13" s="249"/>
      <c r="BL13" s="233" t="str">
        <f>IF($A13="","",研修日程計画書!$T$52 &amp; "")</f>
        <v/>
      </c>
      <c r="BM13" s="233"/>
      <c r="BN13" s="233" t="str">
        <f>IF($A3="","",SUBSTITUTE(研修日程計画書!$AD$50 &amp; "","○","1"))</f>
        <v/>
      </c>
      <c r="BO13" s="248"/>
      <c r="BP13" s="249"/>
      <c r="BQ13" s="233" t="str">
        <f>IF($A3="","",研修日程計画書!$AE$50 &amp; "")</f>
        <v/>
      </c>
      <c r="BR13" s="233" t="str">
        <f>IF($A13="","",SUBSTITUTE(研修日程計画書!$AD$51 &amp; "","○","1"))</f>
        <v/>
      </c>
      <c r="BS13" s="233" t="str">
        <f>IF($A13="","",研修日程計画書!$AE$51 &amp; "")</f>
        <v/>
      </c>
      <c r="BT13" s="233" t="str">
        <f>IF($A13="","",SUBSTITUTE(研修日程計画書!$AD$52 &amp; "","○","1"))</f>
        <v/>
      </c>
      <c r="BU13" s="248"/>
      <c r="BV13" s="249"/>
      <c r="BW13" s="233" t="str">
        <f>IF($A13="","",研修日程計画書!$AE$52 &amp; "")</f>
        <v/>
      </c>
    </row>
    <row r="14" spans="1:75">
      <c r="A14" s="233" t="e">
        <f>研修日程計画書!#REF!</f>
        <v>#REF!</v>
      </c>
      <c r="B14" s="233"/>
      <c r="C14" s="233"/>
      <c r="D14" s="233" t="e">
        <f>IF($A14="","",'１号様式'!$O$12)</f>
        <v>#REF!</v>
      </c>
      <c r="E14" s="233" t="e">
        <f>IF($A14="","",'１号様式'!$P$25)</f>
        <v>#REF!</v>
      </c>
      <c r="F14" s="233" t="e">
        <f>IF($A14="","",'１号様式'!$O$23)</f>
        <v>#REF!</v>
      </c>
      <c r="G14" s="233" t="e">
        <f>IF($A14="","",'１号様式'!$U$25)</f>
        <v>#REF!</v>
      </c>
      <c r="H14" s="233" t="e">
        <f>IF($A14="","",'１号様式'!$Z$25)</f>
        <v>#REF!</v>
      </c>
      <c r="I14" s="233" t="e">
        <f>IF($A14="","",'１号様式'!$E$28)</f>
        <v>#REF!</v>
      </c>
      <c r="J14" s="248" t="e">
        <f>IF($A14="","",研修日程計画書!$A$7)</f>
        <v>#REF!</v>
      </c>
      <c r="K14" s="249" t="e">
        <f>IF($A14="","",研修日程計画書!$A$8)</f>
        <v>#REF!</v>
      </c>
      <c r="L14" s="248" t="e">
        <f t="shared" si="0"/>
        <v>#REF!</v>
      </c>
      <c r="M14" s="249" t="e">
        <f t="shared" si="1"/>
        <v>#REF!</v>
      </c>
      <c r="N14" s="248" t="e">
        <f>IF($A14="","",研修日程計画書!$M$3)</f>
        <v>#REF!</v>
      </c>
      <c r="O14" s="249" t="e">
        <f>IF($A14="","",研修日程計画書!$P$3)</f>
        <v>#REF!</v>
      </c>
      <c r="P14" s="248" t="e">
        <f>IF($A14="","",研修日程計画書!$M$4)</f>
        <v>#REF!</v>
      </c>
      <c r="Q14" s="249" t="e">
        <f>IF($A14="","",研修日程計画書!$P$4)</f>
        <v>#REF!</v>
      </c>
      <c r="R14" s="248"/>
      <c r="S14" s="251"/>
      <c r="T14" s="249"/>
      <c r="U14" s="248"/>
      <c r="V14" s="251"/>
      <c r="W14" s="249"/>
      <c r="X14" s="248" t="e">
        <f>IF($A14="","",研修日程計画書!#REF!)</f>
        <v>#REF!</v>
      </c>
      <c r="Y14" s="251" t="e">
        <f>IF($A14="","",研修日程計画書!#REF!)</f>
        <v>#REF!</v>
      </c>
      <c r="Z14" s="249" t="e">
        <f>IF($A14="","",研修日程計画書!#REF!)</f>
        <v>#REF!</v>
      </c>
      <c r="AA14" s="252"/>
      <c r="AB14" s="254"/>
      <c r="AC14" s="252"/>
      <c r="AD14" s="253"/>
      <c r="AE14" s="255"/>
      <c r="AF14" s="253"/>
      <c r="AG14" s="256"/>
      <c r="AH14" s="252"/>
      <c r="AI14" s="254"/>
      <c r="AJ14" s="252"/>
      <c r="AK14" s="253"/>
      <c r="AL14" s="255"/>
      <c r="AM14" s="253"/>
      <c r="AN14" s="233" t="str">
        <f>IF($A3="","",SUBSTITUTE(研修日程計画書!#REF! &amp; "","○","1"))</f>
        <v/>
      </c>
      <c r="AO14" s="248"/>
      <c r="AP14" s="249"/>
      <c r="AQ14" s="233" t="str">
        <f>IF($A3="","",研修日程計画書!#REF! &amp; "")</f>
        <v/>
      </c>
      <c r="AR14" s="233" t="e">
        <f>IF($A14="","",SUBSTITUTE(研修日程計画書!#REF! &amp; "","○","1"))</f>
        <v>#REF!</v>
      </c>
      <c r="AS14" s="248"/>
      <c r="AT14" s="249"/>
      <c r="AU14" s="233" t="e">
        <f>IF($A14="","",研修日程計画書!#REF! &amp; "")</f>
        <v>#REF!</v>
      </c>
      <c r="AV14" s="233" t="e">
        <f>IF($A14="","",SUBSTITUTE(研修日程計画書!#REF! &amp; "","○","1"))</f>
        <v>#REF!</v>
      </c>
      <c r="AW14" s="248"/>
      <c r="AX14" s="249"/>
      <c r="AY14" s="233" t="e">
        <f>IF($A14="","",研修日程計画書!#REF! &amp; "")</f>
        <v>#REF!</v>
      </c>
      <c r="AZ14" s="233"/>
      <c r="BA14" s="233" t="str">
        <f>IF($A3="","",SUBSTITUTE(研修日程計画書!#REF! &amp; "","○","1"))</f>
        <v/>
      </c>
      <c r="BB14" s="248"/>
      <c r="BC14" s="249"/>
      <c r="BD14" s="233" t="str">
        <f>IF($A3="","",研修日程計画書!#REF! &amp; "")</f>
        <v/>
      </c>
      <c r="BE14" s="233" t="e">
        <f>IF($A14="","",SUBSTITUTE(研修日程計画書!#REF! &amp; "","○","1"))</f>
        <v>#REF!</v>
      </c>
      <c r="BF14" s="248"/>
      <c r="BG14" s="249"/>
      <c r="BH14" s="233" t="e">
        <f>IF($A14="","",研修日程計画書!#REF! &amp; "")</f>
        <v>#REF!</v>
      </c>
      <c r="BI14" s="233" t="e">
        <f>IF($A14="","",SUBSTITUTE(研修日程計画書!#REF! &amp; "","○","1"))</f>
        <v>#REF!</v>
      </c>
      <c r="BJ14" s="248"/>
      <c r="BK14" s="249"/>
      <c r="BL14" s="233" t="e">
        <f>IF($A14="","",研修日程計画書!#REF! &amp; "")</f>
        <v>#REF!</v>
      </c>
      <c r="BM14" s="233"/>
      <c r="BN14" s="233" t="str">
        <f>IF($A3="","",SUBSTITUTE(研修日程計画書!#REF! &amp; "","○","1"))</f>
        <v/>
      </c>
      <c r="BO14" s="248"/>
      <c r="BP14" s="249"/>
      <c r="BQ14" s="233" t="str">
        <f>IF($A3="","",研修日程計画書!#REF! &amp; "")</f>
        <v/>
      </c>
      <c r="BR14" s="233" t="e">
        <f>IF($A14="","",SUBSTITUTE(研修日程計画書!#REF! &amp; "","○","1"))</f>
        <v>#REF!</v>
      </c>
      <c r="BS14" s="233" t="e">
        <f>IF($A14="","",研修日程計画書!#REF! &amp; "")</f>
        <v>#REF!</v>
      </c>
      <c r="BT14" s="233" t="e">
        <f>IF($A14="","",SUBSTITUTE(研修日程計画書!#REF! &amp; "","○","1"))</f>
        <v>#REF!</v>
      </c>
      <c r="BU14" s="248"/>
      <c r="BV14" s="249"/>
      <c r="BW14" s="233" t="e">
        <f>IF($A14="","",研修日程計画書!#REF! &amp; "")</f>
        <v>#REF!</v>
      </c>
    </row>
    <row r="15" spans="1:75">
      <c r="A15" s="233" t="e">
        <f>研修日程計画書!#REF!</f>
        <v>#REF!</v>
      </c>
      <c r="B15" s="233"/>
      <c r="C15" s="233"/>
      <c r="D15" s="233" t="e">
        <f>IF($A15="","",'１号様式'!$O$12)</f>
        <v>#REF!</v>
      </c>
      <c r="E15" s="233" t="e">
        <f>IF($A15="","",'１号様式'!$P$25)</f>
        <v>#REF!</v>
      </c>
      <c r="F15" s="233" t="e">
        <f>IF($A15="","",'１号様式'!$O$23)</f>
        <v>#REF!</v>
      </c>
      <c r="G15" s="233" t="e">
        <f>IF($A15="","",'１号様式'!$U$25)</f>
        <v>#REF!</v>
      </c>
      <c r="H15" s="233" t="e">
        <f>IF($A15="","",'１号様式'!$Z$25)</f>
        <v>#REF!</v>
      </c>
      <c r="I15" s="233" t="e">
        <f>IF($A15="","",'１号様式'!$E$28)</f>
        <v>#REF!</v>
      </c>
      <c r="J15" s="248" t="e">
        <f>IF($A15="","",研修日程計画書!$A$7)</f>
        <v>#REF!</v>
      </c>
      <c r="K15" s="249" t="e">
        <f>IF($A15="","",研修日程計画書!$A$8)</f>
        <v>#REF!</v>
      </c>
      <c r="L15" s="248" t="e">
        <f t="shared" si="0"/>
        <v>#REF!</v>
      </c>
      <c r="M15" s="249" t="e">
        <f t="shared" si="1"/>
        <v>#REF!</v>
      </c>
      <c r="N15" s="248" t="e">
        <f>IF($A15="","",研修日程計画書!$M$3)</f>
        <v>#REF!</v>
      </c>
      <c r="O15" s="249" t="e">
        <f>IF($A15="","",研修日程計画書!$P$3)</f>
        <v>#REF!</v>
      </c>
      <c r="P15" s="248" t="e">
        <f>IF($A15="","",研修日程計画書!$M$4)</f>
        <v>#REF!</v>
      </c>
      <c r="Q15" s="249" t="e">
        <f>IF($A15="","",研修日程計画書!$P$4)</f>
        <v>#REF!</v>
      </c>
      <c r="R15" s="248"/>
      <c r="S15" s="251"/>
      <c r="T15" s="249"/>
      <c r="U15" s="248"/>
      <c r="V15" s="251"/>
      <c r="W15" s="249"/>
      <c r="X15" s="248" t="e">
        <f>IF($A15="","",研修日程計画書!#REF!)</f>
        <v>#REF!</v>
      </c>
      <c r="Y15" s="251" t="e">
        <f>IF($A15="","",研修日程計画書!#REF!)</f>
        <v>#REF!</v>
      </c>
      <c r="Z15" s="249" t="e">
        <f>IF($A15="","",研修日程計画書!#REF!)</f>
        <v>#REF!</v>
      </c>
      <c r="AA15" s="252"/>
      <c r="AB15" s="254"/>
      <c r="AC15" s="252"/>
      <c r="AD15" s="253"/>
      <c r="AE15" s="255"/>
      <c r="AF15" s="253"/>
      <c r="AG15" s="256"/>
      <c r="AH15" s="252"/>
      <c r="AI15" s="254"/>
      <c r="AJ15" s="252"/>
      <c r="AK15" s="253"/>
      <c r="AL15" s="255"/>
      <c r="AM15" s="253"/>
      <c r="AN15" s="233" t="str">
        <f>IF($A3="","",SUBSTITUTE(研修日程計画書!#REF! &amp; "","○","1"))</f>
        <v/>
      </c>
      <c r="AO15" s="248"/>
      <c r="AP15" s="249"/>
      <c r="AQ15" s="233" t="str">
        <f>IF($A3="","",研修日程計画書!#REF! &amp; "")</f>
        <v/>
      </c>
      <c r="AR15" s="233" t="e">
        <f>IF($A15="","",SUBSTITUTE(研修日程計画書!#REF! &amp; "","○","1"))</f>
        <v>#REF!</v>
      </c>
      <c r="AS15" s="248"/>
      <c r="AT15" s="249"/>
      <c r="AU15" s="233" t="e">
        <f>IF($A15="","",研修日程計画書!#REF! &amp; "")</f>
        <v>#REF!</v>
      </c>
      <c r="AV15" s="233" t="e">
        <f>IF($A15="","",SUBSTITUTE(研修日程計画書!#REF! &amp; "","○","1"))</f>
        <v>#REF!</v>
      </c>
      <c r="AW15" s="248"/>
      <c r="AX15" s="249"/>
      <c r="AY15" s="233" t="e">
        <f>IF($A15="","",研修日程計画書!#REF! &amp; "")</f>
        <v>#REF!</v>
      </c>
      <c r="AZ15" s="233"/>
      <c r="BA15" s="233" t="str">
        <f>IF($A3="","",SUBSTITUTE(研修日程計画書!#REF! &amp; "","○","1"))</f>
        <v/>
      </c>
      <c r="BB15" s="248"/>
      <c r="BC15" s="249"/>
      <c r="BD15" s="233" t="str">
        <f>IF($A3="","",研修日程計画書!#REF! &amp; "")</f>
        <v/>
      </c>
      <c r="BE15" s="233" t="e">
        <f>IF($A15="","",SUBSTITUTE(研修日程計画書!#REF! &amp; "","○","1"))</f>
        <v>#REF!</v>
      </c>
      <c r="BF15" s="248"/>
      <c r="BG15" s="249"/>
      <c r="BH15" s="233" t="e">
        <f>IF($A15="","",研修日程計画書!#REF! &amp; "")</f>
        <v>#REF!</v>
      </c>
      <c r="BI15" s="233" t="e">
        <f>IF($A15="","",SUBSTITUTE(研修日程計画書!#REF! &amp; "","○","1"))</f>
        <v>#REF!</v>
      </c>
      <c r="BJ15" s="248"/>
      <c r="BK15" s="249"/>
      <c r="BL15" s="233" t="e">
        <f>IF($A15="","",研修日程計画書!#REF! &amp; "")</f>
        <v>#REF!</v>
      </c>
      <c r="BM15" s="233"/>
      <c r="BN15" s="233" t="str">
        <f>IF($A3="","",SUBSTITUTE(研修日程計画書!#REF! &amp; "","○","1"))</f>
        <v/>
      </c>
      <c r="BO15" s="248"/>
      <c r="BP15" s="249"/>
      <c r="BQ15" s="233" t="str">
        <f>IF($A3="","",研修日程計画書!#REF! &amp; "")</f>
        <v/>
      </c>
      <c r="BR15" s="233" t="e">
        <f>IF($A15="","",SUBSTITUTE(研修日程計画書!#REF! &amp; "","○","1"))</f>
        <v>#REF!</v>
      </c>
      <c r="BS15" s="233" t="e">
        <f>IF($A15="","",研修日程計画書!#REF! &amp; "")</f>
        <v>#REF!</v>
      </c>
      <c r="BT15" s="233" t="e">
        <f>IF($A15="","",SUBSTITUTE(研修日程計画書!#REF! &amp; "","○","1"))</f>
        <v>#REF!</v>
      </c>
      <c r="BU15" s="248"/>
      <c r="BV15" s="249"/>
      <c r="BW15" s="233" t="e">
        <f>IF($A15="","",研修日程計画書!#REF! &amp; "")</f>
        <v>#REF!</v>
      </c>
    </row>
    <row r="16" spans="1:75">
      <c r="A16" s="233" t="e">
        <f>研修日程計画書!#REF!</f>
        <v>#REF!</v>
      </c>
      <c r="B16" s="233"/>
      <c r="C16" s="233"/>
      <c r="D16" s="233" t="e">
        <f>IF($A16="","",'１号様式'!$O$12)</f>
        <v>#REF!</v>
      </c>
      <c r="E16" s="233" t="e">
        <f>IF($A16="","",'１号様式'!$P$25)</f>
        <v>#REF!</v>
      </c>
      <c r="F16" s="233" t="e">
        <f>IF($A16="","",'１号様式'!$O$23)</f>
        <v>#REF!</v>
      </c>
      <c r="G16" s="233" t="e">
        <f>IF($A16="","",'１号様式'!$U$25)</f>
        <v>#REF!</v>
      </c>
      <c r="H16" s="233" t="e">
        <f>IF($A16="","",'１号様式'!$Z$25)</f>
        <v>#REF!</v>
      </c>
      <c r="I16" s="233" t="e">
        <f>IF($A16="","",'１号様式'!$E$28)</f>
        <v>#REF!</v>
      </c>
      <c r="J16" s="248" t="e">
        <f>IF($A16="","",研修日程計画書!$A$7)</f>
        <v>#REF!</v>
      </c>
      <c r="K16" s="249" t="e">
        <f>IF($A16="","",研修日程計画書!$A$8)</f>
        <v>#REF!</v>
      </c>
      <c r="L16" s="248" t="e">
        <f t="shared" si="0"/>
        <v>#REF!</v>
      </c>
      <c r="M16" s="249" t="e">
        <f t="shared" si="1"/>
        <v>#REF!</v>
      </c>
      <c r="N16" s="248" t="e">
        <f>IF($A16="","",研修日程計画書!$M$3)</f>
        <v>#REF!</v>
      </c>
      <c r="O16" s="249" t="e">
        <f>IF($A16="","",研修日程計画書!$P$3)</f>
        <v>#REF!</v>
      </c>
      <c r="P16" s="248" t="e">
        <f>IF($A16="","",研修日程計画書!$M$4)</f>
        <v>#REF!</v>
      </c>
      <c r="Q16" s="249" t="e">
        <f>IF($A16="","",研修日程計画書!$P$4)</f>
        <v>#REF!</v>
      </c>
      <c r="R16" s="248"/>
      <c r="S16" s="251"/>
      <c r="T16" s="249"/>
      <c r="U16" s="248"/>
      <c r="V16" s="251"/>
      <c r="W16" s="249"/>
      <c r="X16" s="248" t="e">
        <f>IF($A16="","",研修日程計画書!#REF!)</f>
        <v>#REF!</v>
      </c>
      <c r="Y16" s="251" t="e">
        <f>IF($A16="","",研修日程計画書!#REF!)</f>
        <v>#REF!</v>
      </c>
      <c r="Z16" s="249" t="e">
        <f>IF($A16="","",研修日程計画書!#REF!)</f>
        <v>#REF!</v>
      </c>
      <c r="AA16" s="252"/>
      <c r="AB16" s="254"/>
      <c r="AC16" s="252"/>
      <c r="AD16" s="253"/>
      <c r="AE16" s="255"/>
      <c r="AF16" s="253"/>
      <c r="AG16" s="256"/>
      <c r="AH16" s="252"/>
      <c r="AI16" s="254"/>
      <c r="AJ16" s="252"/>
      <c r="AK16" s="253"/>
      <c r="AL16" s="255"/>
      <c r="AM16" s="253"/>
      <c r="AN16" s="233" t="str">
        <f>IF($A3="","",SUBSTITUTE(研修日程計画書!#REF! &amp; "","○","1"))</f>
        <v/>
      </c>
      <c r="AO16" s="248"/>
      <c r="AP16" s="249"/>
      <c r="AQ16" s="233" t="str">
        <f>IF($A3="","",研修日程計画書!#REF! &amp; "")</f>
        <v/>
      </c>
      <c r="AR16" s="233" t="e">
        <f>IF($A16="","",SUBSTITUTE(研修日程計画書!#REF! &amp; "","○","1"))</f>
        <v>#REF!</v>
      </c>
      <c r="AS16" s="248"/>
      <c r="AT16" s="249"/>
      <c r="AU16" s="233" t="e">
        <f>IF($A16="","",研修日程計画書!#REF! &amp; "")</f>
        <v>#REF!</v>
      </c>
      <c r="AV16" s="233" t="e">
        <f>IF($A16="","",SUBSTITUTE(研修日程計画書!#REF! &amp; "","○","1"))</f>
        <v>#REF!</v>
      </c>
      <c r="AW16" s="248"/>
      <c r="AX16" s="249"/>
      <c r="AY16" s="233" t="e">
        <f>IF($A16="","",研修日程計画書!#REF! &amp; "")</f>
        <v>#REF!</v>
      </c>
      <c r="AZ16" s="233"/>
      <c r="BA16" s="233" t="str">
        <f>IF($A3="","",SUBSTITUTE(研修日程計画書!#REF! &amp; "","○","1"))</f>
        <v/>
      </c>
      <c r="BB16" s="248"/>
      <c r="BC16" s="249"/>
      <c r="BD16" s="233" t="str">
        <f>IF($A3="","",研修日程計画書!#REF! &amp; "")</f>
        <v/>
      </c>
      <c r="BE16" s="233" t="e">
        <f>IF($A16="","",SUBSTITUTE(研修日程計画書!#REF! &amp; "","○","1"))</f>
        <v>#REF!</v>
      </c>
      <c r="BF16" s="248"/>
      <c r="BG16" s="249"/>
      <c r="BH16" s="233" t="e">
        <f>IF($A16="","",研修日程計画書!#REF! &amp; "")</f>
        <v>#REF!</v>
      </c>
      <c r="BI16" s="233" t="e">
        <f>IF($A16="","",SUBSTITUTE(研修日程計画書!#REF! &amp; "","○","1"))</f>
        <v>#REF!</v>
      </c>
      <c r="BJ16" s="248"/>
      <c r="BK16" s="249"/>
      <c r="BL16" s="233" t="e">
        <f>IF($A16="","",研修日程計画書!#REF! &amp; "")</f>
        <v>#REF!</v>
      </c>
      <c r="BM16" s="233"/>
      <c r="BN16" s="233" t="str">
        <f>IF($A3="","",SUBSTITUTE(研修日程計画書!#REF! &amp; "","○","1"))</f>
        <v/>
      </c>
      <c r="BO16" s="248"/>
      <c r="BP16" s="249"/>
      <c r="BQ16" s="233" t="str">
        <f>IF($A3="","",研修日程計画書!#REF! &amp; "")</f>
        <v/>
      </c>
      <c r="BR16" s="233" t="e">
        <f>IF($A16="","",SUBSTITUTE(研修日程計画書!#REF! &amp; "","○","1"))</f>
        <v>#REF!</v>
      </c>
      <c r="BS16" s="233" t="e">
        <f>IF($A16="","",研修日程計画書!#REF! &amp; "")</f>
        <v>#REF!</v>
      </c>
      <c r="BT16" s="233" t="e">
        <f>IF($A16="","",SUBSTITUTE(研修日程計画書!#REF! &amp; "","○","1"))</f>
        <v>#REF!</v>
      </c>
      <c r="BU16" s="248"/>
      <c r="BV16" s="249"/>
      <c r="BW16" s="233" t="e">
        <f>IF($A16="","",研修日程計画書!#REF! &amp; "")</f>
        <v>#REF!</v>
      </c>
    </row>
    <row r="17" spans="1:75">
      <c r="A17" s="233" t="e">
        <f>研修日程計画書!#REF!</f>
        <v>#REF!</v>
      </c>
      <c r="B17" s="233"/>
      <c r="C17" s="233"/>
      <c r="D17" s="233" t="e">
        <f>IF($A17="","",'１号様式'!$O$12)</f>
        <v>#REF!</v>
      </c>
      <c r="E17" s="233" t="e">
        <f>IF($A17="","",'１号様式'!$P$25)</f>
        <v>#REF!</v>
      </c>
      <c r="F17" s="233" t="e">
        <f>IF($A17="","",'１号様式'!$O$23)</f>
        <v>#REF!</v>
      </c>
      <c r="G17" s="233" t="e">
        <f>IF($A17="","",'１号様式'!$U$25)</f>
        <v>#REF!</v>
      </c>
      <c r="H17" s="233" t="e">
        <f>IF($A17="","",'１号様式'!$Z$25)</f>
        <v>#REF!</v>
      </c>
      <c r="I17" s="233" t="e">
        <f>IF($A17="","",'１号様式'!$E$28)</f>
        <v>#REF!</v>
      </c>
      <c r="J17" s="248" t="e">
        <f>IF($A17="","",研修日程計画書!$A$7)</f>
        <v>#REF!</v>
      </c>
      <c r="K17" s="249" t="e">
        <f>IF($A17="","",研修日程計画書!$A$8)</f>
        <v>#REF!</v>
      </c>
      <c r="L17" s="248" t="e">
        <f t="shared" si="0"/>
        <v>#REF!</v>
      </c>
      <c r="M17" s="249" t="e">
        <f t="shared" si="1"/>
        <v>#REF!</v>
      </c>
      <c r="N17" s="248" t="e">
        <f>IF($A17="","",研修日程計画書!$M$3)</f>
        <v>#REF!</v>
      </c>
      <c r="O17" s="249" t="e">
        <f>IF($A17="","",研修日程計画書!$P$3)</f>
        <v>#REF!</v>
      </c>
      <c r="P17" s="248" t="e">
        <f>IF($A17="","",研修日程計画書!$M$4)</f>
        <v>#REF!</v>
      </c>
      <c r="Q17" s="249" t="e">
        <f>IF($A17="","",研修日程計画書!$P$4)</f>
        <v>#REF!</v>
      </c>
      <c r="R17" s="248"/>
      <c r="S17" s="251"/>
      <c r="T17" s="249"/>
      <c r="U17" s="248"/>
      <c r="V17" s="251"/>
      <c r="W17" s="249"/>
      <c r="X17" s="248" t="e">
        <f>IF($A17="","",研修日程計画書!#REF!)</f>
        <v>#REF!</v>
      </c>
      <c r="Y17" s="251" t="e">
        <f>IF($A17="","",研修日程計画書!#REF!)</f>
        <v>#REF!</v>
      </c>
      <c r="Z17" s="249" t="e">
        <f>IF($A17="","",研修日程計画書!#REF!)</f>
        <v>#REF!</v>
      </c>
      <c r="AA17" s="252"/>
      <c r="AB17" s="254"/>
      <c r="AC17" s="252"/>
      <c r="AD17" s="253"/>
      <c r="AE17" s="255"/>
      <c r="AF17" s="253"/>
      <c r="AG17" s="256"/>
      <c r="AH17" s="252"/>
      <c r="AI17" s="254"/>
      <c r="AJ17" s="252"/>
      <c r="AK17" s="253"/>
      <c r="AL17" s="255"/>
      <c r="AM17" s="253"/>
      <c r="AN17" s="233" t="str">
        <f>IF($A3="","",SUBSTITUTE(研修日程計画書!#REF! &amp; "","○","1"))</f>
        <v/>
      </c>
      <c r="AO17" s="248"/>
      <c r="AP17" s="249"/>
      <c r="AQ17" s="233" t="str">
        <f>IF($A3="","",研修日程計画書!#REF! &amp; "")</f>
        <v/>
      </c>
      <c r="AR17" s="233" t="e">
        <f>IF($A17="","",SUBSTITUTE(研修日程計画書!#REF! &amp; "","○","1"))</f>
        <v>#REF!</v>
      </c>
      <c r="AS17" s="248"/>
      <c r="AT17" s="249"/>
      <c r="AU17" s="233" t="e">
        <f>IF($A17="","",研修日程計画書!#REF! &amp; "")</f>
        <v>#REF!</v>
      </c>
      <c r="AV17" s="233" t="e">
        <f>IF($A17="","",SUBSTITUTE(研修日程計画書!#REF! &amp; "","○","1"))</f>
        <v>#REF!</v>
      </c>
      <c r="AW17" s="248"/>
      <c r="AX17" s="249"/>
      <c r="AY17" s="233" t="e">
        <f>IF($A17="","",研修日程計画書!#REF! &amp; "")</f>
        <v>#REF!</v>
      </c>
      <c r="AZ17" s="233"/>
      <c r="BA17" s="233" t="str">
        <f>IF($A3="","",SUBSTITUTE(研修日程計画書!#REF! &amp; "","○","1"))</f>
        <v/>
      </c>
      <c r="BB17" s="248"/>
      <c r="BC17" s="249"/>
      <c r="BD17" s="233" t="str">
        <f>IF($A3="","",研修日程計画書!#REF! &amp; "")</f>
        <v/>
      </c>
      <c r="BE17" s="233" t="e">
        <f>IF($A17="","",SUBSTITUTE(研修日程計画書!#REF! &amp; "","○","1"))</f>
        <v>#REF!</v>
      </c>
      <c r="BF17" s="248"/>
      <c r="BG17" s="249"/>
      <c r="BH17" s="233" t="e">
        <f>IF($A17="","",研修日程計画書!#REF! &amp; "")</f>
        <v>#REF!</v>
      </c>
      <c r="BI17" s="233" t="e">
        <f>IF($A17="","",SUBSTITUTE(研修日程計画書!#REF! &amp; "","○","1"))</f>
        <v>#REF!</v>
      </c>
      <c r="BJ17" s="248"/>
      <c r="BK17" s="249"/>
      <c r="BL17" s="233" t="e">
        <f>IF($A17="","",研修日程計画書!#REF! &amp; "")</f>
        <v>#REF!</v>
      </c>
      <c r="BM17" s="233"/>
      <c r="BN17" s="233" t="str">
        <f>IF($A3="","",SUBSTITUTE(研修日程計画書!#REF! &amp; "","○","1"))</f>
        <v/>
      </c>
      <c r="BO17" s="248"/>
      <c r="BP17" s="249"/>
      <c r="BQ17" s="233" t="str">
        <f>IF($A3="","",研修日程計画書!#REF! &amp; "")</f>
        <v/>
      </c>
      <c r="BR17" s="233" t="e">
        <f>IF($A17="","",SUBSTITUTE(研修日程計画書!#REF! &amp; "","○","1"))</f>
        <v>#REF!</v>
      </c>
      <c r="BS17" s="233" t="e">
        <f>IF($A17="","",研修日程計画書!#REF! &amp; "")</f>
        <v>#REF!</v>
      </c>
      <c r="BT17" s="233" t="e">
        <f>IF($A17="","",SUBSTITUTE(研修日程計画書!#REF! &amp; "","○","1"))</f>
        <v>#REF!</v>
      </c>
      <c r="BU17" s="248"/>
      <c r="BV17" s="249"/>
      <c r="BW17" s="233" t="e">
        <f>IF($A17="","",研修日程計画書!#REF! &amp; "")</f>
        <v>#REF!</v>
      </c>
    </row>
    <row r="18" spans="1:75">
      <c r="A18" s="233" t="e">
        <f>研修日程計画書!#REF!</f>
        <v>#REF!</v>
      </c>
      <c r="B18" s="233"/>
      <c r="C18" s="233"/>
      <c r="D18" s="233" t="e">
        <f>IF($A18="","",'１号様式'!$O$12)</f>
        <v>#REF!</v>
      </c>
      <c r="E18" s="233" t="e">
        <f>IF($A18="","",'１号様式'!$P$25)</f>
        <v>#REF!</v>
      </c>
      <c r="F18" s="233" t="e">
        <f>IF($A18="","",'１号様式'!$O$23)</f>
        <v>#REF!</v>
      </c>
      <c r="G18" s="233" t="e">
        <f>IF($A18="","",'１号様式'!$U$25)</f>
        <v>#REF!</v>
      </c>
      <c r="H18" s="233" t="e">
        <f>IF($A18="","",'１号様式'!$Z$25)</f>
        <v>#REF!</v>
      </c>
      <c r="I18" s="233" t="e">
        <f>IF($A18="","",'１号様式'!$E$28)</f>
        <v>#REF!</v>
      </c>
      <c r="J18" s="248" t="e">
        <f>IF($A18="","",研修日程計画書!$A$7)</f>
        <v>#REF!</v>
      </c>
      <c r="K18" s="249" t="e">
        <f>IF($A18="","",研修日程計画書!$A$8)</f>
        <v>#REF!</v>
      </c>
      <c r="L18" s="248" t="e">
        <f t="shared" si="0"/>
        <v>#REF!</v>
      </c>
      <c r="M18" s="249" t="e">
        <f t="shared" si="1"/>
        <v>#REF!</v>
      </c>
      <c r="N18" s="248" t="e">
        <f>IF($A18="","",研修日程計画書!$M$3)</f>
        <v>#REF!</v>
      </c>
      <c r="O18" s="249" t="e">
        <f>IF($A18="","",研修日程計画書!$P$3)</f>
        <v>#REF!</v>
      </c>
      <c r="P18" s="248" t="e">
        <f>IF($A18="","",研修日程計画書!$M$4)</f>
        <v>#REF!</v>
      </c>
      <c r="Q18" s="249" t="e">
        <f>IF($A18="","",研修日程計画書!$P$4)</f>
        <v>#REF!</v>
      </c>
      <c r="R18" s="248"/>
      <c r="S18" s="251"/>
      <c r="T18" s="249"/>
      <c r="U18" s="248"/>
      <c r="V18" s="251"/>
      <c r="W18" s="249"/>
      <c r="X18" s="248" t="e">
        <f>IF($A18="","",研修日程計画書!#REF!)</f>
        <v>#REF!</v>
      </c>
      <c r="Y18" s="251" t="e">
        <f>IF($A18="","",研修日程計画書!#REF!)</f>
        <v>#REF!</v>
      </c>
      <c r="Z18" s="249" t="e">
        <f>IF($A18="","",研修日程計画書!#REF!)</f>
        <v>#REF!</v>
      </c>
      <c r="AA18" s="252"/>
      <c r="AB18" s="254"/>
      <c r="AC18" s="252"/>
      <c r="AD18" s="253"/>
      <c r="AE18" s="255"/>
      <c r="AF18" s="253"/>
      <c r="AG18" s="256"/>
      <c r="AH18" s="252"/>
      <c r="AI18" s="254"/>
      <c r="AJ18" s="252"/>
      <c r="AK18" s="253"/>
      <c r="AL18" s="255"/>
      <c r="AM18" s="253"/>
      <c r="AN18" s="233" t="str">
        <f>IF($A3="","",SUBSTITUTE(研修日程計画書!#REF! &amp; "","○","1"))</f>
        <v/>
      </c>
      <c r="AO18" s="248"/>
      <c r="AP18" s="249"/>
      <c r="AQ18" s="233" t="str">
        <f>IF($A3="","",研修日程計画書!#REF! &amp; "")</f>
        <v/>
      </c>
      <c r="AR18" s="233" t="e">
        <f>IF($A18="","",SUBSTITUTE(研修日程計画書!#REF! &amp; "","○","1"))</f>
        <v>#REF!</v>
      </c>
      <c r="AS18" s="248"/>
      <c r="AT18" s="249"/>
      <c r="AU18" s="233" t="e">
        <f>IF($A18="","",研修日程計画書!#REF! &amp; "")</f>
        <v>#REF!</v>
      </c>
      <c r="AV18" s="233" t="e">
        <f>IF($A18="","",SUBSTITUTE(研修日程計画書!#REF! &amp; "","○","1"))</f>
        <v>#REF!</v>
      </c>
      <c r="AW18" s="248"/>
      <c r="AX18" s="249"/>
      <c r="AY18" s="233" t="e">
        <f>IF($A18="","",研修日程計画書!#REF! &amp; "")</f>
        <v>#REF!</v>
      </c>
      <c r="AZ18" s="233"/>
      <c r="BA18" s="233" t="str">
        <f>IF($A3="","",SUBSTITUTE(研修日程計画書!#REF! &amp; "","○","1"))</f>
        <v/>
      </c>
      <c r="BB18" s="248"/>
      <c r="BC18" s="249"/>
      <c r="BD18" s="233" t="str">
        <f>IF($A3="","",研修日程計画書!#REF! &amp; "")</f>
        <v/>
      </c>
      <c r="BE18" s="233" t="e">
        <f>IF($A18="","",SUBSTITUTE(研修日程計画書!#REF! &amp; "","○","1"))</f>
        <v>#REF!</v>
      </c>
      <c r="BF18" s="248"/>
      <c r="BG18" s="249"/>
      <c r="BH18" s="233" t="e">
        <f>IF($A18="","",研修日程計画書!#REF! &amp; "")</f>
        <v>#REF!</v>
      </c>
      <c r="BI18" s="233" t="e">
        <f>IF($A18="","",SUBSTITUTE(研修日程計画書!#REF! &amp; "","○","1"))</f>
        <v>#REF!</v>
      </c>
      <c r="BJ18" s="248"/>
      <c r="BK18" s="249"/>
      <c r="BL18" s="233" t="e">
        <f>IF($A18="","",研修日程計画書!#REF! &amp; "")</f>
        <v>#REF!</v>
      </c>
      <c r="BM18" s="233"/>
      <c r="BN18" s="233" t="str">
        <f>IF($A3="","",SUBSTITUTE(研修日程計画書!#REF! &amp; "","○","1"))</f>
        <v/>
      </c>
      <c r="BO18" s="248"/>
      <c r="BP18" s="249"/>
      <c r="BQ18" s="233" t="str">
        <f>IF($A3="","",研修日程計画書!#REF! &amp; "")</f>
        <v/>
      </c>
      <c r="BR18" s="233" t="e">
        <f>IF($A18="","",SUBSTITUTE(研修日程計画書!#REF! &amp; "","○","1"))</f>
        <v>#REF!</v>
      </c>
      <c r="BS18" s="233" t="e">
        <f>IF($A18="","",研修日程計画書!#REF! &amp; "")</f>
        <v>#REF!</v>
      </c>
      <c r="BT18" s="233" t="e">
        <f>IF($A18="","",SUBSTITUTE(研修日程計画書!#REF! &amp; "","○","1"))</f>
        <v>#REF!</v>
      </c>
      <c r="BU18" s="248"/>
      <c r="BV18" s="249"/>
      <c r="BW18" s="233" t="e">
        <f>IF($A18="","",研修日程計画書!#REF! &amp; "")</f>
        <v>#REF!</v>
      </c>
    </row>
    <row r="19" spans="1:75">
      <c r="A19" s="233" t="e">
        <f>研修日程計画書!#REF!</f>
        <v>#REF!</v>
      </c>
      <c r="B19" s="233"/>
      <c r="C19" s="233"/>
      <c r="D19" s="233" t="e">
        <f>IF($A19="","",'１号様式'!$O$12)</f>
        <v>#REF!</v>
      </c>
      <c r="E19" s="233" t="e">
        <f>IF($A19="","",'１号様式'!$P$25)</f>
        <v>#REF!</v>
      </c>
      <c r="F19" s="233" t="e">
        <f>IF($A19="","",'１号様式'!$O$23)</f>
        <v>#REF!</v>
      </c>
      <c r="G19" s="233" t="e">
        <f>IF($A19="","",'１号様式'!$U$25)</f>
        <v>#REF!</v>
      </c>
      <c r="H19" s="233" t="e">
        <f>IF($A19="","",'１号様式'!$Z$25)</f>
        <v>#REF!</v>
      </c>
      <c r="I19" s="233" t="e">
        <f>IF($A19="","",'１号様式'!$E$28)</f>
        <v>#REF!</v>
      </c>
      <c r="J19" s="248" t="e">
        <f>IF($A19="","",研修日程計画書!$A$7)</f>
        <v>#REF!</v>
      </c>
      <c r="K19" s="249" t="e">
        <f>IF($A19="","",研修日程計画書!$A$8)</f>
        <v>#REF!</v>
      </c>
      <c r="L19" s="248" t="e">
        <f t="shared" si="0"/>
        <v>#REF!</v>
      </c>
      <c r="M19" s="249" t="e">
        <f t="shared" si="1"/>
        <v>#REF!</v>
      </c>
      <c r="N19" s="248" t="e">
        <f>IF($A19="","",研修日程計画書!$M$3)</f>
        <v>#REF!</v>
      </c>
      <c r="O19" s="249" t="e">
        <f>IF($A19="","",研修日程計画書!$P$3)</f>
        <v>#REF!</v>
      </c>
      <c r="P19" s="248" t="e">
        <f>IF($A19="","",研修日程計画書!$M$4)</f>
        <v>#REF!</v>
      </c>
      <c r="Q19" s="249" t="e">
        <f>IF($A19="","",研修日程計画書!$P$4)</f>
        <v>#REF!</v>
      </c>
      <c r="R19" s="248"/>
      <c r="S19" s="251"/>
      <c r="T19" s="249"/>
      <c r="U19" s="248"/>
      <c r="V19" s="251"/>
      <c r="W19" s="249"/>
      <c r="X19" s="248" t="e">
        <f>IF($A19="","",研修日程計画書!#REF!)</f>
        <v>#REF!</v>
      </c>
      <c r="Y19" s="251" t="e">
        <f>IF($A19="","",研修日程計画書!#REF!)</f>
        <v>#REF!</v>
      </c>
      <c r="Z19" s="249" t="e">
        <f>IF($A19="","",研修日程計画書!#REF!)</f>
        <v>#REF!</v>
      </c>
      <c r="AA19" s="252"/>
      <c r="AB19" s="254"/>
      <c r="AC19" s="252"/>
      <c r="AD19" s="253"/>
      <c r="AE19" s="255"/>
      <c r="AF19" s="253"/>
      <c r="AG19" s="256"/>
      <c r="AH19" s="252"/>
      <c r="AI19" s="254"/>
      <c r="AJ19" s="252"/>
      <c r="AK19" s="253"/>
      <c r="AL19" s="255"/>
      <c r="AM19" s="253"/>
      <c r="AN19" s="233" t="str">
        <f>IF($A3="","",SUBSTITUTE(研修日程計画書!#REF! &amp; "","○","1"))</f>
        <v/>
      </c>
      <c r="AO19" s="248"/>
      <c r="AP19" s="249"/>
      <c r="AQ19" s="233" t="str">
        <f>IF($A3="","",研修日程計画書!#REF! &amp; "")</f>
        <v/>
      </c>
      <c r="AR19" s="233" t="e">
        <f>IF($A19="","",SUBSTITUTE(研修日程計画書!#REF! &amp; "","○","1"))</f>
        <v>#REF!</v>
      </c>
      <c r="AS19" s="248"/>
      <c r="AT19" s="249"/>
      <c r="AU19" s="233" t="e">
        <f>IF($A19="","",研修日程計画書!#REF! &amp; "")</f>
        <v>#REF!</v>
      </c>
      <c r="AV19" s="233" t="e">
        <f>IF($A19="","",SUBSTITUTE(研修日程計画書!#REF! &amp; "","○","1"))</f>
        <v>#REF!</v>
      </c>
      <c r="AW19" s="248"/>
      <c r="AX19" s="249"/>
      <c r="AY19" s="233" t="e">
        <f>IF($A19="","",研修日程計画書!#REF! &amp; "")</f>
        <v>#REF!</v>
      </c>
      <c r="AZ19" s="233"/>
      <c r="BA19" s="233" t="str">
        <f>IF($A3="","",SUBSTITUTE(研修日程計画書!#REF! &amp; "","○","1"))</f>
        <v/>
      </c>
      <c r="BB19" s="248"/>
      <c r="BC19" s="249"/>
      <c r="BD19" s="233" t="str">
        <f>IF($A3="","",研修日程計画書!#REF! &amp; "")</f>
        <v/>
      </c>
      <c r="BE19" s="233" t="e">
        <f>IF($A19="","",SUBSTITUTE(研修日程計画書!#REF! &amp; "","○","1"))</f>
        <v>#REF!</v>
      </c>
      <c r="BF19" s="248"/>
      <c r="BG19" s="249"/>
      <c r="BH19" s="233" t="e">
        <f>IF($A19="","",研修日程計画書!#REF! &amp; "")</f>
        <v>#REF!</v>
      </c>
      <c r="BI19" s="233" t="e">
        <f>IF($A19="","",SUBSTITUTE(研修日程計画書!#REF! &amp; "","○","1"))</f>
        <v>#REF!</v>
      </c>
      <c r="BJ19" s="248"/>
      <c r="BK19" s="249"/>
      <c r="BL19" s="233" t="e">
        <f>IF($A19="","",研修日程計画書!#REF! &amp; "")</f>
        <v>#REF!</v>
      </c>
      <c r="BM19" s="233"/>
      <c r="BN19" s="233" t="str">
        <f>IF($A3="","",SUBSTITUTE(研修日程計画書!#REF! &amp; "","○","1"))</f>
        <v/>
      </c>
      <c r="BO19" s="248"/>
      <c r="BP19" s="249"/>
      <c r="BQ19" s="233" t="str">
        <f>IF($A3="","",研修日程計画書!#REF! &amp; "")</f>
        <v/>
      </c>
      <c r="BR19" s="233" t="e">
        <f>IF($A19="","",SUBSTITUTE(研修日程計画書!#REF! &amp; "","○","1"))</f>
        <v>#REF!</v>
      </c>
      <c r="BS19" s="233" t="e">
        <f>IF($A19="","",研修日程計画書!#REF! &amp; "")</f>
        <v>#REF!</v>
      </c>
      <c r="BT19" s="233" t="e">
        <f>IF($A19="","",SUBSTITUTE(研修日程計画書!#REF! &amp; "","○","1"))</f>
        <v>#REF!</v>
      </c>
      <c r="BU19" s="248"/>
      <c r="BV19" s="249"/>
      <c r="BW19" s="233" t="e">
        <f>IF($A19="","",研修日程計画書!#REF! &amp; "")</f>
        <v>#REF!</v>
      </c>
    </row>
  </sheetData>
  <mergeCells count="29">
    <mergeCell ref="U1:W1"/>
    <mergeCell ref="R1:T1"/>
    <mergeCell ref="AN1:AZ1"/>
    <mergeCell ref="BA1:BM1"/>
    <mergeCell ref="AA1:AF1"/>
    <mergeCell ref="AG1:AG2"/>
    <mergeCell ref="AA2:AB2"/>
    <mergeCell ref="AC2:AD2"/>
    <mergeCell ref="AE2:AF2"/>
    <mergeCell ref="AH1:AM1"/>
    <mergeCell ref="AH2:AI2"/>
    <mergeCell ref="AJ2:AK2"/>
    <mergeCell ref="AL2:AM2"/>
    <mergeCell ref="A1:A2"/>
    <mergeCell ref="X1:Z1"/>
    <mergeCell ref="BN1:BW1"/>
    <mergeCell ref="G1:G2"/>
    <mergeCell ref="H1:H2"/>
    <mergeCell ref="K1:K2"/>
    <mergeCell ref="J1:J2"/>
    <mergeCell ref="N1:O1"/>
    <mergeCell ref="P1:Q1"/>
    <mergeCell ref="I1:I2"/>
    <mergeCell ref="D1:D2"/>
    <mergeCell ref="F1:F2"/>
    <mergeCell ref="E1:E2"/>
    <mergeCell ref="B1:B2"/>
    <mergeCell ref="C1:C2"/>
    <mergeCell ref="L1:M1"/>
  </mergeCells>
  <phoneticPr fontId="4"/>
  <pageMargins left="0.7" right="0.7" top="0.75" bottom="0.75" header="0.3" footer="0.3"/>
  <pageSetup paperSize="9"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D58"/>
  <sheetViews>
    <sheetView view="pageBreakPreview" topLeftCell="A40" zoomScale="70" zoomScaleNormal="100" zoomScaleSheetLayoutView="70" workbookViewId="0"/>
  </sheetViews>
  <sheetFormatPr defaultColWidth="9" defaultRowHeight="14.25"/>
  <cols>
    <col min="1" max="1" width="12.75" style="5" customWidth="1"/>
    <col min="2" max="3" width="6.625" style="5" customWidth="1"/>
    <col min="4" max="5" width="4.5" style="5" customWidth="1"/>
    <col min="6" max="6" width="5.5" style="5" customWidth="1"/>
    <col min="7" max="30" width="4.5" style="5" customWidth="1"/>
    <col min="31" max="16384" width="9" style="5"/>
  </cols>
  <sheetData>
    <row r="1" spans="1:30" s="2" customFormat="1" ht="23.25" customHeight="1">
      <c r="A1" s="1" t="s">
        <v>47</v>
      </c>
    </row>
    <row r="3" spans="1:30" s="3" customFormat="1" ht="28.5">
      <c r="A3" s="432" t="s">
        <v>144</v>
      </c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</row>
    <row r="4" spans="1:30" s="15" customFormat="1" ht="33.75" customHeight="1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506" t="s">
        <v>141</v>
      </c>
      <c r="V4" s="506"/>
      <c r="W4" s="10" t="s">
        <v>48</v>
      </c>
      <c r="X4" s="507"/>
      <c r="Y4" s="507"/>
      <c r="Z4" s="507"/>
      <c r="AA4" s="507"/>
      <c r="AB4" s="10" t="s">
        <v>49</v>
      </c>
      <c r="AC4" s="10"/>
      <c r="AD4" s="10"/>
    </row>
    <row r="6" spans="1:30" s="1" customFormat="1" ht="13.5" customHeight="1">
      <c r="Q6" s="433"/>
      <c r="R6" s="433"/>
      <c r="S6" s="6"/>
      <c r="V6" s="6"/>
      <c r="Y6" s="6"/>
      <c r="AB6" s="6"/>
      <c r="AC6" s="6"/>
    </row>
    <row r="7" spans="1:30">
      <c r="Q7" s="7"/>
      <c r="R7" s="7"/>
      <c r="S7" s="7"/>
      <c r="V7" s="7"/>
      <c r="Y7" s="7"/>
      <c r="AB7" s="7"/>
      <c r="AC7" s="7"/>
    </row>
    <row r="9" spans="1:30" s="3" customFormat="1" ht="13.5" customHeight="1"/>
    <row r="11" spans="1:30" ht="35.25" customHeight="1">
      <c r="I11" s="8"/>
      <c r="J11" s="8"/>
      <c r="K11" s="436" t="s">
        <v>2</v>
      </c>
      <c r="L11" s="436"/>
      <c r="M11" s="436"/>
      <c r="N11" s="9"/>
      <c r="O11" s="505" t="str">
        <f>'１号様式'!O11 &amp; ""</f>
        <v/>
      </c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</row>
    <row r="12" spans="1:30" ht="35.25" customHeight="1">
      <c r="I12" s="506" t="s">
        <v>50</v>
      </c>
      <c r="J12" s="506"/>
      <c r="K12" s="436" t="s">
        <v>40</v>
      </c>
      <c r="L12" s="436"/>
      <c r="M12" s="436"/>
      <c r="N12" s="9"/>
      <c r="O12" s="505" t="str">
        <f>'１号様式'!O12 &amp; ""</f>
        <v/>
      </c>
      <c r="P12" s="505"/>
      <c r="Q12" s="505"/>
      <c r="R12" s="505"/>
      <c r="S12" s="505"/>
      <c r="T12" s="505"/>
      <c r="U12" s="505"/>
      <c r="V12" s="505"/>
      <c r="W12" s="505"/>
      <c r="X12" s="505"/>
      <c r="Y12" s="505"/>
      <c r="Z12" s="505"/>
      <c r="AA12" s="505"/>
      <c r="AB12" s="505"/>
      <c r="AC12" s="505"/>
      <c r="AD12" s="505"/>
    </row>
    <row r="13" spans="1:30" ht="35.25" customHeight="1">
      <c r="I13" s="8"/>
      <c r="J13" s="8"/>
      <c r="K13" s="436" t="s">
        <v>4</v>
      </c>
      <c r="L13" s="437"/>
      <c r="M13" s="437"/>
      <c r="N13" s="9"/>
      <c r="O13" s="505" t="str">
        <f>'１号様式'!$O$13 &amp; ""</f>
        <v/>
      </c>
      <c r="P13" s="505"/>
      <c r="Q13" s="505"/>
      <c r="R13" s="505"/>
      <c r="S13" s="505"/>
      <c r="T13" s="505"/>
      <c r="U13" s="505" t="str">
        <f>'１号様式'!$T$13 &amp; ""</f>
        <v/>
      </c>
      <c r="V13" s="505"/>
      <c r="W13" s="505"/>
      <c r="X13" s="505"/>
      <c r="Y13" s="505"/>
      <c r="Z13" s="505"/>
      <c r="AA13" s="505"/>
      <c r="AB13" s="505"/>
      <c r="AC13" s="505"/>
      <c r="AD13" s="505"/>
    </row>
    <row r="14" spans="1:30" ht="15" customHeight="1">
      <c r="K14" s="11"/>
      <c r="L14" s="12"/>
      <c r="M14" s="12"/>
      <c r="N14" s="12"/>
    </row>
    <row r="15" spans="1:30" ht="20.25" customHeight="1"/>
    <row r="16" spans="1:30" s="24" customFormat="1" ht="25.5" customHeight="1">
      <c r="A16" s="510" t="s">
        <v>51</v>
      </c>
      <c r="B16" s="511"/>
      <c r="C16" s="511"/>
      <c r="D16" s="511"/>
      <c r="E16" s="511"/>
      <c r="F16" s="511"/>
      <c r="G16" s="511"/>
      <c r="H16" s="511"/>
      <c r="I16" s="511"/>
      <c r="J16" s="511"/>
      <c r="K16" s="511"/>
      <c r="L16" s="511"/>
      <c r="M16" s="511"/>
      <c r="N16" s="511"/>
      <c r="O16" s="511"/>
      <c r="P16" s="511"/>
      <c r="Q16" s="511"/>
      <c r="R16" s="511"/>
      <c r="S16" s="511"/>
      <c r="T16" s="511"/>
      <c r="U16" s="511"/>
      <c r="V16" s="511"/>
      <c r="W16" s="511"/>
      <c r="X16" s="511"/>
      <c r="Y16" s="511"/>
      <c r="Z16" s="511"/>
      <c r="AA16" s="511"/>
      <c r="AB16" s="511"/>
      <c r="AC16" s="511"/>
      <c r="AD16" s="511"/>
    </row>
    <row r="17" spans="1:30" ht="20.25" customHeight="1">
      <c r="A17" s="13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s="1" customFormat="1" ht="20.25" customHeight="1">
      <c r="B18" s="25"/>
      <c r="C18" s="25"/>
      <c r="D18" s="25"/>
      <c r="E18" s="25"/>
      <c r="F18" s="433" t="str">
        <f>初期設定!$B$3</f>
        <v>令和</v>
      </c>
      <c r="G18" s="433"/>
      <c r="H18" s="433"/>
      <c r="I18" s="433"/>
      <c r="J18" s="6" t="s">
        <v>37</v>
      </c>
      <c r="K18" s="433"/>
      <c r="L18" s="433"/>
      <c r="M18" s="6" t="s">
        <v>15</v>
      </c>
      <c r="N18" s="433"/>
      <c r="O18" s="433"/>
      <c r="P18" s="6" t="s">
        <v>38</v>
      </c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</row>
    <row r="19" spans="1:30" s="26" customFormat="1" ht="30.75" customHeight="1">
      <c r="U19" s="471" t="s">
        <v>52</v>
      </c>
      <c r="V19" s="472"/>
      <c r="W19" s="472"/>
      <c r="X19" s="472"/>
      <c r="Y19" s="472"/>
      <c r="Z19" s="472"/>
      <c r="AA19" s="472"/>
      <c r="AB19" s="472"/>
      <c r="AC19" s="472"/>
      <c r="AD19" s="472"/>
    </row>
    <row r="20" spans="1:30" s="15" customFormat="1" ht="25.5" customHeight="1">
      <c r="N20" s="27" t="s">
        <v>5</v>
      </c>
    </row>
    <row r="21" spans="1:30" ht="20.25" customHeight="1"/>
    <row r="22" spans="1:30" ht="15" thickBot="1"/>
    <row r="23" spans="1:30" ht="25.5" customHeight="1">
      <c r="A23" s="429" t="s">
        <v>3</v>
      </c>
      <c r="B23" s="461">
        <f>'１号様式'!B23</f>
        <v>0</v>
      </c>
      <c r="C23" s="462"/>
      <c r="D23" s="462"/>
      <c r="E23" s="462"/>
      <c r="F23" s="462"/>
      <c r="G23" s="462"/>
      <c r="H23" s="462"/>
      <c r="I23" s="462"/>
      <c r="J23" s="463"/>
      <c r="K23" s="413" t="s">
        <v>2</v>
      </c>
      <c r="L23" s="414"/>
      <c r="M23" s="414"/>
      <c r="N23" s="415"/>
      <c r="O23" s="480">
        <f>'１号様式'!O23</f>
        <v>0</v>
      </c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2"/>
    </row>
    <row r="24" spans="1:30" ht="25.5" customHeight="1">
      <c r="A24" s="430"/>
      <c r="B24" s="464"/>
      <c r="C24" s="465"/>
      <c r="D24" s="465"/>
      <c r="E24" s="465"/>
      <c r="F24" s="465"/>
      <c r="G24" s="465"/>
      <c r="H24" s="465"/>
      <c r="I24" s="465"/>
      <c r="J24" s="466"/>
      <c r="K24" s="416"/>
      <c r="L24" s="417"/>
      <c r="M24" s="417"/>
      <c r="N24" s="418"/>
      <c r="O24" s="483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5"/>
    </row>
    <row r="25" spans="1:30" ht="25.5" customHeight="1">
      <c r="A25" s="431"/>
      <c r="B25" s="467"/>
      <c r="C25" s="468"/>
      <c r="D25" s="468"/>
      <c r="E25" s="468"/>
      <c r="F25" s="468"/>
      <c r="G25" s="468"/>
      <c r="H25" s="468"/>
      <c r="I25" s="468"/>
      <c r="J25" s="469"/>
      <c r="K25" s="419"/>
      <c r="L25" s="420"/>
      <c r="M25" s="420"/>
      <c r="N25" s="421"/>
      <c r="O25" s="119" t="s">
        <v>74</v>
      </c>
      <c r="P25" s="470">
        <f>'１号様式'!P25</f>
        <v>0</v>
      </c>
      <c r="Q25" s="470"/>
      <c r="R25" s="470"/>
      <c r="S25" s="166"/>
      <c r="T25" s="120" t="s">
        <v>75</v>
      </c>
      <c r="U25" s="470">
        <f>'１号様式'!U25</f>
        <v>0</v>
      </c>
      <c r="V25" s="470"/>
      <c r="W25" s="470"/>
      <c r="X25" s="470"/>
      <c r="Y25" s="120" t="str">
        <f>'１号様式'!Y25</f>
        <v>FAX</v>
      </c>
      <c r="Z25" s="470">
        <f>'１号様式'!Z25</f>
        <v>0</v>
      </c>
      <c r="AA25" s="470"/>
      <c r="AB25" s="470"/>
      <c r="AC25" s="470"/>
      <c r="AD25" s="486"/>
    </row>
    <row r="26" spans="1:30" ht="25.5" customHeight="1">
      <c r="A26" s="18" t="s">
        <v>19</v>
      </c>
      <c r="B26" s="474">
        <f>'１号様式'!B26</f>
        <v>0</v>
      </c>
      <c r="C26" s="475"/>
      <c r="D26" s="475"/>
      <c r="E26" s="475">
        <f>'１号様式'!E26</f>
        <v>0</v>
      </c>
      <c r="F26" s="475"/>
      <c r="G26" s="475"/>
      <c r="H26" s="475"/>
      <c r="I26" s="475"/>
      <c r="J26" s="508"/>
      <c r="K26" s="302" t="s">
        <v>21</v>
      </c>
      <c r="L26" s="303"/>
      <c r="M26" s="303"/>
      <c r="N26" s="304"/>
      <c r="O26" s="457">
        <f>'１号様式'!O26</f>
        <v>0</v>
      </c>
      <c r="P26" s="458"/>
      <c r="Q26" s="458"/>
      <c r="R26" s="458"/>
      <c r="S26" s="458"/>
      <c r="T26" s="121" t="s">
        <v>45</v>
      </c>
      <c r="U26" s="473">
        <f>'１号様式'!U26</f>
        <v>0</v>
      </c>
      <c r="V26" s="473"/>
      <c r="W26" s="473"/>
      <c r="X26" s="122" t="s">
        <v>44</v>
      </c>
      <c r="Y26" s="458">
        <f>'１号様式'!Y26</f>
        <v>0</v>
      </c>
      <c r="Z26" s="458"/>
      <c r="AA26" s="458"/>
      <c r="AB26" s="458"/>
      <c r="AC26" s="458"/>
      <c r="AD26" s="123">
        <f>'１号様式'!AD26</f>
        <v>0</v>
      </c>
    </row>
    <row r="27" spans="1:30" ht="25.5" customHeight="1">
      <c r="A27" s="17" t="s">
        <v>4</v>
      </c>
      <c r="B27" s="476"/>
      <c r="C27" s="477"/>
      <c r="D27" s="477"/>
      <c r="E27" s="477"/>
      <c r="F27" s="477"/>
      <c r="G27" s="477"/>
      <c r="H27" s="477"/>
      <c r="I27" s="477"/>
      <c r="J27" s="509"/>
      <c r="K27" s="305"/>
      <c r="L27" s="306"/>
      <c r="M27" s="306"/>
      <c r="N27" s="307"/>
      <c r="O27" s="459"/>
      <c r="P27" s="460"/>
      <c r="Q27" s="460"/>
      <c r="R27" s="460"/>
      <c r="S27" s="460"/>
      <c r="T27" s="124" t="s">
        <v>43</v>
      </c>
      <c r="U27" s="478">
        <f>'１号様式'!U27</f>
        <v>0</v>
      </c>
      <c r="V27" s="478"/>
      <c r="W27" s="478"/>
      <c r="X27" s="478"/>
      <c r="Y27" s="478"/>
      <c r="Z27" s="478"/>
      <c r="AA27" s="478"/>
      <c r="AB27" s="478"/>
      <c r="AC27" s="478"/>
      <c r="AD27" s="479"/>
    </row>
    <row r="28" spans="1:30" ht="25.5" customHeight="1">
      <c r="A28" s="18" t="s">
        <v>90</v>
      </c>
      <c r="B28" s="474">
        <f>'１号様式'!B28</f>
        <v>0</v>
      </c>
      <c r="C28" s="475"/>
      <c r="D28" s="475"/>
      <c r="E28" s="475">
        <f>'１号様式'!E28</f>
        <v>0</v>
      </c>
      <c r="F28" s="475"/>
      <c r="G28" s="475"/>
      <c r="H28" s="475"/>
      <c r="I28" s="475"/>
      <c r="J28" s="508"/>
      <c r="K28" s="305"/>
      <c r="L28" s="306"/>
      <c r="M28" s="306"/>
      <c r="N28" s="307"/>
      <c r="O28" s="457">
        <f>'１号様式'!O28</f>
        <v>0</v>
      </c>
      <c r="P28" s="458"/>
      <c r="Q28" s="458"/>
      <c r="R28" s="458"/>
      <c r="S28" s="458"/>
      <c r="T28" s="121" t="s">
        <v>45</v>
      </c>
      <c r="U28" s="473">
        <f>'１号様式'!U28</f>
        <v>0</v>
      </c>
      <c r="V28" s="473"/>
      <c r="W28" s="473"/>
      <c r="X28" s="122" t="str">
        <f>'１号様式'!X28</f>
        <v>町</v>
      </c>
      <c r="Y28" s="458">
        <f>'１号様式'!Y28</f>
        <v>0</v>
      </c>
      <c r="Z28" s="458"/>
      <c r="AA28" s="458"/>
      <c r="AB28" s="458"/>
      <c r="AC28" s="458"/>
      <c r="AD28" s="123">
        <f>'１号様式'!AD28</f>
        <v>0</v>
      </c>
    </row>
    <row r="29" spans="1:30" ht="25.5" customHeight="1">
      <c r="A29" s="19" t="s">
        <v>20</v>
      </c>
      <c r="B29" s="476"/>
      <c r="C29" s="477"/>
      <c r="D29" s="477"/>
      <c r="E29" s="477"/>
      <c r="F29" s="477"/>
      <c r="G29" s="477"/>
      <c r="H29" s="477"/>
      <c r="I29" s="477"/>
      <c r="J29" s="509"/>
      <c r="K29" s="308"/>
      <c r="L29" s="309"/>
      <c r="M29" s="309"/>
      <c r="N29" s="310"/>
      <c r="O29" s="459"/>
      <c r="P29" s="460"/>
      <c r="Q29" s="460"/>
      <c r="R29" s="460"/>
      <c r="S29" s="460"/>
      <c r="T29" s="124" t="s">
        <v>43</v>
      </c>
      <c r="U29" s="478">
        <f>'１号様式'!U29</f>
        <v>0</v>
      </c>
      <c r="V29" s="478"/>
      <c r="W29" s="478"/>
      <c r="X29" s="478"/>
      <c r="Y29" s="478"/>
      <c r="Z29" s="478"/>
      <c r="AA29" s="478"/>
      <c r="AB29" s="478"/>
      <c r="AC29" s="478"/>
      <c r="AD29" s="479"/>
    </row>
    <row r="30" spans="1:30" ht="25.5" customHeight="1">
      <c r="A30" s="352" t="s">
        <v>6</v>
      </c>
      <c r="B30" s="515">
        <f>'１号様式'!B30</f>
        <v>0</v>
      </c>
      <c r="C30" s="516"/>
      <c r="D30" s="516"/>
      <c r="E30" s="516"/>
      <c r="F30" s="516"/>
      <c r="G30" s="516"/>
      <c r="H30" s="516"/>
      <c r="I30" s="516"/>
      <c r="J30" s="516"/>
      <c r="K30" s="516"/>
      <c r="L30" s="516"/>
      <c r="M30" s="516"/>
      <c r="N30" s="516"/>
      <c r="O30" s="516"/>
      <c r="P30" s="516"/>
      <c r="Q30" s="516"/>
      <c r="R30" s="516"/>
      <c r="S30" s="516"/>
      <c r="T30" s="516"/>
      <c r="U30" s="516"/>
      <c r="V30" s="516"/>
      <c r="W30" s="516"/>
      <c r="X30" s="516"/>
      <c r="Y30" s="516"/>
      <c r="Z30" s="516"/>
      <c r="AA30" s="516"/>
      <c r="AB30" s="516"/>
      <c r="AC30" s="516"/>
      <c r="AD30" s="517"/>
    </row>
    <row r="31" spans="1:30" ht="25.5" customHeight="1">
      <c r="A31" s="353"/>
      <c r="B31" s="518"/>
      <c r="C31" s="519"/>
      <c r="D31" s="519"/>
      <c r="E31" s="519"/>
      <c r="F31" s="519"/>
      <c r="G31" s="519"/>
      <c r="H31" s="519"/>
      <c r="I31" s="519"/>
      <c r="J31" s="519"/>
      <c r="K31" s="519"/>
      <c r="L31" s="519"/>
      <c r="M31" s="519"/>
      <c r="N31" s="519"/>
      <c r="O31" s="519"/>
      <c r="P31" s="519"/>
      <c r="Q31" s="519"/>
      <c r="R31" s="519"/>
      <c r="S31" s="519"/>
      <c r="T31" s="519"/>
      <c r="U31" s="519"/>
      <c r="V31" s="519"/>
      <c r="W31" s="519"/>
      <c r="X31" s="519"/>
      <c r="Y31" s="519"/>
      <c r="Z31" s="519"/>
      <c r="AA31" s="519"/>
      <c r="AB31" s="519"/>
      <c r="AC31" s="519"/>
      <c r="AD31" s="520"/>
    </row>
    <row r="32" spans="1:30" ht="30" customHeight="1">
      <c r="A32" s="390" t="s">
        <v>7</v>
      </c>
      <c r="B32" s="515">
        <f>'１号様式'!B32</f>
        <v>0</v>
      </c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1"/>
      <c r="R32" s="521"/>
      <c r="S32" s="521"/>
      <c r="T32" s="521"/>
      <c r="U32" s="521"/>
      <c r="V32" s="521"/>
      <c r="W32" s="521"/>
      <c r="X32" s="521"/>
      <c r="Y32" s="521"/>
      <c r="Z32" s="521"/>
      <c r="AA32" s="521"/>
      <c r="AB32" s="521"/>
      <c r="AC32" s="521"/>
      <c r="AD32" s="522"/>
    </row>
    <row r="33" spans="1:30" ht="30" customHeight="1">
      <c r="A33" s="390"/>
      <c r="B33" s="523"/>
      <c r="C33" s="524"/>
      <c r="D33" s="524"/>
      <c r="E33" s="524"/>
      <c r="F33" s="524"/>
      <c r="G33" s="524"/>
      <c r="H33" s="524"/>
      <c r="I33" s="524"/>
      <c r="J33" s="524"/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  <c r="V33" s="524"/>
      <c r="W33" s="524"/>
      <c r="X33" s="524"/>
      <c r="Y33" s="524"/>
      <c r="Z33" s="524"/>
      <c r="AA33" s="524"/>
      <c r="AB33" s="524"/>
      <c r="AC33" s="524"/>
      <c r="AD33" s="525"/>
    </row>
    <row r="34" spans="1:30" ht="30" customHeight="1">
      <c r="A34" s="353"/>
      <c r="B34" s="526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7"/>
      <c r="P34" s="527"/>
      <c r="Q34" s="527"/>
      <c r="R34" s="527"/>
      <c r="S34" s="527"/>
      <c r="T34" s="527"/>
      <c r="U34" s="527"/>
      <c r="V34" s="527"/>
      <c r="W34" s="527"/>
      <c r="X34" s="527"/>
      <c r="Y34" s="527"/>
      <c r="Z34" s="527"/>
      <c r="AA34" s="527"/>
      <c r="AB34" s="527"/>
      <c r="AC34" s="527"/>
      <c r="AD34" s="528"/>
    </row>
    <row r="35" spans="1:30" ht="30" customHeight="1">
      <c r="A35" s="352" t="s">
        <v>11</v>
      </c>
      <c r="B35" s="394" t="s">
        <v>27</v>
      </c>
      <c r="C35" s="395"/>
      <c r="D35" s="396"/>
      <c r="E35" s="503">
        <f>'１号様式'!E35</f>
        <v>0</v>
      </c>
      <c r="F35" s="529"/>
      <c r="G35" s="529"/>
      <c r="H35" s="529"/>
      <c r="I35" s="317" t="s">
        <v>22</v>
      </c>
      <c r="J35" s="452"/>
      <c r="K35" s="394" t="s">
        <v>33</v>
      </c>
      <c r="L35" s="395"/>
      <c r="M35" s="395"/>
      <c r="N35" s="395"/>
      <c r="O35" s="503">
        <f>'１号様式'!O35</f>
        <v>0</v>
      </c>
      <c r="P35" s="504"/>
      <c r="Q35" s="504"/>
      <c r="R35" s="504"/>
      <c r="S35" s="317" t="s">
        <v>22</v>
      </c>
      <c r="T35" s="318"/>
      <c r="U35" s="391" t="s">
        <v>218</v>
      </c>
      <c r="V35" s="392"/>
      <c r="W35" s="392"/>
      <c r="X35" s="393"/>
      <c r="Y35" s="504">
        <f>'１号様式'!Y35</f>
        <v>0</v>
      </c>
      <c r="Z35" s="504"/>
      <c r="AA35" s="504"/>
      <c r="AB35" s="504"/>
      <c r="AC35" s="317" t="s">
        <v>22</v>
      </c>
      <c r="AD35" s="330"/>
    </row>
    <row r="36" spans="1:30" ht="30" customHeight="1">
      <c r="A36" s="390"/>
      <c r="B36" s="312" t="s">
        <v>9</v>
      </c>
      <c r="C36" s="313"/>
      <c r="D36" s="314"/>
      <c r="E36" s="492">
        <f>'１号様式'!E36</f>
        <v>0</v>
      </c>
      <c r="F36" s="493"/>
      <c r="G36" s="493"/>
      <c r="H36" s="493"/>
      <c r="I36" s="315" t="s">
        <v>22</v>
      </c>
      <c r="J36" s="438"/>
      <c r="K36" s="312" t="s">
        <v>28</v>
      </c>
      <c r="L36" s="313"/>
      <c r="M36" s="313"/>
      <c r="N36" s="313"/>
      <c r="O36" s="492">
        <f>'１号様式'!O36</f>
        <v>0</v>
      </c>
      <c r="P36" s="494"/>
      <c r="Q36" s="494"/>
      <c r="R36" s="494"/>
      <c r="S36" s="315" t="s">
        <v>22</v>
      </c>
      <c r="T36" s="316"/>
      <c r="U36" s="312" t="s">
        <v>10</v>
      </c>
      <c r="V36" s="313"/>
      <c r="W36" s="313"/>
      <c r="X36" s="314"/>
      <c r="Y36" s="494">
        <f>'１号様式'!Y36</f>
        <v>0</v>
      </c>
      <c r="Z36" s="494"/>
      <c r="AA36" s="494"/>
      <c r="AB36" s="494"/>
      <c r="AC36" s="315" t="s">
        <v>22</v>
      </c>
      <c r="AD36" s="331"/>
    </row>
    <row r="37" spans="1:30" ht="30" customHeight="1">
      <c r="A37" s="390"/>
      <c r="B37" s="312" t="s">
        <v>34</v>
      </c>
      <c r="C37" s="313"/>
      <c r="D37" s="314"/>
      <c r="E37" s="492">
        <f>'１号様式'!E37</f>
        <v>0</v>
      </c>
      <c r="F37" s="493"/>
      <c r="G37" s="493"/>
      <c r="H37" s="493"/>
      <c r="I37" s="315" t="s">
        <v>22</v>
      </c>
      <c r="J37" s="438"/>
      <c r="K37" s="312" t="s">
        <v>29</v>
      </c>
      <c r="L37" s="313"/>
      <c r="M37" s="313"/>
      <c r="N37" s="313"/>
      <c r="O37" s="492">
        <f>'１号様式'!O37</f>
        <v>0</v>
      </c>
      <c r="P37" s="494"/>
      <c r="Q37" s="494"/>
      <c r="R37" s="494"/>
      <c r="S37" s="315" t="s">
        <v>22</v>
      </c>
      <c r="T37" s="316"/>
      <c r="U37" s="312" t="s">
        <v>8</v>
      </c>
      <c r="V37" s="313"/>
      <c r="W37" s="313"/>
      <c r="X37" s="314"/>
      <c r="Y37" s="494">
        <f>'１号様式'!Y37</f>
        <v>0</v>
      </c>
      <c r="Z37" s="494"/>
      <c r="AA37" s="494"/>
      <c r="AB37" s="494"/>
      <c r="AC37" s="315" t="s">
        <v>22</v>
      </c>
      <c r="AD37" s="331"/>
    </row>
    <row r="38" spans="1:30" ht="30" customHeight="1">
      <c r="A38" s="353"/>
      <c r="B38" s="487"/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9"/>
      <c r="U38" s="375" t="s">
        <v>14</v>
      </c>
      <c r="V38" s="376"/>
      <c r="W38" s="376"/>
      <c r="X38" s="377"/>
      <c r="Y38" s="382">
        <f>'１号様式'!Y38</f>
        <v>0</v>
      </c>
      <c r="Z38" s="382"/>
      <c r="AA38" s="382"/>
      <c r="AB38" s="382"/>
      <c r="AC38" s="332" t="s">
        <v>22</v>
      </c>
      <c r="AD38" s="333"/>
    </row>
    <row r="39" spans="1:30" ht="25.5" customHeight="1">
      <c r="A39" s="20"/>
      <c r="B39" s="530" t="s">
        <v>12</v>
      </c>
      <c r="C39" s="530" t="s">
        <v>13</v>
      </c>
      <c r="D39" s="530" t="s">
        <v>14</v>
      </c>
      <c r="E39" s="553"/>
      <c r="F39" s="338" t="s">
        <v>24</v>
      </c>
      <c r="G39" s="340" t="s">
        <v>26</v>
      </c>
      <c r="H39" s="496" t="str">
        <f>'１号様式'!H39</f>
        <v>R</v>
      </c>
      <c r="I39" s="497">
        <f>'１号様式'!I39</f>
        <v>0</v>
      </c>
      <c r="J39" s="490" t="s">
        <v>314</v>
      </c>
      <c r="K39" s="490">
        <f>'１号様式'!K39</f>
        <v>0</v>
      </c>
      <c r="L39" s="501" t="s">
        <v>136</v>
      </c>
      <c r="M39" s="490">
        <f>'１号様式'!M39</f>
        <v>0</v>
      </c>
      <c r="N39" s="501" t="s">
        <v>137</v>
      </c>
      <c r="O39" s="490">
        <f>'１号様式'!O39</f>
        <v>0</v>
      </c>
      <c r="P39" s="501" t="s">
        <v>138</v>
      </c>
      <c r="Q39" s="490">
        <f>'１号様式'!Q39</f>
        <v>0</v>
      </c>
      <c r="R39" s="512" t="s">
        <v>139</v>
      </c>
      <c r="S39" s="498" t="s">
        <v>140</v>
      </c>
      <c r="T39" s="496" t="str">
        <f>'１号様式'!T39</f>
        <v>R</v>
      </c>
      <c r="U39" s="497">
        <f>'１号様式'!U39</f>
        <v>0</v>
      </c>
      <c r="V39" s="514" t="s">
        <v>314</v>
      </c>
      <c r="W39" s="490">
        <f>'１号様式'!W39</f>
        <v>0</v>
      </c>
      <c r="X39" s="501" t="s">
        <v>136</v>
      </c>
      <c r="Y39" s="490">
        <f>'１号様式'!Y39</f>
        <v>0</v>
      </c>
      <c r="Z39" s="501" t="s">
        <v>137</v>
      </c>
      <c r="AA39" s="490">
        <f>'１号様式'!AA39</f>
        <v>0</v>
      </c>
      <c r="AB39" s="501" t="s">
        <v>138</v>
      </c>
      <c r="AC39" s="490">
        <f>'１号様式'!AC39</f>
        <v>0</v>
      </c>
      <c r="AD39" s="512" t="s">
        <v>139</v>
      </c>
    </row>
    <row r="40" spans="1:30" ht="25.5" customHeight="1">
      <c r="A40" s="21" t="s">
        <v>23</v>
      </c>
      <c r="B40" s="531"/>
      <c r="C40" s="531"/>
      <c r="D40" s="531"/>
      <c r="E40" s="554"/>
      <c r="F40" s="495"/>
      <c r="G40" s="341"/>
      <c r="H40" s="496"/>
      <c r="I40" s="497"/>
      <c r="J40" s="491"/>
      <c r="K40" s="491"/>
      <c r="L40" s="502"/>
      <c r="M40" s="491"/>
      <c r="N40" s="502"/>
      <c r="O40" s="491"/>
      <c r="P40" s="502"/>
      <c r="Q40" s="491"/>
      <c r="R40" s="513"/>
      <c r="S40" s="499"/>
      <c r="T40" s="496"/>
      <c r="U40" s="497"/>
      <c r="V40" s="514"/>
      <c r="W40" s="491"/>
      <c r="X40" s="502"/>
      <c r="Y40" s="491"/>
      <c r="Z40" s="502"/>
      <c r="AA40" s="491"/>
      <c r="AB40" s="502"/>
      <c r="AC40" s="491"/>
      <c r="AD40" s="513"/>
    </row>
    <row r="41" spans="1:30" ht="25.5" customHeight="1">
      <c r="A41" s="22" t="s">
        <v>92</v>
      </c>
      <c r="B41" s="551">
        <f>'１号様式'!B41</f>
        <v>0</v>
      </c>
      <c r="C41" s="551">
        <f>'１号様式'!C41</f>
        <v>0</v>
      </c>
      <c r="D41" s="369">
        <f>'１号様式'!D41</f>
        <v>0</v>
      </c>
      <c r="E41" s="370"/>
      <c r="F41" s="338" t="s">
        <v>25</v>
      </c>
      <c r="G41" s="341"/>
      <c r="H41" s="496" t="str">
        <f>'１号様式'!H41</f>
        <v>R</v>
      </c>
      <c r="I41" s="497">
        <f>'１号様式'!I41</f>
        <v>0</v>
      </c>
      <c r="J41" s="490" t="s">
        <v>314</v>
      </c>
      <c r="K41" s="490">
        <f>'１号様式'!K41</f>
        <v>0</v>
      </c>
      <c r="L41" s="501" t="s">
        <v>136</v>
      </c>
      <c r="M41" s="490">
        <f>'１号様式'!M41</f>
        <v>0</v>
      </c>
      <c r="N41" s="501" t="s">
        <v>137</v>
      </c>
      <c r="O41" s="490">
        <f>'１号様式'!O41</f>
        <v>0</v>
      </c>
      <c r="P41" s="501" t="s">
        <v>138</v>
      </c>
      <c r="Q41" s="490">
        <f>'１号様式'!Q41</f>
        <v>0</v>
      </c>
      <c r="R41" s="512" t="s">
        <v>139</v>
      </c>
      <c r="S41" s="499"/>
      <c r="T41" s="496" t="str">
        <f>'１号様式'!T41</f>
        <v>R</v>
      </c>
      <c r="U41" s="497">
        <f>'１号様式'!U41</f>
        <v>0</v>
      </c>
      <c r="V41" s="514" t="s">
        <v>314</v>
      </c>
      <c r="W41" s="490">
        <f>'１号様式'!W41</f>
        <v>0</v>
      </c>
      <c r="X41" s="501" t="s">
        <v>136</v>
      </c>
      <c r="Y41" s="490">
        <f>'１号様式'!Y41</f>
        <v>0</v>
      </c>
      <c r="Z41" s="501" t="s">
        <v>137</v>
      </c>
      <c r="AA41" s="490">
        <f>'１号様式'!AA41</f>
        <v>0</v>
      </c>
      <c r="AB41" s="501" t="s">
        <v>138</v>
      </c>
      <c r="AC41" s="490">
        <f>'１号様式'!AC41</f>
        <v>0</v>
      </c>
      <c r="AD41" s="512" t="s">
        <v>139</v>
      </c>
    </row>
    <row r="42" spans="1:30" ht="25.5" customHeight="1">
      <c r="A42" s="23"/>
      <c r="B42" s="552"/>
      <c r="C42" s="552"/>
      <c r="D42" s="371"/>
      <c r="E42" s="372"/>
      <c r="F42" s="495"/>
      <c r="G42" s="342"/>
      <c r="H42" s="496"/>
      <c r="I42" s="497"/>
      <c r="J42" s="491"/>
      <c r="K42" s="491"/>
      <c r="L42" s="502"/>
      <c r="M42" s="491"/>
      <c r="N42" s="502"/>
      <c r="O42" s="491"/>
      <c r="P42" s="502"/>
      <c r="Q42" s="491"/>
      <c r="R42" s="513"/>
      <c r="S42" s="500"/>
      <c r="T42" s="496"/>
      <c r="U42" s="497"/>
      <c r="V42" s="514"/>
      <c r="W42" s="491"/>
      <c r="X42" s="502"/>
      <c r="Y42" s="491"/>
      <c r="Z42" s="502"/>
      <c r="AA42" s="491"/>
      <c r="AB42" s="502"/>
      <c r="AC42" s="491"/>
      <c r="AD42" s="513"/>
    </row>
    <row r="43" spans="1:30" ht="25.5" customHeight="1">
      <c r="A43" s="352" t="s">
        <v>32</v>
      </c>
      <c r="B43" s="346" t="s">
        <v>143</v>
      </c>
      <c r="C43" s="347"/>
      <c r="D43" s="347"/>
      <c r="E43" s="347"/>
      <c r="F43" s="347"/>
      <c r="G43" s="347"/>
      <c r="H43" s="347"/>
      <c r="I43" s="347"/>
      <c r="J43" s="347"/>
      <c r="K43" s="347"/>
      <c r="L43" s="347"/>
      <c r="M43" s="347"/>
      <c r="N43" s="347"/>
      <c r="O43" s="347"/>
      <c r="P43" s="347"/>
      <c r="Q43" s="347"/>
      <c r="R43" s="347"/>
      <c r="S43" s="347"/>
      <c r="T43" s="347"/>
      <c r="U43" s="347"/>
      <c r="V43" s="347"/>
      <c r="W43" s="347"/>
      <c r="X43" s="347"/>
      <c r="Y43" s="347"/>
      <c r="Z43" s="347"/>
      <c r="AA43" s="347"/>
      <c r="AB43" s="347"/>
      <c r="AC43" s="347"/>
      <c r="AD43" s="348"/>
    </row>
    <row r="44" spans="1:30" ht="25.5" customHeight="1">
      <c r="A44" s="353"/>
      <c r="B44" s="349"/>
      <c r="C44" s="350"/>
      <c r="D44" s="350"/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1"/>
    </row>
    <row r="45" spans="1:30" ht="14.25" customHeight="1">
      <c r="A45" s="343" t="s">
        <v>53</v>
      </c>
      <c r="B45" s="453" t="s">
        <v>145</v>
      </c>
      <c r="C45" s="28"/>
      <c r="D45" s="546">
        <f>'３号様式'!$Z$55</f>
        <v>0</v>
      </c>
      <c r="E45" s="546"/>
      <c r="F45" s="546"/>
      <c r="G45" s="546"/>
      <c r="H45" s="347" t="s">
        <v>54</v>
      </c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30"/>
    </row>
    <row r="46" spans="1:30" ht="14.25" customHeight="1">
      <c r="A46" s="532"/>
      <c r="B46" s="544"/>
      <c r="C46" s="15"/>
      <c r="D46" s="547"/>
      <c r="E46" s="547"/>
      <c r="F46" s="547"/>
      <c r="G46" s="547"/>
      <c r="H46" s="549"/>
      <c r="I46" s="31"/>
      <c r="J46" s="31"/>
      <c r="K46" s="31"/>
      <c r="L46" s="31"/>
      <c r="M46" s="31"/>
      <c r="N46" s="31"/>
      <c r="O46" s="31"/>
      <c r="P46" s="31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2"/>
    </row>
    <row r="47" spans="1:30" ht="14.25" customHeight="1">
      <c r="A47" s="533"/>
      <c r="B47" s="545"/>
      <c r="C47" s="33"/>
      <c r="D47" s="548"/>
      <c r="E47" s="548"/>
      <c r="F47" s="548"/>
      <c r="G47" s="548"/>
      <c r="H47" s="550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5"/>
    </row>
    <row r="48" spans="1:30" ht="14.25" customHeight="1">
      <c r="A48" s="343" t="s">
        <v>55</v>
      </c>
      <c r="B48" s="535">
        <f>'１号様式'!B45</f>
        <v>0</v>
      </c>
      <c r="C48" s="536"/>
      <c r="D48" s="536"/>
      <c r="E48" s="536"/>
      <c r="F48" s="536"/>
      <c r="G48" s="536"/>
      <c r="H48" s="536"/>
      <c r="I48" s="536"/>
      <c r="J48" s="536"/>
      <c r="K48" s="536"/>
      <c r="L48" s="536"/>
      <c r="M48" s="536"/>
      <c r="N48" s="536"/>
      <c r="O48" s="536"/>
      <c r="P48" s="536"/>
      <c r="Q48" s="536"/>
      <c r="R48" s="536"/>
      <c r="S48" s="536"/>
      <c r="T48" s="536"/>
      <c r="U48" s="536"/>
      <c r="V48" s="536"/>
      <c r="W48" s="536"/>
      <c r="X48" s="536"/>
      <c r="Y48" s="536"/>
      <c r="Z48" s="536"/>
      <c r="AA48" s="536"/>
      <c r="AB48" s="536"/>
      <c r="AC48" s="536"/>
      <c r="AD48" s="537"/>
    </row>
    <row r="49" spans="1:30" ht="14.25" customHeight="1">
      <c r="A49" s="532"/>
      <c r="B49" s="538"/>
      <c r="C49" s="539"/>
      <c r="D49" s="539"/>
      <c r="E49" s="539"/>
      <c r="F49" s="539"/>
      <c r="G49" s="539"/>
      <c r="H49" s="539"/>
      <c r="I49" s="539"/>
      <c r="J49" s="539"/>
      <c r="K49" s="539"/>
      <c r="L49" s="539"/>
      <c r="M49" s="539"/>
      <c r="N49" s="539"/>
      <c r="O49" s="539"/>
      <c r="P49" s="539"/>
      <c r="Q49" s="539"/>
      <c r="R49" s="539"/>
      <c r="S49" s="539"/>
      <c r="T49" s="539"/>
      <c r="U49" s="539"/>
      <c r="V49" s="539"/>
      <c r="W49" s="539"/>
      <c r="X49" s="539"/>
      <c r="Y49" s="539"/>
      <c r="Z49" s="539"/>
      <c r="AA49" s="539"/>
      <c r="AB49" s="539"/>
      <c r="AC49" s="539"/>
      <c r="AD49" s="540"/>
    </row>
    <row r="50" spans="1:30" ht="14.25" customHeight="1">
      <c r="A50" s="532"/>
      <c r="B50" s="538"/>
      <c r="C50" s="539"/>
      <c r="D50" s="539"/>
      <c r="E50" s="539"/>
      <c r="F50" s="539"/>
      <c r="G50" s="539"/>
      <c r="H50" s="539"/>
      <c r="I50" s="539"/>
      <c r="J50" s="539"/>
      <c r="K50" s="539"/>
      <c r="L50" s="539"/>
      <c r="M50" s="539"/>
      <c r="N50" s="539"/>
      <c r="O50" s="539"/>
      <c r="P50" s="539"/>
      <c r="Q50" s="539"/>
      <c r="R50" s="539"/>
      <c r="S50" s="539"/>
      <c r="T50" s="539"/>
      <c r="U50" s="539"/>
      <c r="V50" s="539"/>
      <c r="W50" s="539"/>
      <c r="X50" s="539"/>
      <c r="Y50" s="539"/>
      <c r="Z50" s="539"/>
      <c r="AA50" s="539"/>
      <c r="AB50" s="539"/>
      <c r="AC50" s="539"/>
      <c r="AD50" s="540"/>
    </row>
    <row r="51" spans="1:30" ht="14.25" customHeight="1">
      <c r="A51" s="532"/>
      <c r="B51" s="538"/>
      <c r="C51" s="539"/>
      <c r="D51" s="539"/>
      <c r="E51" s="539"/>
      <c r="F51" s="539"/>
      <c r="G51" s="539"/>
      <c r="H51" s="539"/>
      <c r="I51" s="539"/>
      <c r="J51" s="539"/>
      <c r="K51" s="539"/>
      <c r="L51" s="539"/>
      <c r="M51" s="539"/>
      <c r="N51" s="539"/>
      <c r="O51" s="539"/>
      <c r="P51" s="539"/>
      <c r="Q51" s="539"/>
      <c r="R51" s="539"/>
      <c r="S51" s="539"/>
      <c r="T51" s="539"/>
      <c r="U51" s="539"/>
      <c r="V51" s="539"/>
      <c r="W51" s="539"/>
      <c r="X51" s="539"/>
      <c r="Y51" s="539"/>
      <c r="Z51" s="539"/>
      <c r="AA51" s="539"/>
      <c r="AB51" s="539"/>
      <c r="AC51" s="539"/>
      <c r="AD51" s="540"/>
    </row>
    <row r="52" spans="1:30" ht="14.25" customHeight="1">
      <c r="A52" s="532"/>
      <c r="B52" s="538"/>
      <c r="C52" s="539"/>
      <c r="D52" s="539"/>
      <c r="E52" s="539"/>
      <c r="F52" s="539"/>
      <c r="G52" s="539"/>
      <c r="H52" s="539"/>
      <c r="I52" s="539"/>
      <c r="J52" s="539"/>
      <c r="K52" s="539"/>
      <c r="L52" s="539"/>
      <c r="M52" s="539"/>
      <c r="N52" s="539"/>
      <c r="O52" s="539"/>
      <c r="P52" s="539"/>
      <c r="Q52" s="539"/>
      <c r="R52" s="539"/>
      <c r="S52" s="539"/>
      <c r="T52" s="539"/>
      <c r="U52" s="539"/>
      <c r="V52" s="539"/>
      <c r="W52" s="539"/>
      <c r="X52" s="539"/>
      <c r="Y52" s="539"/>
      <c r="Z52" s="539"/>
      <c r="AA52" s="539"/>
      <c r="AB52" s="539"/>
      <c r="AC52" s="539"/>
      <c r="AD52" s="540"/>
    </row>
    <row r="53" spans="1:30" ht="14.25" customHeight="1">
      <c r="A53" s="532"/>
      <c r="B53" s="538"/>
      <c r="C53" s="539"/>
      <c r="D53" s="539"/>
      <c r="E53" s="539"/>
      <c r="F53" s="539"/>
      <c r="G53" s="539"/>
      <c r="H53" s="539"/>
      <c r="I53" s="539"/>
      <c r="J53" s="539"/>
      <c r="K53" s="539"/>
      <c r="L53" s="539"/>
      <c r="M53" s="539"/>
      <c r="N53" s="539"/>
      <c r="O53" s="539"/>
      <c r="P53" s="539"/>
      <c r="Q53" s="539"/>
      <c r="R53" s="539"/>
      <c r="S53" s="539"/>
      <c r="T53" s="539"/>
      <c r="U53" s="539"/>
      <c r="V53" s="539"/>
      <c r="W53" s="539"/>
      <c r="X53" s="539"/>
      <c r="Y53" s="539"/>
      <c r="Z53" s="539"/>
      <c r="AA53" s="539"/>
      <c r="AB53" s="539"/>
      <c r="AC53" s="539"/>
      <c r="AD53" s="540"/>
    </row>
    <row r="54" spans="1:30" ht="14.25" customHeight="1">
      <c r="A54" s="532"/>
      <c r="B54" s="538"/>
      <c r="C54" s="539"/>
      <c r="D54" s="539"/>
      <c r="E54" s="539"/>
      <c r="F54" s="539"/>
      <c r="G54" s="539"/>
      <c r="H54" s="539"/>
      <c r="I54" s="539"/>
      <c r="J54" s="539"/>
      <c r="K54" s="539"/>
      <c r="L54" s="539"/>
      <c r="M54" s="539"/>
      <c r="N54" s="539"/>
      <c r="O54" s="539"/>
      <c r="P54" s="539"/>
      <c r="Q54" s="539"/>
      <c r="R54" s="539"/>
      <c r="S54" s="539"/>
      <c r="T54" s="539"/>
      <c r="U54" s="539"/>
      <c r="V54" s="539"/>
      <c r="W54" s="539"/>
      <c r="X54" s="539"/>
      <c r="Y54" s="539"/>
      <c r="Z54" s="539"/>
      <c r="AA54" s="539"/>
      <c r="AB54" s="539"/>
      <c r="AC54" s="539"/>
      <c r="AD54" s="540"/>
    </row>
    <row r="55" spans="1:30" ht="14.25" customHeight="1">
      <c r="A55" s="532"/>
      <c r="B55" s="538"/>
      <c r="C55" s="539"/>
      <c r="D55" s="539"/>
      <c r="E55" s="539"/>
      <c r="F55" s="539"/>
      <c r="G55" s="539"/>
      <c r="H55" s="539"/>
      <c r="I55" s="539"/>
      <c r="J55" s="539"/>
      <c r="K55" s="539"/>
      <c r="L55" s="539"/>
      <c r="M55" s="539"/>
      <c r="N55" s="539"/>
      <c r="O55" s="539"/>
      <c r="P55" s="539"/>
      <c r="Q55" s="539"/>
      <c r="R55" s="539"/>
      <c r="S55" s="539"/>
      <c r="T55" s="539"/>
      <c r="U55" s="539"/>
      <c r="V55" s="539"/>
      <c r="W55" s="539"/>
      <c r="X55" s="539"/>
      <c r="Y55" s="539"/>
      <c r="Z55" s="539"/>
      <c r="AA55" s="539"/>
      <c r="AB55" s="539"/>
      <c r="AC55" s="539"/>
      <c r="AD55" s="540"/>
    </row>
    <row r="56" spans="1:30" ht="14.25" customHeight="1" thickBot="1">
      <c r="A56" s="534"/>
      <c r="B56" s="541"/>
      <c r="C56" s="542"/>
      <c r="D56" s="542"/>
      <c r="E56" s="542"/>
      <c r="F56" s="542"/>
      <c r="G56" s="542"/>
      <c r="H56" s="542"/>
      <c r="I56" s="542"/>
      <c r="J56" s="542"/>
      <c r="K56" s="542"/>
      <c r="L56" s="542"/>
      <c r="M56" s="542"/>
      <c r="N56" s="542"/>
      <c r="O56" s="542"/>
      <c r="P56" s="542"/>
      <c r="Q56" s="542"/>
      <c r="R56" s="542"/>
      <c r="S56" s="542"/>
      <c r="T56" s="542"/>
      <c r="U56" s="542"/>
      <c r="V56" s="542"/>
      <c r="W56" s="542"/>
      <c r="X56" s="542"/>
      <c r="Y56" s="542"/>
      <c r="Z56" s="542"/>
      <c r="AA56" s="542"/>
      <c r="AB56" s="542"/>
      <c r="AC56" s="542"/>
      <c r="AD56" s="543"/>
    </row>
    <row r="57" spans="1:30" s="1" customFormat="1" ht="25.5" customHeight="1">
      <c r="A57" s="1" t="s">
        <v>56</v>
      </c>
    </row>
    <row r="58" spans="1:30" s="1" customFormat="1" ht="25.5" customHeight="1">
      <c r="A58" s="1" t="s">
        <v>57</v>
      </c>
    </row>
  </sheetData>
  <mergeCells count="136">
    <mergeCell ref="B39:B40"/>
    <mergeCell ref="C39:C40"/>
    <mergeCell ref="AA39:AA40"/>
    <mergeCell ref="AB39:AB40"/>
    <mergeCell ref="P39:P40"/>
    <mergeCell ref="Q39:Q40"/>
    <mergeCell ref="A45:A47"/>
    <mergeCell ref="A48:A56"/>
    <mergeCell ref="B48:AD56"/>
    <mergeCell ref="B45:B47"/>
    <mergeCell ref="D45:G47"/>
    <mergeCell ref="H45:H47"/>
    <mergeCell ref="A43:A44"/>
    <mergeCell ref="B43:AD44"/>
    <mergeCell ref="B41:B42"/>
    <mergeCell ref="Q41:Q42"/>
    <mergeCell ref="R41:R42"/>
    <mergeCell ref="T41:T42"/>
    <mergeCell ref="Y41:Y42"/>
    <mergeCell ref="U41:U42"/>
    <mergeCell ref="AC41:AC42"/>
    <mergeCell ref="C41:C42"/>
    <mergeCell ref="X41:X42"/>
    <mergeCell ref="D39:E40"/>
    <mergeCell ref="AB41:AB42"/>
    <mergeCell ref="AD39:AD40"/>
    <mergeCell ref="J41:J42"/>
    <mergeCell ref="L41:L42"/>
    <mergeCell ref="AD41:AD42"/>
    <mergeCell ref="V41:V42"/>
    <mergeCell ref="Z41:Z42"/>
    <mergeCell ref="AA41:AA42"/>
    <mergeCell ref="X39:X40"/>
    <mergeCell ref="M41:M42"/>
    <mergeCell ref="N41:N42"/>
    <mergeCell ref="O41:O42"/>
    <mergeCell ref="P41:P42"/>
    <mergeCell ref="N39:N40"/>
    <mergeCell ref="O39:O40"/>
    <mergeCell ref="M39:M40"/>
    <mergeCell ref="Z39:Z40"/>
    <mergeCell ref="K13:M13"/>
    <mergeCell ref="E26:J27"/>
    <mergeCell ref="B28:D29"/>
    <mergeCell ref="E28:J29"/>
    <mergeCell ref="A16:AD16"/>
    <mergeCell ref="U13:AD13"/>
    <mergeCell ref="O13:T13"/>
    <mergeCell ref="A23:A25"/>
    <mergeCell ref="R39:R40"/>
    <mergeCell ref="T39:T40"/>
    <mergeCell ref="W39:W40"/>
    <mergeCell ref="U38:X38"/>
    <mergeCell ref="Y39:Y40"/>
    <mergeCell ref="V39:V40"/>
    <mergeCell ref="S36:T36"/>
    <mergeCell ref="A30:A31"/>
    <mergeCell ref="B30:AD31"/>
    <mergeCell ref="A32:A34"/>
    <mergeCell ref="B32:AD34"/>
    <mergeCell ref="A35:A38"/>
    <mergeCell ref="B35:D35"/>
    <mergeCell ref="E35:H35"/>
    <mergeCell ref="I35:J35"/>
    <mergeCell ref="K35:N35"/>
    <mergeCell ref="A3:AD3"/>
    <mergeCell ref="Q6:R6"/>
    <mergeCell ref="K11:M11"/>
    <mergeCell ref="O11:AD11"/>
    <mergeCell ref="U4:V4"/>
    <mergeCell ref="X4:AA4"/>
    <mergeCell ref="I12:J12"/>
    <mergeCell ref="K12:M12"/>
    <mergeCell ref="O12:AD12"/>
    <mergeCell ref="O37:R37"/>
    <mergeCell ref="U37:X37"/>
    <mergeCell ref="AC37:AD37"/>
    <mergeCell ref="AC36:AD36"/>
    <mergeCell ref="AC35:AD35"/>
    <mergeCell ref="S37:T37"/>
    <mergeCell ref="O35:R35"/>
    <mergeCell ref="Y37:AB37"/>
    <mergeCell ref="B37:D37"/>
    <mergeCell ref="E37:H37"/>
    <mergeCell ref="I37:J37"/>
    <mergeCell ref="K37:N37"/>
    <mergeCell ref="U35:X35"/>
    <mergeCell ref="B36:D36"/>
    <mergeCell ref="Y36:AB36"/>
    <mergeCell ref="Y35:AB35"/>
    <mergeCell ref="S35:T35"/>
    <mergeCell ref="AC38:AD38"/>
    <mergeCell ref="B38:T38"/>
    <mergeCell ref="Y38:AB38"/>
    <mergeCell ref="W41:W42"/>
    <mergeCell ref="E36:H36"/>
    <mergeCell ref="I36:J36"/>
    <mergeCell ref="K36:N36"/>
    <mergeCell ref="O36:R36"/>
    <mergeCell ref="U36:X36"/>
    <mergeCell ref="F39:F40"/>
    <mergeCell ref="G39:G42"/>
    <mergeCell ref="H39:H40"/>
    <mergeCell ref="I39:I40"/>
    <mergeCell ref="K39:K40"/>
    <mergeCell ref="S39:S42"/>
    <mergeCell ref="U39:U40"/>
    <mergeCell ref="AC39:AC40"/>
    <mergeCell ref="D41:E42"/>
    <mergeCell ref="F41:F42"/>
    <mergeCell ref="H41:H42"/>
    <mergeCell ref="I41:I42"/>
    <mergeCell ref="K41:K42"/>
    <mergeCell ref="J39:J40"/>
    <mergeCell ref="L39:L40"/>
    <mergeCell ref="F18:G18"/>
    <mergeCell ref="H18:I18"/>
    <mergeCell ref="O28:S29"/>
    <mergeCell ref="O26:S27"/>
    <mergeCell ref="B23:J25"/>
    <mergeCell ref="K23:N25"/>
    <mergeCell ref="P25:R25"/>
    <mergeCell ref="U25:X25"/>
    <mergeCell ref="K18:L18"/>
    <mergeCell ref="N18:O18"/>
    <mergeCell ref="U19:AD19"/>
    <mergeCell ref="U28:W28"/>
    <mergeCell ref="B26:D27"/>
    <mergeCell ref="U27:AD27"/>
    <mergeCell ref="U29:AD29"/>
    <mergeCell ref="Y28:AC28"/>
    <mergeCell ref="Y26:AC26"/>
    <mergeCell ref="O23:AD24"/>
    <mergeCell ref="Z25:AD25"/>
    <mergeCell ref="K26:N29"/>
    <mergeCell ref="U26:W26"/>
  </mergeCells>
  <phoneticPr fontId="4"/>
  <conditionalFormatting sqref="H18:I18">
    <cfRule type="expression" dxfId="71" priority="3" stopIfTrue="1">
      <formula>OR($H$18="",$K$18="",$N$18="")</formula>
    </cfRule>
    <cfRule type="expression" dxfId="70" priority="6">
      <formula>IF(ISERROR(VALUE(TEXT(DATEVALUE($P$18&amp;$H$18&amp;"年"&amp;$K$18&amp;"月"&amp;$N$18&amp;"日"),"yyyy/mm/dd"))),FALSE,TRUE)=FALSE</formula>
    </cfRule>
  </conditionalFormatting>
  <conditionalFormatting sqref="K18:L18">
    <cfRule type="expression" dxfId="69" priority="2" stopIfTrue="1">
      <formula>OR($H$18="",$K$18="",$N$18="")</formula>
    </cfRule>
    <cfRule type="expression" dxfId="68" priority="5">
      <formula>IF(ISERROR(VALUE(TEXT(DATEVALUE($P$18&amp;$H$18&amp;"年"&amp;$K$18&amp;"月"&amp;$N$18&amp;"日"),"yyyy/mm/dd"))),FALSE,TRUE)=FALSE</formula>
    </cfRule>
  </conditionalFormatting>
  <conditionalFormatting sqref="N18:O18">
    <cfRule type="expression" dxfId="67" priority="1" stopIfTrue="1">
      <formula>OR($H$18="",$K$18="",$N$18="")</formula>
    </cfRule>
    <cfRule type="expression" dxfId="66" priority="4">
      <formula>IF(ISERROR(VALUE(TEXT(DATEVALUE($P$18&amp;$H$18&amp;"年"&amp;$K$18&amp;"月"&amp;$N$18&amp;"日"),"yyyy/mm/dd"))),FALSE,TRUE)=FALSE</formula>
    </cfRule>
  </conditionalFormatting>
  <dataValidations count="3">
    <dataValidation type="whole" imeMode="disabled" operator="greaterThanOrEqual" allowBlank="1" showInputMessage="1" showErrorMessage="1" sqref="X4:AA4" xr:uid="{A2815E12-2210-4986-B2AF-A4537B43D994}">
      <formula1>1</formula1>
    </dataValidation>
    <dataValidation type="whole" imeMode="disabled" allowBlank="1" showInputMessage="1" showErrorMessage="1" sqref="K18:L18" xr:uid="{F883CF51-AFEB-4890-8609-92FF5DC3A05F}">
      <formula1>1</formula1>
      <formula2>12</formula2>
    </dataValidation>
    <dataValidation type="whole" imeMode="disabled" allowBlank="1" showInputMessage="1" showErrorMessage="1" sqref="N18:O18" xr:uid="{2DC61BEA-4613-4D40-8347-96DA37D4631F}">
      <formula1>1</formula1>
      <formula2>31</formula2>
    </dataValidation>
  </dataValidations>
  <pageMargins left="0.59055118110236227" right="0.19685039370078741" top="0.59055118110236227" bottom="0.19685039370078741" header="0" footer="0"/>
  <pageSetup paperSize="9" scale="65"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whole" imeMode="disabled" allowBlank="1" showInputMessage="1" showErrorMessage="1" xr:uid="{2BF9EAB8-D340-4751-892E-6860AD63020F}">
          <x14:formula1>
            <xm:f>1</xm:f>
          </x14:formula1>
          <x14:formula2>
            <xm:f>初期設定!$F$4</xm:f>
          </x14:formula2>
          <xm:sqref>H18:I18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58"/>
  <sheetViews>
    <sheetView view="pageBreakPreview" zoomScale="70" zoomScaleNormal="100" zoomScaleSheetLayoutView="70" workbookViewId="0">
      <selection activeCell="A8" sqref="A8"/>
    </sheetView>
  </sheetViews>
  <sheetFormatPr defaultColWidth="11.875" defaultRowHeight="14.25"/>
  <cols>
    <col min="1" max="1" width="17.75" style="5" customWidth="1"/>
    <col min="2" max="3" width="6.625" style="5" customWidth="1"/>
    <col min="4" max="5" width="4.625" style="5" customWidth="1"/>
    <col min="6" max="6" width="5.375" style="5" customWidth="1"/>
    <col min="7" max="30" width="4.625" style="5" customWidth="1"/>
    <col min="31" max="16384" width="11.875" style="5"/>
  </cols>
  <sheetData>
    <row r="1" spans="1:30" ht="21" customHeight="1">
      <c r="A1" s="2" t="s">
        <v>58</v>
      </c>
    </row>
    <row r="3" spans="1:30" ht="28.5">
      <c r="A3" s="432" t="s">
        <v>59</v>
      </c>
      <c r="B3" s="432"/>
      <c r="C3" s="432"/>
      <c r="D3" s="432"/>
      <c r="E3" s="432"/>
      <c r="F3" s="432"/>
      <c r="G3" s="432"/>
      <c r="H3" s="432"/>
      <c r="I3" s="432"/>
      <c r="J3" s="432"/>
      <c r="K3" s="432"/>
      <c r="L3" s="432"/>
      <c r="M3" s="432"/>
      <c r="N3" s="432"/>
      <c r="O3" s="432"/>
      <c r="P3" s="432"/>
      <c r="Q3" s="432"/>
      <c r="R3" s="432"/>
      <c r="S3" s="432"/>
      <c r="T3" s="432"/>
      <c r="U3" s="432"/>
      <c r="V3" s="432"/>
      <c r="W3" s="432"/>
      <c r="X3" s="432"/>
      <c r="Y3" s="432"/>
      <c r="Z3" s="432"/>
      <c r="AA3" s="432"/>
      <c r="AB3" s="432"/>
      <c r="AC3" s="432"/>
      <c r="AD3" s="432"/>
    </row>
    <row r="4" spans="1:30" ht="24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7"/>
      <c r="X4" s="583"/>
      <c r="Y4" s="583"/>
      <c r="Z4" s="583"/>
      <c r="AA4" s="583"/>
      <c r="AB4" s="7"/>
      <c r="AC4" s="7"/>
      <c r="AD4" s="4"/>
    </row>
    <row r="6" spans="1:30" s="1" customFormat="1" ht="24" customHeight="1">
      <c r="R6" s="433" t="str">
        <f>'１号様式'!Q6</f>
        <v>令和</v>
      </c>
      <c r="S6" s="433"/>
      <c r="T6" s="433">
        <f>'１号様式'!S6</f>
        <v>0</v>
      </c>
      <c r="U6" s="433"/>
      <c r="V6" s="6" t="s">
        <v>37</v>
      </c>
      <c r="W6" s="433">
        <f>'１号様式'!W6</f>
        <v>0</v>
      </c>
      <c r="X6" s="433"/>
      <c r="Y6" s="6" t="s">
        <v>15</v>
      </c>
      <c r="Z6" s="433">
        <f>'１号様式'!Z6</f>
        <v>0</v>
      </c>
      <c r="AA6" s="433"/>
      <c r="AB6" s="6" t="s">
        <v>38</v>
      </c>
      <c r="AC6" s="6"/>
    </row>
    <row r="7" spans="1:30">
      <c r="Q7" s="7"/>
      <c r="R7" s="7"/>
      <c r="S7" s="7"/>
      <c r="V7" s="7"/>
      <c r="Y7" s="7"/>
      <c r="AB7" s="7"/>
      <c r="AC7" s="7"/>
    </row>
    <row r="9" spans="1:30" ht="28.5">
      <c r="A9" s="3" t="s">
        <v>42</v>
      </c>
    </row>
    <row r="11" spans="1:30" ht="35.25" customHeight="1">
      <c r="I11" s="8"/>
      <c r="J11" s="8"/>
      <c r="K11" s="436" t="s">
        <v>2</v>
      </c>
      <c r="L11" s="437"/>
      <c r="M11" s="437"/>
      <c r="N11" s="9"/>
      <c r="O11" s="505" t="str">
        <f>'１号様式'!$O$11 &amp; ""</f>
        <v/>
      </c>
      <c r="P11" s="505"/>
      <c r="Q11" s="505"/>
      <c r="R11" s="505"/>
      <c r="S11" s="505"/>
      <c r="T11" s="505"/>
      <c r="U11" s="505"/>
      <c r="V11" s="505"/>
      <c r="W11" s="505"/>
      <c r="X11" s="505"/>
      <c r="Y11" s="505"/>
      <c r="Z11" s="505"/>
      <c r="AA11" s="505"/>
      <c r="AB11" s="505"/>
      <c r="AC11" s="505"/>
      <c r="AD11" s="505"/>
    </row>
    <row r="12" spans="1:30" ht="35.25" customHeight="1">
      <c r="I12" s="506" t="s">
        <v>46</v>
      </c>
      <c r="J12" s="506"/>
      <c r="K12" s="436" t="s">
        <v>40</v>
      </c>
      <c r="L12" s="437"/>
      <c r="M12" s="437"/>
      <c r="N12" s="9"/>
      <c r="O12" s="505" t="str">
        <f>'１号様式'!$O$12 &amp; ""</f>
        <v/>
      </c>
      <c r="P12" s="505"/>
      <c r="Q12" s="505"/>
      <c r="R12" s="505"/>
      <c r="S12" s="505"/>
      <c r="T12" s="505"/>
      <c r="U12" s="505"/>
      <c r="V12" s="505"/>
      <c r="W12" s="505"/>
      <c r="X12" s="505"/>
      <c r="Y12" s="505"/>
      <c r="Z12" s="505"/>
      <c r="AA12" s="505"/>
      <c r="AB12" s="505"/>
      <c r="AC12" s="505"/>
      <c r="AD12" s="505"/>
    </row>
    <row r="13" spans="1:30" ht="35.25" customHeight="1">
      <c r="I13" s="8"/>
      <c r="J13" s="8"/>
      <c r="K13" s="436" t="s">
        <v>4</v>
      </c>
      <c r="L13" s="437"/>
      <c r="M13" s="437"/>
      <c r="N13" s="9"/>
      <c r="O13" s="505" t="str">
        <f>'１号様式'!$O$13 &amp; ""</f>
        <v/>
      </c>
      <c r="P13" s="505"/>
      <c r="Q13" s="505"/>
      <c r="R13" s="505"/>
      <c r="S13" s="505"/>
      <c r="T13" s="505"/>
      <c r="U13" s="505" t="str">
        <f>'１号様式'!$T$13 &amp; ""</f>
        <v/>
      </c>
      <c r="V13" s="505"/>
      <c r="W13" s="505"/>
      <c r="X13" s="505"/>
      <c r="Y13" s="505"/>
      <c r="Z13" s="505"/>
      <c r="AA13" s="505"/>
      <c r="AB13" s="505"/>
      <c r="AC13" s="505"/>
      <c r="AD13" s="505"/>
    </row>
    <row r="14" spans="1:30" ht="22.5" customHeight="1">
      <c r="K14" s="11"/>
      <c r="L14" s="12"/>
      <c r="M14" s="12"/>
      <c r="N14" s="12"/>
    </row>
    <row r="15" spans="1:30" ht="20.25" customHeight="1"/>
    <row r="16" spans="1:30" s="27" customFormat="1" ht="26.25" customHeight="1">
      <c r="A16" s="575" t="s">
        <v>89</v>
      </c>
      <c r="B16" s="576"/>
      <c r="C16" s="576"/>
      <c r="D16" s="576"/>
      <c r="E16" s="576"/>
      <c r="F16" s="576"/>
      <c r="G16" s="576"/>
      <c r="H16" s="576"/>
      <c r="I16" s="576"/>
      <c r="J16" s="576"/>
      <c r="K16" s="576"/>
      <c r="L16" s="576"/>
      <c r="M16" s="576"/>
      <c r="N16" s="576"/>
      <c r="O16" s="576"/>
      <c r="P16" s="576"/>
      <c r="Q16" s="576"/>
      <c r="R16" s="576"/>
      <c r="S16" s="576"/>
      <c r="T16" s="576"/>
      <c r="U16" s="576"/>
      <c r="V16" s="576"/>
      <c r="W16" s="576"/>
      <c r="X16" s="576"/>
      <c r="Y16" s="576"/>
      <c r="Z16" s="576"/>
      <c r="AA16" s="576"/>
      <c r="AB16" s="576"/>
      <c r="AC16" s="576"/>
      <c r="AD16" s="576"/>
    </row>
    <row r="17" spans="1:30" s="27" customFormat="1" ht="26.25" customHeight="1">
      <c r="A17" s="575" t="s">
        <v>219</v>
      </c>
      <c r="B17" s="576"/>
      <c r="C17" s="576"/>
      <c r="D17" s="576"/>
      <c r="E17" s="576"/>
      <c r="F17" s="576"/>
      <c r="G17" s="576"/>
      <c r="H17" s="576"/>
      <c r="I17" s="576"/>
      <c r="J17" s="576"/>
      <c r="K17" s="576"/>
      <c r="L17" s="576"/>
      <c r="M17" s="576"/>
      <c r="N17" s="576"/>
      <c r="O17" s="576"/>
      <c r="P17" s="576"/>
      <c r="Q17" s="576"/>
      <c r="R17" s="576"/>
      <c r="S17" s="576"/>
      <c r="T17" s="576"/>
      <c r="U17" s="576"/>
      <c r="V17" s="576"/>
      <c r="W17" s="576"/>
      <c r="X17" s="576"/>
      <c r="Y17" s="576"/>
      <c r="Z17" s="576"/>
      <c r="AA17" s="576"/>
      <c r="AB17" s="576"/>
      <c r="AC17" s="576"/>
      <c r="AD17" s="576"/>
    </row>
    <row r="18" spans="1:30" s="27" customFormat="1" ht="26.25" customHeight="1">
      <c r="A18" s="587" t="s">
        <v>88</v>
      </c>
      <c r="B18" s="588"/>
      <c r="C18" s="588"/>
      <c r="D18" s="588"/>
      <c r="E18" s="588"/>
      <c r="F18" s="588"/>
      <c r="G18" s="588"/>
      <c r="H18" s="588"/>
      <c r="I18" s="588"/>
      <c r="J18" s="588"/>
      <c r="K18" s="588"/>
      <c r="L18" s="588"/>
      <c r="M18" s="588"/>
      <c r="N18" s="588"/>
      <c r="O18" s="588"/>
      <c r="P18" s="588"/>
      <c r="Q18" s="588"/>
      <c r="R18" s="588"/>
      <c r="S18" s="588"/>
      <c r="T18" s="588"/>
      <c r="U18" s="588"/>
      <c r="V18" s="588"/>
      <c r="W18" s="588"/>
      <c r="X18" s="588"/>
      <c r="Y18" s="588"/>
      <c r="Z18" s="588"/>
      <c r="AA18" s="588"/>
      <c r="AB18" s="588"/>
      <c r="AC18" s="588"/>
      <c r="AD18" s="588"/>
    </row>
    <row r="19" spans="1:30" ht="20.25" customHeight="1"/>
    <row r="20" spans="1:30" ht="20.25" customHeight="1">
      <c r="L20" s="15" t="s">
        <v>5</v>
      </c>
    </row>
    <row r="21" spans="1:30" ht="20.25" customHeight="1"/>
    <row r="22" spans="1:30" ht="15" thickBot="1"/>
    <row r="23" spans="1:30" ht="25.5" customHeight="1">
      <c r="A23" s="429" t="s">
        <v>3</v>
      </c>
      <c r="B23" s="461">
        <f>'１号様式'!B23</f>
        <v>0</v>
      </c>
      <c r="C23" s="462"/>
      <c r="D23" s="462"/>
      <c r="E23" s="462"/>
      <c r="F23" s="462"/>
      <c r="G23" s="462"/>
      <c r="H23" s="462"/>
      <c r="I23" s="462"/>
      <c r="J23" s="463"/>
      <c r="K23" s="413" t="s">
        <v>128</v>
      </c>
      <c r="L23" s="414"/>
      <c r="M23" s="414"/>
      <c r="N23" s="415"/>
      <c r="O23" s="480">
        <f>'１号様式'!O23</f>
        <v>0</v>
      </c>
      <c r="P23" s="481"/>
      <c r="Q23" s="481"/>
      <c r="R23" s="481"/>
      <c r="S23" s="481"/>
      <c r="T23" s="481"/>
      <c r="U23" s="481"/>
      <c r="V23" s="481"/>
      <c r="W23" s="481"/>
      <c r="X23" s="481"/>
      <c r="Y23" s="481"/>
      <c r="Z23" s="481"/>
      <c r="AA23" s="481"/>
      <c r="AB23" s="481"/>
      <c r="AC23" s="481"/>
      <c r="AD23" s="482"/>
    </row>
    <row r="24" spans="1:30" ht="25.5" customHeight="1">
      <c r="A24" s="430"/>
      <c r="B24" s="464"/>
      <c r="C24" s="465"/>
      <c r="D24" s="465"/>
      <c r="E24" s="465"/>
      <c r="F24" s="465"/>
      <c r="G24" s="465"/>
      <c r="H24" s="465"/>
      <c r="I24" s="465"/>
      <c r="J24" s="466"/>
      <c r="K24" s="416"/>
      <c r="L24" s="417"/>
      <c r="M24" s="417"/>
      <c r="N24" s="418"/>
      <c r="O24" s="483"/>
      <c r="P24" s="484"/>
      <c r="Q24" s="484"/>
      <c r="R24" s="484"/>
      <c r="S24" s="484"/>
      <c r="T24" s="484"/>
      <c r="U24" s="484"/>
      <c r="V24" s="484"/>
      <c r="W24" s="484"/>
      <c r="X24" s="484"/>
      <c r="Y24" s="484"/>
      <c r="Z24" s="484"/>
      <c r="AA24" s="484"/>
      <c r="AB24" s="484"/>
      <c r="AC24" s="484"/>
      <c r="AD24" s="485"/>
    </row>
    <row r="25" spans="1:30" ht="25.5" customHeight="1">
      <c r="A25" s="431"/>
      <c r="B25" s="467"/>
      <c r="C25" s="468"/>
      <c r="D25" s="468"/>
      <c r="E25" s="468"/>
      <c r="F25" s="468"/>
      <c r="G25" s="468"/>
      <c r="H25" s="468"/>
      <c r="I25" s="468"/>
      <c r="J25" s="469"/>
      <c r="K25" s="419"/>
      <c r="L25" s="420"/>
      <c r="M25" s="420"/>
      <c r="N25" s="421"/>
      <c r="O25" s="125" t="s">
        <v>132</v>
      </c>
      <c r="P25" s="582">
        <f>'１号様式'!P25:R25</f>
        <v>0</v>
      </c>
      <c r="Q25" s="582"/>
      <c r="R25" s="582"/>
      <c r="S25" s="126"/>
      <c r="T25" s="126" t="s">
        <v>133</v>
      </c>
      <c r="U25" s="582">
        <f>'１号様式'!U25</f>
        <v>0</v>
      </c>
      <c r="V25" s="582"/>
      <c r="W25" s="582"/>
      <c r="X25" s="582"/>
      <c r="Y25" s="126" t="s">
        <v>134</v>
      </c>
      <c r="Z25" s="470">
        <f>'１号様式'!Z25</f>
        <v>0</v>
      </c>
      <c r="AA25" s="470"/>
      <c r="AB25" s="470"/>
      <c r="AC25" s="470"/>
      <c r="AD25" s="486"/>
    </row>
    <row r="26" spans="1:30" ht="25.5" customHeight="1">
      <c r="A26" s="16" t="s">
        <v>19</v>
      </c>
      <c r="B26" s="474">
        <f>'１号様式'!B26</f>
        <v>0</v>
      </c>
      <c r="C26" s="475"/>
      <c r="D26" s="475"/>
      <c r="E26" s="475">
        <f>'１号様式'!E26</f>
        <v>0</v>
      </c>
      <c r="F26" s="475"/>
      <c r="G26" s="475"/>
      <c r="H26" s="475"/>
      <c r="I26" s="475"/>
      <c r="J26" s="508"/>
      <c r="K26" s="302" t="s">
        <v>135</v>
      </c>
      <c r="L26" s="303"/>
      <c r="M26" s="303"/>
      <c r="N26" s="304"/>
      <c r="O26" s="578">
        <f>'１号様式'!O26</f>
        <v>0</v>
      </c>
      <c r="P26" s="577"/>
      <c r="Q26" s="577"/>
      <c r="R26" s="577"/>
      <c r="S26" s="577"/>
      <c r="T26" s="122" t="s">
        <v>129</v>
      </c>
      <c r="U26" s="577">
        <f>'１号様式'!U26</f>
        <v>0</v>
      </c>
      <c r="V26" s="577"/>
      <c r="W26" s="577"/>
      <c r="X26" s="122" t="s">
        <v>130</v>
      </c>
      <c r="Y26" s="577">
        <f>'１号様式'!Y26</f>
        <v>0</v>
      </c>
      <c r="Z26" s="577"/>
      <c r="AA26" s="577"/>
      <c r="AB26" s="577"/>
      <c r="AC26" s="577"/>
      <c r="AD26" s="127"/>
    </row>
    <row r="27" spans="1:30" ht="25.5" customHeight="1">
      <c r="A27" s="17" t="s">
        <v>4</v>
      </c>
      <c r="B27" s="476"/>
      <c r="C27" s="477"/>
      <c r="D27" s="477"/>
      <c r="E27" s="477"/>
      <c r="F27" s="477"/>
      <c r="G27" s="477"/>
      <c r="H27" s="477"/>
      <c r="I27" s="477"/>
      <c r="J27" s="509"/>
      <c r="K27" s="305"/>
      <c r="L27" s="306"/>
      <c r="M27" s="306"/>
      <c r="N27" s="307"/>
      <c r="O27" s="579"/>
      <c r="P27" s="580"/>
      <c r="Q27" s="580"/>
      <c r="R27" s="580"/>
      <c r="S27" s="580"/>
      <c r="T27" s="128" t="s">
        <v>131</v>
      </c>
      <c r="U27" s="580">
        <f>'１号様式'!U27</f>
        <v>0</v>
      </c>
      <c r="V27" s="580"/>
      <c r="W27" s="580"/>
      <c r="X27" s="580"/>
      <c r="Y27" s="580"/>
      <c r="Z27" s="580"/>
      <c r="AA27" s="580"/>
      <c r="AB27" s="580"/>
      <c r="AC27" s="580"/>
      <c r="AD27" s="581"/>
    </row>
    <row r="28" spans="1:30" ht="25.5" customHeight="1">
      <c r="A28" s="36" t="s">
        <v>90</v>
      </c>
      <c r="B28" s="474">
        <f>'１号様式'!B28</f>
        <v>0</v>
      </c>
      <c r="C28" s="475"/>
      <c r="D28" s="475"/>
      <c r="E28" s="475">
        <f>'１号様式'!E28</f>
        <v>0</v>
      </c>
      <c r="F28" s="475"/>
      <c r="G28" s="475"/>
      <c r="H28" s="475"/>
      <c r="I28" s="475"/>
      <c r="J28" s="508"/>
      <c r="K28" s="305"/>
      <c r="L28" s="306"/>
      <c r="M28" s="306"/>
      <c r="N28" s="307"/>
      <c r="O28" s="578">
        <f>'１号様式'!O28</f>
        <v>0</v>
      </c>
      <c r="P28" s="577"/>
      <c r="Q28" s="577"/>
      <c r="R28" s="577"/>
      <c r="S28" s="577"/>
      <c r="T28" s="122" t="s">
        <v>129</v>
      </c>
      <c r="U28" s="577">
        <f>'１号様式'!U28</f>
        <v>0</v>
      </c>
      <c r="V28" s="577"/>
      <c r="W28" s="577"/>
      <c r="X28" s="122" t="s">
        <v>130</v>
      </c>
      <c r="Y28" s="577">
        <f>'１号様式'!Y28</f>
        <v>0</v>
      </c>
      <c r="Z28" s="577"/>
      <c r="AA28" s="577"/>
      <c r="AB28" s="577"/>
      <c r="AC28" s="577"/>
      <c r="AD28" s="127"/>
    </row>
    <row r="29" spans="1:30" ht="25.5" customHeight="1">
      <c r="A29" s="17" t="s">
        <v>20</v>
      </c>
      <c r="B29" s="476"/>
      <c r="C29" s="477"/>
      <c r="D29" s="477"/>
      <c r="E29" s="477"/>
      <c r="F29" s="477"/>
      <c r="G29" s="477"/>
      <c r="H29" s="477"/>
      <c r="I29" s="477"/>
      <c r="J29" s="509"/>
      <c r="K29" s="308"/>
      <c r="L29" s="309"/>
      <c r="M29" s="309"/>
      <c r="N29" s="310"/>
      <c r="O29" s="579"/>
      <c r="P29" s="580"/>
      <c r="Q29" s="580"/>
      <c r="R29" s="580"/>
      <c r="S29" s="580"/>
      <c r="T29" s="128" t="s">
        <v>131</v>
      </c>
      <c r="U29" s="580">
        <f>'１号様式'!U29</f>
        <v>0</v>
      </c>
      <c r="V29" s="580"/>
      <c r="W29" s="580"/>
      <c r="X29" s="580"/>
      <c r="Y29" s="580"/>
      <c r="Z29" s="580"/>
      <c r="AA29" s="580"/>
      <c r="AB29" s="580"/>
      <c r="AC29" s="580"/>
      <c r="AD29" s="581"/>
    </row>
    <row r="30" spans="1:30" ht="25.5" customHeight="1">
      <c r="A30" s="352" t="s">
        <v>6</v>
      </c>
      <c r="B30" s="515">
        <f>'１号様式'!B30</f>
        <v>0</v>
      </c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1"/>
      <c r="O30" s="521"/>
      <c r="P30" s="521"/>
      <c r="Q30" s="521"/>
      <c r="R30" s="521"/>
      <c r="S30" s="521"/>
      <c r="T30" s="521"/>
      <c r="U30" s="521"/>
      <c r="V30" s="521"/>
      <c r="W30" s="521"/>
      <c r="X30" s="521"/>
      <c r="Y30" s="521"/>
      <c r="Z30" s="521"/>
      <c r="AA30" s="521"/>
      <c r="AB30" s="521"/>
      <c r="AC30" s="521"/>
      <c r="AD30" s="522"/>
    </row>
    <row r="31" spans="1:30" ht="25.5" customHeight="1">
      <c r="A31" s="353"/>
      <c r="B31" s="526"/>
      <c r="C31" s="527"/>
      <c r="D31" s="527"/>
      <c r="E31" s="527"/>
      <c r="F31" s="527"/>
      <c r="G31" s="527"/>
      <c r="H31" s="527"/>
      <c r="I31" s="527"/>
      <c r="J31" s="527"/>
      <c r="K31" s="527"/>
      <c r="L31" s="527"/>
      <c r="M31" s="527"/>
      <c r="N31" s="527"/>
      <c r="O31" s="527"/>
      <c r="P31" s="527"/>
      <c r="Q31" s="527"/>
      <c r="R31" s="527"/>
      <c r="S31" s="527"/>
      <c r="T31" s="527"/>
      <c r="U31" s="527"/>
      <c r="V31" s="527"/>
      <c r="W31" s="527"/>
      <c r="X31" s="527"/>
      <c r="Y31" s="527"/>
      <c r="Z31" s="527"/>
      <c r="AA31" s="527"/>
      <c r="AB31" s="527"/>
      <c r="AC31" s="527"/>
      <c r="AD31" s="528"/>
    </row>
    <row r="32" spans="1:30" ht="56.25" customHeight="1">
      <c r="A32" s="390" t="s">
        <v>7</v>
      </c>
      <c r="B32" s="515">
        <f>'１号様式'!B32</f>
        <v>0</v>
      </c>
      <c r="C32" s="521"/>
      <c r="D32" s="521"/>
      <c r="E32" s="521"/>
      <c r="F32" s="521"/>
      <c r="G32" s="521"/>
      <c r="H32" s="521"/>
      <c r="I32" s="521"/>
      <c r="J32" s="521"/>
      <c r="K32" s="521"/>
      <c r="L32" s="521"/>
      <c r="M32" s="521"/>
      <c r="N32" s="521"/>
      <c r="O32" s="521"/>
      <c r="P32" s="521"/>
      <c r="Q32" s="521"/>
      <c r="R32" s="521"/>
      <c r="S32" s="521"/>
      <c r="T32" s="521"/>
      <c r="U32" s="521"/>
      <c r="V32" s="521"/>
      <c r="W32" s="521"/>
      <c r="X32" s="521"/>
      <c r="Y32" s="521"/>
      <c r="Z32" s="521"/>
      <c r="AA32" s="521"/>
      <c r="AB32" s="521"/>
      <c r="AC32" s="521"/>
      <c r="AD32" s="522"/>
    </row>
    <row r="33" spans="1:30" ht="56.25" customHeight="1">
      <c r="A33" s="390"/>
      <c r="B33" s="523"/>
      <c r="C33" s="524"/>
      <c r="D33" s="524"/>
      <c r="E33" s="524"/>
      <c r="F33" s="524"/>
      <c r="G33" s="524"/>
      <c r="H33" s="524"/>
      <c r="I33" s="524"/>
      <c r="J33" s="524"/>
      <c r="K33" s="524"/>
      <c r="L33" s="524"/>
      <c r="M33" s="524"/>
      <c r="N33" s="524"/>
      <c r="O33" s="524"/>
      <c r="P33" s="524"/>
      <c r="Q33" s="524"/>
      <c r="R33" s="524"/>
      <c r="S33" s="524"/>
      <c r="T33" s="524"/>
      <c r="U33" s="524"/>
      <c r="V33" s="524"/>
      <c r="W33" s="524"/>
      <c r="X33" s="524"/>
      <c r="Y33" s="524"/>
      <c r="Z33" s="524"/>
      <c r="AA33" s="524"/>
      <c r="AB33" s="524"/>
      <c r="AC33" s="524"/>
      <c r="AD33" s="525"/>
    </row>
    <row r="34" spans="1:30" ht="56.25" customHeight="1">
      <c r="A34" s="353"/>
      <c r="B34" s="526"/>
      <c r="C34" s="527"/>
      <c r="D34" s="527"/>
      <c r="E34" s="527"/>
      <c r="F34" s="527"/>
      <c r="G34" s="527"/>
      <c r="H34" s="527"/>
      <c r="I34" s="527"/>
      <c r="J34" s="527"/>
      <c r="K34" s="527"/>
      <c r="L34" s="527"/>
      <c r="M34" s="527"/>
      <c r="N34" s="527"/>
      <c r="O34" s="527"/>
      <c r="P34" s="527"/>
      <c r="Q34" s="527"/>
      <c r="R34" s="527"/>
      <c r="S34" s="527"/>
      <c r="T34" s="527"/>
      <c r="U34" s="527"/>
      <c r="V34" s="527"/>
      <c r="W34" s="527"/>
      <c r="X34" s="527"/>
      <c r="Y34" s="527"/>
      <c r="Z34" s="527"/>
      <c r="AA34" s="527"/>
      <c r="AB34" s="527"/>
      <c r="AC34" s="527"/>
      <c r="AD34" s="528"/>
    </row>
    <row r="35" spans="1:30" ht="25.5" customHeight="1">
      <c r="A35" s="352" t="s">
        <v>11</v>
      </c>
      <c r="B35" s="394" t="s">
        <v>27</v>
      </c>
      <c r="C35" s="395"/>
      <c r="D35" s="396"/>
      <c r="E35" s="503">
        <f>'１号様式'!E35</f>
        <v>0</v>
      </c>
      <c r="F35" s="529"/>
      <c r="G35" s="529"/>
      <c r="H35" s="529"/>
      <c r="I35" s="392" t="s">
        <v>22</v>
      </c>
      <c r="J35" s="555"/>
      <c r="K35" s="394" t="s">
        <v>33</v>
      </c>
      <c r="L35" s="395"/>
      <c r="M35" s="395"/>
      <c r="N35" s="395"/>
      <c r="O35" s="503">
        <f>'１号様式'!O35</f>
        <v>0</v>
      </c>
      <c r="P35" s="504"/>
      <c r="Q35" s="504"/>
      <c r="R35" s="504"/>
      <c r="S35" s="392" t="s">
        <v>22</v>
      </c>
      <c r="T35" s="393"/>
      <c r="U35" s="391" t="s">
        <v>218</v>
      </c>
      <c r="V35" s="392"/>
      <c r="W35" s="392"/>
      <c r="X35" s="393"/>
      <c r="Y35" s="504">
        <f>'１号様式'!Y35</f>
        <v>0</v>
      </c>
      <c r="Z35" s="504"/>
      <c r="AA35" s="504"/>
      <c r="AB35" s="504"/>
      <c r="AC35" s="392" t="s">
        <v>22</v>
      </c>
      <c r="AD35" s="573"/>
    </row>
    <row r="36" spans="1:30" ht="25.5" customHeight="1">
      <c r="A36" s="390"/>
      <c r="B36" s="312" t="s">
        <v>9</v>
      </c>
      <c r="C36" s="313"/>
      <c r="D36" s="314"/>
      <c r="E36" s="492">
        <f>'１号様式'!E36</f>
        <v>0</v>
      </c>
      <c r="F36" s="493"/>
      <c r="G36" s="493"/>
      <c r="H36" s="493"/>
      <c r="I36" s="556" t="s">
        <v>22</v>
      </c>
      <c r="J36" s="557"/>
      <c r="K36" s="312" t="s">
        <v>28</v>
      </c>
      <c r="L36" s="313"/>
      <c r="M36" s="313"/>
      <c r="N36" s="313"/>
      <c r="O36" s="492">
        <f>'１号様式'!O36</f>
        <v>0</v>
      </c>
      <c r="P36" s="494"/>
      <c r="Q36" s="494"/>
      <c r="R36" s="494"/>
      <c r="S36" s="556" t="s">
        <v>22</v>
      </c>
      <c r="T36" s="574"/>
      <c r="U36" s="312" t="s">
        <v>10</v>
      </c>
      <c r="V36" s="313"/>
      <c r="W36" s="313"/>
      <c r="X36" s="314"/>
      <c r="Y36" s="494">
        <f>'１号様式'!Y36</f>
        <v>0</v>
      </c>
      <c r="Z36" s="494"/>
      <c r="AA36" s="494"/>
      <c r="AB36" s="494"/>
      <c r="AC36" s="556" t="s">
        <v>22</v>
      </c>
      <c r="AD36" s="572"/>
    </row>
    <row r="37" spans="1:30" ht="25.5" customHeight="1">
      <c r="A37" s="390"/>
      <c r="B37" s="312" t="s">
        <v>34</v>
      </c>
      <c r="C37" s="313"/>
      <c r="D37" s="314"/>
      <c r="E37" s="492">
        <f>'１号様式'!E37</f>
        <v>0</v>
      </c>
      <c r="F37" s="493"/>
      <c r="G37" s="493"/>
      <c r="H37" s="493"/>
      <c r="I37" s="556" t="s">
        <v>22</v>
      </c>
      <c r="J37" s="557"/>
      <c r="K37" s="312" t="s">
        <v>29</v>
      </c>
      <c r="L37" s="313"/>
      <c r="M37" s="313"/>
      <c r="N37" s="313"/>
      <c r="O37" s="492">
        <f>'１号様式'!O37</f>
        <v>0</v>
      </c>
      <c r="P37" s="494"/>
      <c r="Q37" s="494"/>
      <c r="R37" s="494"/>
      <c r="S37" s="556" t="s">
        <v>22</v>
      </c>
      <c r="T37" s="574"/>
      <c r="U37" s="312" t="s">
        <v>8</v>
      </c>
      <c r="V37" s="313"/>
      <c r="W37" s="313"/>
      <c r="X37" s="314"/>
      <c r="Y37" s="494">
        <f>'１号様式'!Y37</f>
        <v>0</v>
      </c>
      <c r="Z37" s="494"/>
      <c r="AA37" s="494"/>
      <c r="AB37" s="494"/>
      <c r="AC37" s="556" t="s">
        <v>22</v>
      </c>
      <c r="AD37" s="572"/>
    </row>
    <row r="38" spans="1:30" ht="25.5" customHeight="1">
      <c r="A38" s="353"/>
      <c r="B38" s="487"/>
      <c r="C38" s="488"/>
      <c r="D38" s="488"/>
      <c r="E38" s="488"/>
      <c r="F38" s="488"/>
      <c r="G38" s="488"/>
      <c r="H38" s="488"/>
      <c r="I38" s="488"/>
      <c r="J38" s="488"/>
      <c r="K38" s="488"/>
      <c r="L38" s="488"/>
      <c r="M38" s="488"/>
      <c r="N38" s="488"/>
      <c r="O38" s="488"/>
      <c r="P38" s="488"/>
      <c r="Q38" s="488"/>
      <c r="R38" s="488"/>
      <c r="S38" s="488"/>
      <c r="T38" s="489"/>
      <c r="U38" s="375" t="s">
        <v>14</v>
      </c>
      <c r="V38" s="376"/>
      <c r="W38" s="376"/>
      <c r="X38" s="377"/>
      <c r="Y38" s="382">
        <f>'１号様式'!Y38</f>
        <v>0</v>
      </c>
      <c r="Z38" s="382"/>
      <c r="AA38" s="382"/>
      <c r="AB38" s="382"/>
      <c r="AC38" s="570" t="s">
        <v>22</v>
      </c>
      <c r="AD38" s="571"/>
    </row>
    <row r="39" spans="1:30" ht="33" customHeight="1">
      <c r="A39" s="20"/>
      <c r="B39" s="530" t="s">
        <v>12</v>
      </c>
      <c r="C39" s="530" t="s">
        <v>13</v>
      </c>
      <c r="D39" s="530" t="s">
        <v>14</v>
      </c>
      <c r="E39" s="553"/>
      <c r="F39" s="338" t="s">
        <v>24</v>
      </c>
      <c r="G39" s="340" t="s">
        <v>26</v>
      </c>
      <c r="H39" s="496" t="str">
        <f>'１号様式'!H39</f>
        <v>R</v>
      </c>
      <c r="I39" s="497">
        <f>'１号様式'!I39</f>
        <v>0</v>
      </c>
      <c r="J39" s="490" t="s">
        <v>314</v>
      </c>
      <c r="K39" s="490">
        <f>'１号様式'!K39</f>
        <v>0</v>
      </c>
      <c r="L39" s="501" t="s">
        <v>136</v>
      </c>
      <c r="M39" s="490">
        <f>'１号様式'!M39</f>
        <v>0</v>
      </c>
      <c r="N39" s="501" t="s">
        <v>137</v>
      </c>
      <c r="O39" s="490">
        <f>'１号様式'!O39</f>
        <v>0</v>
      </c>
      <c r="P39" s="501" t="s">
        <v>138</v>
      </c>
      <c r="Q39" s="490">
        <f>'１号様式'!Q39</f>
        <v>0</v>
      </c>
      <c r="R39" s="512" t="s">
        <v>139</v>
      </c>
      <c r="S39" s="498" t="s">
        <v>140</v>
      </c>
      <c r="T39" s="496" t="str">
        <f>'１号様式'!T39</f>
        <v>R</v>
      </c>
      <c r="U39" s="497">
        <f>'１号様式'!U39</f>
        <v>0</v>
      </c>
      <c r="V39" s="514" t="s">
        <v>314</v>
      </c>
      <c r="W39" s="490">
        <f>'１号様式'!W39</f>
        <v>0</v>
      </c>
      <c r="X39" s="501" t="s">
        <v>136</v>
      </c>
      <c r="Y39" s="490">
        <f>'１号様式'!Y39</f>
        <v>0</v>
      </c>
      <c r="Z39" s="501" t="s">
        <v>137</v>
      </c>
      <c r="AA39" s="490">
        <f>'１号様式'!AA39</f>
        <v>0</v>
      </c>
      <c r="AB39" s="501" t="s">
        <v>138</v>
      </c>
      <c r="AC39" s="490">
        <f>'１号様式'!AC39</f>
        <v>0</v>
      </c>
      <c r="AD39" s="512" t="s">
        <v>139</v>
      </c>
    </row>
    <row r="40" spans="1:30" ht="33" customHeight="1">
      <c r="A40" s="21" t="s">
        <v>23</v>
      </c>
      <c r="B40" s="531"/>
      <c r="C40" s="531"/>
      <c r="D40" s="531"/>
      <c r="E40" s="554"/>
      <c r="F40" s="495"/>
      <c r="G40" s="341"/>
      <c r="H40" s="496"/>
      <c r="I40" s="497"/>
      <c r="J40" s="491"/>
      <c r="K40" s="491"/>
      <c r="L40" s="502"/>
      <c r="M40" s="491"/>
      <c r="N40" s="502"/>
      <c r="O40" s="491"/>
      <c r="P40" s="502"/>
      <c r="Q40" s="491"/>
      <c r="R40" s="513"/>
      <c r="S40" s="499"/>
      <c r="T40" s="496"/>
      <c r="U40" s="497"/>
      <c r="V40" s="514"/>
      <c r="W40" s="491"/>
      <c r="X40" s="502"/>
      <c r="Y40" s="491"/>
      <c r="Z40" s="502"/>
      <c r="AA40" s="491"/>
      <c r="AB40" s="502"/>
      <c r="AC40" s="491"/>
      <c r="AD40" s="513"/>
    </row>
    <row r="41" spans="1:30" ht="33" customHeight="1">
      <c r="A41" s="37" t="s">
        <v>39</v>
      </c>
      <c r="B41" s="551">
        <f>'１号様式'!B41</f>
        <v>0</v>
      </c>
      <c r="C41" s="551">
        <f>'１号様式'!C41</f>
        <v>0</v>
      </c>
      <c r="D41" s="369">
        <f>'１号様式'!D41</f>
        <v>0</v>
      </c>
      <c r="E41" s="370"/>
      <c r="F41" s="338" t="s">
        <v>25</v>
      </c>
      <c r="G41" s="341"/>
      <c r="H41" s="496" t="str">
        <f>'１号様式'!H41</f>
        <v>R</v>
      </c>
      <c r="I41" s="497">
        <f>'１号様式'!I41</f>
        <v>0</v>
      </c>
      <c r="J41" s="490" t="s">
        <v>314</v>
      </c>
      <c r="K41" s="490">
        <f>'１号様式'!K41</f>
        <v>0</v>
      </c>
      <c r="L41" s="501" t="s">
        <v>136</v>
      </c>
      <c r="M41" s="490">
        <f>'１号様式'!M41</f>
        <v>0</v>
      </c>
      <c r="N41" s="501" t="s">
        <v>137</v>
      </c>
      <c r="O41" s="490">
        <f>'１号様式'!O41</f>
        <v>0</v>
      </c>
      <c r="P41" s="501" t="s">
        <v>138</v>
      </c>
      <c r="Q41" s="490">
        <f>'１号様式'!Q41</f>
        <v>0</v>
      </c>
      <c r="R41" s="512" t="s">
        <v>139</v>
      </c>
      <c r="S41" s="499"/>
      <c r="T41" s="496" t="str">
        <f>'１号様式'!T41</f>
        <v>R</v>
      </c>
      <c r="U41" s="497">
        <f>'１号様式'!U41</f>
        <v>0</v>
      </c>
      <c r="V41" s="514" t="s">
        <v>314</v>
      </c>
      <c r="W41" s="490">
        <f>'１号様式'!W41</f>
        <v>0</v>
      </c>
      <c r="X41" s="501" t="s">
        <v>136</v>
      </c>
      <c r="Y41" s="490">
        <f>'１号様式'!Y41</f>
        <v>0</v>
      </c>
      <c r="Z41" s="501" t="s">
        <v>137</v>
      </c>
      <c r="AA41" s="490">
        <f>'１号様式'!AA41</f>
        <v>0</v>
      </c>
      <c r="AB41" s="501" t="s">
        <v>138</v>
      </c>
      <c r="AC41" s="490">
        <f>'１号様式'!AC41</f>
        <v>0</v>
      </c>
      <c r="AD41" s="512" t="s">
        <v>139</v>
      </c>
    </row>
    <row r="42" spans="1:30" ht="33" customHeight="1">
      <c r="A42" s="23"/>
      <c r="B42" s="552"/>
      <c r="C42" s="552"/>
      <c r="D42" s="371"/>
      <c r="E42" s="372"/>
      <c r="F42" s="495"/>
      <c r="G42" s="342"/>
      <c r="H42" s="496"/>
      <c r="I42" s="497"/>
      <c r="J42" s="491"/>
      <c r="K42" s="491"/>
      <c r="L42" s="502"/>
      <c r="M42" s="491"/>
      <c r="N42" s="502"/>
      <c r="O42" s="491"/>
      <c r="P42" s="502"/>
      <c r="Q42" s="491"/>
      <c r="R42" s="513"/>
      <c r="S42" s="500"/>
      <c r="T42" s="496"/>
      <c r="U42" s="497"/>
      <c r="V42" s="514"/>
      <c r="W42" s="491"/>
      <c r="X42" s="502"/>
      <c r="Y42" s="491"/>
      <c r="Z42" s="502"/>
      <c r="AA42" s="491"/>
      <c r="AB42" s="502"/>
      <c r="AC42" s="491"/>
      <c r="AD42" s="513"/>
    </row>
    <row r="43" spans="1:30" ht="25.5" customHeight="1">
      <c r="A43" s="38" t="s">
        <v>60</v>
      </c>
      <c r="B43" s="302" t="s">
        <v>86</v>
      </c>
      <c r="C43" s="303"/>
      <c r="D43" s="303"/>
      <c r="E43" s="303"/>
      <c r="F43" s="303"/>
      <c r="G43" s="303"/>
      <c r="H43" s="303"/>
      <c r="I43" s="589"/>
      <c r="J43" s="589"/>
      <c r="K43" s="565" t="s">
        <v>87</v>
      </c>
      <c r="L43" s="565"/>
      <c r="M43" s="565"/>
      <c r="N43" s="565"/>
      <c r="O43" s="566"/>
      <c r="P43" s="302" t="s">
        <v>313</v>
      </c>
      <c r="Q43" s="563"/>
      <c r="R43" s="563"/>
      <c r="S43" s="564"/>
      <c r="T43" s="599" t="s">
        <v>77</v>
      </c>
      <c r="U43" s="561"/>
      <c r="V43" s="561"/>
      <c r="W43" s="561"/>
      <c r="X43" s="561"/>
      <c r="Y43" s="561"/>
      <c r="Z43" s="561"/>
      <c r="AA43" s="561"/>
      <c r="AB43" s="561"/>
      <c r="AC43" s="561"/>
      <c r="AD43" s="591" t="s">
        <v>54</v>
      </c>
    </row>
    <row r="44" spans="1:30" ht="25.5" customHeight="1">
      <c r="A44" s="19" t="s">
        <v>61</v>
      </c>
      <c r="B44" s="308"/>
      <c r="C44" s="309"/>
      <c r="D44" s="309"/>
      <c r="E44" s="309"/>
      <c r="F44" s="309"/>
      <c r="G44" s="309"/>
      <c r="H44" s="309"/>
      <c r="I44" s="590"/>
      <c r="J44" s="590"/>
      <c r="K44" s="567"/>
      <c r="L44" s="567"/>
      <c r="M44" s="567"/>
      <c r="N44" s="567"/>
      <c r="O44" s="568"/>
      <c r="P44" s="375"/>
      <c r="Q44" s="376"/>
      <c r="R44" s="376"/>
      <c r="S44" s="377"/>
      <c r="T44" s="600"/>
      <c r="U44" s="562"/>
      <c r="V44" s="562"/>
      <c r="W44" s="562"/>
      <c r="X44" s="562"/>
      <c r="Y44" s="562"/>
      <c r="Z44" s="562"/>
      <c r="AA44" s="562"/>
      <c r="AB44" s="562"/>
      <c r="AC44" s="562"/>
      <c r="AD44" s="592"/>
    </row>
    <row r="45" spans="1:30" ht="18.75" customHeight="1">
      <c r="A45" s="39"/>
      <c r="B45" s="40" t="s">
        <v>78</v>
      </c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2"/>
    </row>
    <row r="46" spans="1:30" ht="18.75" customHeight="1">
      <c r="A46" s="21"/>
      <c r="B46" s="43"/>
      <c r="C46" s="44"/>
      <c r="D46" s="44"/>
      <c r="E46" s="44"/>
      <c r="F46" s="559" t="s">
        <v>63</v>
      </c>
      <c r="G46" s="560"/>
      <c r="H46" s="44"/>
      <c r="I46" s="569">
        <v>210</v>
      </c>
      <c r="J46" s="569"/>
      <c r="K46" s="569"/>
      <c r="L46" s="45" t="s">
        <v>54</v>
      </c>
      <c r="M46" s="167" t="s">
        <v>79</v>
      </c>
      <c r="N46" s="44"/>
      <c r="O46" s="44"/>
      <c r="P46" s="44"/>
      <c r="Q46" s="44"/>
      <c r="R46" s="558"/>
      <c r="S46" s="558"/>
      <c r="T46" s="558"/>
      <c r="U46" s="45" t="s">
        <v>293</v>
      </c>
      <c r="V46" s="45" t="s">
        <v>80</v>
      </c>
      <c r="W46" s="45">
        <v>100</v>
      </c>
      <c r="X46" s="45" t="s">
        <v>81</v>
      </c>
      <c r="Y46" s="45">
        <v>100</v>
      </c>
      <c r="Z46" s="45" t="s">
        <v>82</v>
      </c>
      <c r="AA46" s="586">
        <f>I46*R46</f>
        <v>0</v>
      </c>
      <c r="AB46" s="586"/>
      <c r="AC46" s="586"/>
      <c r="AD46" s="46" t="s">
        <v>54</v>
      </c>
    </row>
    <row r="47" spans="1:30" ht="18.75" customHeight="1">
      <c r="A47" s="21"/>
      <c r="B47" s="595" t="s">
        <v>62</v>
      </c>
      <c r="C47" s="596"/>
      <c r="D47" s="596"/>
      <c r="E47" s="44"/>
      <c r="F47" s="559" t="s">
        <v>63</v>
      </c>
      <c r="G47" s="560"/>
      <c r="H47" s="44"/>
      <c r="I47" s="607"/>
      <c r="J47" s="607"/>
      <c r="K47" s="607"/>
      <c r="L47" s="45" t="s">
        <v>54</v>
      </c>
      <c r="M47" s="167" t="s">
        <v>79</v>
      </c>
      <c r="N47" s="44"/>
      <c r="O47" s="44"/>
      <c r="P47" s="44"/>
      <c r="Q47" s="44"/>
      <c r="R47" s="558"/>
      <c r="S47" s="558"/>
      <c r="T47" s="558"/>
      <c r="U47" s="45" t="s">
        <v>22</v>
      </c>
      <c r="V47" s="45" t="s">
        <v>80</v>
      </c>
      <c r="W47" s="45">
        <v>50</v>
      </c>
      <c r="X47" s="45" t="s">
        <v>81</v>
      </c>
      <c r="Y47" s="45">
        <v>100</v>
      </c>
      <c r="Z47" s="45" t="s">
        <v>82</v>
      </c>
      <c r="AA47" s="586">
        <f>I47*R47</f>
        <v>0</v>
      </c>
      <c r="AB47" s="586"/>
      <c r="AC47" s="586"/>
      <c r="AD47" s="46" t="s">
        <v>54</v>
      </c>
    </row>
    <row r="48" spans="1:30" ht="18.75" customHeight="1">
      <c r="A48" s="21"/>
      <c r="B48" s="47"/>
      <c r="C48" s="45"/>
      <c r="D48" s="45"/>
      <c r="E48" s="45"/>
      <c r="F48" s="45"/>
      <c r="G48" s="45"/>
      <c r="H48" s="45"/>
      <c r="I48" s="45"/>
      <c r="J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173"/>
      <c r="AB48" s="173"/>
      <c r="AC48" s="173"/>
      <c r="AD48" s="46"/>
    </row>
    <row r="49" spans="1:30" ht="18.75" customHeight="1">
      <c r="A49" s="22" t="s">
        <v>72</v>
      </c>
      <c r="B49" s="47"/>
      <c r="C49" s="45"/>
      <c r="D49" s="45"/>
      <c r="E49" s="45"/>
      <c r="F49" s="559" t="s">
        <v>63</v>
      </c>
      <c r="G49" s="560"/>
      <c r="H49" s="44"/>
      <c r="I49" s="569">
        <v>1120</v>
      </c>
      <c r="J49" s="569"/>
      <c r="K49" s="569"/>
      <c r="L49" s="45" t="s">
        <v>54</v>
      </c>
      <c r="M49" s="167" t="s">
        <v>79</v>
      </c>
      <c r="N49" s="168">
        <v>1</v>
      </c>
      <c r="O49" s="168"/>
      <c r="P49" s="45" t="s">
        <v>66</v>
      </c>
      <c r="Q49" s="45"/>
      <c r="R49" s="558"/>
      <c r="S49" s="558"/>
      <c r="T49" s="558"/>
      <c r="U49" s="45" t="s">
        <v>22</v>
      </c>
      <c r="V49" s="45" t="s">
        <v>80</v>
      </c>
      <c r="W49" s="45">
        <v>100</v>
      </c>
      <c r="X49" s="45" t="s">
        <v>81</v>
      </c>
      <c r="Y49" s="45">
        <v>100</v>
      </c>
      <c r="Z49" s="45" t="s">
        <v>82</v>
      </c>
      <c r="AA49" s="586">
        <f>I49*N49*R49</f>
        <v>0</v>
      </c>
      <c r="AB49" s="586"/>
      <c r="AC49" s="586"/>
      <c r="AD49" s="46" t="s">
        <v>54</v>
      </c>
    </row>
    <row r="50" spans="1:30" ht="18.75" customHeight="1">
      <c r="A50" s="21"/>
      <c r="B50" s="595" t="s">
        <v>64</v>
      </c>
      <c r="C50" s="596"/>
      <c r="D50" s="596"/>
      <c r="E50" s="45"/>
      <c r="F50" s="559" t="s">
        <v>63</v>
      </c>
      <c r="G50" s="560"/>
      <c r="H50" s="44"/>
      <c r="I50" s="607"/>
      <c r="J50" s="607"/>
      <c r="K50" s="607"/>
      <c r="L50" s="45" t="s">
        <v>54</v>
      </c>
      <c r="M50" s="167" t="s">
        <v>79</v>
      </c>
      <c r="N50" s="168"/>
      <c r="O50" s="168"/>
      <c r="P50" s="45" t="s">
        <v>66</v>
      </c>
      <c r="Q50" s="45" t="s">
        <v>83</v>
      </c>
      <c r="R50" s="558"/>
      <c r="S50" s="558"/>
      <c r="T50" s="558"/>
      <c r="U50" s="45" t="s">
        <v>22</v>
      </c>
      <c r="V50" s="45" t="s">
        <v>80</v>
      </c>
      <c r="W50" s="45">
        <v>50</v>
      </c>
      <c r="X50" s="45" t="s">
        <v>81</v>
      </c>
      <c r="Y50" s="45">
        <v>100</v>
      </c>
      <c r="Z50" s="45" t="s">
        <v>82</v>
      </c>
      <c r="AA50" s="586">
        <f>I50*N50*R50</f>
        <v>0</v>
      </c>
      <c r="AB50" s="586"/>
      <c r="AC50" s="586"/>
      <c r="AD50" s="46" t="s">
        <v>54</v>
      </c>
    </row>
    <row r="51" spans="1:30" ht="18.75" customHeight="1">
      <c r="A51" s="48" t="s">
        <v>73</v>
      </c>
      <c r="B51" s="47"/>
      <c r="C51" s="45"/>
      <c r="D51" s="45"/>
      <c r="E51" s="45"/>
      <c r="F51" s="559"/>
      <c r="G51" s="560"/>
      <c r="H51" s="44"/>
      <c r="I51" s="169"/>
      <c r="J51" s="169"/>
      <c r="L51" s="45"/>
      <c r="M51" s="167"/>
      <c r="N51" s="169"/>
      <c r="O51" s="169"/>
      <c r="P51" s="45"/>
      <c r="Q51" s="45"/>
      <c r="R51" s="169"/>
      <c r="S51" s="169"/>
      <c r="T51" s="169"/>
      <c r="U51" s="45"/>
      <c r="V51" s="45"/>
      <c r="W51" s="45"/>
      <c r="X51" s="45"/>
      <c r="Y51" s="45"/>
      <c r="Z51" s="45"/>
      <c r="AA51" s="172"/>
      <c r="AB51" s="172"/>
      <c r="AC51" s="172"/>
      <c r="AD51" s="46"/>
    </row>
    <row r="52" spans="1:30" ht="18.75" customHeight="1">
      <c r="A52" s="21"/>
      <c r="B52" s="47"/>
      <c r="C52" s="45"/>
      <c r="D52" s="45"/>
      <c r="E52" s="45"/>
      <c r="F52" s="559" t="s">
        <v>63</v>
      </c>
      <c r="G52" s="560"/>
      <c r="H52" s="44"/>
      <c r="I52" s="569">
        <v>350</v>
      </c>
      <c r="J52" s="569"/>
      <c r="K52" s="569"/>
      <c r="L52" s="45" t="s">
        <v>54</v>
      </c>
      <c r="M52" s="167" t="s">
        <v>79</v>
      </c>
      <c r="N52" s="168">
        <v>1</v>
      </c>
      <c r="O52" s="168"/>
      <c r="P52" s="45" t="s">
        <v>66</v>
      </c>
      <c r="Q52" s="45" t="s">
        <v>83</v>
      </c>
      <c r="R52" s="558"/>
      <c r="S52" s="558"/>
      <c r="T52" s="558"/>
      <c r="U52" s="45" t="s">
        <v>22</v>
      </c>
      <c r="V52" s="45" t="s">
        <v>80</v>
      </c>
      <c r="W52" s="45">
        <v>100</v>
      </c>
      <c r="X52" s="45" t="s">
        <v>81</v>
      </c>
      <c r="Y52" s="45">
        <v>100</v>
      </c>
      <c r="Z52" s="45" t="s">
        <v>82</v>
      </c>
      <c r="AA52" s="586">
        <f>I52*N52*R52</f>
        <v>0</v>
      </c>
      <c r="AB52" s="586"/>
      <c r="AC52" s="586"/>
      <c r="AD52" s="46" t="s">
        <v>54</v>
      </c>
    </row>
    <row r="53" spans="1:30" ht="18.75" customHeight="1">
      <c r="A53" s="21"/>
      <c r="B53" s="595" t="s">
        <v>65</v>
      </c>
      <c r="C53" s="596"/>
      <c r="D53" s="596"/>
      <c r="E53" s="45"/>
      <c r="F53" s="559" t="s">
        <v>63</v>
      </c>
      <c r="G53" s="560"/>
      <c r="H53" s="44"/>
      <c r="I53" s="607"/>
      <c r="J53" s="607"/>
      <c r="K53" s="607"/>
      <c r="L53" s="45" t="s">
        <v>54</v>
      </c>
      <c r="M53" s="167" t="s">
        <v>79</v>
      </c>
      <c r="N53" s="168"/>
      <c r="O53" s="168"/>
      <c r="P53" s="45" t="s">
        <v>66</v>
      </c>
      <c r="Q53" s="45" t="s">
        <v>83</v>
      </c>
      <c r="R53" s="558"/>
      <c r="S53" s="558"/>
      <c r="T53" s="558"/>
      <c r="U53" s="45" t="s">
        <v>22</v>
      </c>
      <c r="V53" s="45" t="s">
        <v>80</v>
      </c>
      <c r="W53" s="45">
        <v>50</v>
      </c>
      <c r="X53" s="45" t="s">
        <v>81</v>
      </c>
      <c r="Y53" s="45">
        <v>100</v>
      </c>
      <c r="Z53" s="45" t="s">
        <v>82</v>
      </c>
      <c r="AA53" s="586">
        <f>I53*N53*R53</f>
        <v>0</v>
      </c>
      <c r="AB53" s="586"/>
      <c r="AC53" s="586"/>
      <c r="AD53" s="46" t="s">
        <v>54</v>
      </c>
    </row>
    <row r="54" spans="1:30" ht="18.75" customHeight="1">
      <c r="A54" s="49"/>
      <c r="B54" s="47"/>
      <c r="C54" s="45"/>
      <c r="D54" s="45"/>
      <c r="E54" s="45"/>
      <c r="F54" s="45"/>
      <c r="G54" s="45"/>
      <c r="H54" s="45"/>
      <c r="I54" s="45"/>
      <c r="J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167" t="s">
        <v>14</v>
      </c>
      <c r="Z54" s="167"/>
      <c r="AA54" s="609">
        <f>AA46+AA47+AA49+AA50+AA52+AA53</f>
        <v>0</v>
      </c>
      <c r="AB54" s="609"/>
      <c r="AC54" s="609"/>
      <c r="AD54" s="46" t="s">
        <v>54</v>
      </c>
    </row>
    <row r="55" spans="1:30" ht="18.75" customHeight="1">
      <c r="A55" s="50" t="s">
        <v>67</v>
      </c>
      <c r="B55" s="593" t="s">
        <v>84</v>
      </c>
      <c r="C55" s="51"/>
      <c r="D55" s="51"/>
      <c r="E55" s="51"/>
      <c r="F55" s="51"/>
      <c r="G55" s="51"/>
      <c r="H55" s="51"/>
      <c r="I55" s="51"/>
      <c r="J55" s="584"/>
      <c r="K55" s="584"/>
      <c r="L55" s="584"/>
      <c r="M55" s="584"/>
      <c r="N55" s="597" t="s">
        <v>54</v>
      </c>
      <c r="O55" s="603" t="s">
        <v>69</v>
      </c>
      <c r="P55" s="604"/>
      <c r="Q55" s="604"/>
      <c r="R55" s="604"/>
      <c r="S55" s="170"/>
      <c r="T55" s="593" t="s">
        <v>85</v>
      </c>
      <c r="U55" s="51"/>
      <c r="V55" s="51"/>
      <c r="W55" s="51"/>
      <c r="X55" s="51"/>
      <c r="Y55" s="176"/>
      <c r="Z55" s="546">
        <f>U43-J55</f>
        <v>0</v>
      </c>
      <c r="AA55" s="546"/>
      <c r="AB55" s="546"/>
      <c r="AC55" s="546"/>
      <c r="AD55" s="601" t="s">
        <v>54</v>
      </c>
    </row>
    <row r="56" spans="1:30" ht="18.75" customHeight="1" thickBot="1">
      <c r="A56" s="52" t="s">
        <v>68</v>
      </c>
      <c r="B56" s="594"/>
      <c r="C56" s="53"/>
      <c r="D56" s="53"/>
      <c r="E56" s="53"/>
      <c r="F56" s="53"/>
      <c r="G56" s="53"/>
      <c r="H56" s="53"/>
      <c r="I56" s="53"/>
      <c r="J56" s="585"/>
      <c r="K56" s="585"/>
      <c r="L56" s="585"/>
      <c r="M56" s="585"/>
      <c r="N56" s="598"/>
      <c r="O56" s="605" t="s">
        <v>70</v>
      </c>
      <c r="P56" s="606"/>
      <c r="Q56" s="606"/>
      <c r="R56" s="606"/>
      <c r="S56" s="171"/>
      <c r="T56" s="594"/>
      <c r="U56" s="53"/>
      <c r="V56" s="53"/>
      <c r="W56" s="53"/>
      <c r="X56" s="53"/>
      <c r="Y56" s="177"/>
      <c r="Z56" s="608"/>
      <c r="AA56" s="608"/>
      <c r="AB56" s="608"/>
      <c r="AC56" s="608"/>
      <c r="AD56" s="602"/>
    </row>
    <row r="57" spans="1:30" ht="25.5" customHeight="1">
      <c r="A57" s="164" t="s">
        <v>71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</row>
    <row r="58" spans="1:30" ht="25.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</row>
  </sheetData>
  <sheetProtection password="CC81" sheet="1" objects="1" scenarios="1"/>
  <mergeCells count="171">
    <mergeCell ref="B53:D53"/>
    <mergeCell ref="N55:N56"/>
    <mergeCell ref="B47:D47"/>
    <mergeCell ref="F49:G49"/>
    <mergeCell ref="T43:T44"/>
    <mergeCell ref="F46:G46"/>
    <mergeCell ref="AD55:AD56"/>
    <mergeCell ref="O55:R55"/>
    <mergeCell ref="O56:R56"/>
    <mergeCell ref="T55:T56"/>
    <mergeCell ref="F53:G53"/>
    <mergeCell ref="F52:G52"/>
    <mergeCell ref="B43:H44"/>
    <mergeCell ref="I49:K49"/>
    <mergeCell ref="I47:K47"/>
    <mergeCell ref="I53:K53"/>
    <mergeCell ref="I52:K52"/>
    <mergeCell ref="I50:K50"/>
    <mergeCell ref="Z55:AC56"/>
    <mergeCell ref="AA54:AC54"/>
    <mergeCell ref="AA53:AC53"/>
    <mergeCell ref="B50:D50"/>
    <mergeCell ref="R50:T50"/>
    <mergeCell ref="R49:T49"/>
    <mergeCell ref="X4:AA4"/>
    <mergeCell ref="R6:S6"/>
    <mergeCell ref="W6:X6"/>
    <mergeCell ref="J55:M56"/>
    <mergeCell ref="R53:T53"/>
    <mergeCell ref="R52:T52"/>
    <mergeCell ref="AA52:AC52"/>
    <mergeCell ref="AA50:AC50"/>
    <mergeCell ref="AA49:AC49"/>
    <mergeCell ref="AA47:AC47"/>
    <mergeCell ref="AA46:AC46"/>
    <mergeCell ref="K26:N29"/>
    <mergeCell ref="U27:AD27"/>
    <mergeCell ref="A18:AD18"/>
    <mergeCell ref="B32:AD34"/>
    <mergeCell ref="B30:AD31"/>
    <mergeCell ref="Y28:AC28"/>
    <mergeCell ref="Y26:AC26"/>
    <mergeCell ref="B36:D36"/>
    <mergeCell ref="F51:G51"/>
    <mergeCell ref="F50:G50"/>
    <mergeCell ref="I43:J44"/>
    <mergeCell ref="AD43:AD44"/>
    <mergeCell ref="B55:B56"/>
    <mergeCell ref="B35:D35"/>
    <mergeCell ref="W39:W40"/>
    <mergeCell ref="O26:S27"/>
    <mergeCell ref="U29:AD29"/>
    <mergeCell ref="Y35:AB35"/>
    <mergeCell ref="Y36:AB36"/>
    <mergeCell ref="Y38:AB38"/>
    <mergeCell ref="A3:AD3"/>
    <mergeCell ref="O11:AD11"/>
    <mergeCell ref="O12:AD12"/>
    <mergeCell ref="U26:W26"/>
    <mergeCell ref="E26:J27"/>
    <mergeCell ref="U25:X25"/>
    <mergeCell ref="U13:AD13"/>
    <mergeCell ref="K23:N25"/>
    <mergeCell ref="P25:R25"/>
    <mergeCell ref="I12:J12"/>
    <mergeCell ref="A16:AD16"/>
    <mergeCell ref="B23:J25"/>
    <mergeCell ref="K12:M12"/>
    <mergeCell ref="K13:M13"/>
    <mergeCell ref="Z25:AD25"/>
    <mergeCell ref="A23:A25"/>
    <mergeCell ref="O13:T13"/>
    <mergeCell ref="A30:A31"/>
    <mergeCell ref="A32:A34"/>
    <mergeCell ref="I36:J36"/>
    <mergeCell ref="B41:B42"/>
    <mergeCell ref="Z6:AA6"/>
    <mergeCell ref="B26:D27"/>
    <mergeCell ref="A17:AD17"/>
    <mergeCell ref="AB39:AB40"/>
    <mergeCell ref="Q39:Q40"/>
    <mergeCell ref="U35:X35"/>
    <mergeCell ref="U38:X38"/>
    <mergeCell ref="V39:V40"/>
    <mergeCell ref="N39:N40"/>
    <mergeCell ref="U28:W28"/>
    <mergeCell ref="O28:S29"/>
    <mergeCell ref="B38:T38"/>
    <mergeCell ref="B37:D37"/>
    <mergeCell ref="AA39:AA40"/>
    <mergeCell ref="U36:X36"/>
    <mergeCell ref="A35:A38"/>
    <mergeCell ref="O35:R35"/>
    <mergeCell ref="O36:R36"/>
    <mergeCell ref="B28:D29"/>
    <mergeCell ref="E28:J29"/>
    <mergeCell ref="AC37:AD37"/>
    <mergeCell ref="AC36:AD36"/>
    <mergeCell ref="AC35:AD35"/>
    <mergeCell ref="S35:T35"/>
    <mergeCell ref="AC39:AC40"/>
    <mergeCell ref="S36:T36"/>
    <mergeCell ref="U39:U40"/>
    <mergeCell ref="K36:N36"/>
    <mergeCell ref="S37:T37"/>
    <mergeCell ref="AD39:AD40"/>
    <mergeCell ref="U37:X37"/>
    <mergeCell ref="Y37:AB37"/>
    <mergeCell ref="P39:P40"/>
    <mergeCell ref="M39:M40"/>
    <mergeCell ref="K37:N37"/>
    <mergeCell ref="O37:R37"/>
    <mergeCell ref="R39:R40"/>
    <mergeCell ref="X39:X40"/>
    <mergeCell ref="Y39:Y40"/>
    <mergeCell ref="Z39:Z40"/>
    <mergeCell ref="B39:B40"/>
    <mergeCell ref="C41:C42"/>
    <mergeCell ref="C39:C40"/>
    <mergeCell ref="D41:E42"/>
    <mergeCell ref="D39:E40"/>
    <mergeCell ref="F39:F40"/>
    <mergeCell ref="F41:F42"/>
    <mergeCell ref="G39:G42"/>
    <mergeCell ref="AC38:AD38"/>
    <mergeCell ref="U41:U42"/>
    <mergeCell ref="J39:J40"/>
    <mergeCell ref="AA41:AA42"/>
    <mergeCell ref="AB41:AB42"/>
    <mergeCell ref="AC41:AC42"/>
    <mergeCell ref="Q41:Q42"/>
    <mergeCell ref="W41:W42"/>
    <mergeCell ref="X41:X42"/>
    <mergeCell ref="Y41:Y42"/>
    <mergeCell ref="Z41:Z42"/>
    <mergeCell ref="V41:V42"/>
    <mergeCell ref="AD41:AD42"/>
    <mergeCell ref="R47:T47"/>
    <mergeCell ref="R46:T46"/>
    <mergeCell ref="T6:U6"/>
    <mergeCell ref="O39:O40"/>
    <mergeCell ref="K35:N35"/>
    <mergeCell ref="R41:R42"/>
    <mergeCell ref="F47:G47"/>
    <mergeCell ref="U43:AC44"/>
    <mergeCell ref="P43:S44"/>
    <mergeCell ref="K43:O44"/>
    <mergeCell ref="O23:AD24"/>
    <mergeCell ref="S39:S42"/>
    <mergeCell ref="T39:T40"/>
    <mergeCell ref="T41:T42"/>
    <mergeCell ref="I39:I40"/>
    <mergeCell ref="I41:I42"/>
    <mergeCell ref="K41:K42"/>
    <mergeCell ref="K39:K40"/>
    <mergeCell ref="I46:K46"/>
    <mergeCell ref="L39:L40"/>
    <mergeCell ref="P41:P42"/>
    <mergeCell ref="E35:H35"/>
    <mergeCell ref="E36:H36"/>
    <mergeCell ref="K11:M11"/>
    <mergeCell ref="I35:J35"/>
    <mergeCell ref="L41:L42"/>
    <mergeCell ref="M41:M42"/>
    <mergeCell ref="J41:J42"/>
    <mergeCell ref="N41:N42"/>
    <mergeCell ref="O41:O42"/>
    <mergeCell ref="E37:H37"/>
    <mergeCell ref="I37:J37"/>
    <mergeCell ref="H39:H40"/>
    <mergeCell ref="H41:H42"/>
  </mergeCells>
  <phoneticPr fontId="4"/>
  <conditionalFormatting sqref="O11:AD13">
    <cfRule type="expression" dxfId="65" priority="5" stopIfTrue="1">
      <formula>$O$11:$AD$13=0</formula>
    </cfRule>
  </conditionalFormatting>
  <conditionalFormatting sqref="Q6:R6">
    <cfRule type="expression" dxfId="64" priority="1" stopIfTrue="1">
      <formula>$T$6=0</formula>
    </cfRule>
  </conditionalFormatting>
  <conditionalFormatting sqref="T6:U6">
    <cfRule type="expression" dxfId="63" priority="4" stopIfTrue="1">
      <formula>$T$6=0</formula>
    </cfRule>
  </conditionalFormatting>
  <conditionalFormatting sqref="W6:X6">
    <cfRule type="expression" dxfId="62" priority="3" stopIfTrue="1">
      <formula>$W$6=0</formula>
    </cfRule>
  </conditionalFormatting>
  <conditionalFormatting sqref="Z6:AA6">
    <cfRule type="expression" dxfId="61" priority="2" stopIfTrue="1">
      <formula>$Z$6=0</formula>
    </cfRule>
  </conditionalFormatting>
  <dataValidations count="1">
    <dataValidation type="whole" imeMode="disabled" operator="greaterThanOrEqual" allowBlank="1" showInputMessage="1" showErrorMessage="1" sqref="I43:J44 I49:I50 I52:I53 R46:R47 N49:O50 N52:O53 R49:R50 R52:R53 I46:I47" xr:uid="{02580C5D-DF76-47B2-864A-175564C5FBE9}">
      <formula1>1</formula1>
    </dataValidation>
  </dataValidations>
  <pageMargins left="0.59055118110236227" right="0.19685039370078741" top="0.59055118110236227" bottom="0.19685039370078741" header="0" footer="0"/>
  <pageSetup paperSize="9" scale="6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7"/>
  <sheetViews>
    <sheetView view="pageBreakPreview" topLeftCell="B1" zoomScale="70" zoomScaleNormal="70" zoomScaleSheetLayoutView="70" workbookViewId="0">
      <selection activeCell="M4" sqref="M4"/>
    </sheetView>
  </sheetViews>
  <sheetFormatPr defaultColWidth="9" defaultRowHeight="13.5"/>
  <cols>
    <col min="1" max="1" width="9" style="110" hidden="1" customWidth="1"/>
    <col min="2" max="2" width="4.875" style="110" customWidth="1"/>
    <col min="3" max="4" width="2.5" style="110" customWidth="1"/>
    <col min="5" max="5" width="7.25" style="110" customWidth="1"/>
    <col min="6" max="6" width="12.25" style="110" customWidth="1"/>
    <col min="7" max="7" width="10.5" style="110" customWidth="1"/>
    <col min="8" max="8" width="5.25" style="110" customWidth="1"/>
    <col min="9" max="9" width="4.875" style="110" customWidth="1"/>
    <col min="10" max="10" width="6" style="110" customWidth="1"/>
    <col min="11" max="11" width="15.5" style="110" customWidth="1"/>
    <col min="12" max="12" width="2.75" style="110" customWidth="1"/>
    <col min="13" max="13" width="5.125" style="110" customWidth="1"/>
    <col min="14" max="15" width="2.75" style="110" customWidth="1"/>
    <col min="16" max="16" width="5.125" style="110" customWidth="1"/>
    <col min="17" max="17" width="2.75" style="110" customWidth="1"/>
    <col min="18" max="21" width="2.625" style="110" customWidth="1"/>
    <col min="22" max="23" width="8.625" style="110" customWidth="1"/>
    <col min="24" max="27" width="4.875" style="110" customWidth="1"/>
    <col min="28" max="29" width="5.25" style="110" customWidth="1"/>
    <col min="30" max="32" width="4.875" style="110" customWidth="1"/>
    <col min="33" max="34" width="9.75" style="110" customWidth="1"/>
    <col min="35" max="16384" width="9" style="110"/>
  </cols>
  <sheetData>
    <row r="1" spans="1:34" ht="51.75" customHeight="1"/>
    <row r="2" spans="1:34" ht="31.5" thickBot="1">
      <c r="B2" s="632" t="s">
        <v>217</v>
      </c>
      <c r="C2" s="632"/>
      <c r="D2" s="632"/>
      <c r="E2" s="632"/>
      <c r="F2" s="632"/>
      <c r="G2" s="632"/>
      <c r="H2" s="632"/>
      <c r="I2" s="632"/>
      <c r="J2" s="632"/>
      <c r="K2" s="632"/>
      <c r="L2" s="632"/>
      <c r="M2" s="632"/>
      <c r="N2" s="632"/>
      <c r="O2" s="632"/>
      <c r="P2" s="632"/>
      <c r="Q2" s="632"/>
      <c r="R2" s="632"/>
      <c r="S2" s="632"/>
      <c r="T2" s="632"/>
      <c r="U2" s="632"/>
      <c r="V2" s="632"/>
      <c r="W2" s="632"/>
      <c r="X2" s="632"/>
      <c r="Y2" s="632"/>
      <c r="Z2" s="632"/>
      <c r="AA2" s="632"/>
      <c r="AB2" s="632"/>
      <c r="AC2" s="632"/>
      <c r="AD2" s="632"/>
      <c r="AE2" s="632"/>
      <c r="AF2" s="632"/>
      <c r="AG2" s="632"/>
      <c r="AH2" s="632"/>
    </row>
    <row r="3" spans="1:34" s="111" customFormat="1" ht="30" customHeight="1">
      <c r="B3" s="633" t="s">
        <v>170</v>
      </c>
      <c r="C3" s="634"/>
      <c r="D3" s="634"/>
      <c r="E3" s="634"/>
      <c r="F3" s="635">
        <f>'１号様式'!$O$12</f>
        <v>0</v>
      </c>
      <c r="G3" s="635"/>
      <c r="H3" s="635"/>
      <c r="I3" s="635"/>
      <c r="J3" s="635"/>
      <c r="K3" s="263" t="s">
        <v>205</v>
      </c>
      <c r="L3" s="264" t="s">
        <v>12</v>
      </c>
      <c r="M3" s="294"/>
      <c r="N3" s="265" t="s">
        <v>22</v>
      </c>
      <c r="O3" s="264" t="s">
        <v>13</v>
      </c>
      <c r="P3" s="294"/>
      <c r="Q3" s="265" t="s">
        <v>22</v>
      </c>
      <c r="R3" s="264" t="s">
        <v>14</v>
      </c>
      <c r="S3" s="636">
        <f>$M$3+$P$3</f>
        <v>0</v>
      </c>
      <c r="T3" s="637"/>
      <c r="U3" s="265" t="s">
        <v>22</v>
      </c>
      <c r="V3" s="638" t="s">
        <v>171</v>
      </c>
      <c r="W3" s="638"/>
      <c r="X3" s="264" t="s">
        <v>199</v>
      </c>
      <c r="Y3" s="715" t="str">
        <f>'１号様式'!$B$28 &amp; ""</f>
        <v/>
      </c>
      <c r="Z3" s="716"/>
      <c r="AA3" s="266" t="s">
        <v>200</v>
      </c>
      <c r="AB3" s="715" t="str">
        <f>'１号様式'!$E$28 &amp; ""</f>
        <v/>
      </c>
      <c r="AC3" s="635"/>
      <c r="AD3" s="635"/>
      <c r="AE3" s="638" t="s">
        <v>201</v>
      </c>
      <c r="AF3" s="637"/>
      <c r="AG3" s="715" t="str">
        <f>'１号様式'!$U$25 &amp; ""</f>
        <v/>
      </c>
      <c r="AH3" s="717"/>
    </row>
    <row r="4" spans="1:34" s="111" customFormat="1" ht="30" customHeight="1">
      <c r="B4" s="625" t="s">
        <v>172</v>
      </c>
      <c r="C4" s="626"/>
      <c r="D4" s="626"/>
      <c r="E4" s="626"/>
      <c r="F4" s="627">
        <f>'１号様式'!$B$30</f>
        <v>0</v>
      </c>
      <c r="G4" s="627"/>
      <c r="H4" s="627"/>
      <c r="I4" s="627"/>
      <c r="J4" s="627"/>
      <c r="K4" s="267" t="s">
        <v>206</v>
      </c>
      <c r="L4" s="268" t="s">
        <v>12</v>
      </c>
      <c r="M4" s="194">
        <f>'１号様式'!$B$41</f>
        <v>0</v>
      </c>
      <c r="N4" s="270" t="s">
        <v>22</v>
      </c>
      <c r="O4" s="268" t="s">
        <v>13</v>
      </c>
      <c r="P4" s="194">
        <f>'１号様式'!$C$41</f>
        <v>0</v>
      </c>
      <c r="Q4" s="270" t="s">
        <v>22</v>
      </c>
      <c r="R4" s="268" t="s">
        <v>14</v>
      </c>
      <c r="S4" s="628">
        <f>'１号様式'!$D$41</f>
        <v>0</v>
      </c>
      <c r="T4" s="629"/>
      <c r="U4" s="270" t="s">
        <v>22</v>
      </c>
      <c r="V4" s="630" t="s">
        <v>173</v>
      </c>
      <c r="W4" s="630"/>
      <c r="X4" s="627" t="str">
        <f>IFERROR(TEXT(DATEVALUE('１号様式'!$H$39&amp;'１号様式'!$I$39&amp;"."&amp;'１号様式'!$K$39&amp;"."&amp;'１号様式'!$M$39),"ggge年m月d日") &amp; " " &amp; TEXT(TIMEVALUE('１号様式'!$O$39&amp;":"&amp;'１号様式'!$Q$39),"H時MM分"),"")</f>
        <v/>
      </c>
      <c r="Y4" s="627"/>
      <c r="Z4" s="627"/>
      <c r="AA4" s="627"/>
      <c r="AB4" s="627"/>
      <c r="AC4" s="629"/>
      <c r="AD4" s="269" t="s">
        <v>142</v>
      </c>
      <c r="AE4" s="628" t="str">
        <f>IFERROR(TEXT(DATEVALUE('１号様式'!$H$41&amp;'１号様式'!$I$41&amp;"."&amp;'１号様式'!$K$41&amp;"."&amp;'１号様式'!$M$41),"ggge年m月d日") &amp; " " &amp; TEXT(TIMEVALUE('１号様式'!$O$41&amp;":"&amp;'１号様式'!$Q$41),"H時MM分"),"")</f>
        <v/>
      </c>
      <c r="AF4" s="627"/>
      <c r="AG4" s="627"/>
      <c r="AH4" s="631"/>
    </row>
    <row r="5" spans="1:34" s="111" customFormat="1" ht="30" customHeight="1" thickBot="1">
      <c r="B5" s="702" t="s">
        <v>174</v>
      </c>
      <c r="C5" s="703"/>
      <c r="D5" s="703"/>
      <c r="E5" s="703"/>
      <c r="F5" s="703"/>
      <c r="G5" s="136" t="s">
        <v>175</v>
      </c>
      <c r="H5" s="137"/>
      <c r="I5" s="704" t="s">
        <v>176</v>
      </c>
      <c r="J5" s="703"/>
      <c r="K5" s="703"/>
      <c r="L5" s="703"/>
      <c r="M5" s="703"/>
      <c r="N5" s="703"/>
      <c r="O5" s="703" t="s">
        <v>177</v>
      </c>
      <c r="P5" s="703"/>
      <c r="Q5" s="703"/>
      <c r="R5" s="703"/>
      <c r="S5" s="705"/>
      <c r="T5" s="704" t="s">
        <v>178</v>
      </c>
      <c r="U5" s="703"/>
      <c r="V5" s="703"/>
      <c r="W5" s="703"/>
      <c r="X5" s="703"/>
      <c r="Y5" s="706"/>
      <c r="Z5" s="707" t="s">
        <v>179</v>
      </c>
      <c r="AA5" s="703"/>
      <c r="AB5" s="703" t="s">
        <v>180</v>
      </c>
      <c r="AC5" s="703"/>
      <c r="AD5" s="703" t="s">
        <v>181</v>
      </c>
      <c r="AE5" s="703"/>
      <c r="AF5" s="703"/>
      <c r="AG5" s="703"/>
      <c r="AH5" s="708"/>
    </row>
    <row r="6" spans="1:34" s="111" customFormat="1" ht="30" customHeight="1" thickTop="1">
      <c r="B6" s="709" t="s">
        <v>182</v>
      </c>
      <c r="C6" s="641"/>
      <c r="D6" s="641"/>
      <c r="E6" s="641"/>
      <c r="F6" s="641"/>
      <c r="G6" s="138" t="s">
        <v>207</v>
      </c>
      <c r="H6" s="139"/>
      <c r="I6" s="710" t="s">
        <v>183</v>
      </c>
      <c r="J6" s="641"/>
      <c r="K6" s="641"/>
      <c r="L6" s="641"/>
      <c r="M6" s="641"/>
      <c r="N6" s="641"/>
      <c r="O6" s="641" t="s">
        <v>202</v>
      </c>
      <c r="P6" s="641"/>
      <c r="Q6" s="641"/>
      <c r="R6" s="641"/>
      <c r="S6" s="711"/>
      <c r="T6" s="710" t="s">
        <v>184</v>
      </c>
      <c r="U6" s="641"/>
      <c r="V6" s="641"/>
      <c r="W6" s="641"/>
      <c r="X6" s="641"/>
      <c r="Y6" s="712"/>
      <c r="Z6" s="713" t="s">
        <v>185</v>
      </c>
      <c r="AA6" s="641"/>
      <c r="AB6" s="641" t="s">
        <v>186</v>
      </c>
      <c r="AC6" s="641"/>
      <c r="AD6" s="139"/>
      <c r="AE6" s="710" t="s">
        <v>187</v>
      </c>
      <c r="AF6" s="641"/>
      <c r="AG6" s="641"/>
      <c r="AH6" s="714"/>
    </row>
    <row r="7" spans="1:34" s="111" customFormat="1" ht="30" customHeight="1">
      <c r="A7" s="245" t="str">
        <f>IFERROR(TEXT(DATEVALUE('１号様式'!$H$39&amp;'１号様式'!$I$39&amp;"."&amp;'１号様式'!$K$39&amp;"."&amp;'１号様式'!$M$39),"yyyy/mm/dd"),"")</f>
        <v/>
      </c>
      <c r="B7" s="681" t="s">
        <v>188</v>
      </c>
      <c r="C7" s="185">
        <v>5</v>
      </c>
      <c r="D7" s="186" t="s">
        <v>30</v>
      </c>
      <c r="E7" s="682" t="s">
        <v>189</v>
      </c>
      <c r="F7" s="682"/>
      <c r="G7" s="187"/>
      <c r="H7" s="238" t="s">
        <v>156</v>
      </c>
      <c r="I7" s="683" t="s">
        <v>212</v>
      </c>
      <c r="J7" s="684"/>
      <c r="K7" s="684"/>
      <c r="L7" s="684"/>
      <c r="M7" s="684"/>
      <c r="N7" s="684"/>
      <c r="O7" s="682"/>
      <c r="P7" s="682"/>
      <c r="Q7" s="682"/>
      <c r="R7" s="685" t="s">
        <v>211</v>
      </c>
      <c r="S7" s="686"/>
      <c r="T7" s="683" t="s">
        <v>191</v>
      </c>
      <c r="U7" s="684"/>
      <c r="V7" s="684"/>
      <c r="W7" s="684"/>
      <c r="X7" s="684"/>
      <c r="Y7" s="687"/>
      <c r="Z7" s="688"/>
      <c r="AA7" s="682"/>
      <c r="AB7" s="682"/>
      <c r="AC7" s="682"/>
      <c r="AD7" s="238"/>
      <c r="AE7" s="689" t="s">
        <v>192</v>
      </c>
      <c r="AF7" s="689"/>
      <c r="AG7" s="689"/>
      <c r="AH7" s="690"/>
    </row>
    <row r="8" spans="1:34" s="111" customFormat="1" ht="30" customHeight="1">
      <c r="A8" s="245" t="str">
        <f>IFERROR(TEXT(DATEVALUE('１号様式'!$H$39&amp;'１号様式'!$I$41&amp;"."&amp;'１号様式'!$K$41&amp;"."&amp;'１号様式'!$M$41),"yyyy/mm/dd"),"")</f>
        <v/>
      </c>
      <c r="B8" s="681"/>
      <c r="C8" s="188">
        <v>12</v>
      </c>
      <c r="D8" s="189" t="s">
        <v>16</v>
      </c>
      <c r="E8" s="691" t="s">
        <v>193</v>
      </c>
      <c r="F8" s="691"/>
      <c r="G8" s="190"/>
      <c r="H8" s="239"/>
      <c r="I8" s="692" t="s">
        <v>194</v>
      </c>
      <c r="J8" s="693"/>
      <c r="K8" s="693"/>
      <c r="L8" s="693"/>
      <c r="M8" s="693"/>
      <c r="N8" s="693"/>
      <c r="O8" s="694" t="s">
        <v>315</v>
      </c>
      <c r="P8" s="694"/>
      <c r="Q8" s="694"/>
      <c r="R8" s="695"/>
      <c r="S8" s="696"/>
      <c r="T8" s="697" t="s">
        <v>252</v>
      </c>
      <c r="U8" s="698"/>
      <c r="V8" s="698"/>
      <c r="W8" s="698"/>
      <c r="X8" s="698"/>
      <c r="Y8" s="699"/>
      <c r="Z8" s="700"/>
      <c r="AA8" s="691"/>
      <c r="AB8" s="694">
        <v>95</v>
      </c>
      <c r="AC8" s="694"/>
      <c r="AD8" s="239"/>
      <c r="AE8" s="621" t="s">
        <v>195</v>
      </c>
      <c r="AF8" s="621"/>
      <c r="AG8" s="621"/>
      <c r="AH8" s="622"/>
    </row>
    <row r="9" spans="1:34" s="111" customFormat="1" ht="30" customHeight="1">
      <c r="A9" s="179"/>
      <c r="B9" s="681"/>
      <c r="C9" s="191" t="s">
        <v>204</v>
      </c>
      <c r="D9" s="192" t="s">
        <v>203</v>
      </c>
      <c r="E9" s="666" t="s">
        <v>196</v>
      </c>
      <c r="F9" s="666"/>
      <c r="G9" s="193" t="s">
        <v>190</v>
      </c>
      <c r="H9" s="240"/>
      <c r="I9" s="667"/>
      <c r="J9" s="668"/>
      <c r="K9" s="668"/>
      <c r="L9" s="668"/>
      <c r="M9" s="668"/>
      <c r="N9" s="668"/>
      <c r="O9" s="666" t="s">
        <v>22</v>
      </c>
      <c r="P9" s="666"/>
      <c r="Q9" s="666"/>
      <c r="R9" s="669" t="s">
        <v>211</v>
      </c>
      <c r="S9" s="670"/>
      <c r="T9" s="667" t="s">
        <v>197</v>
      </c>
      <c r="U9" s="668"/>
      <c r="V9" s="668"/>
      <c r="W9" s="668"/>
      <c r="X9" s="668"/>
      <c r="Y9" s="671"/>
      <c r="Z9" s="701"/>
      <c r="AA9" s="666"/>
      <c r="AB9" s="666" t="s">
        <v>190</v>
      </c>
      <c r="AC9" s="666"/>
      <c r="AD9" s="240"/>
      <c r="AE9" s="623"/>
      <c r="AF9" s="623"/>
      <c r="AG9" s="623"/>
      <c r="AH9" s="624"/>
    </row>
    <row r="10" spans="1:34" s="111" customFormat="1" ht="30" customHeight="1">
      <c r="A10" s="610" t="str">
        <f>IFERROR(IF(TEXT($A$7+(TEXT($B10,"0")-1),"yyyy/mm/dd")&gt;$A$8,"",TEXT($A$7+(TEXT($B10,"0")-1),"yyyy/mm/dd")),"")</f>
        <v/>
      </c>
      <c r="B10" s="642">
        <v>1</v>
      </c>
      <c r="C10" s="181" t="str">
        <f>IFERROR(IF($A10="","",TEXT($A10,"m")),"")</f>
        <v/>
      </c>
      <c r="D10" s="141" t="s">
        <v>30</v>
      </c>
      <c r="E10" s="643" t="s">
        <v>189</v>
      </c>
      <c r="F10" s="643"/>
      <c r="G10" s="271" t="s">
        <v>382</v>
      </c>
      <c r="H10" s="241"/>
      <c r="I10" s="617"/>
      <c r="J10" s="618"/>
      <c r="K10" s="618"/>
      <c r="L10" s="618"/>
      <c r="M10" s="618"/>
      <c r="N10" s="618"/>
      <c r="O10" s="644"/>
      <c r="P10" s="644"/>
      <c r="Q10" s="644"/>
      <c r="R10" s="645"/>
      <c r="S10" s="646"/>
      <c r="T10" s="617"/>
      <c r="U10" s="618"/>
      <c r="V10" s="618"/>
      <c r="W10" s="618"/>
      <c r="X10" s="618"/>
      <c r="Y10" s="647"/>
      <c r="Z10" s="648"/>
      <c r="AA10" s="649"/>
      <c r="AB10" s="644"/>
      <c r="AC10" s="644"/>
      <c r="AD10" s="241"/>
      <c r="AE10" s="664"/>
      <c r="AF10" s="664"/>
      <c r="AG10" s="664"/>
      <c r="AH10" s="665"/>
    </row>
    <row r="11" spans="1:34" s="111" customFormat="1" ht="30" customHeight="1">
      <c r="A11" s="610"/>
      <c r="B11" s="642"/>
      <c r="C11" s="182" t="str">
        <f>IFERROR(IF($A10="","",TEXT($A10,"d")),"")</f>
        <v/>
      </c>
      <c r="D11" s="142" t="s">
        <v>16</v>
      </c>
      <c r="E11" s="650" t="s">
        <v>193</v>
      </c>
      <c r="F11" s="650"/>
      <c r="G11" s="180"/>
      <c r="H11" s="242"/>
      <c r="I11" s="651"/>
      <c r="J11" s="652"/>
      <c r="K11" s="652"/>
      <c r="L11" s="652"/>
      <c r="M11" s="652"/>
      <c r="N11" s="652"/>
      <c r="O11" s="653"/>
      <c r="P11" s="653"/>
      <c r="Q11" s="653"/>
      <c r="R11" s="654"/>
      <c r="S11" s="655"/>
      <c r="T11" s="651"/>
      <c r="U11" s="652"/>
      <c r="V11" s="652"/>
      <c r="W11" s="652"/>
      <c r="X11" s="652"/>
      <c r="Y11" s="656"/>
      <c r="Z11" s="657"/>
      <c r="AA11" s="658"/>
      <c r="AB11" s="653"/>
      <c r="AC11" s="653"/>
      <c r="AD11" s="242"/>
      <c r="AE11" s="611"/>
      <c r="AF11" s="611"/>
      <c r="AG11" s="611"/>
      <c r="AH11" s="612"/>
    </row>
    <row r="12" spans="1:34" s="111" customFormat="1" ht="30" customHeight="1">
      <c r="A12" s="610"/>
      <c r="B12" s="642"/>
      <c r="C12" s="183" t="str">
        <f>IFERROR(IF($A10="","",TEXT($A10,"aaa")),"")</f>
        <v/>
      </c>
      <c r="D12" s="140" t="s">
        <v>203</v>
      </c>
      <c r="E12" s="641" t="s">
        <v>196</v>
      </c>
      <c r="F12" s="641"/>
      <c r="G12" s="138" t="s">
        <v>190</v>
      </c>
      <c r="H12" s="243"/>
      <c r="I12" s="659"/>
      <c r="J12" s="660"/>
      <c r="K12" s="660"/>
      <c r="L12" s="660"/>
      <c r="M12" s="660"/>
      <c r="N12" s="660"/>
      <c r="O12" s="641" t="s">
        <v>22</v>
      </c>
      <c r="P12" s="641"/>
      <c r="Q12" s="641"/>
      <c r="R12" s="661"/>
      <c r="S12" s="662"/>
      <c r="T12" s="659"/>
      <c r="U12" s="660"/>
      <c r="V12" s="660"/>
      <c r="W12" s="660"/>
      <c r="X12" s="660"/>
      <c r="Y12" s="663"/>
      <c r="Z12" s="639"/>
      <c r="AA12" s="640"/>
      <c r="AB12" s="641" t="s">
        <v>190</v>
      </c>
      <c r="AC12" s="641"/>
      <c r="AD12" s="243"/>
      <c r="AE12" s="615"/>
      <c r="AF12" s="615"/>
      <c r="AG12" s="615"/>
      <c r="AH12" s="616"/>
    </row>
    <row r="13" spans="1:34" s="111" customFormat="1" ht="30" customHeight="1">
      <c r="A13" s="610" t="str">
        <f>IFERROR(IF(TEXT($A$7+(TEXT($B13,"0")-1),"yyyy/mm/dd")&gt;$A$8,"",TEXT($A$7+(TEXT($B13,"0")-1),"yyyy/mm/dd")),"")</f>
        <v/>
      </c>
      <c r="B13" s="642">
        <v>2</v>
      </c>
      <c r="C13" s="181" t="str">
        <f>IFERROR(IF($A13="","",TEXT($A13,"m")),"")</f>
        <v/>
      </c>
      <c r="D13" s="141" t="s">
        <v>30</v>
      </c>
      <c r="E13" s="643" t="s">
        <v>189</v>
      </c>
      <c r="F13" s="643"/>
      <c r="G13" s="271" t="s">
        <v>382</v>
      </c>
      <c r="H13" s="241"/>
      <c r="I13" s="617"/>
      <c r="J13" s="618"/>
      <c r="K13" s="618"/>
      <c r="L13" s="618"/>
      <c r="M13" s="618"/>
      <c r="N13" s="618"/>
      <c r="O13" s="644"/>
      <c r="P13" s="644"/>
      <c r="Q13" s="644"/>
      <c r="R13" s="645"/>
      <c r="S13" s="646"/>
      <c r="T13" s="617"/>
      <c r="U13" s="618"/>
      <c r="V13" s="618"/>
      <c r="W13" s="618"/>
      <c r="X13" s="618"/>
      <c r="Y13" s="647"/>
      <c r="Z13" s="648"/>
      <c r="AA13" s="649"/>
      <c r="AB13" s="644"/>
      <c r="AC13" s="644"/>
      <c r="AD13" s="241"/>
      <c r="AE13" s="664"/>
      <c r="AF13" s="664"/>
      <c r="AG13" s="664"/>
      <c r="AH13" s="665"/>
    </row>
    <row r="14" spans="1:34" s="111" customFormat="1" ht="30" customHeight="1">
      <c r="A14" s="610"/>
      <c r="B14" s="642"/>
      <c r="C14" s="182" t="str">
        <f>IFERROR(IF($A13="","",TEXT($A13,"d")),"")</f>
        <v/>
      </c>
      <c r="D14" s="142" t="s">
        <v>16</v>
      </c>
      <c r="E14" s="650" t="s">
        <v>193</v>
      </c>
      <c r="F14" s="650"/>
      <c r="G14" s="180"/>
      <c r="H14" s="242"/>
      <c r="I14" s="651"/>
      <c r="J14" s="652"/>
      <c r="K14" s="652"/>
      <c r="L14" s="652"/>
      <c r="M14" s="652"/>
      <c r="N14" s="652"/>
      <c r="O14" s="653"/>
      <c r="P14" s="653"/>
      <c r="Q14" s="653"/>
      <c r="R14" s="654"/>
      <c r="S14" s="655"/>
      <c r="T14" s="651"/>
      <c r="U14" s="652"/>
      <c r="V14" s="652"/>
      <c r="W14" s="652"/>
      <c r="X14" s="652"/>
      <c r="Y14" s="656"/>
      <c r="Z14" s="657"/>
      <c r="AA14" s="658"/>
      <c r="AB14" s="653"/>
      <c r="AC14" s="653"/>
      <c r="AD14" s="242"/>
      <c r="AE14" s="611"/>
      <c r="AF14" s="611"/>
      <c r="AG14" s="611"/>
      <c r="AH14" s="612"/>
    </row>
    <row r="15" spans="1:34" s="111" customFormat="1" ht="30" customHeight="1">
      <c r="A15" s="610"/>
      <c r="B15" s="642"/>
      <c r="C15" s="183" t="str">
        <f>IFERROR(IF($A13="","",TEXT($A13,"aaa")),"")</f>
        <v/>
      </c>
      <c r="D15" s="140" t="s">
        <v>203</v>
      </c>
      <c r="E15" s="641" t="s">
        <v>196</v>
      </c>
      <c r="F15" s="641"/>
      <c r="G15" s="138" t="s">
        <v>190</v>
      </c>
      <c r="H15" s="243"/>
      <c r="I15" s="659"/>
      <c r="J15" s="660"/>
      <c r="K15" s="660"/>
      <c r="L15" s="660"/>
      <c r="M15" s="660"/>
      <c r="N15" s="660"/>
      <c r="O15" s="641" t="s">
        <v>22</v>
      </c>
      <c r="P15" s="641"/>
      <c r="Q15" s="641"/>
      <c r="R15" s="661"/>
      <c r="S15" s="662"/>
      <c r="T15" s="659"/>
      <c r="U15" s="660"/>
      <c r="V15" s="660"/>
      <c r="W15" s="660"/>
      <c r="X15" s="660"/>
      <c r="Y15" s="663"/>
      <c r="Z15" s="639"/>
      <c r="AA15" s="640"/>
      <c r="AB15" s="641" t="s">
        <v>190</v>
      </c>
      <c r="AC15" s="641"/>
      <c r="AD15" s="243"/>
      <c r="AE15" s="615"/>
      <c r="AF15" s="615"/>
      <c r="AG15" s="615"/>
      <c r="AH15" s="616"/>
    </row>
    <row r="16" spans="1:34" s="111" customFormat="1" ht="30" customHeight="1">
      <c r="A16" s="610" t="str">
        <f>IFERROR(IF(TEXT($A$7+(TEXT($B16,"0")-1),"yyyy/mm/dd")&gt;$A$8,"",TEXT($A$7+(TEXT($B16,"0")-1),"yyyy/mm/dd")),"")</f>
        <v/>
      </c>
      <c r="B16" s="642">
        <v>3</v>
      </c>
      <c r="C16" s="181" t="str">
        <f>IFERROR(IF($A16="","",TEXT($A16,"m")),"")</f>
        <v/>
      </c>
      <c r="D16" s="141" t="s">
        <v>30</v>
      </c>
      <c r="E16" s="643" t="s">
        <v>189</v>
      </c>
      <c r="F16" s="643"/>
      <c r="G16" s="271" t="s">
        <v>382</v>
      </c>
      <c r="H16" s="241"/>
      <c r="I16" s="617"/>
      <c r="J16" s="618"/>
      <c r="K16" s="618"/>
      <c r="L16" s="618"/>
      <c r="M16" s="618"/>
      <c r="N16" s="618"/>
      <c r="O16" s="644"/>
      <c r="P16" s="644"/>
      <c r="Q16" s="644"/>
      <c r="R16" s="645"/>
      <c r="S16" s="646"/>
      <c r="T16" s="617"/>
      <c r="U16" s="618"/>
      <c r="V16" s="618"/>
      <c r="W16" s="618"/>
      <c r="X16" s="618"/>
      <c r="Y16" s="647"/>
      <c r="Z16" s="648"/>
      <c r="AA16" s="649"/>
      <c r="AB16" s="644"/>
      <c r="AC16" s="644"/>
      <c r="AD16" s="241"/>
      <c r="AE16" s="617"/>
      <c r="AF16" s="618"/>
      <c r="AG16" s="618"/>
      <c r="AH16" s="619"/>
    </row>
    <row r="17" spans="1:34" s="111" customFormat="1" ht="30" customHeight="1">
      <c r="A17" s="610"/>
      <c r="B17" s="642"/>
      <c r="C17" s="182" t="str">
        <f>IFERROR(IF($A16="","",TEXT($A16,"d")),"")</f>
        <v/>
      </c>
      <c r="D17" s="142" t="s">
        <v>16</v>
      </c>
      <c r="E17" s="650" t="s">
        <v>193</v>
      </c>
      <c r="F17" s="650"/>
      <c r="G17" s="180"/>
      <c r="H17" s="242"/>
      <c r="I17" s="651"/>
      <c r="J17" s="652"/>
      <c r="K17" s="652"/>
      <c r="L17" s="652"/>
      <c r="M17" s="652"/>
      <c r="N17" s="652"/>
      <c r="O17" s="653"/>
      <c r="P17" s="653"/>
      <c r="Q17" s="653"/>
      <c r="R17" s="654"/>
      <c r="S17" s="655"/>
      <c r="T17" s="651"/>
      <c r="U17" s="652"/>
      <c r="V17" s="652"/>
      <c r="W17" s="652"/>
      <c r="X17" s="652"/>
      <c r="Y17" s="656"/>
      <c r="Z17" s="657"/>
      <c r="AA17" s="658"/>
      <c r="AB17" s="653"/>
      <c r="AC17" s="653"/>
      <c r="AD17" s="242"/>
      <c r="AE17" s="611"/>
      <c r="AF17" s="611"/>
      <c r="AG17" s="611"/>
      <c r="AH17" s="612"/>
    </row>
    <row r="18" spans="1:34" s="111" customFormat="1" ht="30" customHeight="1">
      <c r="A18" s="610"/>
      <c r="B18" s="642"/>
      <c r="C18" s="183" t="str">
        <f>IFERROR(IF($A16="","",TEXT($A16,"aaa")),"")</f>
        <v/>
      </c>
      <c r="D18" s="140" t="s">
        <v>203</v>
      </c>
      <c r="E18" s="641" t="s">
        <v>196</v>
      </c>
      <c r="F18" s="641"/>
      <c r="G18" s="138" t="s">
        <v>190</v>
      </c>
      <c r="H18" s="243"/>
      <c r="I18" s="659"/>
      <c r="J18" s="660"/>
      <c r="K18" s="660"/>
      <c r="L18" s="660"/>
      <c r="M18" s="660"/>
      <c r="N18" s="660"/>
      <c r="O18" s="641" t="s">
        <v>22</v>
      </c>
      <c r="P18" s="641"/>
      <c r="Q18" s="641"/>
      <c r="R18" s="661"/>
      <c r="S18" s="662"/>
      <c r="T18" s="659"/>
      <c r="U18" s="660"/>
      <c r="V18" s="660"/>
      <c r="W18" s="660"/>
      <c r="X18" s="660"/>
      <c r="Y18" s="663"/>
      <c r="Z18" s="639"/>
      <c r="AA18" s="640"/>
      <c r="AB18" s="641" t="s">
        <v>190</v>
      </c>
      <c r="AC18" s="641"/>
      <c r="AD18" s="243"/>
      <c r="AE18" s="615"/>
      <c r="AF18" s="615"/>
      <c r="AG18" s="615"/>
      <c r="AH18" s="616"/>
    </row>
    <row r="19" spans="1:34" s="111" customFormat="1" ht="30" customHeight="1">
      <c r="A19" s="610" t="str">
        <f>IFERROR(IF(TEXT($A$7+(TEXT($B19,"0")-1),"yyyy/mm/dd")&gt;$A$8,"",TEXT($A$7+(TEXT($B19,"0")-1),"yyyy/mm/dd")),"")</f>
        <v/>
      </c>
      <c r="B19" s="642">
        <v>4</v>
      </c>
      <c r="C19" s="181" t="str">
        <f>IFERROR(IF($A19="","",TEXT($A19,"m")),"")</f>
        <v/>
      </c>
      <c r="D19" s="141" t="s">
        <v>30</v>
      </c>
      <c r="E19" s="643" t="s">
        <v>189</v>
      </c>
      <c r="F19" s="643"/>
      <c r="G19" s="271"/>
      <c r="H19" s="241"/>
      <c r="I19" s="617"/>
      <c r="J19" s="618"/>
      <c r="K19" s="618"/>
      <c r="L19" s="618"/>
      <c r="M19" s="618"/>
      <c r="N19" s="618"/>
      <c r="O19" s="644"/>
      <c r="P19" s="644"/>
      <c r="Q19" s="644"/>
      <c r="R19" s="645"/>
      <c r="S19" s="646"/>
      <c r="T19" s="617"/>
      <c r="U19" s="618"/>
      <c r="V19" s="618"/>
      <c r="W19" s="618"/>
      <c r="X19" s="618"/>
      <c r="Y19" s="647"/>
      <c r="Z19" s="648"/>
      <c r="AA19" s="649"/>
      <c r="AB19" s="644"/>
      <c r="AC19" s="644"/>
      <c r="AD19" s="241"/>
      <c r="AE19" s="617"/>
      <c r="AF19" s="618"/>
      <c r="AG19" s="618"/>
      <c r="AH19" s="619"/>
    </row>
    <row r="20" spans="1:34" s="111" customFormat="1" ht="30" customHeight="1">
      <c r="A20" s="610"/>
      <c r="B20" s="642"/>
      <c r="C20" s="182" t="str">
        <f>IFERROR(IF($A19="","",TEXT($A19,"d")),"")</f>
        <v/>
      </c>
      <c r="D20" s="142" t="s">
        <v>16</v>
      </c>
      <c r="E20" s="650" t="s">
        <v>193</v>
      </c>
      <c r="F20" s="650"/>
      <c r="G20" s="180"/>
      <c r="H20" s="242"/>
      <c r="I20" s="651"/>
      <c r="J20" s="652"/>
      <c r="K20" s="652"/>
      <c r="L20" s="652"/>
      <c r="M20" s="652"/>
      <c r="N20" s="652"/>
      <c r="O20" s="653"/>
      <c r="P20" s="653"/>
      <c r="Q20" s="653"/>
      <c r="R20" s="654"/>
      <c r="S20" s="655"/>
      <c r="T20" s="651"/>
      <c r="U20" s="652"/>
      <c r="V20" s="652"/>
      <c r="W20" s="652"/>
      <c r="X20" s="652"/>
      <c r="Y20" s="656"/>
      <c r="Z20" s="657"/>
      <c r="AA20" s="658"/>
      <c r="AB20" s="653"/>
      <c r="AC20" s="653"/>
      <c r="AD20" s="242"/>
      <c r="AE20" s="611"/>
      <c r="AF20" s="611"/>
      <c r="AG20" s="611"/>
      <c r="AH20" s="612"/>
    </row>
    <row r="21" spans="1:34" s="111" customFormat="1" ht="30" customHeight="1">
      <c r="A21" s="610"/>
      <c r="B21" s="642"/>
      <c r="C21" s="183" t="str">
        <f>IFERROR(IF($A19="","",TEXT($A19,"aaa")),"")</f>
        <v/>
      </c>
      <c r="D21" s="140" t="s">
        <v>203</v>
      </c>
      <c r="E21" s="641" t="s">
        <v>196</v>
      </c>
      <c r="F21" s="641"/>
      <c r="G21" s="138" t="s">
        <v>190</v>
      </c>
      <c r="H21" s="243"/>
      <c r="I21" s="659"/>
      <c r="J21" s="660"/>
      <c r="K21" s="660"/>
      <c r="L21" s="660"/>
      <c r="M21" s="660"/>
      <c r="N21" s="660"/>
      <c r="O21" s="641" t="s">
        <v>22</v>
      </c>
      <c r="P21" s="641"/>
      <c r="Q21" s="641"/>
      <c r="R21" s="661"/>
      <c r="S21" s="662"/>
      <c r="T21" s="659"/>
      <c r="U21" s="660"/>
      <c r="V21" s="660"/>
      <c r="W21" s="660"/>
      <c r="X21" s="660"/>
      <c r="Y21" s="663"/>
      <c r="Z21" s="639"/>
      <c r="AA21" s="640"/>
      <c r="AB21" s="641" t="s">
        <v>190</v>
      </c>
      <c r="AC21" s="641"/>
      <c r="AD21" s="243"/>
      <c r="AE21" s="615"/>
      <c r="AF21" s="615"/>
      <c r="AG21" s="615"/>
      <c r="AH21" s="616"/>
    </row>
    <row r="22" spans="1:34" s="111" customFormat="1" ht="30" customHeight="1">
      <c r="A22" s="610" t="str">
        <f>IFERROR(IF(TEXT($A$7+(TEXT($B22,"0")-1),"yyyy/mm/dd")&gt;$A$8,"",TEXT($A$7+(TEXT($B22,"0")-1),"yyyy/mm/dd")),"")</f>
        <v/>
      </c>
      <c r="B22" s="642">
        <v>5</v>
      </c>
      <c r="C22" s="181" t="str">
        <f>IFERROR(IF($A22="","",TEXT($A22,"m")),"")</f>
        <v/>
      </c>
      <c r="D22" s="141" t="s">
        <v>30</v>
      </c>
      <c r="E22" s="643" t="s">
        <v>189</v>
      </c>
      <c r="F22" s="643"/>
      <c r="G22" s="271" t="s">
        <v>383</v>
      </c>
      <c r="H22" s="241"/>
      <c r="I22" s="617"/>
      <c r="J22" s="618"/>
      <c r="K22" s="618"/>
      <c r="L22" s="618"/>
      <c r="M22" s="618"/>
      <c r="N22" s="618"/>
      <c r="O22" s="644"/>
      <c r="P22" s="644"/>
      <c r="Q22" s="644"/>
      <c r="R22" s="645"/>
      <c r="S22" s="646"/>
      <c r="T22" s="617"/>
      <c r="U22" s="618"/>
      <c r="V22" s="618"/>
      <c r="W22" s="618"/>
      <c r="X22" s="618"/>
      <c r="Y22" s="647"/>
      <c r="Z22" s="648"/>
      <c r="AA22" s="649"/>
      <c r="AB22" s="644"/>
      <c r="AC22" s="644"/>
      <c r="AD22" s="241"/>
      <c r="AE22" s="617"/>
      <c r="AF22" s="618"/>
      <c r="AG22" s="618"/>
      <c r="AH22" s="619"/>
    </row>
    <row r="23" spans="1:34" s="111" customFormat="1" ht="30" customHeight="1">
      <c r="A23" s="610"/>
      <c r="B23" s="642"/>
      <c r="C23" s="182" t="str">
        <f>IFERROR(IF($A22="","",TEXT($A22,"d")),"")</f>
        <v/>
      </c>
      <c r="D23" s="142" t="s">
        <v>16</v>
      </c>
      <c r="E23" s="650" t="s">
        <v>193</v>
      </c>
      <c r="F23" s="650"/>
      <c r="G23" s="180"/>
      <c r="H23" s="242"/>
      <c r="I23" s="651"/>
      <c r="J23" s="652"/>
      <c r="K23" s="652"/>
      <c r="L23" s="652"/>
      <c r="M23" s="652"/>
      <c r="N23" s="652"/>
      <c r="O23" s="653"/>
      <c r="P23" s="653"/>
      <c r="Q23" s="653"/>
      <c r="R23" s="654"/>
      <c r="S23" s="655"/>
      <c r="T23" s="651"/>
      <c r="U23" s="652"/>
      <c r="V23" s="652"/>
      <c r="W23" s="652"/>
      <c r="X23" s="652"/>
      <c r="Y23" s="656"/>
      <c r="Z23" s="657"/>
      <c r="AA23" s="658"/>
      <c r="AB23" s="653"/>
      <c r="AC23" s="653"/>
      <c r="AD23" s="242"/>
      <c r="AE23" s="611"/>
      <c r="AF23" s="611"/>
      <c r="AG23" s="611"/>
      <c r="AH23" s="612"/>
    </row>
    <row r="24" spans="1:34" s="111" customFormat="1" ht="30" customHeight="1" thickBot="1">
      <c r="A24" s="610"/>
      <c r="B24" s="672"/>
      <c r="C24" s="184" t="str">
        <f>IFERROR(IF($A22="","",TEXT($A22,"aaa")),"")</f>
        <v/>
      </c>
      <c r="D24" s="143" t="s">
        <v>203</v>
      </c>
      <c r="E24" s="673" t="s">
        <v>196</v>
      </c>
      <c r="F24" s="673"/>
      <c r="G24" s="178" t="s">
        <v>190</v>
      </c>
      <c r="H24" s="244"/>
      <c r="I24" s="674"/>
      <c r="J24" s="675"/>
      <c r="K24" s="675"/>
      <c r="L24" s="675"/>
      <c r="M24" s="675"/>
      <c r="N24" s="675"/>
      <c r="O24" s="673" t="s">
        <v>22</v>
      </c>
      <c r="P24" s="673"/>
      <c r="Q24" s="673"/>
      <c r="R24" s="676"/>
      <c r="S24" s="677"/>
      <c r="T24" s="674"/>
      <c r="U24" s="675"/>
      <c r="V24" s="675"/>
      <c r="W24" s="675"/>
      <c r="X24" s="675"/>
      <c r="Y24" s="678"/>
      <c r="Z24" s="679"/>
      <c r="AA24" s="680"/>
      <c r="AB24" s="673" t="s">
        <v>190</v>
      </c>
      <c r="AC24" s="673"/>
      <c r="AD24" s="259"/>
      <c r="AE24" s="613"/>
      <c r="AF24" s="613"/>
      <c r="AG24" s="613"/>
      <c r="AH24" s="614"/>
    </row>
    <row r="25" spans="1:34" ht="6" customHeight="1">
      <c r="B25" s="112"/>
      <c r="C25" s="112"/>
      <c r="D25" s="112"/>
      <c r="E25" s="112"/>
      <c r="F25" s="112"/>
      <c r="G25" s="112"/>
      <c r="H25" s="112"/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</row>
    <row r="26" spans="1:34" ht="17.25">
      <c r="B26" s="620" t="s">
        <v>198</v>
      </c>
      <c r="C26" s="620"/>
      <c r="D26" s="620"/>
      <c r="E26" s="620"/>
      <c r="F26" s="620"/>
      <c r="G26" s="620"/>
      <c r="H26" s="620"/>
      <c r="I26" s="620"/>
      <c r="J26" s="620"/>
      <c r="K26" s="620"/>
      <c r="L26" s="620"/>
      <c r="M26" s="620"/>
      <c r="N26" s="620"/>
      <c r="O26" s="620"/>
      <c r="P26" s="620"/>
      <c r="Q26" s="620"/>
      <c r="R26" s="620"/>
      <c r="S26" s="620"/>
      <c r="T26" s="620"/>
      <c r="U26" s="620"/>
      <c r="V26" s="620"/>
      <c r="W26" s="620"/>
      <c r="X26" s="620"/>
      <c r="Y26" s="620"/>
      <c r="Z26" s="620"/>
      <c r="AA26" s="620"/>
      <c r="AB26" s="620"/>
      <c r="AC26" s="620"/>
      <c r="AD26" s="620"/>
      <c r="AE26" s="620"/>
      <c r="AF26" s="620"/>
      <c r="AG26" s="620"/>
      <c r="AH26" s="620"/>
    </row>
    <row r="27" spans="1:34" ht="17.25">
      <c r="B27" s="620" t="s">
        <v>208</v>
      </c>
      <c r="C27" s="620"/>
      <c r="D27" s="620"/>
      <c r="E27" s="620"/>
      <c r="F27" s="620"/>
      <c r="G27" s="620"/>
      <c r="H27" s="620"/>
      <c r="I27" s="620"/>
      <c r="J27" s="620"/>
      <c r="K27" s="620"/>
      <c r="L27" s="620"/>
      <c r="M27" s="620"/>
      <c r="N27" s="620"/>
      <c r="O27" s="620"/>
      <c r="P27" s="620"/>
      <c r="Q27" s="620"/>
      <c r="R27" s="620"/>
      <c r="S27" s="620"/>
      <c r="T27" s="620"/>
      <c r="U27" s="620"/>
      <c r="V27" s="620"/>
      <c r="W27" s="620"/>
      <c r="X27" s="620"/>
      <c r="Y27" s="620"/>
      <c r="Z27" s="620"/>
      <c r="AA27" s="620"/>
      <c r="AB27" s="620"/>
      <c r="AC27" s="620"/>
      <c r="AD27" s="620"/>
      <c r="AE27" s="620"/>
      <c r="AF27" s="620"/>
      <c r="AG27" s="620"/>
      <c r="AH27" s="620"/>
    </row>
    <row r="28" spans="1:34" ht="17.25">
      <c r="B28" s="620" t="s">
        <v>209</v>
      </c>
      <c r="C28" s="620"/>
      <c r="D28" s="620"/>
      <c r="E28" s="620"/>
      <c r="F28" s="620"/>
      <c r="G28" s="620"/>
      <c r="H28" s="620"/>
      <c r="I28" s="620"/>
      <c r="J28" s="620"/>
      <c r="K28" s="620"/>
      <c r="L28" s="620"/>
      <c r="M28" s="620"/>
      <c r="N28" s="620"/>
      <c r="O28" s="620"/>
      <c r="P28" s="620"/>
      <c r="Q28" s="620"/>
      <c r="R28" s="620"/>
      <c r="S28" s="620"/>
      <c r="T28" s="620"/>
      <c r="U28" s="620"/>
      <c r="V28" s="620"/>
      <c r="W28" s="620"/>
      <c r="X28" s="620"/>
      <c r="Y28" s="620"/>
      <c r="Z28" s="620"/>
      <c r="AA28" s="620"/>
      <c r="AB28" s="620"/>
      <c r="AC28" s="620"/>
      <c r="AD28" s="620"/>
      <c r="AE28" s="620"/>
      <c r="AF28" s="620"/>
      <c r="AG28" s="620"/>
      <c r="AH28" s="620"/>
    </row>
    <row r="29" spans="1:34" ht="17.25">
      <c r="B29" s="620" t="s">
        <v>210</v>
      </c>
      <c r="C29" s="620"/>
      <c r="D29" s="620"/>
      <c r="E29" s="620"/>
      <c r="F29" s="620"/>
      <c r="G29" s="620"/>
      <c r="H29" s="620"/>
      <c r="I29" s="620"/>
      <c r="J29" s="620"/>
      <c r="K29" s="620"/>
      <c r="L29" s="620"/>
      <c r="M29" s="620"/>
      <c r="N29" s="620"/>
      <c r="O29" s="620"/>
      <c r="P29" s="620"/>
      <c r="Q29" s="620"/>
      <c r="R29" s="620"/>
      <c r="S29" s="620"/>
      <c r="T29" s="620"/>
      <c r="U29" s="620"/>
      <c r="V29" s="620"/>
      <c r="W29" s="620"/>
      <c r="X29" s="620"/>
      <c r="Y29" s="620"/>
      <c r="Z29" s="620"/>
      <c r="AA29" s="620"/>
      <c r="AB29" s="620"/>
      <c r="AC29" s="620"/>
      <c r="AD29" s="620"/>
      <c r="AE29" s="620"/>
      <c r="AF29" s="620"/>
      <c r="AG29" s="620"/>
      <c r="AH29" s="620"/>
    </row>
    <row r="30" spans="1:34" ht="31.5" thickBot="1">
      <c r="B30" s="632" t="s">
        <v>217</v>
      </c>
      <c r="C30" s="632"/>
      <c r="D30" s="632"/>
      <c r="E30" s="632"/>
      <c r="F30" s="632"/>
      <c r="G30" s="632"/>
      <c r="H30" s="632"/>
      <c r="I30" s="632"/>
      <c r="J30" s="632"/>
      <c r="K30" s="632"/>
      <c r="L30" s="632"/>
      <c r="M30" s="632"/>
      <c r="N30" s="632"/>
      <c r="O30" s="632"/>
      <c r="P30" s="632"/>
      <c r="Q30" s="632"/>
      <c r="R30" s="632"/>
      <c r="S30" s="632"/>
      <c r="T30" s="632"/>
      <c r="U30" s="632"/>
      <c r="V30" s="632"/>
      <c r="W30" s="632"/>
      <c r="X30" s="632"/>
      <c r="Y30" s="632"/>
      <c r="Z30" s="632"/>
      <c r="AA30" s="632"/>
      <c r="AB30" s="632"/>
      <c r="AC30" s="632"/>
      <c r="AD30" s="632"/>
      <c r="AE30" s="632"/>
      <c r="AF30" s="632"/>
      <c r="AG30" s="632"/>
      <c r="AH30" s="632"/>
    </row>
    <row r="31" spans="1:34" s="111" customFormat="1" ht="30" customHeight="1">
      <c r="B31" s="633" t="s">
        <v>170</v>
      </c>
      <c r="C31" s="634"/>
      <c r="D31" s="634"/>
      <c r="E31" s="634"/>
      <c r="F31" s="635">
        <f>'１号様式'!$O$12</f>
        <v>0</v>
      </c>
      <c r="G31" s="635"/>
      <c r="H31" s="635"/>
      <c r="I31" s="635"/>
      <c r="J31" s="635"/>
      <c r="K31" s="276" t="s">
        <v>205</v>
      </c>
      <c r="L31" s="277" t="s">
        <v>12</v>
      </c>
      <c r="M31" s="294"/>
      <c r="N31" s="265" t="s">
        <v>22</v>
      </c>
      <c r="O31" s="277" t="s">
        <v>13</v>
      </c>
      <c r="P31" s="294"/>
      <c r="Q31" s="265" t="s">
        <v>22</v>
      </c>
      <c r="R31" s="277" t="s">
        <v>14</v>
      </c>
      <c r="S31" s="636">
        <f>$M$3+$P$3</f>
        <v>0</v>
      </c>
      <c r="T31" s="637"/>
      <c r="U31" s="265" t="s">
        <v>22</v>
      </c>
      <c r="V31" s="638" t="s">
        <v>171</v>
      </c>
      <c r="W31" s="638"/>
      <c r="X31" s="277" t="s">
        <v>199</v>
      </c>
      <c r="Y31" s="715" t="str">
        <f>'１号様式'!$B$28 &amp; ""</f>
        <v/>
      </c>
      <c r="Z31" s="716"/>
      <c r="AA31" s="266" t="s">
        <v>200</v>
      </c>
      <c r="AB31" s="715" t="str">
        <f>'１号様式'!$E$28 &amp; ""</f>
        <v/>
      </c>
      <c r="AC31" s="635"/>
      <c r="AD31" s="635"/>
      <c r="AE31" s="638" t="s">
        <v>201</v>
      </c>
      <c r="AF31" s="637"/>
      <c r="AG31" s="715" t="str">
        <f>'１号様式'!$U$25 &amp; ""</f>
        <v/>
      </c>
      <c r="AH31" s="717"/>
    </row>
    <row r="32" spans="1:34" s="111" customFormat="1" ht="30" customHeight="1">
      <c r="B32" s="625" t="s">
        <v>172</v>
      </c>
      <c r="C32" s="626"/>
      <c r="D32" s="626"/>
      <c r="E32" s="626"/>
      <c r="F32" s="627">
        <f>'１号様式'!$B$30</f>
        <v>0</v>
      </c>
      <c r="G32" s="627"/>
      <c r="H32" s="627"/>
      <c r="I32" s="627"/>
      <c r="J32" s="627"/>
      <c r="K32" s="278" t="s">
        <v>206</v>
      </c>
      <c r="L32" s="268" t="s">
        <v>12</v>
      </c>
      <c r="M32" s="194">
        <f>'１号様式'!$B$41</f>
        <v>0</v>
      </c>
      <c r="N32" s="270" t="s">
        <v>22</v>
      </c>
      <c r="O32" s="268" t="s">
        <v>13</v>
      </c>
      <c r="P32" s="194">
        <f>'１号様式'!$C$41</f>
        <v>0</v>
      </c>
      <c r="Q32" s="270" t="s">
        <v>22</v>
      </c>
      <c r="R32" s="268" t="s">
        <v>14</v>
      </c>
      <c r="S32" s="628">
        <f>'１号様式'!$D$41</f>
        <v>0</v>
      </c>
      <c r="T32" s="629"/>
      <c r="U32" s="270" t="s">
        <v>22</v>
      </c>
      <c r="V32" s="630" t="s">
        <v>173</v>
      </c>
      <c r="W32" s="630"/>
      <c r="X32" s="627" t="str">
        <f>IFERROR(TEXT(DATEVALUE('１号様式'!$H$39&amp;'１号様式'!$I$39&amp;"."&amp;'１号様式'!$K$39&amp;"."&amp;'１号様式'!$M$39),"ggge年m月d日") &amp; " " &amp; TEXT(TIMEVALUE('１号様式'!$O$39&amp;":"&amp;'１号様式'!$Q$39),"H時MM分"),"")</f>
        <v/>
      </c>
      <c r="Y32" s="627"/>
      <c r="Z32" s="627"/>
      <c r="AA32" s="627"/>
      <c r="AB32" s="627"/>
      <c r="AC32" s="629"/>
      <c r="AD32" s="269" t="s">
        <v>142</v>
      </c>
      <c r="AE32" s="628" t="str">
        <f>IFERROR(TEXT(DATEVALUE('１号様式'!$H$41&amp;'１号様式'!$I$41&amp;"."&amp;'１号様式'!$K$41&amp;"."&amp;'１号様式'!$M$41),"ggge年m月d日") &amp; " " &amp; TEXT(TIMEVALUE('１号様式'!$O$41&amp;":"&amp;'１号様式'!$Q$41),"H時MM分"),"")</f>
        <v/>
      </c>
      <c r="AF32" s="627"/>
      <c r="AG32" s="627"/>
      <c r="AH32" s="631"/>
    </row>
    <row r="33" spans="1:34" s="111" customFormat="1" ht="30" customHeight="1" thickBot="1">
      <c r="B33" s="702" t="s">
        <v>174</v>
      </c>
      <c r="C33" s="703"/>
      <c r="D33" s="703"/>
      <c r="E33" s="703"/>
      <c r="F33" s="703"/>
      <c r="G33" s="275" t="s">
        <v>175</v>
      </c>
      <c r="H33" s="293"/>
      <c r="I33" s="704" t="s">
        <v>176</v>
      </c>
      <c r="J33" s="703"/>
      <c r="K33" s="703"/>
      <c r="L33" s="703"/>
      <c r="M33" s="703"/>
      <c r="N33" s="703"/>
      <c r="O33" s="703" t="s">
        <v>177</v>
      </c>
      <c r="P33" s="703"/>
      <c r="Q33" s="703"/>
      <c r="R33" s="703"/>
      <c r="S33" s="705"/>
      <c r="T33" s="704" t="s">
        <v>178</v>
      </c>
      <c r="U33" s="703"/>
      <c r="V33" s="703"/>
      <c r="W33" s="703"/>
      <c r="X33" s="703"/>
      <c r="Y33" s="706"/>
      <c r="Z33" s="707" t="s">
        <v>179</v>
      </c>
      <c r="AA33" s="703"/>
      <c r="AB33" s="703" t="s">
        <v>180</v>
      </c>
      <c r="AC33" s="703"/>
      <c r="AD33" s="703" t="s">
        <v>181</v>
      </c>
      <c r="AE33" s="703"/>
      <c r="AF33" s="703"/>
      <c r="AG33" s="703"/>
      <c r="AH33" s="708"/>
    </row>
    <row r="34" spans="1:34" s="111" customFormat="1" ht="30" customHeight="1" thickTop="1">
      <c r="B34" s="709" t="s">
        <v>182</v>
      </c>
      <c r="C34" s="641"/>
      <c r="D34" s="641"/>
      <c r="E34" s="641"/>
      <c r="F34" s="641"/>
      <c r="G34" s="274" t="s">
        <v>207</v>
      </c>
      <c r="H34" s="288"/>
      <c r="I34" s="710" t="s">
        <v>183</v>
      </c>
      <c r="J34" s="641"/>
      <c r="K34" s="641"/>
      <c r="L34" s="641"/>
      <c r="M34" s="641"/>
      <c r="N34" s="641"/>
      <c r="O34" s="641" t="s">
        <v>202</v>
      </c>
      <c r="P34" s="641"/>
      <c r="Q34" s="641"/>
      <c r="R34" s="641"/>
      <c r="S34" s="711"/>
      <c r="T34" s="710" t="s">
        <v>184</v>
      </c>
      <c r="U34" s="641"/>
      <c r="V34" s="641"/>
      <c r="W34" s="641"/>
      <c r="X34" s="641"/>
      <c r="Y34" s="712"/>
      <c r="Z34" s="713" t="s">
        <v>185</v>
      </c>
      <c r="AA34" s="641"/>
      <c r="AB34" s="641" t="s">
        <v>186</v>
      </c>
      <c r="AC34" s="641"/>
      <c r="AD34" s="288"/>
      <c r="AE34" s="710" t="s">
        <v>187</v>
      </c>
      <c r="AF34" s="641"/>
      <c r="AG34" s="641"/>
      <c r="AH34" s="714"/>
    </row>
    <row r="35" spans="1:34" s="111" customFormat="1" ht="30" customHeight="1">
      <c r="A35" s="272" t="str">
        <f>IFERROR(TEXT(DATEVALUE('１号様式'!$H$39&amp;'１号様式'!$I$39&amp;"."&amp;'１号様式'!$K$39&amp;"."&amp;'１号様式'!$M$39),"yyyy/mm/dd"),"")</f>
        <v/>
      </c>
      <c r="B35" s="681" t="s">
        <v>188</v>
      </c>
      <c r="C35" s="185">
        <v>5</v>
      </c>
      <c r="D35" s="186" t="s">
        <v>30</v>
      </c>
      <c r="E35" s="682" t="s">
        <v>189</v>
      </c>
      <c r="F35" s="682"/>
      <c r="G35" s="289"/>
      <c r="H35" s="290" t="s">
        <v>156</v>
      </c>
      <c r="I35" s="683" t="s">
        <v>212</v>
      </c>
      <c r="J35" s="684"/>
      <c r="K35" s="684"/>
      <c r="L35" s="684"/>
      <c r="M35" s="684"/>
      <c r="N35" s="684"/>
      <c r="O35" s="682"/>
      <c r="P35" s="682"/>
      <c r="Q35" s="682"/>
      <c r="R35" s="685" t="s">
        <v>211</v>
      </c>
      <c r="S35" s="686"/>
      <c r="T35" s="683" t="s">
        <v>191</v>
      </c>
      <c r="U35" s="684"/>
      <c r="V35" s="684"/>
      <c r="W35" s="684"/>
      <c r="X35" s="684"/>
      <c r="Y35" s="687"/>
      <c r="Z35" s="688"/>
      <c r="AA35" s="682"/>
      <c r="AB35" s="682"/>
      <c r="AC35" s="682"/>
      <c r="AD35" s="290"/>
      <c r="AE35" s="689" t="s">
        <v>192</v>
      </c>
      <c r="AF35" s="689"/>
      <c r="AG35" s="689"/>
      <c r="AH35" s="690"/>
    </row>
    <row r="36" spans="1:34" s="111" customFormat="1" ht="30" customHeight="1">
      <c r="A36" s="272" t="str">
        <f>IFERROR(TEXT(DATEVALUE('１号様式'!$H$39&amp;'１号様式'!$I$41&amp;"."&amp;'１号様式'!$K$41&amp;"."&amp;'１号様式'!$M$41),"yyyy/mm/dd"),"")</f>
        <v/>
      </c>
      <c r="B36" s="681"/>
      <c r="C36" s="188">
        <v>12</v>
      </c>
      <c r="D36" s="189" t="s">
        <v>16</v>
      </c>
      <c r="E36" s="691" t="s">
        <v>193</v>
      </c>
      <c r="F36" s="691"/>
      <c r="G36" s="291"/>
      <c r="H36" s="292"/>
      <c r="I36" s="692" t="s">
        <v>194</v>
      </c>
      <c r="J36" s="693"/>
      <c r="K36" s="693"/>
      <c r="L36" s="693"/>
      <c r="M36" s="693"/>
      <c r="N36" s="693"/>
      <c r="O36" s="694" t="s">
        <v>315</v>
      </c>
      <c r="P36" s="694"/>
      <c r="Q36" s="694"/>
      <c r="R36" s="695"/>
      <c r="S36" s="696"/>
      <c r="T36" s="697" t="s">
        <v>252</v>
      </c>
      <c r="U36" s="698"/>
      <c r="V36" s="698"/>
      <c r="W36" s="698"/>
      <c r="X36" s="698"/>
      <c r="Y36" s="699"/>
      <c r="Z36" s="700"/>
      <c r="AA36" s="691"/>
      <c r="AB36" s="694">
        <v>95</v>
      </c>
      <c r="AC36" s="694"/>
      <c r="AD36" s="292"/>
      <c r="AE36" s="621" t="s">
        <v>195</v>
      </c>
      <c r="AF36" s="621"/>
      <c r="AG36" s="621"/>
      <c r="AH36" s="622"/>
    </row>
    <row r="37" spans="1:34" s="111" customFormat="1" ht="30" customHeight="1">
      <c r="A37" s="179"/>
      <c r="B37" s="681"/>
      <c r="C37" s="191" t="s">
        <v>204</v>
      </c>
      <c r="D37" s="192" t="s">
        <v>203</v>
      </c>
      <c r="E37" s="666" t="s">
        <v>196</v>
      </c>
      <c r="F37" s="666"/>
      <c r="G37" s="284" t="s">
        <v>190</v>
      </c>
      <c r="H37" s="285"/>
      <c r="I37" s="667"/>
      <c r="J37" s="668"/>
      <c r="K37" s="668"/>
      <c r="L37" s="668"/>
      <c r="M37" s="668"/>
      <c r="N37" s="668"/>
      <c r="O37" s="666" t="s">
        <v>22</v>
      </c>
      <c r="P37" s="666"/>
      <c r="Q37" s="666"/>
      <c r="R37" s="669" t="s">
        <v>211</v>
      </c>
      <c r="S37" s="670"/>
      <c r="T37" s="667" t="s">
        <v>197</v>
      </c>
      <c r="U37" s="668"/>
      <c r="V37" s="668"/>
      <c r="W37" s="668"/>
      <c r="X37" s="668"/>
      <c r="Y37" s="671"/>
      <c r="Z37" s="701"/>
      <c r="AA37" s="666"/>
      <c r="AB37" s="666" t="s">
        <v>190</v>
      </c>
      <c r="AC37" s="666"/>
      <c r="AD37" s="285"/>
      <c r="AE37" s="623"/>
      <c r="AF37" s="623"/>
      <c r="AG37" s="623"/>
      <c r="AH37" s="624"/>
    </row>
    <row r="38" spans="1:34" s="111" customFormat="1" ht="30" customHeight="1">
      <c r="A38" s="610" t="str">
        <f>IFERROR(IF(TEXT($A$7+(TEXT($B38,"0")-1),"yyyy/mm/dd")&gt;$A$8,"",TEXT($A$7+(TEXT($B38,"0")-1),"yyyy/mm/dd")),"")</f>
        <v/>
      </c>
      <c r="B38" s="642">
        <v>6</v>
      </c>
      <c r="C38" s="181" t="str">
        <f>IFERROR(IF($A38="","",TEXT($A38,"m")),"")</f>
        <v/>
      </c>
      <c r="D38" s="141" t="s">
        <v>30</v>
      </c>
      <c r="E38" s="643" t="s">
        <v>189</v>
      </c>
      <c r="F38" s="643"/>
      <c r="G38" s="279" t="s">
        <v>382</v>
      </c>
      <c r="H38" s="280"/>
      <c r="I38" s="617"/>
      <c r="J38" s="618"/>
      <c r="K38" s="618"/>
      <c r="L38" s="618"/>
      <c r="M38" s="618"/>
      <c r="N38" s="618"/>
      <c r="O38" s="644"/>
      <c r="P38" s="644"/>
      <c r="Q38" s="644"/>
      <c r="R38" s="645"/>
      <c r="S38" s="646"/>
      <c r="T38" s="617"/>
      <c r="U38" s="618"/>
      <c r="V38" s="618"/>
      <c r="W38" s="618"/>
      <c r="X38" s="618"/>
      <c r="Y38" s="647"/>
      <c r="Z38" s="648"/>
      <c r="AA38" s="649"/>
      <c r="AB38" s="644"/>
      <c r="AC38" s="644"/>
      <c r="AD38" s="280"/>
      <c r="AE38" s="664"/>
      <c r="AF38" s="664"/>
      <c r="AG38" s="664"/>
      <c r="AH38" s="665"/>
    </row>
    <row r="39" spans="1:34" s="111" customFormat="1" ht="30" customHeight="1">
      <c r="A39" s="610"/>
      <c r="B39" s="642"/>
      <c r="C39" s="182" t="str">
        <f>IFERROR(IF($A38="","",TEXT($A38,"d")),"")</f>
        <v/>
      </c>
      <c r="D39" s="142" t="s">
        <v>16</v>
      </c>
      <c r="E39" s="650" t="s">
        <v>193</v>
      </c>
      <c r="F39" s="650"/>
      <c r="G39" s="281"/>
      <c r="H39" s="282"/>
      <c r="I39" s="651"/>
      <c r="J39" s="652"/>
      <c r="K39" s="652"/>
      <c r="L39" s="652"/>
      <c r="M39" s="652"/>
      <c r="N39" s="652"/>
      <c r="O39" s="653"/>
      <c r="P39" s="653"/>
      <c r="Q39" s="653"/>
      <c r="R39" s="654"/>
      <c r="S39" s="655"/>
      <c r="T39" s="651"/>
      <c r="U39" s="652"/>
      <c r="V39" s="652"/>
      <c r="W39" s="652"/>
      <c r="X39" s="652"/>
      <c r="Y39" s="656"/>
      <c r="Z39" s="657"/>
      <c r="AA39" s="658"/>
      <c r="AB39" s="653"/>
      <c r="AC39" s="653"/>
      <c r="AD39" s="282"/>
      <c r="AE39" s="611"/>
      <c r="AF39" s="611"/>
      <c r="AG39" s="611"/>
      <c r="AH39" s="612"/>
    </row>
    <row r="40" spans="1:34" s="111" customFormat="1" ht="30" customHeight="1">
      <c r="A40" s="610"/>
      <c r="B40" s="642"/>
      <c r="C40" s="183" t="str">
        <f>IFERROR(IF($A38="","",TEXT($A38,"aaa")),"")</f>
        <v/>
      </c>
      <c r="D40" s="273" t="s">
        <v>203</v>
      </c>
      <c r="E40" s="641" t="s">
        <v>196</v>
      </c>
      <c r="F40" s="641"/>
      <c r="G40" s="274" t="s">
        <v>190</v>
      </c>
      <c r="H40" s="283"/>
      <c r="I40" s="659"/>
      <c r="J40" s="660"/>
      <c r="K40" s="660"/>
      <c r="L40" s="660"/>
      <c r="M40" s="660"/>
      <c r="N40" s="660"/>
      <c r="O40" s="641" t="s">
        <v>22</v>
      </c>
      <c r="P40" s="641"/>
      <c r="Q40" s="641"/>
      <c r="R40" s="661"/>
      <c r="S40" s="662"/>
      <c r="T40" s="659"/>
      <c r="U40" s="660"/>
      <c r="V40" s="660"/>
      <c r="W40" s="660"/>
      <c r="X40" s="660"/>
      <c r="Y40" s="663"/>
      <c r="Z40" s="639"/>
      <c r="AA40" s="640"/>
      <c r="AB40" s="641" t="s">
        <v>190</v>
      </c>
      <c r="AC40" s="641"/>
      <c r="AD40" s="283"/>
      <c r="AE40" s="615"/>
      <c r="AF40" s="615"/>
      <c r="AG40" s="615"/>
      <c r="AH40" s="616"/>
    </row>
    <row r="41" spans="1:34" s="111" customFormat="1" ht="30" customHeight="1">
      <c r="A41" s="610" t="str">
        <f>IFERROR(IF(TEXT($A$7+(TEXT($B41,"0")-1),"yyyy/mm/dd")&gt;$A$8,"",TEXT($A$7+(TEXT($B41,"0")-1),"yyyy/mm/dd")),"")</f>
        <v/>
      </c>
      <c r="B41" s="642">
        <v>7</v>
      </c>
      <c r="C41" s="181" t="str">
        <f>IFERROR(IF($A41="","",TEXT($A41,"m")),"")</f>
        <v/>
      </c>
      <c r="D41" s="141" t="s">
        <v>30</v>
      </c>
      <c r="E41" s="643" t="s">
        <v>189</v>
      </c>
      <c r="F41" s="643"/>
      <c r="G41" s="279" t="s">
        <v>382</v>
      </c>
      <c r="H41" s="280"/>
      <c r="I41" s="617"/>
      <c r="J41" s="618"/>
      <c r="K41" s="618"/>
      <c r="L41" s="618"/>
      <c r="M41" s="618"/>
      <c r="N41" s="618"/>
      <c r="O41" s="644"/>
      <c r="P41" s="644"/>
      <c r="Q41" s="644"/>
      <c r="R41" s="645"/>
      <c r="S41" s="646"/>
      <c r="T41" s="617"/>
      <c r="U41" s="618"/>
      <c r="V41" s="618"/>
      <c r="W41" s="618"/>
      <c r="X41" s="618"/>
      <c r="Y41" s="647"/>
      <c r="Z41" s="648"/>
      <c r="AA41" s="649"/>
      <c r="AB41" s="644"/>
      <c r="AC41" s="644"/>
      <c r="AD41" s="280"/>
      <c r="AE41" s="664"/>
      <c r="AF41" s="664"/>
      <c r="AG41" s="664"/>
      <c r="AH41" s="665"/>
    </row>
    <row r="42" spans="1:34" s="111" customFormat="1" ht="30" customHeight="1">
      <c r="A42" s="610"/>
      <c r="B42" s="642"/>
      <c r="C42" s="182" t="str">
        <f>IFERROR(IF($A41="","",TEXT($A41,"d")),"")</f>
        <v/>
      </c>
      <c r="D42" s="142" t="s">
        <v>16</v>
      </c>
      <c r="E42" s="650" t="s">
        <v>193</v>
      </c>
      <c r="F42" s="650"/>
      <c r="G42" s="281"/>
      <c r="H42" s="282"/>
      <c r="I42" s="651"/>
      <c r="J42" s="652"/>
      <c r="K42" s="652"/>
      <c r="L42" s="652"/>
      <c r="M42" s="652"/>
      <c r="N42" s="652"/>
      <c r="O42" s="653"/>
      <c r="P42" s="653"/>
      <c r="Q42" s="653"/>
      <c r="R42" s="654"/>
      <c r="S42" s="655"/>
      <c r="T42" s="651"/>
      <c r="U42" s="652"/>
      <c r="V42" s="652"/>
      <c r="W42" s="652"/>
      <c r="X42" s="652"/>
      <c r="Y42" s="656"/>
      <c r="Z42" s="657"/>
      <c r="AA42" s="658"/>
      <c r="AB42" s="653"/>
      <c r="AC42" s="653"/>
      <c r="AD42" s="282"/>
      <c r="AE42" s="611"/>
      <c r="AF42" s="611"/>
      <c r="AG42" s="611"/>
      <c r="AH42" s="612"/>
    </row>
    <row r="43" spans="1:34" s="111" customFormat="1" ht="30" customHeight="1">
      <c r="A43" s="610"/>
      <c r="B43" s="642"/>
      <c r="C43" s="183" t="str">
        <f>IFERROR(IF($A41="","",TEXT($A41,"aaa")),"")</f>
        <v/>
      </c>
      <c r="D43" s="273" t="s">
        <v>203</v>
      </c>
      <c r="E43" s="641" t="s">
        <v>196</v>
      </c>
      <c r="F43" s="641"/>
      <c r="G43" s="274" t="s">
        <v>190</v>
      </c>
      <c r="H43" s="283"/>
      <c r="I43" s="659"/>
      <c r="J43" s="660"/>
      <c r="K43" s="660"/>
      <c r="L43" s="660"/>
      <c r="M43" s="660"/>
      <c r="N43" s="660"/>
      <c r="O43" s="641" t="s">
        <v>22</v>
      </c>
      <c r="P43" s="641"/>
      <c r="Q43" s="641"/>
      <c r="R43" s="661"/>
      <c r="S43" s="662"/>
      <c r="T43" s="659"/>
      <c r="U43" s="660"/>
      <c r="V43" s="660"/>
      <c r="W43" s="660"/>
      <c r="X43" s="660"/>
      <c r="Y43" s="663"/>
      <c r="Z43" s="639"/>
      <c r="AA43" s="640"/>
      <c r="AB43" s="641" t="s">
        <v>190</v>
      </c>
      <c r="AC43" s="641"/>
      <c r="AD43" s="283"/>
      <c r="AE43" s="615"/>
      <c r="AF43" s="615"/>
      <c r="AG43" s="615"/>
      <c r="AH43" s="616"/>
    </row>
    <row r="44" spans="1:34" s="111" customFormat="1" ht="30" customHeight="1">
      <c r="A44" s="610" t="str">
        <f>IFERROR(IF(TEXT($A$7+(TEXT($B44,"0")-1),"yyyy/mm/dd")&gt;$A$8,"",TEXT($A$7+(TEXT($B44,"0")-1),"yyyy/mm/dd")),"")</f>
        <v/>
      </c>
      <c r="B44" s="642">
        <v>8</v>
      </c>
      <c r="C44" s="181" t="str">
        <f>IFERROR(IF($A44="","",TEXT($A44,"m")),"")</f>
        <v/>
      </c>
      <c r="D44" s="141" t="s">
        <v>30</v>
      </c>
      <c r="E44" s="643" t="s">
        <v>189</v>
      </c>
      <c r="F44" s="643"/>
      <c r="G44" s="279" t="s">
        <v>382</v>
      </c>
      <c r="H44" s="280"/>
      <c r="I44" s="617"/>
      <c r="J44" s="618"/>
      <c r="K44" s="618"/>
      <c r="L44" s="618"/>
      <c r="M44" s="618"/>
      <c r="N44" s="618"/>
      <c r="O44" s="644"/>
      <c r="P44" s="644"/>
      <c r="Q44" s="644"/>
      <c r="R44" s="645"/>
      <c r="S44" s="646"/>
      <c r="T44" s="617"/>
      <c r="U44" s="618"/>
      <c r="V44" s="618"/>
      <c r="W44" s="618"/>
      <c r="X44" s="618"/>
      <c r="Y44" s="647"/>
      <c r="Z44" s="648"/>
      <c r="AA44" s="649"/>
      <c r="AB44" s="644"/>
      <c r="AC44" s="644"/>
      <c r="AD44" s="280"/>
      <c r="AE44" s="617"/>
      <c r="AF44" s="618"/>
      <c r="AG44" s="618"/>
      <c r="AH44" s="619"/>
    </row>
    <row r="45" spans="1:34" s="111" customFormat="1" ht="30" customHeight="1">
      <c r="A45" s="610"/>
      <c r="B45" s="642"/>
      <c r="C45" s="182" t="str">
        <f>IFERROR(IF($A44="","",TEXT($A44,"d")),"")</f>
        <v/>
      </c>
      <c r="D45" s="142" t="s">
        <v>16</v>
      </c>
      <c r="E45" s="650" t="s">
        <v>193</v>
      </c>
      <c r="F45" s="650"/>
      <c r="G45" s="281"/>
      <c r="H45" s="282"/>
      <c r="I45" s="651"/>
      <c r="J45" s="652"/>
      <c r="K45" s="652"/>
      <c r="L45" s="652"/>
      <c r="M45" s="652"/>
      <c r="N45" s="652"/>
      <c r="O45" s="653"/>
      <c r="P45" s="653"/>
      <c r="Q45" s="653"/>
      <c r="R45" s="654"/>
      <c r="S45" s="655"/>
      <c r="T45" s="651"/>
      <c r="U45" s="652"/>
      <c r="V45" s="652"/>
      <c r="W45" s="652"/>
      <c r="X45" s="652"/>
      <c r="Y45" s="656"/>
      <c r="Z45" s="657"/>
      <c r="AA45" s="658"/>
      <c r="AB45" s="653"/>
      <c r="AC45" s="653"/>
      <c r="AD45" s="282"/>
      <c r="AE45" s="611"/>
      <c r="AF45" s="611"/>
      <c r="AG45" s="611"/>
      <c r="AH45" s="612"/>
    </row>
    <row r="46" spans="1:34" s="111" customFormat="1" ht="30" customHeight="1">
      <c r="A46" s="610"/>
      <c r="B46" s="642"/>
      <c r="C46" s="183" t="str">
        <f>IFERROR(IF($A44="","",TEXT($A44,"aaa")),"")</f>
        <v/>
      </c>
      <c r="D46" s="273" t="s">
        <v>203</v>
      </c>
      <c r="E46" s="641" t="s">
        <v>196</v>
      </c>
      <c r="F46" s="641"/>
      <c r="G46" s="274" t="s">
        <v>190</v>
      </c>
      <c r="H46" s="283"/>
      <c r="I46" s="659"/>
      <c r="J46" s="660"/>
      <c r="K46" s="660"/>
      <c r="L46" s="660"/>
      <c r="M46" s="660"/>
      <c r="N46" s="660"/>
      <c r="O46" s="641" t="s">
        <v>22</v>
      </c>
      <c r="P46" s="641"/>
      <c r="Q46" s="641"/>
      <c r="R46" s="661"/>
      <c r="S46" s="662"/>
      <c r="T46" s="659"/>
      <c r="U46" s="660"/>
      <c r="V46" s="660"/>
      <c r="W46" s="660"/>
      <c r="X46" s="660"/>
      <c r="Y46" s="663"/>
      <c r="Z46" s="639"/>
      <c r="AA46" s="640"/>
      <c r="AB46" s="641" t="s">
        <v>190</v>
      </c>
      <c r="AC46" s="641"/>
      <c r="AD46" s="283"/>
      <c r="AE46" s="615"/>
      <c r="AF46" s="615"/>
      <c r="AG46" s="615"/>
      <c r="AH46" s="616"/>
    </row>
    <row r="47" spans="1:34" s="111" customFormat="1" ht="30" customHeight="1">
      <c r="A47" s="610" t="str">
        <f>IFERROR(IF(TEXT($A$7+(TEXT($B47,"0")-1),"yyyy/mm/dd")&gt;$A$8,"",TEXT($A$7+(TEXT($B47,"0")-1),"yyyy/mm/dd")),"")</f>
        <v/>
      </c>
      <c r="B47" s="642">
        <v>9</v>
      </c>
      <c r="C47" s="181" t="str">
        <f>IFERROR(IF($A47="","",TEXT($A47,"m")),"")</f>
        <v/>
      </c>
      <c r="D47" s="141" t="s">
        <v>30</v>
      </c>
      <c r="E47" s="643" t="s">
        <v>189</v>
      </c>
      <c r="F47" s="643"/>
      <c r="G47" s="279"/>
      <c r="H47" s="280"/>
      <c r="I47" s="617"/>
      <c r="J47" s="618"/>
      <c r="K47" s="618"/>
      <c r="L47" s="618"/>
      <c r="M47" s="618"/>
      <c r="N47" s="618"/>
      <c r="O47" s="644"/>
      <c r="P47" s="644"/>
      <c r="Q47" s="644"/>
      <c r="R47" s="645"/>
      <c r="S47" s="646"/>
      <c r="T47" s="617"/>
      <c r="U47" s="618"/>
      <c r="V47" s="618"/>
      <c r="W47" s="618"/>
      <c r="X47" s="618"/>
      <c r="Y47" s="647"/>
      <c r="Z47" s="648"/>
      <c r="AA47" s="649"/>
      <c r="AB47" s="644"/>
      <c r="AC47" s="644"/>
      <c r="AD47" s="280"/>
      <c r="AE47" s="617"/>
      <c r="AF47" s="618"/>
      <c r="AG47" s="618"/>
      <c r="AH47" s="619"/>
    </row>
    <row r="48" spans="1:34" s="111" customFormat="1" ht="30" customHeight="1">
      <c r="A48" s="610"/>
      <c r="B48" s="642"/>
      <c r="C48" s="182" t="str">
        <f>IFERROR(IF($A47="","",TEXT($A47,"d")),"")</f>
        <v/>
      </c>
      <c r="D48" s="142" t="s">
        <v>16</v>
      </c>
      <c r="E48" s="650" t="s">
        <v>193</v>
      </c>
      <c r="F48" s="650"/>
      <c r="G48" s="281"/>
      <c r="H48" s="282"/>
      <c r="I48" s="651"/>
      <c r="J48" s="652"/>
      <c r="K48" s="652"/>
      <c r="L48" s="652"/>
      <c r="M48" s="652"/>
      <c r="N48" s="652"/>
      <c r="O48" s="653"/>
      <c r="P48" s="653"/>
      <c r="Q48" s="653"/>
      <c r="R48" s="654"/>
      <c r="S48" s="655"/>
      <c r="T48" s="651"/>
      <c r="U48" s="652"/>
      <c r="V48" s="652"/>
      <c r="W48" s="652"/>
      <c r="X48" s="652"/>
      <c r="Y48" s="656"/>
      <c r="Z48" s="657"/>
      <c r="AA48" s="658"/>
      <c r="AB48" s="653"/>
      <c r="AC48" s="653"/>
      <c r="AD48" s="282"/>
      <c r="AE48" s="611"/>
      <c r="AF48" s="611"/>
      <c r="AG48" s="611"/>
      <c r="AH48" s="612"/>
    </row>
    <row r="49" spans="1:34" s="111" customFormat="1" ht="30" customHeight="1">
      <c r="A49" s="610"/>
      <c r="B49" s="642"/>
      <c r="C49" s="183" t="str">
        <f>IFERROR(IF($A47="","",TEXT($A47,"aaa")),"")</f>
        <v/>
      </c>
      <c r="D49" s="273" t="s">
        <v>203</v>
      </c>
      <c r="E49" s="641" t="s">
        <v>196</v>
      </c>
      <c r="F49" s="641"/>
      <c r="G49" s="274" t="s">
        <v>190</v>
      </c>
      <c r="H49" s="283"/>
      <c r="I49" s="659"/>
      <c r="J49" s="660"/>
      <c r="K49" s="660"/>
      <c r="L49" s="660"/>
      <c r="M49" s="660"/>
      <c r="N49" s="660"/>
      <c r="O49" s="641" t="s">
        <v>22</v>
      </c>
      <c r="P49" s="641"/>
      <c r="Q49" s="641"/>
      <c r="R49" s="661"/>
      <c r="S49" s="662"/>
      <c r="T49" s="659"/>
      <c r="U49" s="660"/>
      <c r="V49" s="660"/>
      <c r="W49" s="660"/>
      <c r="X49" s="660"/>
      <c r="Y49" s="663"/>
      <c r="Z49" s="639"/>
      <c r="AA49" s="640"/>
      <c r="AB49" s="641" t="s">
        <v>190</v>
      </c>
      <c r="AC49" s="641"/>
      <c r="AD49" s="283"/>
      <c r="AE49" s="615"/>
      <c r="AF49" s="615"/>
      <c r="AG49" s="615"/>
      <c r="AH49" s="616"/>
    </row>
    <row r="50" spans="1:34" s="111" customFormat="1" ht="30" customHeight="1">
      <c r="A50" s="610" t="str">
        <f>IFERROR(IF(TEXT($A$7+(TEXT($B50,"0")-1),"yyyy/mm/dd")&gt;$A$8,"",TEXT($A$7+(TEXT($B50,"0")-1),"yyyy/mm/dd")),"")</f>
        <v/>
      </c>
      <c r="B50" s="642">
        <v>10</v>
      </c>
      <c r="C50" s="181" t="str">
        <f>IFERROR(IF($A50="","",TEXT($A50,"m")),"")</f>
        <v/>
      </c>
      <c r="D50" s="141" t="s">
        <v>30</v>
      </c>
      <c r="E50" s="643" t="s">
        <v>189</v>
      </c>
      <c r="F50" s="643"/>
      <c r="G50" s="279" t="s">
        <v>382</v>
      </c>
      <c r="H50" s="280"/>
      <c r="I50" s="617"/>
      <c r="J50" s="618"/>
      <c r="K50" s="618"/>
      <c r="L50" s="618"/>
      <c r="M50" s="618"/>
      <c r="N50" s="618"/>
      <c r="O50" s="644"/>
      <c r="P50" s="644"/>
      <c r="Q50" s="644"/>
      <c r="R50" s="645"/>
      <c r="S50" s="646"/>
      <c r="T50" s="617"/>
      <c r="U50" s="618"/>
      <c r="V50" s="618"/>
      <c r="W50" s="618"/>
      <c r="X50" s="618"/>
      <c r="Y50" s="647"/>
      <c r="Z50" s="648"/>
      <c r="AA50" s="649"/>
      <c r="AB50" s="644"/>
      <c r="AC50" s="644"/>
      <c r="AD50" s="280"/>
      <c r="AE50" s="617"/>
      <c r="AF50" s="618"/>
      <c r="AG50" s="618"/>
      <c r="AH50" s="619"/>
    </row>
    <row r="51" spans="1:34" s="111" customFormat="1" ht="30" customHeight="1">
      <c r="A51" s="610"/>
      <c r="B51" s="642"/>
      <c r="C51" s="182" t="str">
        <f>IFERROR(IF($A50="","",TEXT($A50,"d")),"")</f>
        <v/>
      </c>
      <c r="D51" s="142" t="s">
        <v>16</v>
      </c>
      <c r="E51" s="650" t="s">
        <v>193</v>
      </c>
      <c r="F51" s="650"/>
      <c r="G51" s="281"/>
      <c r="H51" s="282"/>
      <c r="I51" s="651"/>
      <c r="J51" s="652"/>
      <c r="K51" s="652"/>
      <c r="L51" s="652"/>
      <c r="M51" s="652"/>
      <c r="N51" s="652"/>
      <c r="O51" s="653"/>
      <c r="P51" s="653"/>
      <c r="Q51" s="653"/>
      <c r="R51" s="654"/>
      <c r="S51" s="655"/>
      <c r="T51" s="651"/>
      <c r="U51" s="652"/>
      <c r="V51" s="652"/>
      <c r="W51" s="652"/>
      <c r="X51" s="652"/>
      <c r="Y51" s="656"/>
      <c r="Z51" s="657"/>
      <c r="AA51" s="658"/>
      <c r="AB51" s="653"/>
      <c r="AC51" s="653"/>
      <c r="AD51" s="282"/>
      <c r="AE51" s="611"/>
      <c r="AF51" s="611"/>
      <c r="AG51" s="611"/>
      <c r="AH51" s="612"/>
    </row>
    <row r="52" spans="1:34" s="111" customFormat="1" ht="30" customHeight="1" thickBot="1">
      <c r="A52" s="610"/>
      <c r="B52" s="672"/>
      <c r="C52" s="184" t="str">
        <f>IFERROR(IF($A50="","",TEXT($A50,"aaa")),"")</f>
        <v/>
      </c>
      <c r="D52" s="143" t="s">
        <v>203</v>
      </c>
      <c r="E52" s="673" t="s">
        <v>196</v>
      </c>
      <c r="F52" s="673"/>
      <c r="G52" s="286" t="s">
        <v>190</v>
      </c>
      <c r="H52" s="287"/>
      <c r="I52" s="674"/>
      <c r="J52" s="675"/>
      <c r="K52" s="675"/>
      <c r="L52" s="675"/>
      <c r="M52" s="675"/>
      <c r="N52" s="675"/>
      <c r="O52" s="673" t="s">
        <v>22</v>
      </c>
      <c r="P52" s="673"/>
      <c r="Q52" s="673"/>
      <c r="R52" s="676"/>
      <c r="S52" s="677"/>
      <c r="T52" s="674"/>
      <c r="U52" s="675"/>
      <c r="V52" s="675"/>
      <c r="W52" s="675"/>
      <c r="X52" s="675"/>
      <c r="Y52" s="678"/>
      <c r="Z52" s="679"/>
      <c r="AA52" s="680"/>
      <c r="AB52" s="673" t="s">
        <v>190</v>
      </c>
      <c r="AC52" s="673"/>
      <c r="AD52" s="259"/>
      <c r="AE52" s="613"/>
      <c r="AF52" s="613"/>
      <c r="AG52" s="613"/>
      <c r="AH52" s="614"/>
    </row>
    <row r="53" spans="1:34" ht="6" customHeight="1"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</row>
    <row r="54" spans="1:34" ht="17.25">
      <c r="B54" s="620" t="s">
        <v>198</v>
      </c>
      <c r="C54" s="620"/>
      <c r="D54" s="620"/>
      <c r="E54" s="620"/>
      <c r="F54" s="620"/>
      <c r="G54" s="620"/>
      <c r="H54" s="620"/>
      <c r="I54" s="620"/>
      <c r="J54" s="620"/>
      <c r="K54" s="620"/>
      <c r="L54" s="620"/>
      <c r="M54" s="620"/>
      <c r="N54" s="620"/>
      <c r="O54" s="620"/>
      <c r="P54" s="620"/>
      <c r="Q54" s="620"/>
      <c r="R54" s="620"/>
      <c r="S54" s="620"/>
      <c r="T54" s="620"/>
      <c r="U54" s="620"/>
      <c r="V54" s="620"/>
      <c r="W54" s="620"/>
      <c r="X54" s="620"/>
      <c r="Y54" s="620"/>
      <c r="Z54" s="620"/>
      <c r="AA54" s="620"/>
      <c r="AB54" s="620"/>
      <c r="AC54" s="620"/>
      <c r="AD54" s="620"/>
      <c r="AE54" s="620"/>
      <c r="AF54" s="620"/>
      <c r="AG54" s="620"/>
      <c r="AH54" s="620"/>
    </row>
    <row r="55" spans="1:34" ht="17.25">
      <c r="B55" s="620" t="s">
        <v>208</v>
      </c>
      <c r="C55" s="620"/>
      <c r="D55" s="620"/>
      <c r="E55" s="620"/>
      <c r="F55" s="620"/>
      <c r="G55" s="620"/>
      <c r="H55" s="620"/>
      <c r="I55" s="620"/>
      <c r="J55" s="620"/>
      <c r="K55" s="620"/>
      <c r="L55" s="620"/>
      <c r="M55" s="620"/>
      <c r="N55" s="620"/>
      <c r="O55" s="620"/>
      <c r="P55" s="620"/>
      <c r="Q55" s="620"/>
      <c r="R55" s="620"/>
      <c r="S55" s="620"/>
      <c r="T55" s="620"/>
      <c r="U55" s="620"/>
      <c r="V55" s="620"/>
      <c r="W55" s="620"/>
      <c r="X55" s="620"/>
      <c r="Y55" s="620"/>
      <c r="Z55" s="620"/>
      <c r="AA55" s="620"/>
      <c r="AB55" s="620"/>
      <c r="AC55" s="620"/>
      <c r="AD55" s="620"/>
      <c r="AE55" s="620"/>
      <c r="AF55" s="620"/>
      <c r="AG55" s="620"/>
      <c r="AH55" s="620"/>
    </row>
    <row r="56" spans="1:34" ht="17.25">
      <c r="B56" s="620" t="s">
        <v>209</v>
      </c>
      <c r="C56" s="620"/>
      <c r="D56" s="620"/>
      <c r="E56" s="620"/>
      <c r="F56" s="620"/>
      <c r="G56" s="620"/>
      <c r="H56" s="620"/>
      <c r="I56" s="620"/>
      <c r="J56" s="620"/>
      <c r="K56" s="620"/>
      <c r="L56" s="620"/>
      <c r="M56" s="620"/>
      <c r="N56" s="620"/>
      <c r="O56" s="620"/>
      <c r="P56" s="620"/>
      <c r="Q56" s="620"/>
      <c r="R56" s="620"/>
      <c r="S56" s="620"/>
      <c r="T56" s="620"/>
      <c r="U56" s="620"/>
      <c r="V56" s="620"/>
      <c r="W56" s="620"/>
      <c r="X56" s="620"/>
      <c r="Y56" s="620"/>
      <c r="Z56" s="620"/>
      <c r="AA56" s="620"/>
      <c r="AB56" s="620"/>
      <c r="AC56" s="620"/>
      <c r="AD56" s="620"/>
      <c r="AE56" s="620"/>
      <c r="AF56" s="620"/>
      <c r="AG56" s="620"/>
      <c r="AH56" s="620"/>
    </row>
    <row r="57" spans="1:34" ht="17.25">
      <c r="B57" s="620" t="s">
        <v>210</v>
      </c>
      <c r="C57" s="620"/>
      <c r="D57" s="620"/>
      <c r="E57" s="620"/>
      <c r="F57" s="620"/>
      <c r="G57" s="620"/>
      <c r="H57" s="620"/>
      <c r="I57" s="620"/>
      <c r="J57" s="620"/>
      <c r="K57" s="620"/>
      <c r="L57" s="620"/>
      <c r="M57" s="620"/>
      <c r="N57" s="620"/>
      <c r="O57" s="620"/>
      <c r="P57" s="620"/>
      <c r="Q57" s="620"/>
      <c r="R57" s="620"/>
      <c r="S57" s="620"/>
      <c r="T57" s="620"/>
      <c r="U57" s="620"/>
      <c r="V57" s="620"/>
      <c r="W57" s="620"/>
      <c r="X57" s="620"/>
      <c r="Y57" s="620"/>
      <c r="Z57" s="620"/>
      <c r="AA57" s="620"/>
      <c r="AB57" s="620"/>
      <c r="AC57" s="620"/>
      <c r="AD57" s="620"/>
      <c r="AE57" s="620"/>
      <c r="AF57" s="620"/>
      <c r="AG57" s="620"/>
      <c r="AH57" s="620"/>
    </row>
  </sheetData>
  <sheetProtection password="CC81" sheet="1"/>
  <mergeCells count="380">
    <mergeCell ref="E7:F7"/>
    <mergeCell ref="I6:N6"/>
    <mergeCell ref="I9:N9"/>
    <mergeCell ref="R9:S9"/>
    <mergeCell ref="B4:E4"/>
    <mergeCell ref="F4:J4"/>
    <mergeCell ref="V4:W4"/>
    <mergeCell ref="B5:F5"/>
    <mergeCell ref="R5:S5"/>
    <mergeCell ref="S4:T4"/>
    <mergeCell ref="T5:Y5"/>
    <mergeCell ref="I5:N5"/>
    <mergeCell ref="AD5:AH5"/>
    <mergeCell ref="AE6:AH6"/>
    <mergeCell ref="AE7:AH7"/>
    <mergeCell ref="B2:AH2"/>
    <mergeCell ref="AG3:AH3"/>
    <mergeCell ref="E9:F9"/>
    <mergeCell ref="E8:F8"/>
    <mergeCell ref="I7:N7"/>
    <mergeCell ref="I8:N8"/>
    <mergeCell ref="R7:S7"/>
    <mergeCell ref="R8:S8"/>
    <mergeCell ref="B6:F6"/>
    <mergeCell ref="B7:B9"/>
    <mergeCell ref="AB3:AD3"/>
    <mergeCell ref="AE3:AF3"/>
    <mergeCell ref="X4:AC4"/>
    <mergeCell ref="AE4:AH4"/>
    <mergeCell ref="Y3:Z3"/>
    <mergeCell ref="AB8:AC8"/>
    <mergeCell ref="AB9:AC9"/>
    <mergeCell ref="B3:E3"/>
    <mergeCell ref="F3:J3"/>
    <mergeCell ref="V3:W3"/>
    <mergeCell ref="S3:T3"/>
    <mergeCell ref="Z5:AA5"/>
    <mergeCell ref="Z6:AA6"/>
    <mergeCell ref="Z7:AA7"/>
    <mergeCell ref="Z8:AA8"/>
    <mergeCell ref="O5:Q5"/>
    <mergeCell ref="O6:Q6"/>
    <mergeCell ref="AB5:AC5"/>
    <mergeCell ref="AB6:AC6"/>
    <mergeCell ref="O9:Q9"/>
    <mergeCell ref="O8:Q8"/>
    <mergeCell ref="O7:Q7"/>
    <mergeCell ref="R6:S6"/>
    <mergeCell ref="Z9:AA9"/>
    <mergeCell ref="T8:Y8"/>
    <mergeCell ref="T9:Y9"/>
    <mergeCell ref="AB7:AC7"/>
    <mergeCell ref="T6:Y6"/>
    <mergeCell ref="T7:Y7"/>
    <mergeCell ref="B10:B12"/>
    <mergeCell ref="E10:F10"/>
    <mergeCell ref="I10:N10"/>
    <mergeCell ref="O10:Q10"/>
    <mergeCell ref="R10:S10"/>
    <mergeCell ref="T10:Y10"/>
    <mergeCell ref="Z10:AA10"/>
    <mergeCell ref="AB10:AC10"/>
    <mergeCell ref="AE10:AH10"/>
    <mergeCell ref="E11:F11"/>
    <mergeCell ref="I11:N11"/>
    <mergeCell ref="O11:Q11"/>
    <mergeCell ref="R11:S11"/>
    <mergeCell ref="T11:Y11"/>
    <mergeCell ref="Z11:AA11"/>
    <mergeCell ref="AB11:AC11"/>
    <mergeCell ref="E12:F12"/>
    <mergeCell ref="I12:N12"/>
    <mergeCell ref="O12:Q12"/>
    <mergeCell ref="R12:S12"/>
    <mergeCell ref="T12:Y12"/>
    <mergeCell ref="Z12:AA12"/>
    <mergeCell ref="AB12:AC12"/>
    <mergeCell ref="AE13:AH13"/>
    <mergeCell ref="E14:F14"/>
    <mergeCell ref="I14:N14"/>
    <mergeCell ref="O14:Q14"/>
    <mergeCell ref="R14:S14"/>
    <mergeCell ref="T14:Y14"/>
    <mergeCell ref="Z14:AA14"/>
    <mergeCell ref="AB14:AC14"/>
    <mergeCell ref="E15:F15"/>
    <mergeCell ref="I15:N15"/>
    <mergeCell ref="O15:Q15"/>
    <mergeCell ref="R15:S15"/>
    <mergeCell ref="T15:Y15"/>
    <mergeCell ref="Z15:AA15"/>
    <mergeCell ref="AB15:AC15"/>
    <mergeCell ref="AE16:AH16"/>
    <mergeCell ref="E17:F17"/>
    <mergeCell ref="I17:N17"/>
    <mergeCell ref="O17:Q17"/>
    <mergeCell ref="R17:S17"/>
    <mergeCell ref="T17:Y17"/>
    <mergeCell ref="Z17:AA17"/>
    <mergeCell ref="AB17:AC17"/>
    <mergeCell ref="E18:F18"/>
    <mergeCell ref="I18:N18"/>
    <mergeCell ref="O18:Q18"/>
    <mergeCell ref="R18:S18"/>
    <mergeCell ref="T18:Y18"/>
    <mergeCell ref="AE18:AH18"/>
    <mergeCell ref="AB16:AC16"/>
    <mergeCell ref="B13:B15"/>
    <mergeCell ref="E13:F13"/>
    <mergeCell ref="I13:N13"/>
    <mergeCell ref="O13:Q13"/>
    <mergeCell ref="R13:S13"/>
    <mergeCell ref="T13:Y13"/>
    <mergeCell ref="Z13:AA13"/>
    <mergeCell ref="AB13:AC13"/>
    <mergeCell ref="T24:Y24"/>
    <mergeCell ref="Z24:AA24"/>
    <mergeCell ref="B16:B18"/>
    <mergeCell ref="E16:F16"/>
    <mergeCell ref="I16:N16"/>
    <mergeCell ref="O16:Q16"/>
    <mergeCell ref="R16:S16"/>
    <mergeCell ref="T16:Y16"/>
    <mergeCell ref="Z16:AA16"/>
    <mergeCell ref="Z18:AA18"/>
    <mergeCell ref="AB18:AC18"/>
    <mergeCell ref="AG31:AH31"/>
    <mergeCell ref="B22:B24"/>
    <mergeCell ref="E22:F22"/>
    <mergeCell ref="I22:N22"/>
    <mergeCell ref="O22:Q22"/>
    <mergeCell ref="R22:S22"/>
    <mergeCell ref="T22:Y22"/>
    <mergeCell ref="Z22:AA22"/>
    <mergeCell ref="AB22:AC22"/>
    <mergeCell ref="E23:F23"/>
    <mergeCell ref="I23:N23"/>
    <mergeCell ref="O23:Q23"/>
    <mergeCell ref="R23:S23"/>
    <mergeCell ref="T23:Y23"/>
    <mergeCell ref="Z23:AA23"/>
    <mergeCell ref="AB23:AC23"/>
    <mergeCell ref="AB24:AC24"/>
    <mergeCell ref="E24:F24"/>
    <mergeCell ref="I24:N24"/>
    <mergeCell ref="O24:Q24"/>
    <mergeCell ref="R24:S24"/>
    <mergeCell ref="B33:F33"/>
    <mergeCell ref="I33:N33"/>
    <mergeCell ref="O33:Q33"/>
    <mergeCell ref="R33:S33"/>
    <mergeCell ref="T33:Y33"/>
    <mergeCell ref="Z33:AA33"/>
    <mergeCell ref="AB33:AC33"/>
    <mergeCell ref="AD33:AH33"/>
    <mergeCell ref="B34:F34"/>
    <mergeCell ref="I34:N34"/>
    <mergeCell ref="O34:Q34"/>
    <mergeCell ref="R34:S34"/>
    <mergeCell ref="T34:Y34"/>
    <mergeCell ref="Z34:AA34"/>
    <mergeCell ref="AB34:AC34"/>
    <mergeCell ref="AE34:AH34"/>
    <mergeCell ref="B35:B37"/>
    <mergeCell ref="E35:F35"/>
    <mergeCell ref="I35:N35"/>
    <mergeCell ref="O35:Q35"/>
    <mergeCell ref="R35:S35"/>
    <mergeCell ref="T35:Y35"/>
    <mergeCell ref="Z35:AA35"/>
    <mergeCell ref="AB35:AC35"/>
    <mergeCell ref="AE35:AH35"/>
    <mergeCell ref="E36:F36"/>
    <mergeCell ref="I36:N36"/>
    <mergeCell ref="O36:Q36"/>
    <mergeCell ref="R36:S36"/>
    <mergeCell ref="T36:Y36"/>
    <mergeCell ref="Z36:AA36"/>
    <mergeCell ref="AB36:AC36"/>
    <mergeCell ref="Z37:AA37"/>
    <mergeCell ref="AB37:AC37"/>
    <mergeCell ref="E39:F39"/>
    <mergeCell ref="I39:N39"/>
    <mergeCell ref="O39:Q39"/>
    <mergeCell ref="R39:S39"/>
    <mergeCell ref="T39:Y39"/>
    <mergeCell ref="Z39:AA39"/>
    <mergeCell ref="AB39:AC39"/>
    <mergeCell ref="T38:Y38"/>
    <mergeCell ref="Z38:AA38"/>
    <mergeCell ref="T52:Y52"/>
    <mergeCell ref="Z52:AA52"/>
    <mergeCell ref="AB52:AC52"/>
    <mergeCell ref="B44:B46"/>
    <mergeCell ref="E44:F44"/>
    <mergeCell ref="I44:N44"/>
    <mergeCell ref="O44:Q44"/>
    <mergeCell ref="R44:S44"/>
    <mergeCell ref="T44:Y44"/>
    <mergeCell ref="Z44:AA44"/>
    <mergeCell ref="AB44:AC44"/>
    <mergeCell ref="E45:F45"/>
    <mergeCell ref="I45:N45"/>
    <mergeCell ref="O45:Q45"/>
    <mergeCell ref="R45:S45"/>
    <mergeCell ref="T45:Y45"/>
    <mergeCell ref="Z45:AA45"/>
    <mergeCell ref="AB45:AC45"/>
    <mergeCell ref="E46:F46"/>
    <mergeCell ref="I46:N46"/>
    <mergeCell ref="O46:Q46"/>
    <mergeCell ref="R46:S46"/>
    <mergeCell ref="T46:Y46"/>
    <mergeCell ref="Z46:AA46"/>
    <mergeCell ref="R37:S37"/>
    <mergeCell ref="T37:Y37"/>
    <mergeCell ref="AE23:AH23"/>
    <mergeCell ref="AE21:AH21"/>
    <mergeCell ref="B50:B52"/>
    <mergeCell ref="E50:F50"/>
    <mergeCell ref="I50:N50"/>
    <mergeCell ref="O50:Q50"/>
    <mergeCell ref="R50:S50"/>
    <mergeCell ref="T50:Y50"/>
    <mergeCell ref="Z50:AA50"/>
    <mergeCell ref="AB50:AC50"/>
    <mergeCell ref="AE50:AH50"/>
    <mergeCell ref="E51:F51"/>
    <mergeCell ref="I51:N51"/>
    <mergeCell ref="O51:Q51"/>
    <mergeCell ref="R51:S51"/>
    <mergeCell ref="T51:Y51"/>
    <mergeCell ref="Z51:AA51"/>
    <mergeCell ref="AB51:AC51"/>
    <mergeCell ref="E52:F52"/>
    <mergeCell ref="I52:N52"/>
    <mergeCell ref="O52:Q52"/>
    <mergeCell ref="R52:S52"/>
    <mergeCell ref="B38:B40"/>
    <mergeCell ref="E38:F38"/>
    <mergeCell ref="I38:N38"/>
    <mergeCell ref="O38:Q38"/>
    <mergeCell ref="R38:S38"/>
    <mergeCell ref="E40:F40"/>
    <mergeCell ref="I40:N40"/>
    <mergeCell ref="O40:Q40"/>
    <mergeCell ref="AB19:AC19"/>
    <mergeCell ref="E20:F20"/>
    <mergeCell ref="I20:N20"/>
    <mergeCell ref="O20:Q20"/>
    <mergeCell ref="R20:S20"/>
    <mergeCell ref="T20:Y20"/>
    <mergeCell ref="Z20:AA20"/>
    <mergeCell ref="AB20:AC20"/>
    <mergeCell ref="AB21:AC21"/>
    <mergeCell ref="R40:S40"/>
    <mergeCell ref="T40:Y40"/>
    <mergeCell ref="Z40:AA40"/>
    <mergeCell ref="AB40:AC40"/>
    <mergeCell ref="E37:F37"/>
    <mergeCell ref="I37:N37"/>
    <mergeCell ref="O37:Q37"/>
    <mergeCell ref="B19:B21"/>
    <mergeCell ref="E19:F19"/>
    <mergeCell ref="I19:N19"/>
    <mergeCell ref="O19:Q19"/>
    <mergeCell ref="R19:S19"/>
    <mergeCell ref="T19:Y19"/>
    <mergeCell ref="Z19:AA19"/>
    <mergeCell ref="E21:F21"/>
    <mergeCell ref="I21:N21"/>
    <mergeCell ref="O21:Q21"/>
    <mergeCell ref="R21:S21"/>
    <mergeCell ref="T21:Y21"/>
    <mergeCell ref="Z21:AA21"/>
    <mergeCell ref="T49:Y49"/>
    <mergeCell ref="B41:B43"/>
    <mergeCell ref="E41:F41"/>
    <mergeCell ref="I41:N41"/>
    <mergeCell ref="O41:Q41"/>
    <mergeCell ref="R41:S41"/>
    <mergeCell ref="T41:Y41"/>
    <mergeCell ref="Z41:AA41"/>
    <mergeCell ref="AB41:AC41"/>
    <mergeCell ref="E42:F42"/>
    <mergeCell ref="I42:N42"/>
    <mergeCell ref="O42:Q42"/>
    <mergeCell ref="R42:S42"/>
    <mergeCell ref="T42:Y42"/>
    <mergeCell ref="Z42:AA42"/>
    <mergeCell ref="AB42:AC42"/>
    <mergeCell ref="E43:F43"/>
    <mergeCell ref="I43:N43"/>
    <mergeCell ref="O43:Q43"/>
    <mergeCell ref="R43:S43"/>
    <mergeCell ref="T43:Y43"/>
    <mergeCell ref="Z43:AA43"/>
    <mergeCell ref="AB46:AC46"/>
    <mergeCell ref="AE9:AH9"/>
    <mergeCell ref="AE8:AH8"/>
    <mergeCell ref="AE12:AH12"/>
    <mergeCell ref="AE11:AH11"/>
    <mergeCell ref="AE14:AH14"/>
    <mergeCell ref="AE15:AH15"/>
    <mergeCell ref="AE17:AH17"/>
    <mergeCell ref="AE20:AH20"/>
    <mergeCell ref="Z49:AA49"/>
    <mergeCell ref="AB49:AC49"/>
    <mergeCell ref="AB43:AC43"/>
    <mergeCell ref="Z47:AA47"/>
    <mergeCell ref="AB47:AC47"/>
    <mergeCell ref="Z48:AA48"/>
    <mergeCell ref="AB48:AC48"/>
    <mergeCell ref="AE41:AH41"/>
    <mergeCell ref="AE19:AH19"/>
    <mergeCell ref="AE44:AH44"/>
    <mergeCell ref="AE46:AH46"/>
    <mergeCell ref="AB38:AC38"/>
    <mergeCell ref="AE38:AH38"/>
    <mergeCell ref="Y31:Z31"/>
    <mergeCell ref="AB31:AD31"/>
    <mergeCell ref="AE31:AF31"/>
    <mergeCell ref="AE24:AH24"/>
    <mergeCell ref="AE36:AH36"/>
    <mergeCell ref="AE37:AH37"/>
    <mergeCell ref="AE39:AH39"/>
    <mergeCell ref="AE40:AH40"/>
    <mergeCell ref="AE42:AH42"/>
    <mergeCell ref="AE22:AH22"/>
    <mergeCell ref="AE43:AH43"/>
    <mergeCell ref="AE45:AH45"/>
    <mergeCell ref="B26:AH26"/>
    <mergeCell ref="B27:AH27"/>
    <mergeCell ref="B28:AH28"/>
    <mergeCell ref="B29:AH29"/>
    <mergeCell ref="B32:E32"/>
    <mergeCell ref="F32:J32"/>
    <mergeCell ref="S32:T32"/>
    <mergeCell ref="V32:W32"/>
    <mergeCell ref="X32:AC32"/>
    <mergeCell ref="AE32:AH32"/>
    <mergeCell ref="B30:AH30"/>
    <mergeCell ref="B31:E31"/>
    <mergeCell ref="F31:J31"/>
    <mergeCell ref="S31:T31"/>
    <mergeCell ref="V31:W31"/>
    <mergeCell ref="AE51:AH51"/>
    <mergeCell ref="AE52:AH52"/>
    <mergeCell ref="AE48:AH48"/>
    <mergeCell ref="AE49:AH49"/>
    <mergeCell ref="AE47:AH47"/>
    <mergeCell ref="B54:AH54"/>
    <mergeCell ref="B55:AH55"/>
    <mergeCell ref="B56:AH56"/>
    <mergeCell ref="B57:AH57"/>
    <mergeCell ref="B47:B49"/>
    <mergeCell ref="E47:F47"/>
    <mergeCell ref="I47:N47"/>
    <mergeCell ref="O47:Q47"/>
    <mergeCell ref="R47:S47"/>
    <mergeCell ref="T47:Y47"/>
    <mergeCell ref="E48:F48"/>
    <mergeCell ref="I48:N48"/>
    <mergeCell ref="O48:Q48"/>
    <mergeCell ref="R48:S48"/>
    <mergeCell ref="T48:Y48"/>
    <mergeCell ref="E49:F49"/>
    <mergeCell ref="I49:N49"/>
    <mergeCell ref="O49:Q49"/>
    <mergeCell ref="R49:S49"/>
    <mergeCell ref="A47:A49"/>
    <mergeCell ref="A50:A52"/>
    <mergeCell ref="A10:A12"/>
    <mergeCell ref="A13:A15"/>
    <mergeCell ref="A16:A18"/>
    <mergeCell ref="A19:A21"/>
    <mergeCell ref="A22:A24"/>
    <mergeCell ref="A38:A40"/>
    <mergeCell ref="A41:A43"/>
    <mergeCell ref="A44:A46"/>
  </mergeCells>
  <phoneticPr fontId="4"/>
  <conditionalFormatting sqref="F3:J4">
    <cfRule type="cellIs" dxfId="60" priority="67" stopIfTrue="1" operator="equal">
      <formula>0</formula>
    </cfRule>
  </conditionalFormatting>
  <conditionalFormatting sqref="H10:N12 R10:AA12 AD10:AH12 G11 O11:Q11 AB11:AC11">
    <cfRule type="expression" dxfId="59" priority="57">
      <formula>$A$10=""</formula>
    </cfRule>
  </conditionalFormatting>
  <conditionalFormatting sqref="H13:N15 R13:AA15 AD13:AH15 G14 O14:Q14 AB14:AC14">
    <cfRule type="expression" dxfId="58" priority="56">
      <formula>$A$13=""</formula>
    </cfRule>
  </conditionalFormatting>
  <conditionalFormatting sqref="H16:N18 R16:AA18 AD16:AH18 G17 O17:Q17 AB17:AC17">
    <cfRule type="expression" dxfId="57" priority="55">
      <formula>$A$16=""</formula>
    </cfRule>
  </conditionalFormatting>
  <conditionalFormatting sqref="H19:N21 R19:AA21 AD19:AH21 G20 O20:Q20 AB20:AC20">
    <cfRule type="expression" dxfId="56" priority="54">
      <formula>$A$19=""</formula>
    </cfRule>
  </conditionalFormatting>
  <conditionalFormatting sqref="H22:N24 R22:AA24 AD22:AH24 G23 O23:Q23 AB23:AC23">
    <cfRule type="expression" dxfId="55" priority="53">
      <formula>$A$22=""</formula>
    </cfRule>
  </conditionalFormatting>
  <conditionalFormatting sqref="X4:AC4 AE4:AH4">
    <cfRule type="cellIs" dxfId="54" priority="66" stopIfTrue="1" operator="equal">
      <formula>"月日時分"</formula>
    </cfRule>
  </conditionalFormatting>
  <conditionalFormatting sqref="F31:J32">
    <cfRule type="cellIs" dxfId="53" priority="8" stopIfTrue="1" operator="equal">
      <formula>0</formula>
    </cfRule>
  </conditionalFormatting>
  <conditionalFormatting sqref="H38:N40 R38:AA40 AD38:AH40 G39 O39:Q39 AB39:AC39">
    <cfRule type="expression" dxfId="52" priority="5">
      <formula>$A$10=""</formula>
    </cfRule>
  </conditionalFormatting>
  <conditionalFormatting sqref="H41:N43 R41:AA43 AD41:AH43 G42 O42:Q42 AB42:AC42">
    <cfRule type="expression" dxfId="51" priority="4">
      <formula>$A$13=""</formula>
    </cfRule>
  </conditionalFormatting>
  <conditionalFormatting sqref="H44:N46 R44:AA46 AD44:AH46 G45 O45:Q45 AB45:AC45">
    <cfRule type="expression" dxfId="50" priority="3">
      <formula>$A$16=""</formula>
    </cfRule>
  </conditionalFormatting>
  <conditionalFormatting sqref="H47:N49 R47:AA49 AD47:AH49 G48 O48:Q48 AB48:AC48">
    <cfRule type="expression" dxfId="49" priority="2">
      <formula>$A$19=""</formula>
    </cfRule>
  </conditionalFormatting>
  <conditionalFormatting sqref="H50:N52 R50:AA52 AD50:AH52 G51 O51:Q51 AB51:AC51">
    <cfRule type="expression" dxfId="48" priority="1">
      <formula>$A$22=""</formula>
    </cfRule>
  </conditionalFormatting>
  <conditionalFormatting sqref="X32:AC32 AE32:AH32">
    <cfRule type="cellIs" dxfId="47" priority="7" stopIfTrue="1" operator="equal">
      <formula>"月日時分"</formula>
    </cfRule>
  </conditionalFormatting>
  <dataValidations count="4">
    <dataValidation type="list" imeMode="on" allowBlank="1" showInputMessage="1" showErrorMessage="1" sqref="H7:H24 R7:S24 AD7:AD24 H35:H52 R35:S52 AD35:AD52" xr:uid="{86FCE0F2-FBAE-49A6-B58F-3407ACA54204}">
      <formula1>"○"</formula1>
    </dataValidation>
    <dataValidation imeMode="disabled" allowBlank="1" showInputMessage="1" showErrorMessage="1" sqref="M3 P3 S3:T3 M31 P31 S31:T31" xr:uid="{629BAB72-05D3-41F9-B8F3-40AD31F1CE7A}"/>
    <dataValidation type="custom" imeMode="off" allowBlank="1" showInputMessage="1" showErrorMessage="1" sqref="G11 G14 G17 G20 G23 O23:Q23 O20:Q20 O17:Q17 O14:Q14 O11:Q11 AB11:AC11 AB14:AC14 AB17:AC17 AB20:AC20 AB23:AC23 G8 O8:Q8 AB8:AC8 G39 G42 G45 G48 G51 O51:Q51 O48:Q48 O45:Q45 O42:Q42 O39:Q39 AB39:AC39 AB42:AC42 AB45:AC45 AB48:AC48 AB51:AC51 G36 O36:Q36 AB36:AC36" xr:uid="{A9908C97-FCC1-4EBD-8640-ACADF7983AB4}">
      <formula1>IF(ISNUMBER(G8),IF(MOD(G8,1)=0,TRUE,FALSE),IF(OR(G8="弁当持参",G8="食材依頼"),TRUE,FALSE))</formula1>
    </dataValidation>
    <dataValidation imeMode="on" allowBlank="1" showInputMessage="1" showErrorMessage="1" sqref="I7:N24 T7:AA24 AE7:AH24 I35:N52 T35:AA52 AE35:AH52" xr:uid="{06D183DC-F509-4931-8037-C2BE7D211DE5}"/>
  </dataValidations>
  <printOptions horizontalCentered="1" verticalCentered="1"/>
  <pageMargins left="0.59055118110236227" right="0.39370078740157483" top="0.59055118110236227" bottom="0.39370078740157483" header="0.31496062992125984" footer="0.31496062992125984"/>
  <pageSetup paperSize="9" scale="75" orientation="landscape" r:id="rId1"/>
  <rowBreaks count="1" manualBreakCount="1">
    <brk id="29" min="1" max="33" man="1"/>
  </rowBreaks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notEqual" id="{B3E02426-CB4D-4A1D-B94A-71E00AE18900}">
            <xm:f>'１号様式'!$Y$38</xm:f>
            <x14:dxf>
              <fill>
                <patternFill>
                  <bgColor rgb="FFFFCCCC"/>
                </patternFill>
              </fill>
            </x14:dxf>
          </x14:cfRule>
          <xm:sqref>S3:T3</xm:sqref>
        </x14:conditionalFormatting>
        <x14:conditionalFormatting xmlns:xm="http://schemas.microsoft.com/office/excel/2006/main">
          <x14:cfRule type="cellIs" priority="6" operator="notEqual" id="{F87CE14C-B402-43D4-84FE-95BD87A4C131}">
            <xm:f>'１号様式'!$Y$38</xm:f>
            <x14:dxf>
              <fill>
                <patternFill>
                  <bgColor rgb="FFFFCCCC"/>
                </patternFill>
              </fill>
            </x14:dxf>
          </x14:cfRule>
          <xm:sqref>S31:T31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9900"/>
  </sheetPr>
  <dimension ref="A1:H112"/>
  <sheetViews>
    <sheetView view="pageBreakPreview" topLeftCell="A22" zoomScaleNormal="100" zoomScaleSheetLayoutView="100" workbookViewId="0">
      <selection activeCell="B31" sqref="B31:G31"/>
    </sheetView>
  </sheetViews>
  <sheetFormatPr defaultColWidth="9" defaultRowHeight="13.5"/>
  <cols>
    <col min="1" max="1" width="5.25" style="64" customWidth="1"/>
    <col min="2" max="2" width="5.625" style="70" customWidth="1"/>
    <col min="3" max="3" width="21.875" style="71" customWidth="1"/>
    <col min="4" max="5" width="5.625" style="64" customWidth="1"/>
    <col min="6" max="6" width="11.875" style="64" customWidth="1"/>
    <col min="7" max="7" width="28.125" style="71" customWidth="1"/>
    <col min="8" max="8" width="0" style="64" hidden="1" customWidth="1"/>
    <col min="9" max="16384" width="9" style="64"/>
  </cols>
  <sheetData>
    <row r="1" spans="1:7" s="63" customFormat="1" ht="27.95" customHeight="1" thickBot="1">
      <c r="B1" s="718" t="s">
        <v>163</v>
      </c>
      <c r="C1" s="718"/>
      <c r="D1" s="718"/>
      <c r="E1" s="718"/>
      <c r="F1" s="718"/>
      <c r="G1" s="718"/>
    </row>
    <row r="2" spans="1:7" s="63" customFormat="1" ht="25.5" customHeight="1">
      <c r="B2" s="719" t="s">
        <v>164</v>
      </c>
      <c r="C2" s="720"/>
      <c r="D2" s="721">
        <f>'１号様式'!O12</f>
        <v>0</v>
      </c>
      <c r="E2" s="721"/>
      <c r="F2" s="721"/>
      <c r="G2" s="722"/>
    </row>
    <row r="3" spans="1:7" ht="25.5" customHeight="1">
      <c r="B3" s="65" t="s">
        <v>165</v>
      </c>
      <c r="C3" s="66" t="s">
        <v>166</v>
      </c>
      <c r="D3" s="66" t="s">
        <v>367</v>
      </c>
      <c r="E3" s="66" t="s">
        <v>167</v>
      </c>
      <c r="F3" s="67" t="s">
        <v>168</v>
      </c>
      <c r="G3" s="68" t="s">
        <v>169</v>
      </c>
    </row>
    <row r="4" spans="1:7" s="69" customFormat="1" ht="25.5" customHeight="1">
      <c r="B4" s="54"/>
      <c r="C4" s="129"/>
      <c r="D4" s="55"/>
      <c r="E4" s="55"/>
      <c r="F4" s="56"/>
      <c r="G4" s="57"/>
    </row>
    <row r="5" spans="1:7" s="69" customFormat="1" ht="25.5" customHeight="1">
      <c r="B5" s="54"/>
      <c r="C5" s="130"/>
      <c r="D5" s="59"/>
      <c r="E5" s="55"/>
      <c r="F5" s="60"/>
      <c r="G5" s="61"/>
    </row>
    <row r="6" spans="1:7" s="69" customFormat="1" ht="25.5" customHeight="1">
      <c r="B6" s="54"/>
      <c r="C6" s="131"/>
      <c r="D6" s="59"/>
      <c r="E6" s="55"/>
      <c r="F6" s="60"/>
      <c r="G6" s="61"/>
    </row>
    <row r="7" spans="1:7" s="69" customFormat="1" ht="25.5" customHeight="1">
      <c r="B7" s="54"/>
      <c r="C7" s="131"/>
      <c r="D7" s="59"/>
      <c r="E7" s="55"/>
      <c r="F7" s="60"/>
      <c r="G7" s="61"/>
    </row>
    <row r="8" spans="1:7" s="69" customFormat="1" ht="25.5" customHeight="1">
      <c r="A8" s="727">
        <v>5</v>
      </c>
      <c r="B8" s="54"/>
      <c r="C8" s="130"/>
      <c r="D8" s="59"/>
      <c r="E8" s="55"/>
      <c r="F8" s="60"/>
      <c r="G8" s="61"/>
    </row>
    <row r="9" spans="1:7" s="69" customFormat="1" ht="25.5" customHeight="1">
      <c r="A9" s="727"/>
      <c r="B9" s="54"/>
      <c r="C9" s="132"/>
      <c r="D9" s="55"/>
      <c r="E9" s="55"/>
      <c r="F9" s="56"/>
      <c r="G9" s="57"/>
    </row>
    <row r="10" spans="1:7" s="69" customFormat="1" ht="25.5" customHeight="1">
      <c r="B10" s="54"/>
      <c r="C10" s="130"/>
      <c r="D10" s="59"/>
      <c r="E10" s="55"/>
      <c r="F10" s="60"/>
      <c r="G10" s="61"/>
    </row>
    <row r="11" spans="1:7" s="69" customFormat="1" ht="25.5" customHeight="1">
      <c r="B11" s="54"/>
      <c r="C11" s="131"/>
      <c r="D11" s="59"/>
      <c r="E11" s="55"/>
      <c r="F11" s="60"/>
      <c r="G11" s="61"/>
    </row>
    <row r="12" spans="1:7" s="69" customFormat="1" ht="25.5" customHeight="1">
      <c r="B12" s="54"/>
      <c r="C12" s="131"/>
      <c r="D12" s="59"/>
      <c r="E12" s="55"/>
      <c r="F12" s="60"/>
      <c r="G12" s="61"/>
    </row>
    <row r="13" spans="1:7" s="69" customFormat="1" ht="25.5" customHeight="1">
      <c r="A13" s="727">
        <v>10</v>
      </c>
      <c r="B13" s="58"/>
      <c r="C13" s="130"/>
      <c r="D13" s="59"/>
      <c r="E13" s="59"/>
      <c r="F13" s="60"/>
      <c r="G13" s="61"/>
    </row>
    <row r="14" spans="1:7" s="69" customFormat="1" ht="25.5" customHeight="1">
      <c r="A14" s="727"/>
      <c r="B14" s="54"/>
      <c r="C14" s="132"/>
      <c r="D14" s="55"/>
      <c r="E14" s="55"/>
      <c r="F14" s="56"/>
      <c r="G14" s="57"/>
    </row>
    <row r="15" spans="1:7" s="69" customFormat="1" ht="25.5" customHeight="1">
      <c r="B15" s="58"/>
      <c r="C15" s="131"/>
      <c r="D15" s="59"/>
      <c r="E15" s="59"/>
      <c r="F15" s="60"/>
      <c r="G15" s="61"/>
    </row>
    <row r="16" spans="1:7" s="69" customFormat="1" ht="25.5" customHeight="1">
      <c r="B16" s="54"/>
      <c r="C16" s="130"/>
      <c r="D16" s="59"/>
      <c r="E16" s="59"/>
      <c r="F16" s="60"/>
      <c r="G16" s="61"/>
    </row>
    <row r="17" spans="1:8" s="69" customFormat="1" ht="25.5" customHeight="1">
      <c r="B17" s="58"/>
      <c r="C17" s="133"/>
      <c r="D17" s="59"/>
      <c r="E17" s="59"/>
      <c r="F17" s="60"/>
      <c r="G17" s="61"/>
    </row>
    <row r="18" spans="1:8" s="69" customFormat="1" ht="25.5" customHeight="1">
      <c r="A18" s="727">
        <v>15</v>
      </c>
      <c r="B18" s="58"/>
      <c r="C18" s="131"/>
      <c r="D18" s="59"/>
      <c r="E18" s="62"/>
      <c r="F18" s="60"/>
      <c r="G18" s="61"/>
    </row>
    <row r="19" spans="1:8" s="69" customFormat="1" ht="25.5" customHeight="1">
      <c r="A19" s="727"/>
      <c r="B19" s="54"/>
      <c r="C19" s="132"/>
      <c r="D19" s="55"/>
      <c r="E19" s="55"/>
      <c r="F19" s="56"/>
      <c r="G19" s="57"/>
    </row>
    <row r="20" spans="1:8" s="69" customFormat="1" ht="25.5" customHeight="1">
      <c r="B20" s="54"/>
      <c r="C20" s="131"/>
      <c r="D20" s="59"/>
      <c r="E20" s="59"/>
      <c r="F20" s="60"/>
      <c r="G20" s="61"/>
      <c r="H20" s="69" t="s">
        <v>376</v>
      </c>
    </row>
    <row r="21" spans="1:8" s="69" customFormat="1" ht="25.5" customHeight="1">
      <c r="B21" s="58"/>
      <c r="C21" s="131"/>
      <c r="D21" s="59"/>
      <c r="E21" s="59"/>
      <c r="F21" s="60"/>
      <c r="G21" s="61"/>
      <c r="H21" s="260" t="s">
        <v>368</v>
      </c>
    </row>
    <row r="22" spans="1:8" s="69" customFormat="1" ht="25.5" customHeight="1">
      <c r="B22" s="58"/>
      <c r="C22" s="131"/>
      <c r="D22" s="59"/>
      <c r="E22" s="59"/>
      <c r="F22" s="60"/>
      <c r="G22" s="61"/>
      <c r="H22" s="260" t="s">
        <v>369</v>
      </c>
    </row>
    <row r="23" spans="1:8" s="69" customFormat="1" ht="25.5" customHeight="1">
      <c r="A23" s="727">
        <v>20</v>
      </c>
      <c r="B23" s="58"/>
      <c r="C23" s="130"/>
      <c r="D23" s="59"/>
      <c r="E23" s="59"/>
      <c r="F23" s="60"/>
      <c r="G23" s="61"/>
      <c r="H23" s="260" t="s">
        <v>370</v>
      </c>
    </row>
    <row r="24" spans="1:8" s="69" customFormat="1" ht="25.5" customHeight="1">
      <c r="A24" s="727"/>
      <c r="B24" s="54"/>
      <c r="C24" s="145"/>
      <c r="D24" s="55"/>
      <c r="E24" s="146"/>
      <c r="F24" s="56"/>
      <c r="G24" s="57"/>
      <c r="H24" s="260" t="s">
        <v>371</v>
      </c>
    </row>
    <row r="25" spans="1:8" s="69" customFormat="1" ht="25.5" customHeight="1">
      <c r="B25" s="58"/>
      <c r="C25" s="134"/>
      <c r="D25" s="59"/>
      <c r="E25" s="62"/>
      <c r="F25" s="60"/>
      <c r="G25" s="61"/>
      <c r="H25" s="260" t="s">
        <v>372</v>
      </c>
    </row>
    <row r="26" spans="1:8" s="69" customFormat="1" ht="25.5" customHeight="1">
      <c r="B26" s="58"/>
      <c r="C26" s="134"/>
      <c r="D26" s="59"/>
      <c r="E26" s="62"/>
      <c r="F26" s="60"/>
      <c r="G26" s="61"/>
      <c r="H26" s="260" t="s">
        <v>373</v>
      </c>
    </row>
    <row r="27" spans="1:8" s="69" customFormat="1" ht="25.5" customHeight="1">
      <c r="B27" s="54"/>
      <c r="C27" s="133"/>
      <c r="D27" s="59"/>
      <c r="E27" s="59"/>
      <c r="F27" s="60"/>
      <c r="G27" s="61"/>
      <c r="H27" s="260" t="s">
        <v>374</v>
      </c>
    </row>
    <row r="28" spans="1:8" s="69" customFormat="1" ht="25.5" customHeight="1">
      <c r="A28" s="728">
        <v>25</v>
      </c>
      <c r="B28" s="58"/>
      <c r="C28" s="133"/>
      <c r="D28" s="59"/>
      <c r="E28" s="59"/>
      <c r="F28" s="60"/>
      <c r="G28" s="61"/>
      <c r="H28" s="260" t="s">
        <v>375</v>
      </c>
    </row>
    <row r="29" spans="1:8" ht="33.75" customHeight="1">
      <c r="A29" s="728"/>
      <c r="B29" s="726" t="s">
        <v>379</v>
      </c>
      <c r="C29" s="726"/>
      <c r="D29" s="726"/>
      <c r="E29" s="726"/>
      <c r="F29" s="726"/>
      <c r="G29" s="726"/>
    </row>
    <row r="30" spans="1:8" ht="33.75" customHeight="1">
      <c r="B30" s="726"/>
      <c r="C30" s="726"/>
      <c r="D30" s="726"/>
      <c r="E30" s="726"/>
      <c r="F30" s="726"/>
      <c r="G30" s="726"/>
    </row>
    <row r="31" spans="1:8" ht="26.25" customHeight="1">
      <c r="B31" s="723" t="s">
        <v>381</v>
      </c>
      <c r="C31" s="724"/>
      <c r="D31" s="724"/>
      <c r="E31" s="724"/>
      <c r="F31" s="724"/>
      <c r="G31" s="725"/>
    </row>
    <row r="32" spans="1:8" ht="26.25" customHeight="1"/>
    <row r="33" ht="26.25" customHeight="1"/>
    <row r="34" ht="26.25" customHeight="1"/>
    <row r="35" ht="26.25" customHeight="1"/>
    <row r="36" ht="26.25" customHeight="1"/>
    <row r="37" ht="26.25" customHeight="1"/>
    <row r="38" ht="26.25" customHeight="1"/>
    <row r="39" ht="26.25" customHeight="1"/>
    <row r="40" ht="26.25" customHeight="1"/>
    <row r="41" ht="26.25" customHeight="1"/>
    <row r="42" ht="26.25" customHeight="1"/>
    <row r="43" ht="26.25" customHeight="1"/>
    <row r="44" ht="26.25" customHeight="1"/>
    <row r="45" ht="26.25" customHeight="1"/>
    <row r="46" ht="26.25" customHeight="1"/>
    <row r="47" ht="26.25" customHeight="1"/>
    <row r="48" ht="26.25" customHeight="1"/>
    <row r="49" ht="26.25" customHeight="1"/>
    <row r="50" ht="26.25" customHeight="1"/>
    <row r="51" ht="26.25" customHeight="1"/>
    <row r="52" ht="26.25" customHeight="1"/>
    <row r="53" ht="26.25" customHeight="1"/>
    <row r="54" ht="26.25" customHeight="1"/>
    <row r="55" ht="26.25" customHeight="1"/>
    <row r="56" ht="26.25" customHeight="1"/>
    <row r="57" ht="26.25" customHeight="1"/>
    <row r="58" ht="26.25" customHeight="1"/>
    <row r="59" ht="26.25" customHeight="1"/>
    <row r="60" ht="26.25" customHeight="1"/>
    <row r="61" ht="26.25" customHeight="1"/>
    <row r="62" ht="26.25" customHeight="1"/>
    <row r="63" ht="26.25" customHeight="1"/>
    <row r="64" ht="26.25" customHeight="1"/>
    <row r="65" ht="26.25" customHeight="1"/>
    <row r="66" ht="26.25" customHeight="1"/>
    <row r="67" ht="26.25" customHeight="1"/>
    <row r="68" ht="26.25" customHeight="1"/>
    <row r="69" ht="26.25" customHeight="1"/>
    <row r="70" ht="26.25" customHeight="1"/>
    <row r="71" ht="26.25" customHeight="1"/>
    <row r="72" ht="26.25" customHeight="1"/>
    <row r="73" ht="26.25" customHeight="1"/>
    <row r="74" ht="26.25" customHeight="1"/>
    <row r="75" ht="26.25" customHeight="1"/>
    <row r="76" ht="26.25" customHeight="1"/>
    <row r="77" ht="26.25" customHeight="1"/>
    <row r="78" ht="26.25" customHeight="1"/>
    <row r="79" ht="26.25" customHeight="1"/>
    <row r="80" ht="26.25" customHeight="1"/>
    <row r="81" ht="26.25" customHeight="1"/>
    <row r="82" ht="26.25" customHeight="1"/>
    <row r="83" ht="26.25" customHeight="1"/>
    <row r="84" ht="26.25" customHeight="1"/>
    <row r="85" ht="26.25" customHeight="1"/>
    <row r="86" ht="26.25" customHeight="1"/>
    <row r="87" ht="26.25" customHeight="1"/>
    <row r="88" ht="26.25" customHeight="1"/>
    <row r="89" ht="26.25" customHeight="1"/>
    <row r="90" ht="26.25" customHeight="1"/>
    <row r="91" ht="26.25" customHeight="1"/>
    <row r="92" ht="26.25" customHeight="1"/>
    <row r="93" ht="26.25" customHeight="1"/>
    <row r="94" ht="26.25" customHeight="1"/>
    <row r="95" ht="26.25" customHeight="1"/>
    <row r="96" ht="26.25" customHeight="1"/>
    <row r="97" ht="26.25" customHeight="1"/>
    <row r="98" ht="26.25" customHeight="1"/>
    <row r="99" ht="26.25" customHeight="1"/>
    <row r="100" ht="26.25" customHeight="1"/>
    <row r="101" ht="26.25" customHeight="1"/>
    <row r="102" ht="26.25" customHeight="1"/>
    <row r="103" ht="26.25" customHeight="1"/>
    <row r="104" ht="26.25" customHeight="1"/>
    <row r="105" ht="26.25" customHeight="1"/>
    <row r="106" ht="26.25" customHeight="1"/>
    <row r="107" ht="26.25" customHeight="1"/>
    <row r="108" ht="26.25" customHeight="1"/>
    <row r="109" ht="26.25" customHeight="1"/>
    <row r="110" ht="26.25" customHeight="1"/>
    <row r="111" ht="26.25" customHeight="1"/>
    <row r="112" ht="26.25" customHeight="1"/>
  </sheetData>
  <mergeCells count="10">
    <mergeCell ref="A8:A9"/>
    <mergeCell ref="A13:A14"/>
    <mergeCell ref="A18:A19"/>
    <mergeCell ref="A23:A24"/>
    <mergeCell ref="A28:A29"/>
    <mergeCell ref="B1:G1"/>
    <mergeCell ref="B2:C2"/>
    <mergeCell ref="D2:G2"/>
    <mergeCell ref="B31:G31"/>
    <mergeCell ref="B29:G30"/>
  </mergeCells>
  <phoneticPr fontId="4"/>
  <conditionalFormatting sqref="D2:G2">
    <cfRule type="cellIs" dxfId="44" priority="7" stopIfTrue="1" operator="equal">
      <formula>0</formula>
    </cfRule>
  </conditionalFormatting>
  <dataValidations count="1">
    <dataValidation type="list" allowBlank="1" showInputMessage="1" showErrorMessage="1" sqref="D4:D28" xr:uid="{8F7081D2-B605-460A-83F3-050F17D6D08D}">
      <formula1>$H$21:$H$28</formula1>
    </dataValidation>
  </dataValidations>
  <pageMargins left="0.7" right="0.7" top="0.75" bottom="0.75" header="0.3" footer="0.3"/>
  <pageSetup paperSize="9" orientation="portrait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54"/>
  <sheetViews>
    <sheetView showZeros="0" view="pageBreakPreview" topLeftCell="A16" zoomScaleNormal="100" zoomScaleSheetLayoutView="100" workbookViewId="0">
      <selection activeCell="J48" sqref="J48:K48"/>
    </sheetView>
  </sheetViews>
  <sheetFormatPr defaultColWidth="9" defaultRowHeight="13.5"/>
  <cols>
    <col min="1" max="2" width="7.75" style="64" customWidth="1"/>
    <col min="3" max="3" width="4.125" style="64" customWidth="1"/>
    <col min="4" max="4" width="6.5" style="64" customWidth="1"/>
    <col min="5" max="5" width="2.625" style="64" customWidth="1"/>
    <col min="6" max="6" width="6.5" style="64" customWidth="1"/>
    <col min="7" max="7" width="2.625" style="64" customWidth="1"/>
    <col min="8" max="8" width="6.5" style="64" customWidth="1"/>
    <col min="9" max="9" width="2.625" style="64" customWidth="1"/>
    <col min="10" max="10" width="6.5" style="64" customWidth="1"/>
    <col min="11" max="11" width="2.625" style="64" customWidth="1"/>
    <col min="12" max="12" width="6.5" style="64" customWidth="1"/>
    <col min="13" max="13" width="2.625" style="64" customWidth="1"/>
    <col min="14" max="14" width="9" style="64" customWidth="1"/>
    <col min="15" max="15" width="20" style="64" customWidth="1"/>
    <col min="16" max="16384" width="9" style="64"/>
  </cols>
  <sheetData>
    <row r="1" spans="1:15" ht="22.5" customHeight="1">
      <c r="A1" s="72" t="s">
        <v>94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144" t="s">
        <v>213</v>
      </c>
    </row>
    <row r="2" spans="1:15" ht="22.5" customHeight="1">
      <c r="A2" s="762" t="s">
        <v>95</v>
      </c>
      <c r="B2" s="762"/>
      <c r="C2" s="762"/>
      <c r="D2" s="762">
        <f>'１号様式'!$B$23</f>
        <v>0</v>
      </c>
      <c r="E2" s="762"/>
      <c r="F2" s="763"/>
      <c r="G2" s="763"/>
      <c r="H2" s="763"/>
      <c r="I2" s="763"/>
      <c r="J2" s="763"/>
      <c r="K2" s="763"/>
      <c r="L2" s="763"/>
      <c r="M2" s="763"/>
      <c r="N2" s="763"/>
      <c r="O2" s="763"/>
    </row>
    <row r="3" spans="1:15" ht="22.5" customHeight="1">
      <c r="A3" s="762" t="s">
        <v>96</v>
      </c>
      <c r="B3" s="762"/>
      <c r="C3" s="762"/>
      <c r="D3" s="764">
        <f>'１号様式'!$E$28</f>
        <v>0</v>
      </c>
      <c r="E3" s="778"/>
      <c r="F3" s="778"/>
      <c r="G3" s="778"/>
      <c r="H3" s="778"/>
      <c r="I3" s="765"/>
      <c r="J3" s="764" t="s">
        <v>97</v>
      </c>
      <c r="K3" s="778"/>
      <c r="L3" s="778"/>
      <c r="M3" s="765"/>
      <c r="N3" s="764">
        <f>'１号様式'!$U$25</f>
        <v>0</v>
      </c>
      <c r="O3" s="765"/>
    </row>
    <row r="4" spans="1:15" ht="22.5" customHeight="1">
      <c r="A4" s="762" t="s">
        <v>98</v>
      </c>
      <c r="B4" s="762"/>
      <c r="C4" s="762"/>
      <c r="D4" s="747" t="str">
        <f>IFERROR(TEXT(研修日程計画書!$A$7,"ggge年m月d日") &amp; "　～　" &amp; TEXT(研修日程計画書!$A$8,"ggge年m月d日"),"")</f>
        <v>　～　</v>
      </c>
      <c r="E4" s="748"/>
      <c r="F4" s="748"/>
      <c r="G4" s="748"/>
      <c r="H4" s="748"/>
      <c r="I4" s="748"/>
      <c r="J4" s="748"/>
      <c r="K4" s="748"/>
      <c r="L4" s="748"/>
      <c r="M4" s="748"/>
      <c r="N4" s="748"/>
      <c r="O4" s="749"/>
    </row>
    <row r="5" spans="1:15">
      <c r="A5" s="74"/>
      <c r="B5" s="75" t="s">
        <v>99</v>
      </c>
      <c r="C5" s="763" t="s">
        <v>100</v>
      </c>
      <c r="D5" s="756" t="str">
        <f>IFERROR(TEXT(研修日程計画書!$A$10,"m月d日"),"")</f>
        <v/>
      </c>
      <c r="E5" s="757"/>
      <c r="F5" s="756" t="str">
        <f>IFERROR(TEXT(研修日程計画書!$A$13,"m月d日"),"")</f>
        <v/>
      </c>
      <c r="G5" s="757"/>
      <c r="H5" s="756" t="str">
        <f>IFERROR(TEXT(研修日程計画書!$A$16,"m月d日"),"")</f>
        <v/>
      </c>
      <c r="I5" s="757"/>
      <c r="J5" s="750" t="str">
        <f>IFERROR(TEXT(研修日程計画書!$A$19,"m月d日"),"")</f>
        <v/>
      </c>
      <c r="K5" s="751"/>
      <c r="L5" s="750" t="str">
        <f>IFERROR(TEXT(研修日程計画書!$A$22,"m月d日"),"")</f>
        <v/>
      </c>
      <c r="M5" s="751"/>
      <c r="N5" s="766" t="s">
        <v>101</v>
      </c>
      <c r="O5" s="767"/>
    </row>
    <row r="6" spans="1:15">
      <c r="A6" s="76" t="s">
        <v>102</v>
      </c>
      <c r="B6" s="77"/>
      <c r="C6" s="744"/>
      <c r="D6" s="758"/>
      <c r="E6" s="759"/>
      <c r="F6" s="758"/>
      <c r="G6" s="759"/>
      <c r="H6" s="758"/>
      <c r="I6" s="759"/>
      <c r="J6" s="754"/>
      <c r="K6" s="755"/>
      <c r="L6" s="752"/>
      <c r="M6" s="753"/>
      <c r="N6" s="768"/>
      <c r="O6" s="769"/>
    </row>
    <row r="7" spans="1:15" ht="15.75" customHeight="1">
      <c r="A7" s="743" t="s">
        <v>103</v>
      </c>
      <c r="B7" s="763" t="s">
        <v>104</v>
      </c>
      <c r="C7" s="78" t="s">
        <v>105</v>
      </c>
      <c r="D7" s="200"/>
      <c r="E7" s="209" t="s">
        <v>316</v>
      </c>
      <c r="F7" s="200"/>
      <c r="G7" s="209" t="s">
        <v>316</v>
      </c>
      <c r="H7" s="200"/>
      <c r="I7" s="209" t="s">
        <v>316</v>
      </c>
      <c r="J7" s="200"/>
      <c r="K7" s="209" t="s">
        <v>316</v>
      </c>
      <c r="L7" s="214"/>
      <c r="M7" s="215" t="s">
        <v>316</v>
      </c>
      <c r="N7" s="770"/>
      <c r="O7" s="771"/>
    </row>
    <row r="8" spans="1:15" ht="15.75" customHeight="1">
      <c r="A8" s="743"/>
      <c r="B8" s="763"/>
      <c r="C8" s="79" t="s">
        <v>106</v>
      </c>
      <c r="D8" s="201"/>
      <c r="E8" s="212" t="s">
        <v>316</v>
      </c>
      <c r="F8" s="201"/>
      <c r="G8" s="212" t="s">
        <v>316</v>
      </c>
      <c r="H8" s="201"/>
      <c r="I8" s="212" t="s">
        <v>316</v>
      </c>
      <c r="J8" s="201"/>
      <c r="K8" s="212" t="s">
        <v>316</v>
      </c>
      <c r="L8" s="201"/>
      <c r="M8" s="212" t="s">
        <v>316</v>
      </c>
      <c r="N8" s="772"/>
      <c r="O8" s="773"/>
    </row>
    <row r="9" spans="1:15" ht="15.75" customHeight="1">
      <c r="A9" s="743"/>
      <c r="B9" s="763" t="s">
        <v>107</v>
      </c>
      <c r="C9" s="78" t="s">
        <v>105</v>
      </c>
      <c r="D9" s="200"/>
      <c r="E9" s="209" t="s">
        <v>316</v>
      </c>
      <c r="F9" s="200"/>
      <c r="G9" s="209" t="s">
        <v>316</v>
      </c>
      <c r="H9" s="200"/>
      <c r="I9" s="209" t="s">
        <v>316</v>
      </c>
      <c r="J9" s="200"/>
      <c r="K9" s="209" t="s">
        <v>316</v>
      </c>
      <c r="L9" s="214"/>
      <c r="M9" s="215" t="s">
        <v>316</v>
      </c>
      <c r="N9" s="772"/>
      <c r="O9" s="773"/>
    </row>
    <row r="10" spans="1:15" ht="15.75" customHeight="1">
      <c r="A10" s="743"/>
      <c r="B10" s="763"/>
      <c r="C10" s="79" t="s">
        <v>106</v>
      </c>
      <c r="D10" s="201"/>
      <c r="E10" s="212" t="s">
        <v>316</v>
      </c>
      <c r="F10" s="201"/>
      <c r="G10" s="212" t="s">
        <v>316</v>
      </c>
      <c r="H10" s="201"/>
      <c r="I10" s="212" t="s">
        <v>316</v>
      </c>
      <c r="J10" s="201"/>
      <c r="K10" s="212" t="s">
        <v>316</v>
      </c>
      <c r="L10" s="201"/>
      <c r="M10" s="212" t="s">
        <v>316</v>
      </c>
      <c r="N10" s="772"/>
      <c r="O10" s="773"/>
    </row>
    <row r="11" spans="1:15" ht="15.75" customHeight="1">
      <c r="A11" s="743"/>
      <c r="B11" s="744" t="s">
        <v>108</v>
      </c>
      <c r="C11" s="78" t="s">
        <v>105</v>
      </c>
      <c r="D11" s="200"/>
      <c r="E11" s="209" t="s">
        <v>316</v>
      </c>
      <c r="F11" s="200"/>
      <c r="G11" s="209" t="s">
        <v>316</v>
      </c>
      <c r="H11" s="200"/>
      <c r="I11" s="209" t="s">
        <v>316</v>
      </c>
      <c r="J11" s="200"/>
      <c r="K11" s="209" t="s">
        <v>316</v>
      </c>
      <c r="L11" s="214"/>
      <c r="M11" s="215" t="s">
        <v>316</v>
      </c>
      <c r="N11" s="772"/>
      <c r="O11" s="773"/>
    </row>
    <row r="12" spans="1:15" ht="15.75" customHeight="1">
      <c r="A12" s="743"/>
      <c r="B12" s="746"/>
      <c r="C12" s="79" t="s">
        <v>106</v>
      </c>
      <c r="D12" s="201"/>
      <c r="E12" s="212" t="s">
        <v>316</v>
      </c>
      <c r="F12" s="201"/>
      <c r="G12" s="212" t="s">
        <v>316</v>
      </c>
      <c r="H12" s="201"/>
      <c r="I12" s="212" t="s">
        <v>316</v>
      </c>
      <c r="J12" s="201"/>
      <c r="K12" s="212" t="s">
        <v>316</v>
      </c>
      <c r="L12" s="201"/>
      <c r="M12" s="212" t="s">
        <v>316</v>
      </c>
      <c r="N12" s="772"/>
      <c r="O12" s="773"/>
    </row>
    <row r="13" spans="1:15" ht="15.75" customHeight="1">
      <c r="A13" s="776" t="s">
        <v>269</v>
      </c>
      <c r="B13" s="746" t="s">
        <v>104</v>
      </c>
      <c r="C13" s="80" t="s">
        <v>105</v>
      </c>
      <c r="D13" s="202"/>
      <c r="E13" s="213" t="s">
        <v>316</v>
      </c>
      <c r="F13" s="202"/>
      <c r="G13" s="213" t="s">
        <v>316</v>
      </c>
      <c r="H13" s="202"/>
      <c r="I13" s="213" t="s">
        <v>316</v>
      </c>
      <c r="J13" s="202"/>
      <c r="K13" s="213" t="s">
        <v>316</v>
      </c>
      <c r="L13" s="214"/>
      <c r="M13" s="215" t="s">
        <v>316</v>
      </c>
      <c r="N13" s="772"/>
      <c r="O13" s="773"/>
    </row>
    <row r="14" spans="1:15" ht="15.75" customHeight="1">
      <c r="A14" s="743"/>
      <c r="B14" s="763"/>
      <c r="C14" s="79" t="s">
        <v>106</v>
      </c>
      <c r="D14" s="203"/>
      <c r="E14" s="212" t="s">
        <v>316</v>
      </c>
      <c r="F14" s="203"/>
      <c r="G14" s="212" t="s">
        <v>316</v>
      </c>
      <c r="H14" s="203"/>
      <c r="I14" s="212" t="s">
        <v>316</v>
      </c>
      <c r="J14" s="203"/>
      <c r="K14" s="212" t="s">
        <v>316</v>
      </c>
      <c r="L14" s="201"/>
      <c r="M14" s="212" t="s">
        <v>316</v>
      </c>
      <c r="N14" s="772"/>
      <c r="O14" s="773"/>
    </row>
    <row r="15" spans="1:15" ht="15.75" customHeight="1">
      <c r="A15" s="743"/>
      <c r="B15" s="763" t="s">
        <v>107</v>
      </c>
      <c r="C15" s="81" t="s">
        <v>157</v>
      </c>
      <c r="D15" s="760"/>
      <c r="E15" s="761"/>
      <c r="F15" s="760"/>
      <c r="G15" s="761"/>
      <c r="H15" s="760"/>
      <c r="I15" s="761"/>
      <c r="J15" s="760"/>
      <c r="K15" s="761"/>
      <c r="L15" s="760"/>
      <c r="M15" s="761"/>
      <c r="N15" s="772"/>
      <c r="O15" s="773"/>
    </row>
    <row r="16" spans="1:15" ht="15.75" customHeight="1">
      <c r="A16" s="743"/>
      <c r="B16" s="763"/>
      <c r="C16" s="82" t="s">
        <v>105</v>
      </c>
      <c r="D16" s="204"/>
      <c r="E16" s="207" t="s">
        <v>316</v>
      </c>
      <c r="F16" s="204"/>
      <c r="G16" s="207" t="s">
        <v>316</v>
      </c>
      <c r="H16" s="204"/>
      <c r="I16" s="207" t="s">
        <v>316</v>
      </c>
      <c r="J16" s="204"/>
      <c r="K16" s="207" t="s">
        <v>316</v>
      </c>
      <c r="L16" s="205"/>
      <c r="M16" s="210" t="s">
        <v>316</v>
      </c>
      <c r="N16" s="772"/>
      <c r="O16" s="773"/>
    </row>
    <row r="17" spans="1:18" ht="15.75" customHeight="1">
      <c r="A17" s="743"/>
      <c r="B17" s="763"/>
      <c r="C17" s="79" t="s">
        <v>106</v>
      </c>
      <c r="D17" s="203"/>
      <c r="E17" s="212" t="s">
        <v>316</v>
      </c>
      <c r="F17" s="203"/>
      <c r="G17" s="212" t="s">
        <v>316</v>
      </c>
      <c r="H17" s="203"/>
      <c r="I17" s="212" t="s">
        <v>316</v>
      </c>
      <c r="J17" s="203"/>
      <c r="K17" s="212" t="s">
        <v>316</v>
      </c>
      <c r="L17" s="201"/>
      <c r="M17" s="212" t="s">
        <v>316</v>
      </c>
      <c r="N17" s="772"/>
      <c r="O17" s="773"/>
    </row>
    <row r="18" spans="1:18" ht="15.75" customHeight="1">
      <c r="A18" s="743"/>
      <c r="B18" s="763" t="s">
        <v>108</v>
      </c>
      <c r="C18" s="81" t="s">
        <v>157</v>
      </c>
      <c r="D18" s="760"/>
      <c r="E18" s="761"/>
      <c r="F18" s="760"/>
      <c r="G18" s="761"/>
      <c r="H18" s="760"/>
      <c r="I18" s="761"/>
      <c r="J18" s="760"/>
      <c r="K18" s="761"/>
      <c r="L18" s="760"/>
      <c r="M18" s="761"/>
      <c r="N18" s="772"/>
      <c r="O18" s="773"/>
      <c r="R18" s="63"/>
    </row>
    <row r="19" spans="1:18" ht="15.75" customHeight="1">
      <c r="A19" s="743"/>
      <c r="B19" s="763"/>
      <c r="C19" s="82" t="s">
        <v>105</v>
      </c>
      <c r="D19" s="204"/>
      <c r="E19" s="207" t="s">
        <v>316</v>
      </c>
      <c r="F19" s="204"/>
      <c r="G19" s="207" t="s">
        <v>316</v>
      </c>
      <c r="H19" s="204"/>
      <c r="I19" s="207" t="s">
        <v>316</v>
      </c>
      <c r="J19" s="204"/>
      <c r="K19" s="207" t="s">
        <v>316</v>
      </c>
      <c r="L19" s="205"/>
      <c r="M19" s="210" t="s">
        <v>316</v>
      </c>
      <c r="N19" s="772"/>
      <c r="O19" s="773"/>
    </row>
    <row r="20" spans="1:18" ht="15.75" customHeight="1">
      <c r="A20" s="777"/>
      <c r="B20" s="744"/>
      <c r="C20" s="83" t="s">
        <v>106</v>
      </c>
      <c r="D20" s="203"/>
      <c r="E20" s="208" t="s">
        <v>316</v>
      </c>
      <c r="F20" s="203"/>
      <c r="G20" s="208" t="s">
        <v>316</v>
      </c>
      <c r="H20" s="203"/>
      <c r="I20" s="208" t="s">
        <v>316</v>
      </c>
      <c r="J20" s="203"/>
      <c r="K20" s="208" t="s">
        <v>316</v>
      </c>
      <c r="L20" s="201"/>
      <c r="M20" s="212" t="s">
        <v>316</v>
      </c>
      <c r="N20" s="774"/>
      <c r="O20" s="775"/>
    </row>
    <row r="21" spans="1:18" ht="15.75" customHeight="1">
      <c r="A21" s="743" t="s">
        <v>110</v>
      </c>
      <c r="B21" s="744" t="s">
        <v>294</v>
      </c>
      <c r="C21" s="744"/>
      <c r="D21" s="200"/>
      <c r="E21" s="209" t="s">
        <v>316</v>
      </c>
      <c r="F21" s="200"/>
      <c r="G21" s="209" t="s">
        <v>316</v>
      </c>
      <c r="H21" s="200"/>
      <c r="I21" s="209" t="s">
        <v>316</v>
      </c>
      <c r="J21" s="200"/>
      <c r="K21" s="209" t="s">
        <v>316</v>
      </c>
      <c r="L21" s="214"/>
      <c r="M21" s="215" t="s">
        <v>316</v>
      </c>
      <c r="N21" s="84" t="s">
        <v>284</v>
      </c>
      <c r="O21" s="84"/>
    </row>
    <row r="22" spans="1:18" ht="15.75" customHeight="1">
      <c r="A22" s="743"/>
      <c r="B22" s="745" t="s">
        <v>295</v>
      </c>
      <c r="C22" s="745"/>
      <c r="D22" s="205"/>
      <c r="E22" s="210" t="s">
        <v>316</v>
      </c>
      <c r="F22" s="205"/>
      <c r="G22" s="210" t="s">
        <v>316</v>
      </c>
      <c r="H22" s="205"/>
      <c r="I22" s="210" t="s">
        <v>316</v>
      </c>
      <c r="J22" s="205"/>
      <c r="K22" s="210" t="s">
        <v>316</v>
      </c>
      <c r="L22" s="205"/>
      <c r="M22" s="210" t="s">
        <v>316</v>
      </c>
      <c r="N22" s="195" t="s">
        <v>111</v>
      </c>
      <c r="O22" s="196"/>
    </row>
    <row r="23" spans="1:18" ht="15.75" customHeight="1">
      <c r="A23" s="743"/>
      <c r="B23" s="746" t="s">
        <v>296</v>
      </c>
      <c r="C23" s="746"/>
      <c r="D23" s="206"/>
      <c r="E23" s="211" t="s">
        <v>316</v>
      </c>
      <c r="F23" s="206"/>
      <c r="G23" s="211" t="s">
        <v>316</v>
      </c>
      <c r="H23" s="206"/>
      <c r="I23" s="211" t="s">
        <v>316</v>
      </c>
      <c r="J23" s="206"/>
      <c r="K23" s="211" t="s">
        <v>316</v>
      </c>
      <c r="L23" s="201"/>
      <c r="M23" s="212" t="s">
        <v>316</v>
      </c>
      <c r="N23" s="197"/>
      <c r="O23" s="198"/>
    </row>
    <row r="24" spans="1:18" ht="19.5" customHeight="1">
      <c r="A24" s="779" t="s">
        <v>112</v>
      </c>
      <c r="B24" s="779"/>
      <c r="C24" s="85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73"/>
      <c r="O24" s="73"/>
    </row>
    <row r="25" spans="1:18">
      <c r="A25" s="87" t="s">
        <v>113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</row>
    <row r="26" spans="1:18">
      <c r="A26" s="87" t="s">
        <v>282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</row>
    <row r="27" spans="1:18">
      <c r="A27" s="87" t="s">
        <v>270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</row>
    <row r="28" spans="1:18">
      <c r="A28" s="87" t="s">
        <v>283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</row>
    <row r="29" spans="1:18">
      <c r="A29" s="87" t="s">
        <v>114</v>
      </c>
      <c r="B29" s="85"/>
      <c r="C29" s="85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73"/>
      <c r="O29" s="73"/>
    </row>
    <row r="30" spans="1:18" ht="18" customHeight="1">
      <c r="A30" s="89"/>
      <c r="B30" s="85"/>
      <c r="C30" s="85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73"/>
      <c r="O30" s="73"/>
    </row>
    <row r="31" spans="1:18" ht="18" customHeight="1">
      <c r="A31" s="780" t="s">
        <v>115</v>
      </c>
      <c r="B31" s="780"/>
      <c r="C31" s="780"/>
      <c r="D31" s="90" t="s">
        <v>116</v>
      </c>
      <c r="E31" s="90"/>
      <c r="F31" s="88"/>
      <c r="G31" s="88"/>
      <c r="H31" s="88"/>
      <c r="I31" s="88"/>
      <c r="J31" s="88"/>
      <c r="K31" s="88"/>
      <c r="L31" s="88"/>
      <c r="M31" s="88"/>
      <c r="N31" s="73"/>
      <c r="O31" s="73"/>
    </row>
    <row r="32" spans="1:18" ht="15.75" customHeight="1">
      <c r="A32" s="84"/>
      <c r="B32" s="84"/>
      <c r="C32" s="729" t="s">
        <v>117</v>
      </c>
      <c r="D32" s="730"/>
      <c r="E32" s="792"/>
      <c r="F32" s="729" t="s">
        <v>118</v>
      </c>
      <c r="G32" s="730"/>
      <c r="H32" s="731" t="s">
        <v>119</v>
      </c>
      <c r="I32" s="731"/>
      <c r="J32" s="731"/>
      <c r="K32" s="731"/>
      <c r="L32" s="730"/>
      <c r="M32" s="730"/>
      <c r="N32" s="91"/>
      <c r="O32" s="92"/>
    </row>
    <row r="33" spans="1:15" ht="15.75" customHeight="1">
      <c r="A33" s="743" t="s">
        <v>103</v>
      </c>
      <c r="B33" s="781" t="s">
        <v>104</v>
      </c>
      <c r="C33" s="789" t="s">
        <v>120</v>
      </c>
      <c r="D33" s="790"/>
      <c r="E33" s="791"/>
      <c r="F33" s="741">
        <v>410</v>
      </c>
      <c r="G33" s="742"/>
      <c r="H33" s="737" t="s">
        <v>281</v>
      </c>
      <c r="I33" s="737"/>
      <c r="J33" s="732" t="s">
        <v>158</v>
      </c>
      <c r="K33" s="732"/>
      <c r="L33" s="732">
        <f t="shared" ref="L33" si="0">SUM(D7,F7,H7,J7,L7)</f>
        <v>0</v>
      </c>
      <c r="M33" s="732"/>
      <c r="N33" s="93" t="s">
        <v>121</v>
      </c>
      <c r="O33" s="94">
        <f>F33*L33</f>
        <v>0</v>
      </c>
    </row>
    <row r="34" spans="1:15" ht="15.75" customHeight="1">
      <c r="A34" s="743"/>
      <c r="B34" s="781"/>
      <c r="C34" s="786" t="s">
        <v>122</v>
      </c>
      <c r="D34" s="787"/>
      <c r="E34" s="788"/>
      <c r="F34" s="739">
        <v>420</v>
      </c>
      <c r="G34" s="740"/>
      <c r="H34" s="738" t="s">
        <v>281</v>
      </c>
      <c r="I34" s="738"/>
      <c r="J34" s="733" t="s">
        <v>159</v>
      </c>
      <c r="K34" s="733"/>
      <c r="L34" s="733">
        <f t="shared" ref="L34:L40" si="1">SUM(D8,F8,H8,J8,L8)</f>
        <v>0</v>
      </c>
      <c r="M34" s="733"/>
      <c r="N34" s="95" t="s">
        <v>121</v>
      </c>
      <c r="O34" s="96">
        <f t="shared" ref="O34:O48" si="2">F34*L34</f>
        <v>0</v>
      </c>
    </row>
    <row r="35" spans="1:15" ht="15.75" customHeight="1">
      <c r="A35" s="743"/>
      <c r="B35" s="781" t="s">
        <v>107</v>
      </c>
      <c r="C35" s="789" t="s">
        <v>120</v>
      </c>
      <c r="D35" s="790"/>
      <c r="E35" s="791"/>
      <c r="F35" s="741">
        <v>580</v>
      </c>
      <c r="G35" s="742"/>
      <c r="H35" s="737" t="s">
        <v>281</v>
      </c>
      <c r="I35" s="737"/>
      <c r="J35" s="732" t="s">
        <v>159</v>
      </c>
      <c r="K35" s="732"/>
      <c r="L35" s="732">
        <f t="shared" si="1"/>
        <v>0</v>
      </c>
      <c r="M35" s="732"/>
      <c r="N35" s="93" t="s">
        <v>121</v>
      </c>
      <c r="O35" s="94">
        <f t="shared" si="2"/>
        <v>0</v>
      </c>
    </row>
    <row r="36" spans="1:15" ht="15.75" customHeight="1">
      <c r="A36" s="743"/>
      <c r="B36" s="781"/>
      <c r="C36" s="786" t="s">
        <v>122</v>
      </c>
      <c r="D36" s="787"/>
      <c r="E36" s="788"/>
      <c r="F36" s="739">
        <v>590</v>
      </c>
      <c r="G36" s="740"/>
      <c r="H36" s="738" t="s">
        <v>281</v>
      </c>
      <c r="I36" s="738"/>
      <c r="J36" s="733" t="s">
        <v>159</v>
      </c>
      <c r="K36" s="733"/>
      <c r="L36" s="733">
        <f t="shared" si="1"/>
        <v>0</v>
      </c>
      <c r="M36" s="733"/>
      <c r="N36" s="95" t="s">
        <v>121</v>
      </c>
      <c r="O36" s="96">
        <f t="shared" si="2"/>
        <v>0</v>
      </c>
    </row>
    <row r="37" spans="1:15" ht="15.75" customHeight="1">
      <c r="A37" s="743"/>
      <c r="B37" s="781" t="s">
        <v>108</v>
      </c>
      <c r="C37" s="789" t="s">
        <v>120</v>
      </c>
      <c r="D37" s="790"/>
      <c r="E37" s="791"/>
      <c r="F37" s="741">
        <v>670</v>
      </c>
      <c r="G37" s="742"/>
      <c r="H37" s="737" t="s">
        <v>281</v>
      </c>
      <c r="I37" s="737"/>
      <c r="J37" s="732" t="s">
        <v>159</v>
      </c>
      <c r="K37" s="732"/>
      <c r="L37" s="732">
        <f t="shared" si="1"/>
        <v>0</v>
      </c>
      <c r="M37" s="732"/>
      <c r="N37" s="93" t="s">
        <v>121</v>
      </c>
      <c r="O37" s="94">
        <f t="shared" si="2"/>
        <v>0</v>
      </c>
    </row>
    <row r="38" spans="1:15" ht="15.75" customHeight="1">
      <c r="A38" s="743"/>
      <c r="B38" s="781"/>
      <c r="C38" s="786" t="s">
        <v>122</v>
      </c>
      <c r="D38" s="787"/>
      <c r="E38" s="788"/>
      <c r="F38" s="739">
        <v>690</v>
      </c>
      <c r="G38" s="740"/>
      <c r="H38" s="738" t="s">
        <v>281</v>
      </c>
      <c r="I38" s="738"/>
      <c r="J38" s="733" t="s">
        <v>159</v>
      </c>
      <c r="K38" s="733"/>
      <c r="L38" s="733">
        <f t="shared" si="1"/>
        <v>0</v>
      </c>
      <c r="M38" s="733"/>
      <c r="N38" s="95" t="s">
        <v>121</v>
      </c>
      <c r="O38" s="96">
        <f t="shared" si="2"/>
        <v>0</v>
      </c>
    </row>
    <row r="39" spans="1:15" ht="15.75" customHeight="1">
      <c r="A39" s="776" t="s">
        <v>269</v>
      </c>
      <c r="B39" s="782" t="s">
        <v>104</v>
      </c>
      <c r="C39" s="789" t="s">
        <v>120</v>
      </c>
      <c r="D39" s="790"/>
      <c r="E39" s="791"/>
      <c r="F39" s="741">
        <v>400</v>
      </c>
      <c r="G39" s="742"/>
      <c r="H39" s="737" t="s">
        <v>281</v>
      </c>
      <c r="I39" s="737"/>
      <c r="J39" s="732" t="s">
        <v>159</v>
      </c>
      <c r="K39" s="732"/>
      <c r="L39" s="732">
        <f t="shared" si="1"/>
        <v>0</v>
      </c>
      <c r="M39" s="732"/>
      <c r="N39" s="99" t="s">
        <v>121</v>
      </c>
      <c r="O39" s="100">
        <f t="shared" si="2"/>
        <v>0</v>
      </c>
    </row>
    <row r="40" spans="1:15" ht="15.75" customHeight="1">
      <c r="A40" s="743"/>
      <c r="B40" s="781"/>
      <c r="C40" s="786" t="s">
        <v>122</v>
      </c>
      <c r="D40" s="787"/>
      <c r="E40" s="788"/>
      <c r="F40" s="739">
        <v>410</v>
      </c>
      <c r="G40" s="740"/>
      <c r="H40" s="738" t="s">
        <v>281</v>
      </c>
      <c r="I40" s="738"/>
      <c r="J40" s="733" t="s">
        <v>159</v>
      </c>
      <c r="K40" s="733"/>
      <c r="L40" s="733">
        <f t="shared" si="1"/>
        <v>0</v>
      </c>
      <c r="M40" s="733"/>
      <c r="N40" s="95" t="s">
        <v>121</v>
      </c>
      <c r="O40" s="96">
        <f t="shared" si="2"/>
        <v>0</v>
      </c>
    </row>
    <row r="41" spans="1:15" ht="15.75" customHeight="1">
      <c r="A41" s="743"/>
      <c r="B41" s="781" t="s">
        <v>160</v>
      </c>
      <c r="C41" s="789" t="s">
        <v>120</v>
      </c>
      <c r="D41" s="790"/>
      <c r="E41" s="791"/>
      <c r="F41" s="741">
        <v>510</v>
      </c>
      <c r="G41" s="742"/>
      <c r="H41" s="737" t="s">
        <v>281</v>
      </c>
      <c r="I41" s="737"/>
      <c r="J41" s="732" t="s">
        <v>159</v>
      </c>
      <c r="K41" s="732"/>
      <c r="L41" s="736"/>
      <c r="M41" s="736"/>
      <c r="N41" s="93" t="s">
        <v>121</v>
      </c>
      <c r="O41" s="94">
        <f t="shared" si="2"/>
        <v>0</v>
      </c>
    </row>
    <row r="42" spans="1:15" ht="15.75" customHeight="1">
      <c r="A42" s="743"/>
      <c r="B42" s="781"/>
      <c r="C42" s="786" t="s">
        <v>122</v>
      </c>
      <c r="D42" s="787"/>
      <c r="E42" s="788"/>
      <c r="F42" s="739">
        <v>520</v>
      </c>
      <c r="G42" s="740"/>
      <c r="H42" s="738" t="s">
        <v>281</v>
      </c>
      <c r="I42" s="738"/>
      <c r="J42" s="733" t="s">
        <v>159</v>
      </c>
      <c r="K42" s="733"/>
      <c r="L42" s="735"/>
      <c r="M42" s="735"/>
      <c r="N42" s="95" t="s">
        <v>121</v>
      </c>
      <c r="O42" s="96">
        <f t="shared" si="2"/>
        <v>0</v>
      </c>
    </row>
    <row r="43" spans="1:15" ht="15.75" customHeight="1">
      <c r="A43" s="743"/>
      <c r="B43" s="101" t="s">
        <v>123</v>
      </c>
      <c r="C43" s="789" t="s">
        <v>120</v>
      </c>
      <c r="D43" s="790"/>
      <c r="E43" s="791"/>
      <c r="F43" s="741">
        <v>620</v>
      </c>
      <c r="G43" s="742"/>
      <c r="H43" s="737" t="s">
        <v>281</v>
      </c>
      <c r="I43" s="737"/>
      <c r="J43" s="732" t="s">
        <v>159</v>
      </c>
      <c r="K43" s="732"/>
      <c r="L43" s="736"/>
      <c r="M43" s="736"/>
      <c r="N43" s="93" t="s">
        <v>121</v>
      </c>
      <c r="O43" s="94">
        <f t="shared" si="2"/>
        <v>0</v>
      </c>
    </row>
    <row r="44" spans="1:15" ht="15.75" customHeight="1">
      <c r="A44" s="743"/>
      <c r="B44" s="97" t="s">
        <v>124</v>
      </c>
      <c r="C44" s="786" t="s">
        <v>122</v>
      </c>
      <c r="D44" s="787"/>
      <c r="E44" s="788"/>
      <c r="F44" s="739">
        <v>630</v>
      </c>
      <c r="G44" s="740"/>
      <c r="H44" s="738" t="s">
        <v>281</v>
      </c>
      <c r="I44" s="738"/>
      <c r="J44" s="733" t="s">
        <v>159</v>
      </c>
      <c r="K44" s="733"/>
      <c r="L44" s="735"/>
      <c r="M44" s="735"/>
      <c r="N44" s="95" t="s">
        <v>121</v>
      </c>
      <c r="O44" s="96">
        <f t="shared" si="2"/>
        <v>0</v>
      </c>
    </row>
    <row r="45" spans="1:15" ht="15.75" customHeight="1">
      <c r="A45" s="777"/>
      <c r="B45" s="101" t="s">
        <v>161</v>
      </c>
      <c r="C45" s="783"/>
      <c r="D45" s="784"/>
      <c r="E45" s="785"/>
      <c r="F45" s="819">
        <v>920</v>
      </c>
      <c r="G45" s="820"/>
      <c r="H45" s="804" t="s">
        <v>281</v>
      </c>
      <c r="I45" s="804"/>
      <c r="J45" s="734" t="s">
        <v>159</v>
      </c>
      <c r="K45" s="734"/>
      <c r="L45" s="822"/>
      <c r="M45" s="822"/>
      <c r="N45" s="199" t="s">
        <v>121</v>
      </c>
      <c r="O45" s="216">
        <f t="shared" si="2"/>
        <v>0</v>
      </c>
    </row>
    <row r="46" spans="1:15" ht="15.75" customHeight="1">
      <c r="A46" s="795" t="s">
        <v>29</v>
      </c>
      <c r="B46" s="815"/>
      <c r="C46" s="816"/>
      <c r="D46" s="816"/>
      <c r="E46" s="817"/>
      <c r="F46" s="802"/>
      <c r="G46" s="803"/>
      <c r="H46" s="807" t="s">
        <v>281</v>
      </c>
      <c r="I46" s="807"/>
      <c r="J46" s="732" t="s">
        <v>159</v>
      </c>
      <c r="K46" s="732"/>
      <c r="L46" s="736"/>
      <c r="M46" s="736"/>
      <c r="N46" s="99" t="s">
        <v>121</v>
      </c>
      <c r="O46" s="100">
        <f t="shared" si="2"/>
        <v>0</v>
      </c>
    </row>
    <row r="47" spans="1:15" ht="15.75" customHeight="1">
      <c r="A47" s="796"/>
      <c r="B47" s="812"/>
      <c r="C47" s="813"/>
      <c r="D47" s="813"/>
      <c r="E47" s="814"/>
      <c r="F47" s="800"/>
      <c r="G47" s="801"/>
      <c r="H47" s="806" t="s">
        <v>281</v>
      </c>
      <c r="I47" s="806"/>
      <c r="J47" s="808" t="s">
        <v>159</v>
      </c>
      <c r="K47" s="808"/>
      <c r="L47" s="821"/>
      <c r="M47" s="821"/>
      <c r="N47" s="102" t="s">
        <v>121</v>
      </c>
      <c r="O47" s="103">
        <f t="shared" si="2"/>
        <v>0</v>
      </c>
    </row>
    <row r="48" spans="1:15" ht="15.75" customHeight="1">
      <c r="A48" s="797"/>
      <c r="B48" s="809"/>
      <c r="C48" s="810"/>
      <c r="D48" s="810"/>
      <c r="E48" s="811"/>
      <c r="F48" s="798"/>
      <c r="G48" s="799"/>
      <c r="H48" s="805" t="s">
        <v>281</v>
      </c>
      <c r="I48" s="805"/>
      <c r="J48" s="733" t="s">
        <v>159</v>
      </c>
      <c r="K48" s="733"/>
      <c r="L48" s="735"/>
      <c r="M48" s="735"/>
      <c r="N48" s="104" t="s">
        <v>121</v>
      </c>
      <c r="O48" s="105">
        <f t="shared" si="2"/>
        <v>0</v>
      </c>
    </row>
    <row r="49" spans="1:15" ht="23.25" customHeight="1">
      <c r="A49" s="793"/>
      <c r="B49" s="794"/>
      <c r="C49" s="794"/>
      <c r="D49" s="794"/>
      <c r="E49" s="794"/>
      <c r="F49" s="794"/>
      <c r="G49" s="794"/>
      <c r="H49" s="794"/>
      <c r="I49" s="794"/>
      <c r="J49" s="794"/>
      <c r="K49" s="818" t="s">
        <v>317</v>
      </c>
      <c r="L49" s="818"/>
      <c r="M49" s="818"/>
      <c r="N49" s="106"/>
      <c r="O49" s="118">
        <f>SUM(O33:O48)</f>
        <v>0</v>
      </c>
    </row>
    <row r="50" spans="1:15" ht="14.25" customHeight="1">
      <c r="A50" s="261" t="s">
        <v>380</v>
      </c>
      <c r="B50" s="261"/>
      <c r="C50" s="261"/>
      <c r="D50" s="261"/>
      <c r="E50" s="261"/>
      <c r="F50" s="261"/>
      <c r="G50" s="261"/>
      <c r="H50" s="261"/>
      <c r="I50" s="261"/>
      <c r="J50" s="262"/>
      <c r="K50" s="73"/>
      <c r="L50" s="98" t="s">
        <v>126</v>
      </c>
      <c r="M50" s="98"/>
      <c r="N50" s="73"/>
      <c r="O50" s="73"/>
    </row>
    <row r="51" spans="1:15" ht="14.25" customHeight="1">
      <c r="A51" s="261" t="s">
        <v>377</v>
      </c>
      <c r="B51" s="261"/>
      <c r="C51" s="261"/>
      <c r="D51" s="261"/>
      <c r="E51" s="261"/>
      <c r="F51" s="261"/>
      <c r="G51" s="261"/>
      <c r="H51" s="261"/>
      <c r="I51" s="261"/>
      <c r="J51" s="262"/>
      <c r="K51" s="73"/>
      <c r="L51" s="98"/>
      <c r="M51" s="98"/>
      <c r="N51" s="98" t="s">
        <v>162</v>
      </c>
      <c r="O51" s="73"/>
    </row>
    <row r="52" spans="1:15" ht="14.25" customHeight="1">
      <c r="A52" s="261" t="s">
        <v>378</v>
      </c>
      <c r="B52" s="261"/>
      <c r="C52" s="261"/>
      <c r="D52" s="261"/>
      <c r="E52" s="261"/>
      <c r="F52" s="261"/>
      <c r="G52" s="261"/>
      <c r="H52" s="261"/>
      <c r="I52" s="261"/>
      <c r="J52" s="262"/>
      <c r="K52" s="73"/>
      <c r="L52" s="98" t="s">
        <v>251</v>
      </c>
      <c r="M52" s="98"/>
      <c r="N52" s="73"/>
      <c r="O52" s="73"/>
    </row>
    <row r="53" spans="1:15" ht="14.25" customHeight="1">
      <c r="A53" s="165" t="s">
        <v>267</v>
      </c>
      <c r="B53" s="98"/>
      <c r="C53" s="98"/>
      <c r="D53" s="98"/>
      <c r="E53" s="98"/>
      <c r="F53" s="98"/>
      <c r="G53" s="98"/>
      <c r="H53" s="98"/>
      <c r="I53" s="98"/>
      <c r="J53" s="73"/>
      <c r="K53" s="73"/>
      <c r="L53" s="73"/>
      <c r="M53" s="73"/>
      <c r="N53" s="98" t="s">
        <v>250</v>
      </c>
      <c r="O53" s="73"/>
    </row>
    <row r="54" spans="1:15" ht="14.25" customHeight="1">
      <c r="A54" s="99" t="s">
        <v>127</v>
      </c>
      <c r="B54" s="98"/>
      <c r="C54" s="98"/>
      <c r="D54" s="98"/>
      <c r="E54" s="98"/>
      <c r="F54" s="98"/>
      <c r="G54" s="98"/>
      <c r="H54" s="98"/>
      <c r="I54" s="98"/>
      <c r="J54" s="73"/>
      <c r="K54" s="73"/>
      <c r="M54" s="98"/>
      <c r="N54" s="98"/>
      <c r="O54" s="73"/>
    </row>
  </sheetData>
  <mergeCells count="134">
    <mergeCell ref="A49:J49"/>
    <mergeCell ref="A46:A48"/>
    <mergeCell ref="F48:G48"/>
    <mergeCell ref="F47:G47"/>
    <mergeCell ref="F46:G46"/>
    <mergeCell ref="H45:I45"/>
    <mergeCell ref="H48:I48"/>
    <mergeCell ref="H47:I47"/>
    <mergeCell ref="H46:I46"/>
    <mergeCell ref="J48:K48"/>
    <mergeCell ref="J47:K47"/>
    <mergeCell ref="B48:E48"/>
    <mergeCell ref="B47:E47"/>
    <mergeCell ref="B46:E46"/>
    <mergeCell ref="K49:M49"/>
    <mergeCell ref="F45:G45"/>
    <mergeCell ref="L48:M48"/>
    <mergeCell ref="L47:M47"/>
    <mergeCell ref="L46:M46"/>
    <mergeCell ref="L45:M45"/>
    <mergeCell ref="A24:B24"/>
    <mergeCell ref="A31:C31"/>
    <mergeCell ref="A33:A38"/>
    <mergeCell ref="B33:B34"/>
    <mergeCell ref="B35:B36"/>
    <mergeCell ref="B37:B38"/>
    <mergeCell ref="A39:A45"/>
    <mergeCell ref="B39:B40"/>
    <mergeCell ref="B41:B42"/>
    <mergeCell ref="C45:E45"/>
    <mergeCell ref="C44:E44"/>
    <mergeCell ref="C43:E43"/>
    <mergeCell ref="C42:E42"/>
    <mergeCell ref="C41:E41"/>
    <mergeCell ref="C40:E40"/>
    <mergeCell ref="C39:E39"/>
    <mergeCell ref="C38:E38"/>
    <mergeCell ref="C37:E37"/>
    <mergeCell ref="C36:E36"/>
    <mergeCell ref="C35:E35"/>
    <mergeCell ref="C34:E34"/>
    <mergeCell ref="C33:E33"/>
    <mergeCell ref="C32:E32"/>
    <mergeCell ref="A2:C2"/>
    <mergeCell ref="D2:O2"/>
    <mergeCell ref="A3:C3"/>
    <mergeCell ref="N3:O3"/>
    <mergeCell ref="N5:O6"/>
    <mergeCell ref="A7:A12"/>
    <mergeCell ref="B7:B8"/>
    <mergeCell ref="B9:B10"/>
    <mergeCell ref="B11:B12"/>
    <mergeCell ref="N7:O20"/>
    <mergeCell ref="A4:C4"/>
    <mergeCell ref="C5:C6"/>
    <mergeCell ref="A13:A20"/>
    <mergeCell ref="B13:B14"/>
    <mergeCell ref="B15:B17"/>
    <mergeCell ref="B18:B20"/>
    <mergeCell ref="D3:I3"/>
    <mergeCell ref="J3:M3"/>
    <mergeCell ref="A21:A23"/>
    <mergeCell ref="B21:C21"/>
    <mergeCell ref="B22:C22"/>
    <mergeCell ref="B23:C23"/>
    <mergeCell ref="D4:O4"/>
    <mergeCell ref="L5:M6"/>
    <mergeCell ref="J5:K6"/>
    <mergeCell ref="H5:I6"/>
    <mergeCell ref="F5:G6"/>
    <mergeCell ref="D5:E6"/>
    <mergeCell ref="L18:M18"/>
    <mergeCell ref="J18:K18"/>
    <mergeCell ref="H18:I18"/>
    <mergeCell ref="F18:G18"/>
    <mergeCell ref="D18:E18"/>
    <mergeCell ref="L15:M15"/>
    <mergeCell ref="J15:K15"/>
    <mergeCell ref="H15:I15"/>
    <mergeCell ref="F15:G15"/>
    <mergeCell ref="D15:E15"/>
    <mergeCell ref="F44:G44"/>
    <mergeCell ref="F43:G43"/>
    <mergeCell ref="F42:G42"/>
    <mergeCell ref="F41:G41"/>
    <mergeCell ref="F40:G40"/>
    <mergeCell ref="F39:G39"/>
    <mergeCell ref="F38:G38"/>
    <mergeCell ref="F34:G34"/>
    <mergeCell ref="F33:G33"/>
    <mergeCell ref="F37:G37"/>
    <mergeCell ref="F36:G36"/>
    <mergeCell ref="F35:G35"/>
    <mergeCell ref="J34:K34"/>
    <mergeCell ref="J33:K33"/>
    <mergeCell ref="H44:I44"/>
    <mergeCell ref="H43:I43"/>
    <mergeCell ref="H42:I42"/>
    <mergeCell ref="H41:I41"/>
    <mergeCell ref="H40:I40"/>
    <mergeCell ref="H39:I39"/>
    <mergeCell ref="H38:I38"/>
    <mergeCell ref="H37:I37"/>
    <mergeCell ref="H36:I36"/>
    <mergeCell ref="J40:K40"/>
    <mergeCell ref="J39:K39"/>
    <mergeCell ref="J38:K38"/>
    <mergeCell ref="J37:K37"/>
    <mergeCell ref="J36:K36"/>
    <mergeCell ref="J35:K35"/>
    <mergeCell ref="F32:G32"/>
    <mergeCell ref="L32:M32"/>
    <mergeCell ref="H32:K32"/>
    <mergeCell ref="L35:M35"/>
    <mergeCell ref="L34:M34"/>
    <mergeCell ref="L33:M33"/>
    <mergeCell ref="J46:K46"/>
    <mergeCell ref="J45:K45"/>
    <mergeCell ref="J44:K44"/>
    <mergeCell ref="J43:K43"/>
    <mergeCell ref="J42:K42"/>
    <mergeCell ref="J41:K41"/>
    <mergeCell ref="L44:M44"/>
    <mergeCell ref="L43:M43"/>
    <mergeCell ref="L42:M42"/>
    <mergeCell ref="L41:M41"/>
    <mergeCell ref="L40:M40"/>
    <mergeCell ref="L39:M39"/>
    <mergeCell ref="L38:M38"/>
    <mergeCell ref="L37:M37"/>
    <mergeCell ref="L36:M36"/>
    <mergeCell ref="H35:I35"/>
    <mergeCell ref="H34:I34"/>
    <mergeCell ref="H33:I33"/>
  </mergeCells>
  <phoneticPr fontId="4"/>
  <conditionalFormatting sqref="D7:D14 D15:E15 D16:D17 D18:E18 D19:D23">
    <cfRule type="expression" dxfId="43" priority="25">
      <formula>$D$5=""</formula>
    </cfRule>
  </conditionalFormatting>
  <conditionalFormatting sqref="F7:F14 F15:G15 F16:F17 F18:G18 F19:F23">
    <cfRule type="expression" dxfId="42" priority="24">
      <formula>$F$5=""</formula>
    </cfRule>
  </conditionalFormatting>
  <conditionalFormatting sqref="H7:H14 H15:I15 H16:H17 H18:I18 H19:H23">
    <cfRule type="expression" dxfId="41" priority="23">
      <formula>$H$5=""</formula>
    </cfRule>
  </conditionalFormatting>
  <conditionalFormatting sqref="J7:J14 J15:K15 J16:J17 J18:K18 J19:J23">
    <cfRule type="expression" dxfId="40" priority="22">
      <formula>$J$5=""</formula>
    </cfRule>
  </conditionalFormatting>
  <conditionalFormatting sqref="L7:L14 L15:M15 L16:L17 L18:M18 L19:L23">
    <cfRule type="expression" dxfId="39" priority="21">
      <formula>$L$5=""</formula>
    </cfRule>
  </conditionalFormatting>
  <conditionalFormatting sqref="N7:O20 L41:M48 B46:G48">
    <cfRule type="expression" dxfId="38" priority="4">
      <formula>$D$5=""</formula>
    </cfRule>
  </conditionalFormatting>
  <dataValidations count="2">
    <dataValidation type="whole" imeMode="disabled" operator="greaterThanOrEqual" allowBlank="1" showInputMessage="1" showErrorMessage="1" sqref="D7:D14 D16:D17 D19:D23 F7:F14 F16:F17 F19:F23 H7:H14 H16:H17 H19:H23 J7:J14 J16:J17 J19:J23 L7:L14 L16:L17 L19:L23 L41:M48 F46:G48" xr:uid="{562FA359-755E-4917-B315-55106A119205}">
      <formula1>1</formula1>
    </dataValidation>
    <dataValidation imeMode="on" allowBlank="1" showInputMessage="1" showErrorMessage="1" sqref="N7:O20 B46:E48" xr:uid="{C02E3548-856F-4F4F-A04B-2EB100847CE3}"/>
  </dataValidations>
  <printOptions horizontalCentered="1"/>
  <pageMargins left="0.78740157480314965" right="0.78740157480314965" top="0.78740157480314965" bottom="0.78740157480314965" header="0.51181102362204722" footer="0.51181102362204722"/>
  <pageSetup paperSize="9" scale="92" orientation="portrait" r:id="rId1"/>
  <headerFooter alignWithMargins="0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imeMode="on" allowBlank="1" showInputMessage="1" showErrorMessage="1" xr:uid="{9151CCC1-ACE5-4B1E-B20A-BD8D3E8B15E7}">
          <x14:formula1>
            <xm:f>初期設定!$I$3:$I$5</xm:f>
          </x14:formula1>
          <xm:sqref>D15:E15 F15:G15 H15:I15 J15:K15 L15:M15 D18:E18 F18:G18 H18:I18 J18:K18 L18:M18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A320"/>
  <sheetViews>
    <sheetView view="pageBreakPreview" zoomScale="25" zoomScaleNormal="25" zoomScaleSheetLayoutView="25" workbookViewId="0">
      <selection sqref="A1:M1"/>
    </sheetView>
  </sheetViews>
  <sheetFormatPr defaultColWidth="9" defaultRowHeight="18.75"/>
  <cols>
    <col min="1" max="1" width="11.75" style="108" customWidth="1"/>
    <col min="2" max="2" width="37" style="108" customWidth="1"/>
    <col min="3" max="3" width="17.875" style="108" customWidth="1"/>
    <col min="4" max="4" width="11.875" style="162" customWidth="1"/>
    <col min="5" max="19" width="9.125" style="107" customWidth="1"/>
    <col min="20" max="22" width="9.125" style="108" customWidth="1"/>
    <col min="23" max="28" width="9.125" style="107" customWidth="1"/>
    <col min="29" max="29" width="31.375" style="108" customWidth="1"/>
    <col min="30" max="36" width="21.625" style="108" customWidth="1"/>
    <col min="37" max="37" width="35.125" style="108" customWidth="1"/>
    <col min="38" max="39" width="17.625" style="108" customWidth="1"/>
    <col min="40" max="16384" width="9" style="108"/>
  </cols>
  <sheetData>
    <row r="1" spans="1:53" ht="101.25" customHeight="1">
      <c r="A1" s="878" t="s">
        <v>146</v>
      </c>
      <c r="B1" s="879"/>
      <c r="C1" s="879"/>
      <c r="D1" s="879"/>
      <c r="E1" s="879"/>
      <c r="F1" s="879"/>
      <c r="G1" s="879"/>
      <c r="H1" s="879"/>
      <c r="I1" s="879"/>
      <c r="J1" s="879"/>
      <c r="K1" s="879"/>
      <c r="L1" s="879"/>
      <c r="M1" s="879"/>
      <c r="N1" s="135"/>
      <c r="T1" s="107"/>
      <c r="U1" s="107"/>
      <c r="V1" s="107"/>
      <c r="Y1" s="880" t="s">
        <v>285</v>
      </c>
      <c r="Z1" s="880"/>
      <c r="AA1" s="880"/>
      <c r="AB1" s="880"/>
      <c r="AC1" s="880"/>
      <c r="AD1" s="880"/>
      <c r="AE1" s="880"/>
      <c r="AF1" s="147"/>
      <c r="AG1" s="147"/>
      <c r="AH1" s="147"/>
      <c r="AI1" s="147"/>
      <c r="AJ1" s="147"/>
      <c r="AK1" s="147"/>
      <c r="AL1" s="135" t="s">
        <v>220</v>
      </c>
      <c r="AM1" s="135">
        <v>1</v>
      </c>
    </row>
    <row r="2" spans="1:53" ht="19.5" customHeight="1" thickBot="1">
      <c r="B2" s="109"/>
      <c r="T2" s="107"/>
      <c r="U2" s="107"/>
      <c r="V2" s="107"/>
      <c r="Y2" s="148"/>
      <c r="Z2" s="148"/>
      <c r="AA2" s="148"/>
      <c r="AB2" s="148"/>
      <c r="AC2" s="148"/>
      <c r="AD2" s="148"/>
      <c r="AE2" s="148"/>
      <c r="AF2" s="147"/>
      <c r="AG2" s="147"/>
      <c r="AH2" s="147"/>
      <c r="AI2" s="147"/>
      <c r="AJ2" s="147"/>
      <c r="AK2" s="147"/>
    </row>
    <row r="3" spans="1:53" ht="93" customHeight="1" thickBot="1">
      <c r="A3" s="881" t="s">
        <v>147</v>
      </c>
      <c r="B3" s="882"/>
      <c r="C3" s="932" t="str">
        <f>食事申込書!$D$4</f>
        <v>　～　</v>
      </c>
      <c r="D3" s="933"/>
      <c r="E3" s="933"/>
      <c r="F3" s="933"/>
      <c r="G3" s="933"/>
      <c r="H3" s="933"/>
      <c r="I3" s="933"/>
      <c r="J3" s="933"/>
      <c r="K3" s="933"/>
      <c r="L3" s="933"/>
      <c r="M3" s="933"/>
      <c r="N3" s="933"/>
      <c r="O3" s="933"/>
      <c r="P3" s="933"/>
      <c r="Q3" s="933"/>
      <c r="R3" s="933"/>
      <c r="S3" s="149" t="s">
        <v>248</v>
      </c>
      <c r="T3" s="159" t="str">
        <f>IFERROR(DATEDIF(研修日程計画書!$A$7,研修日程計画書!$A$8,"d"),"")</f>
        <v/>
      </c>
      <c r="U3" s="149" t="s">
        <v>66</v>
      </c>
      <c r="V3" s="159" t="str">
        <f>IFERROR(DATEDIF(研修日程計画書!$A$7,研修日程計画書!$A$8,"d")+1,"")</f>
        <v/>
      </c>
      <c r="W3" s="149" t="s">
        <v>16</v>
      </c>
      <c r="X3" s="157" t="s">
        <v>249</v>
      </c>
      <c r="Z3" s="883" t="s">
        <v>221</v>
      </c>
      <c r="AA3" s="883"/>
      <c r="AB3" s="883"/>
      <c r="AC3" s="883"/>
      <c r="AD3" s="884" t="s">
        <v>265</v>
      </c>
      <c r="AE3" s="885"/>
      <c r="AF3" s="885"/>
      <c r="AG3" s="885"/>
      <c r="AH3" s="885"/>
      <c r="AI3" s="885"/>
      <c r="AJ3" s="885"/>
      <c r="AK3" s="885"/>
      <c r="AL3" s="886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</row>
    <row r="4" spans="1:53" ht="93" customHeight="1" thickBot="1">
      <c r="A4" s="881" t="s">
        <v>148</v>
      </c>
      <c r="B4" s="882"/>
      <c r="C4" s="969" t="str">
        <f>'１号様式'!$O$12 &amp; ""</f>
        <v/>
      </c>
      <c r="D4" s="970"/>
      <c r="E4" s="970"/>
      <c r="F4" s="970"/>
      <c r="G4" s="970"/>
      <c r="H4" s="970"/>
      <c r="I4" s="970"/>
      <c r="J4" s="970"/>
      <c r="K4" s="970"/>
      <c r="L4" s="970"/>
      <c r="M4" s="970"/>
      <c r="N4" s="970"/>
      <c r="O4" s="970"/>
      <c r="P4" s="970"/>
      <c r="Q4" s="970"/>
      <c r="R4" s="970"/>
      <c r="S4" s="970"/>
      <c r="T4" s="970"/>
      <c r="U4" s="970"/>
      <c r="V4" s="970"/>
      <c r="W4" s="970"/>
      <c r="X4" s="971"/>
      <c r="Z4" s="887" t="s">
        <v>286</v>
      </c>
      <c r="AA4" s="888"/>
      <c r="AB4" s="888"/>
      <c r="AC4" s="889"/>
      <c r="AD4" s="896" t="s">
        <v>292</v>
      </c>
      <c r="AE4" s="896"/>
      <c r="AF4" s="896"/>
      <c r="AG4" s="896"/>
      <c r="AH4" s="896"/>
      <c r="AI4" s="896"/>
      <c r="AJ4" s="896"/>
      <c r="AK4" s="896"/>
      <c r="AL4" s="896"/>
    </row>
    <row r="5" spans="1:53" ht="18.75" customHeight="1">
      <c r="B5" s="109"/>
      <c r="T5" s="107"/>
      <c r="U5" s="107"/>
      <c r="V5" s="107"/>
      <c r="Z5" s="890"/>
      <c r="AA5" s="891"/>
      <c r="AB5" s="891"/>
      <c r="AC5" s="892"/>
      <c r="AD5" s="896"/>
      <c r="AE5" s="896"/>
      <c r="AF5" s="896"/>
      <c r="AG5" s="896"/>
      <c r="AH5" s="896"/>
      <c r="AI5" s="896"/>
      <c r="AJ5" s="896"/>
      <c r="AK5" s="896"/>
      <c r="AL5" s="896"/>
      <c r="AM5" s="151"/>
    </row>
    <row r="6" spans="1:53" ht="60" customHeight="1">
      <c r="A6" s="897" t="s">
        <v>222</v>
      </c>
      <c r="B6" s="897"/>
      <c r="C6" s="897"/>
      <c r="D6" s="897"/>
      <c r="E6" s="897"/>
      <c r="F6" s="897"/>
      <c r="G6" s="897"/>
      <c r="H6" s="897"/>
      <c r="I6" s="897"/>
      <c r="J6" s="897"/>
      <c r="K6" s="897"/>
      <c r="L6" s="897"/>
      <c r="M6" s="897"/>
      <c r="N6" s="897"/>
      <c r="O6" s="897"/>
      <c r="P6" s="897"/>
      <c r="Q6" s="897"/>
      <c r="R6" s="897"/>
      <c r="S6" s="897"/>
      <c r="T6" s="897"/>
      <c r="U6" s="897"/>
      <c r="V6" s="897"/>
      <c r="W6" s="897"/>
      <c r="X6" s="897"/>
      <c r="Y6" s="897"/>
      <c r="Z6" s="890"/>
      <c r="AA6" s="891"/>
      <c r="AB6" s="891"/>
      <c r="AC6" s="892"/>
      <c r="AD6" s="896"/>
      <c r="AE6" s="896"/>
      <c r="AF6" s="896"/>
      <c r="AG6" s="896"/>
      <c r="AH6" s="896"/>
      <c r="AI6" s="896"/>
      <c r="AJ6" s="896"/>
      <c r="AK6" s="896"/>
      <c r="AL6" s="896"/>
      <c r="AM6" s="151"/>
      <c r="AN6" s="152"/>
      <c r="AO6" s="152"/>
      <c r="AP6" s="152"/>
      <c r="AQ6" s="152"/>
      <c r="AR6" s="152"/>
      <c r="AS6" s="152"/>
      <c r="AT6" s="152"/>
      <c r="AU6" s="152"/>
    </row>
    <row r="7" spans="1:53" ht="60" customHeight="1">
      <c r="A7" s="865" t="s">
        <v>223</v>
      </c>
      <c r="B7" s="865"/>
      <c r="C7" s="865"/>
      <c r="D7" s="865"/>
      <c r="E7" s="865"/>
      <c r="F7" s="865"/>
      <c r="G7" s="865"/>
      <c r="H7" s="865"/>
      <c r="I7" s="865"/>
      <c r="J7" s="865"/>
      <c r="K7" s="865"/>
      <c r="L7" s="865"/>
      <c r="M7" s="865"/>
      <c r="N7" s="865"/>
      <c r="O7" s="865"/>
      <c r="P7" s="865"/>
      <c r="Q7" s="865"/>
      <c r="R7" s="865"/>
      <c r="S7" s="865"/>
      <c r="T7" s="865"/>
      <c r="U7" s="865"/>
      <c r="V7" s="865"/>
      <c r="W7" s="865"/>
      <c r="X7" s="865"/>
      <c r="Y7" s="865"/>
      <c r="Z7" s="893"/>
      <c r="AA7" s="894"/>
      <c r="AB7" s="894"/>
      <c r="AC7" s="895"/>
      <c r="AD7" s="896"/>
      <c r="AE7" s="896"/>
      <c r="AF7" s="896"/>
      <c r="AG7" s="896"/>
      <c r="AH7" s="896"/>
      <c r="AI7" s="896"/>
      <c r="AJ7" s="896"/>
      <c r="AK7" s="896"/>
      <c r="AL7" s="896"/>
      <c r="AM7" s="151"/>
    </row>
    <row r="8" spans="1:53" ht="30" customHeight="1">
      <c r="A8" s="865" t="s">
        <v>287</v>
      </c>
      <c r="B8" s="865"/>
      <c r="C8" s="865"/>
      <c r="D8" s="865"/>
      <c r="E8" s="865"/>
      <c r="F8" s="865"/>
      <c r="G8" s="865"/>
      <c r="H8" s="865"/>
      <c r="I8" s="865"/>
      <c r="J8" s="865"/>
      <c r="K8" s="865"/>
      <c r="L8" s="865"/>
      <c r="M8" s="865"/>
      <c r="N8" s="865"/>
      <c r="O8" s="865"/>
      <c r="P8" s="865"/>
      <c r="Q8" s="865"/>
      <c r="R8" s="865"/>
      <c r="S8" s="865"/>
      <c r="T8" s="865"/>
      <c r="U8" s="865"/>
      <c r="V8" s="865"/>
      <c r="W8" s="865"/>
      <c r="X8" s="865"/>
      <c r="Y8" s="865"/>
      <c r="Z8" s="865"/>
      <c r="AA8" s="865"/>
      <c r="AB8" s="865"/>
      <c r="AC8" s="865"/>
      <c r="AD8" s="865"/>
      <c r="AE8" s="153"/>
      <c r="AF8" s="153"/>
      <c r="AG8" s="153"/>
      <c r="AH8" s="153"/>
      <c r="AI8" s="153"/>
      <c r="AJ8" s="153"/>
      <c r="AK8" s="153"/>
      <c r="AL8" s="153"/>
      <c r="AM8" s="151"/>
    </row>
    <row r="9" spans="1:53" ht="30" customHeight="1">
      <c r="A9" s="865"/>
      <c r="B9" s="865"/>
      <c r="C9" s="865"/>
      <c r="D9" s="865"/>
      <c r="E9" s="865"/>
      <c r="F9" s="865"/>
      <c r="G9" s="865"/>
      <c r="H9" s="865"/>
      <c r="I9" s="865"/>
      <c r="J9" s="865"/>
      <c r="K9" s="865"/>
      <c r="L9" s="865"/>
      <c r="M9" s="865"/>
      <c r="N9" s="865"/>
      <c r="O9" s="865"/>
      <c r="P9" s="865"/>
      <c r="Q9" s="865"/>
      <c r="R9" s="865"/>
      <c r="S9" s="865"/>
      <c r="T9" s="865"/>
      <c r="U9" s="865"/>
      <c r="V9" s="865"/>
      <c r="W9" s="865"/>
      <c r="X9" s="865"/>
      <c r="Y9" s="865"/>
      <c r="Z9" s="865"/>
      <c r="AA9" s="865"/>
      <c r="AB9" s="865"/>
      <c r="AC9" s="865"/>
      <c r="AD9" s="865"/>
      <c r="AE9" s="154"/>
      <c r="AF9" s="154"/>
      <c r="AG9" s="154"/>
      <c r="AH9" s="154"/>
      <c r="AI9" s="154"/>
      <c r="AJ9" s="154"/>
      <c r="AK9" s="154"/>
      <c r="AL9" s="154"/>
      <c r="AM9" s="154"/>
    </row>
    <row r="10" spans="1:53" ht="16.5" customHeight="1" thickBot="1">
      <c r="B10" s="109"/>
    </row>
    <row r="11" spans="1:53" ht="77.25" customHeight="1" thickBot="1">
      <c r="A11" s="866" t="s">
        <v>224</v>
      </c>
      <c r="B11" s="869" t="s">
        <v>149</v>
      </c>
      <c r="C11" s="870"/>
      <c r="D11" s="875" t="s">
        <v>150</v>
      </c>
      <c r="E11" s="928" t="s">
        <v>225</v>
      </c>
      <c r="F11" s="869"/>
      <c r="G11" s="869"/>
      <c r="H11" s="869"/>
      <c r="I11" s="840" t="s">
        <v>255</v>
      </c>
      <c r="J11" s="841"/>
      <c r="K11" s="840" t="s">
        <v>151</v>
      </c>
      <c r="L11" s="841"/>
      <c r="M11" s="952" t="s">
        <v>226</v>
      </c>
      <c r="N11" s="953"/>
      <c r="O11" s="953"/>
      <c r="P11" s="953"/>
      <c r="Q11" s="953"/>
      <c r="R11" s="953"/>
      <c r="S11" s="953"/>
      <c r="T11" s="953"/>
      <c r="U11" s="848" t="s">
        <v>288</v>
      </c>
      <c r="V11" s="849"/>
      <c r="W11" s="924" t="s">
        <v>227</v>
      </c>
      <c r="X11" s="925"/>
      <c r="Y11" s="928" t="s">
        <v>154</v>
      </c>
      <c r="Z11" s="869"/>
      <c r="AA11" s="869"/>
      <c r="AB11" s="869"/>
      <c r="AC11" s="929"/>
      <c r="AD11" s="898" t="s">
        <v>228</v>
      </c>
      <c r="AE11" s="898"/>
      <c r="AF11" s="898"/>
      <c r="AG11" s="898"/>
      <c r="AH11" s="898"/>
      <c r="AI11" s="898"/>
      <c r="AJ11" s="898"/>
      <c r="AK11" s="899" t="s">
        <v>229</v>
      </c>
      <c r="AL11" s="900"/>
      <c r="AM11" s="901"/>
    </row>
    <row r="12" spans="1:53" ht="89.25" customHeight="1" thickBot="1">
      <c r="A12" s="867"/>
      <c r="B12" s="871"/>
      <c r="C12" s="872"/>
      <c r="D12" s="876"/>
      <c r="E12" s="947"/>
      <c r="F12" s="873"/>
      <c r="G12" s="873"/>
      <c r="H12" s="873"/>
      <c r="I12" s="842"/>
      <c r="J12" s="843"/>
      <c r="K12" s="842"/>
      <c r="L12" s="854"/>
      <c r="M12" s="949" t="s">
        <v>153</v>
      </c>
      <c r="N12" s="950"/>
      <c r="O12" s="950"/>
      <c r="P12" s="951"/>
      <c r="Q12" s="840" t="s">
        <v>230</v>
      </c>
      <c r="R12" s="841"/>
      <c r="S12" s="840" t="s">
        <v>264</v>
      </c>
      <c r="T12" s="841"/>
      <c r="U12" s="850"/>
      <c r="V12" s="851"/>
      <c r="W12" s="926"/>
      <c r="X12" s="927"/>
      <c r="Y12" s="930"/>
      <c r="Z12" s="871"/>
      <c r="AA12" s="871"/>
      <c r="AB12" s="871"/>
      <c r="AC12" s="931"/>
      <c r="AD12" s="905" t="s">
        <v>231</v>
      </c>
      <c r="AE12" s="906"/>
      <c r="AF12" s="907" t="s">
        <v>232</v>
      </c>
      <c r="AG12" s="908"/>
      <c r="AH12" s="908"/>
      <c r="AI12" s="908"/>
      <c r="AJ12" s="908"/>
      <c r="AK12" s="902"/>
      <c r="AL12" s="903"/>
      <c r="AM12" s="904"/>
    </row>
    <row r="13" spans="1:53" ht="44.25" customHeight="1" thickBot="1">
      <c r="A13" s="867"/>
      <c r="B13" s="871"/>
      <c r="C13" s="872"/>
      <c r="D13" s="876"/>
      <c r="E13" s="928" t="s">
        <v>257</v>
      </c>
      <c r="F13" s="945"/>
      <c r="G13" s="855" t="s">
        <v>233</v>
      </c>
      <c r="H13" s="856"/>
      <c r="I13" s="842"/>
      <c r="J13" s="843"/>
      <c r="K13" s="842"/>
      <c r="L13" s="843"/>
      <c r="M13" s="855" t="s">
        <v>234</v>
      </c>
      <c r="N13" s="856"/>
      <c r="O13" s="855" t="s">
        <v>235</v>
      </c>
      <c r="P13" s="856"/>
      <c r="Q13" s="842"/>
      <c r="R13" s="843"/>
      <c r="S13" s="842"/>
      <c r="T13" s="843"/>
      <c r="U13" s="850"/>
      <c r="V13" s="851"/>
      <c r="W13" s="842" t="s">
        <v>152</v>
      </c>
      <c r="X13" s="843"/>
      <c r="Y13" s="859" t="s">
        <v>261</v>
      </c>
      <c r="Z13" s="860"/>
      <c r="AA13" s="860"/>
      <c r="AB13" s="860"/>
      <c r="AC13" s="861"/>
      <c r="AD13" s="934" t="s">
        <v>236</v>
      </c>
      <c r="AE13" s="935"/>
      <c r="AF13" s="936" t="s">
        <v>237</v>
      </c>
      <c r="AG13" s="935"/>
      <c r="AH13" s="909" t="s">
        <v>238</v>
      </c>
      <c r="AI13" s="909" t="s">
        <v>239</v>
      </c>
      <c r="AJ13" s="937" t="s">
        <v>240</v>
      </c>
      <c r="AK13" s="911" t="s">
        <v>263</v>
      </c>
      <c r="AL13" s="912"/>
      <c r="AM13" s="913"/>
    </row>
    <row r="14" spans="1:53" ht="44.25" customHeight="1">
      <c r="A14" s="867"/>
      <c r="B14" s="871"/>
      <c r="C14" s="872"/>
      <c r="D14" s="876"/>
      <c r="E14" s="930"/>
      <c r="F14" s="946"/>
      <c r="G14" s="857"/>
      <c r="H14" s="858"/>
      <c r="I14" s="842"/>
      <c r="J14" s="843"/>
      <c r="K14" s="842"/>
      <c r="L14" s="843"/>
      <c r="M14" s="857"/>
      <c r="N14" s="858"/>
      <c r="O14" s="857"/>
      <c r="P14" s="858"/>
      <c r="Q14" s="842"/>
      <c r="R14" s="843"/>
      <c r="S14" s="842"/>
      <c r="T14" s="843"/>
      <c r="U14" s="850"/>
      <c r="V14" s="851"/>
      <c r="W14" s="842"/>
      <c r="X14" s="843"/>
      <c r="Y14" s="859"/>
      <c r="Z14" s="860"/>
      <c r="AA14" s="860"/>
      <c r="AB14" s="860"/>
      <c r="AC14" s="861"/>
      <c r="AD14" s="917" t="s">
        <v>241</v>
      </c>
      <c r="AE14" s="920" t="s">
        <v>242</v>
      </c>
      <c r="AF14" s="921" t="s">
        <v>243</v>
      </c>
      <c r="AG14" s="921" t="s">
        <v>244</v>
      </c>
      <c r="AH14" s="909"/>
      <c r="AI14" s="909"/>
      <c r="AJ14" s="937"/>
      <c r="AK14" s="911"/>
      <c r="AL14" s="912"/>
      <c r="AM14" s="913"/>
    </row>
    <row r="15" spans="1:53" ht="44.25" customHeight="1">
      <c r="A15" s="867"/>
      <c r="B15" s="871"/>
      <c r="C15" s="872"/>
      <c r="D15" s="876"/>
      <c r="E15" s="930"/>
      <c r="F15" s="946"/>
      <c r="G15" s="857"/>
      <c r="H15" s="858"/>
      <c r="I15" s="842"/>
      <c r="J15" s="843"/>
      <c r="K15" s="842"/>
      <c r="L15" s="843"/>
      <c r="M15" s="857"/>
      <c r="N15" s="858"/>
      <c r="O15" s="857"/>
      <c r="P15" s="858"/>
      <c r="Q15" s="842"/>
      <c r="R15" s="843"/>
      <c r="S15" s="842"/>
      <c r="T15" s="843"/>
      <c r="U15" s="850"/>
      <c r="V15" s="851"/>
      <c r="W15" s="842"/>
      <c r="X15" s="843"/>
      <c r="Y15" s="859"/>
      <c r="Z15" s="860"/>
      <c r="AA15" s="860"/>
      <c r="AB15" s="860"/>
      <c r="AC15" s="861"/>
      <c r="AD15" s="918"/>
      <c r="AE15" s="909"/>
      <c r="AF15" s="922"/>
      <c r="AG15" s="922"/>
      <c r="AH15" s="909"/>
      <c r="AI15" s="909"/>
      <c r="AJ15" s="937"/>
      <c r="AK15" s="911"/>
      <c r="AL15" s="912"/>
      <c r="AM15" s="913"/>
    </row>
    <row r="16" spans="1:53" ht="44.25" customHeight="1" thickBot="1">
      <c r="A16" s="868"/>
      <c r="B16" s="873"/>
      <c r="C16" s="874"/>
      <c r="D16" s="877"/>
      <c r="E16" s="947"/>
      <c r="F16" s="948"/>
      <c r="G16" s="846" t="s">
        <v>256</v>
      </c>
      <c r="H16" s="847"/>
      <c r="I16" s="844"/>
      <c r="J16" s="845"/>
      <c r="K16" s="844"/>
      <c r="L16" s="845"/>
      <c r="M16" s="846" t="s">
        <v>253</v>
      </c>
      <c r="N16" s="847"/>
      <c r="O16" s="846" t="s">
        <v>277</v>
      </c>
      <c r="P16" s="847"/>
      <c r="Q16" s="844"/>
      <c r="R16" s="845"/>
      <c r="S16" s="844"/>
      <c r="T16" s="845"/>
      <c r="U16" s="852"/>
      <c r="V16" s="853"/>
      <c r="W16" s="844"/>
      <c r="X16" s="845"/>
      <c r="Y16" s="862"/>
      <c r="Z16" s="863"/>
      <c r="AA16" s="863"/>
      <c r="AB16" s="863"/>
      <c r="AC16" s="864"/>
      <c r="AD16" s="919"/>
      <c r="AE16" s="910"/>
      <c r="AF16" s="923"/>
      <c r="AG16" s="923"/>
      <c r="AH16" s="910"/>
      <c r="AI16" s="910"/>
      <c r="AJ16" s="938"/>
      <c r="AK16" s="914"/>
      <c r="AL16" s="915"/>
      <c r="AM16" s="916"/>
    </row>
    <row r="17" spans="1:39" ht="88.5" customHeight="1" thickBot="1">
      <c r="A17" s="222"/>
      <c r="B17" s="942"/>
      <c r="C17" s="943"/>
      <c r="D17" s="223"/>
      <c r="E17" s="944"/>
      <c r="F17" s="830"/>
      <c r="G17" s="834"/>
      <c r="H17" s="835"/>
      <c r="I17" s="834"/>
      <c r="J17" s="835"/>
      <c r="K17" s="834"/>
      <c r="L17" s="835"/>
      <c r="M17" s="829"/>
      <c r="N17" s="830"/>
      <c r="O17" s="834"/>
      <c r="P17" s="835"/>
      <c r="Q17" s="834"/>
      <c r="R17" s="835"/>
      <c r="S17" s="829"/>
      <c r="T17" s="830"/>
      <c r="U17" s="829"/>
      <c r="V17" s="830"/>
      <c r="W17" s="829"/>
      <c r="X17" s="830"/>
      <c r="Y17" s="831"/>
      <c r="Z17" s="832"/>
      <c r="AA17" s="832"/>
      <c r="AB17" s="832"/>
      <c r="AC17" s="833"/>
      <c r="AD17" s="224"/>
      <c r="AE17" s="224"/>
      <c r="AF17" s="224"/>
      <c r="AG17" s="224"/>
      <c r="AH17" s="224"/>
      <c r="AI17" s="224"/>
      <c r="AJ17" s="224"/>
      <c r="AK17" s="939"/>
      <c r="AL17" s="940"/>
      <c r="AM17" s="941"/>
    </row>
    <row r="18" spans="1:39" ht="88.5" customHeight="1" thickBot="1">
      <c r="A18" s="222"/>
      <c r="B18" s="942"/>
      <c r="C18" s="943"/>
      <c r="D18" s="223"/>
      <c r="E18" s="944"/>
      <c r="F18" s="830"/>
      <c r="G18" s="834"/>
      <c r="H18" s="835"/>
      <c r="I18" s="834"/>
      <c r="J18" s="835"/>
      <c r="K18" s="834"/>
      <c r="L18" s="835"/>
      <c r="M18" s="829"/>
      <c r="N18" s="830"/>
      <c r="O18" s="834"/>
      <c r="P18" s="835"/>
      <c r="Q18" s="834"/>
      <c r="R18" s="835"/>
      <c r="S18" s="829"/>
      <c r="T18" s="830"/>
      <c r="U18" s="829"/>
      <c r="V18" s="830"/>
      <c r="W18" s="829"/>
      <c r="X18" s="830"/>
      <c r="Y18" s="831"/>
      <c r="Z18" s="832"/>
      <c r="AA18" s="832"/>
      <c r="AB18" s="832"/>
      <c r="AC18" s="833"/>
      <c r="AD18" s="224"/>
      <c r="AE18" s="224"/>
      <c r="AF18" s="224"/>
      <c r="AG18" s="224"/>
      <c r="AH18" s="224"/>
      <c r="AI18" s="224"/>
      <c r="AJ18" s="224"/>
      <c r="AK18" s="939"/>
      <c r="AL18" s="940"/>
      <c r="AM18" s="941"/>
    </row>
    <row r="19" spans="1:39" ht="88.5" customHeight="1" thickBot="1">
      <c r="A19" s="222"/>
      <c r="B19" s="942"/>
      <c r="C19" s="943"/>
      <c r="D19" s="223"/>
      <c r="E19" s="944"/>
      <c r="F19" s="830"/>
      <c r="G19" s="834"/>
      <c r="H19" s="835"/>
      <c r="I19" s="834"/>
      <c r="J19" s="835"/>
      <c r="K19" s="834"/>
      <c r="L19" s="835"/>
      <c r="M19" s="829"/>
      <c r="N19" s="830"/>
      <c r="O19" s="834"/>
      <c r="P19" s="835"/>
      <c r="Q19" s="834"/>
      <c r="R19" s="835"/>
      <c r="S19" s="829"/>
      <c r="T19" s="830"/>
      <c r="U19" s="829"/>
      <c r="V19" s="830"/>
      <c r="W19" s="829"/>
      <c r="X19" s="830"/>
      <c r="Y19" s="831"/>
      <c r="Z19" s="832"/>
      <c r="AA19" s="832"/>
      <c r="AB19" s="832"/>
      <c r="AC19" s="833"/>
      <c r="AD19" s="224"/>
      <c r="AE19" s="224"/>
      <c r="AF19" s="224"/>
      <c r="AG19" s="224"/>
      <c r="AH19" s="224"/>
      <c r="AI19" s="224"/>
      <c r="AJ19" s="224"/>
      <c r="AK19" s="939"/>
      <c r="AL19" s="940"/>
      <c r="AM19" s="941"/>
    </row>
    <row r="20" spans="1:39" ht="88.5" customHeight="1" thickBot="1">
      <c r="A20" s="222"/>
      <c r="B20" s="942"/>
      <c r="C20" s="943"/>
      <c r="D20" s="223"/>
      <c r="E20" s="944"/>
      <c r="F20" s="830"/>
      <c r="G20" s="834"/>
      <c r="H20" s="835"/>
      <c r="I20" s="834"/>
      <c r="J20" s="835"/>
      <c r="K20" s="834"/>
      <c r="L20" s="835"/>
      <c r="M20" s="829"/>
      <c r="N20" s="830"/>
      <c r="O20" s="834"/>
      <c r="P20" s="835"/>
      <c r="Q20" s="834"/>
      <c r="R20" s="835"/>
      <c r="S20" s="829"/>
      <c r="T20" s="830"/>
      <c r="U20" s="829"/>
      <c r="V20" s="830"/>
      <c r="W20" s="829"/>
      <c r="X20" s="830"/>
      <c r="Y20" s="831"/>
      <c r="Z20" s="832"/>
      <c r="AA20" s="832"/>
      <c r="AB20" s="832"/>
      <c r="AC20" s="833"/>
      <c r="AD20" s="224"/>
      <c r="AE20" s="224"/>
      <c r="AF20" s="224"/>
      <c r="AG20" s="224"/>
      <c r="AH20" s="224"/>
      <c r="AI20" s="224"/>
      <c r="AJ20" s="224"/>
      <c r="AK20" s="939"/>
      <c r="AL20" s="940"/>
      <c r="AM20" s="941"/>
    </row>
    <row r="21" spans="1:39" ht="88.5" customHeight="1" thickBot="1">
      <c r="A21" s="222"/>
      <c r="B21" s="942"/>
      <c r="C21" s="943"/>
      <c r="D21" s="223"/>
      <c r="E21" s="944"/>
      <c r="F21" s="830"/>
      <c r="G21" s="834"/>
      <c r="H21" s="835"/>
      <c r="I21" s="834"/>
      <c r="J21" s="835"/>
      <c r="K21" s="834"/>
      <c r="L21" s="835"/>
      <c r="M21" s="829"/>
      <c r="N21" s="830"/>
      <c r="O21" s="834"/>
      <c r="P21" s="835"/>
      <c r="Q21" s="834"/>
      <c r="R21" s="835"/>
      <c r="S21" s="829"/>
      <c r="T21" s="830"/>
      <c r="U21" s="829"/>
      <c r="V21" s="830"/>
      <c r="W21" s="829"/>
      <c r="X21" s="830"/>
      <c r="Y21" s="831"/>
      <c r="Z21" s="832"/>
      <c r="AA21" s="832"/>
      <c r="AB21" s="832"/>
      <c r="AC21" s="833"/>
      <c r="AD21" s="224"/>
      <c r="AE21" s="224"/>
      <c r="AF21" s="224"/>
      <c r="AG21" s="224"/>
      <c r="AH21" s="224"/>
      <c r="AI21" s="224"/>
      <c r="AJ21" s="224"/>
      <c r="AK21" s="939"/>
      <c r="AL21" s="940"/>
      <c r="AM21" s="941"/>
    </row>
    <row r="22" spans="1:39" ht="88.5" customHeight="1" thickBot="1">
      <c r="A22" s="222"/>
      <c r="B22" s="942"/>
      <c r="C22" s="943"/>
      <c r="D22" s="223"/>
      <c r="E22" s="944"/>
      <c r="F22" s="830"/>
      <c r="G22" s="834"/>
      <c r="H22" s="835"/>
      <c r="I22" s="834"/>
      <c r="J22" s="835"/>
      <c r="K22" s="834"/>
      <c r="L22" s="835"/>
      <c r="M22" s="829"/>
      <c r="N22" s="830"/>
      <c r="O22" s="834"/>
      <c r="P22" s="835"/>
      <c r="Q22" s="834"/>
      <c r="R22" s="835"/>
      <c r="S22" s="829"/>
      <c r="T22" s="830"/>
      <c r="U22" s="829"/>
      <c r="V22" s="830"/>
      <c r="W22" s="829"/>
      <c r="X22" s="830"/>
      <c r="Y22" s="831"/>
      <c r="Z22" s="832"/>
      <c r="AA22" s="832"/>
      <c r="AB22" s="832"/>
      <c r="AC22" s="833"/>
      <c r="AD22" s="224"/>
      <c r="AE22" s="224"/>
      <c r="AF22" s="224"/>
      <c r="AG22" s="224"/>
      <c r="AH22" s="224"/>
      <c r="AI22" s="224"/>
      <c r="AJ22" s="224"/>
      <c r="AK22" s="939"/>
      <c r="AL22" s="940"/>
      <c r="AM22" s="941"/>
    </row>
    <row r="23" spans="1:39" ht="88.5" customHeight="1" thickBot="1">
      <c r="A23" s="222"/>
      <c r="B23" s="942"/>
      <c r="C23" s="943"/>
      <c r="D23" s="223"/>
      <c r="E23" s="944"/>
      <c r="F23" s="830"/>
      <c r="G23" s="834"/>
      <c r="H23" s="835"/>
      <c r="I23" s="834"/>
      <c r="J23" s="835"/>
      <c r="K23" s="834"/>
      <c r="L23" s="835"/>
      <c r="M23" s="829"/>
      <c r="N23" s="830"/>
      <c r="O23" s="834"/>
      <c r="P23" s="835"/>
      <c r="Q23" s="834"/>
      <c r="R23" s="835"/>
      <c r="S23" s="829"/>
      <c r="T23" s="830"/>
      <c r="U23" s="829"/>
      <c r="V23" s="830"/>
      <c r="W23" s="829"/>
      <c r="X23" s="830"/>
      <c r="Y23" s="831"/>
      <c r="Z23" s="832"/>
      <c r="AA23" s="832"/>
      <c r="AB23" s="832"/>
      <c r="AC23" s="833"/>
      <c r="AD23" s="224"/>
      <c r="AE23" s="224"/>
      <c r="AF23" s="224"/>
      <c r="AG23" s="224"/>
      <c r="AH23" s="224"/>
      <c r="AI23" s="224"/>
      <c r="AJ23" s="224"/>
      <c r="AK23" s="939"/>
      <c r="AL23" s="940"/>
      <c r="AM23" s="941"/>
    </row>
    <row r="24" spans="1:39" ht="88.5" customHeight="1" thickBot="1">
      <c r="A24" s="222"/>
      <c r="B24" s="942"/>
      <c r="C24" s="943"/>
      <c r="D24" s="223"/>
      <c r="E24" s="944"/>
      <c r="F24" s="830"/>
      <c r="G24" s="834"/>
      <c r="H24" s="835"/>
      <c r="I24" s="834"/>
      <c r="J24" s="835"/>
      <c r="K24" s="834"/>
      <c r="L24" s="835"/>
      <c r="M24" s="829"/>
      <c r="N24" s="830"/>
      <c r="O24" s="834"/>
      <c r="P24" s="835"/>
      <c r="Q24" s="834"/>
      <c r="R24" s="835"/>
      <c r="S24" s="829"/>
      <c r="T24" s="830"/>
      <c r="U24" s="829"/>
      <c r="V24" s="830"/>
      <c r="W24" s="829"/>
      <c r="X24" s="830"/>
      <c r="Y24" s="831"/>
      <c r="Z24" s="832"/>
      <c r="AA24" s="832"/>
      <c r="AB24" s="832"/>
      <c r="AC24" s="833"/>
      <c r="AD24" s="224"/>
      <c r="AE24" s="224"/>
      <c r="AF24" s="224"/>
      <c r="AG24" s="224"/>
      <c r="AH24" s="224"/>
      <c r="AI24" s="224"/>
      <c r="AJ24" s="224"/>
      <c r="AK24" s="939"/>
      <c r="AL24" s="940"/>
      <c r="AM24" s="941"/>
    </row>
    <row r="25" spans="1:39" ht="88.5" customHeight="1" thickBot="1">
      <c r="A25" s="222"/>
      <c r="B25" s="942"/>
      <c r="C25" s="943"/>
      <c r="D25" s="223"/>
      <c r="E25" s="944"/>
      <c r="F25" s="830"/>
      <c r="G25" s="834"/>
      <c r="H25" s="835"/>
      <c r="I25" s="834"/>
      <c r="J25" s="835"/>
      <c r="K25" s="834"/>
      <c r="L25" s="835"/>
      <c r="M25" s="829"/>
      <c r="N25" s="830"/>
      <c r="O25" s="834"/>
      <c r="P25" s="835"/>
      <c r="Q25" s="834"/>
      <c r="R25" s="835"/>
      <c r="S25" s="829"/>
      <c r="T25" s="830"/>
      <c r="U25" s="829"/>
      <c r="V25" s="830"/>
      <c r="W25" s="829"/>
      <c r="X25" s="830"/>
      <c r="Y25" s="831"/>
      <c r="Z25" s="832"/>
      <c r="AA25" s="832"/>
      <c r="AB25" s="832"/>
      <c r="AC25" s="833"/>
      <c r="AD25" s="224"/>
      <c r="AE25" s="224"/>
      <c r="AF25" s="224"/>
      <c r="AG25" s="224"/>
      <c r="AH25" s="224"/>
      <c r="AI25" s="224"/>
      <c r="AJ25" s="224"/>
      <c r="AK25" s="939"/>
      <c r="AL25" s="940"/>
      <c r="AM25" s="941"/>
    </row>
    <row r="26" spans="1:39" ht="88.5" customHeight="1" thickBot="1">
      <c r="A26" s="217" t="s">
        <v>155</v>
      </c>
      <c r="B26" s="962" t="s">
        <v>246</v>
      </c>
      <c r="C26" s="963"/>
      <c r="D26" s="218"/>
      <c r="E26" s="964"/>
      <c r="F26" s="837"/>
      <c r="G26" s="836"/>
      <c r="H26" s="837"/>
      <c r="I26" s="838"/>
      <c r="J26" s="839"/>
      <c r="K26" s="838"/>
      <c r="L26" s="839"/>
      <c r="M26" s="836"/>
      <c r="N26" s="837"/>
      <c r="O26" s="838"/>
      <c r="P26" s="839"/>
      <c r="Q26" s="836"/>
      <c r="R26" s="837"/>
      <c r="S26" s="836"/>
      <c r="T26" s="837"/>
      <c r="U26" s="836"/>
      <c r="V26" s="837"/>
      <c r="W26" s="836"/>
      <c r="X26" s="837"/>
      <c r="Y26" s="823" t="s">
        <v>290</v>
      </c>
      <c r="Z26" s="824"/>
      <c r="AA26" s="824"/>
      <c r="AB26" s="824"/>
      <c r="AC26" s="825"/>
      <c r="AD26" s="219"/>
      <c r="AE26" s="219">
        <v>1</v>
      </c>
      <c r="AF26" s="219"/>
      <c r="AG26" s="219"/>
      <c r="AH26" s="219"/>
      <c r="AI26" s="219" t="s">
        <v>211</v>
      </c>
      <c r="AJ26" s="219"/>
      <c r="AK26" s="959" t="s">
        <v>291</v>
      </c>
      <c r="AL26" s="960"/>
      <c r="AM26" s="961"/>
    </row>
    <row r="27" spans="1:39" ht="88.5" customHeight="1" thickBot="1">
      <c r="A27" s="217"/>
      <c r="B27" s="957" t="s">
        <v>259</v>
      </c>
      <c r="C27" s="958"/>
      <c r="D27" s="218"/>
      <c r="E27" s="964"/>
      <c r="F27" s="837"/>
      <c r="G27" s="836"/>
      <c r="H27" s="837"/>
      <c r="I27" s="838"/>
      <c r="J27" s="839"/>
      <c r="K27" s="838"/>
      <c r="L27" s="839"/>
      <c r="M27" s="836"/>
      <c r="N27" s="837"/>
      <c r="O27" s="838"/>
      <c r="P27" s="839"/>
      <c r="Q27" s="836"/>
      <c r="R27" s="837"/>
      <c r="S27" s="836"/>
      <c r="T27" s="837"/>
      <c r="U27" s="836"/>
      <c r="V27" s="837"/>
      <c r="W27" s="836"/>
      <c r="X27" s="837"/>
      <c r="Y27" s="823" t="s">
        <v>280</v>
      </c>
      <c r="Z27" s="824"/>
      <c r="AA27" s="824"/>
      <c r="AB27" s="824"/>
      <c r="AC27" s="825"/>
      <c r="AD27" s="219"/>
      <c r="AE27" s="219"/>
      <c r="AF27" s="219"/>
      <c r="AG27" s="219" t="s">
        <v>211</v>
      </c>
      <c r="AH27" s="219"/>
      <c r="AI27" s="219"/>
      <c r="AJ27" s="219"/>
      <c r="AK27" s="959" t="s">
        <v>247</v>
      </c>
      <c r="AL27" s="960"/>
      <c r="AM27" s="961"/>
    </row>
    <row r="28" spans="1:39" ht="88.5" customHeight="1" thickBot="1">
      <c r="A28" s="220"/>
      <c r="B28" s="962" t="s">
        <v>245</v>
      </c>
      <c r="C28" s="963"/>
      <c r="D28" s="218">
        <v>1</v>
      </c>
      <c r="E28" s="964">
        <v>1</v>
      </c>
      <c r="F28" s="837"/>
      <c r="G28" s="838">
        <v>1</v>
      </c>
      <c r="H28" s="839"/>
      <c r="I28" s="838"/>
      <c r="J28" s="839"/>
      <c r="K28" s="838"/>
      <c r="L28" s="839"/>
      <c r="M28" s="836"/>
      <c r="N28" s="837"/>
      <c r="O28" s="838"/>
      <c r="P28" s="839"/>
      <c r="Q28" s="838"/>
      <c r="R28" s="839"/>
      <c r="S28" s="836"/>
      <c r="T28" s="837"/>
      <c r="U28" s="836"/>
      <c r="V28" s="837"/>
      <c r="W28" s="836"/>
      <c r="X28" s="837"/>
      <c r="Y28" s="826"/>
      <c r="Z28" s="827"/>
      <c r="AA28" s="827"/>
      <c r="AB28" s="827"/>
      <c r="AC28" s="828"/>
      <c r="AD28" s="219" t="s">
        <v>211</v>
      </c>
      <c r="AE28" s="219"/>
      <c r="AF28" s="219">
        <v>1</v>
      </c>
      <c r="AG28" s="219"/>
      <c r="AH28" s="219"/>
      <c r="AI28" s="219"/>
      <c r="AJ28" s="219"/>
      <c r="AK28" s="954" t="s">
        <v>258</v>
      </c>
      <c r="AL28" s="955"/>
      <c r="AM28" s="956"/>
    </row>
    <row r="29" spans="1:39" ht="88.5" customHeight="1" thickBot="1">
      <c r="A29" s="221"/>
      <c r="B29" s="957" t="s">
        <v>259</v>
      </c>
      <c r="C29" s="958"/>
      <c r="D29" s="218">
        <v>1</v>
      </c>
      <c r="E29" s="964"/>
      <c r="F29" s="837"/>
      <c r="G29" s="836"/>
      <c r="H29" s="837"/>
      <c r="I29" s="838"/>
      <c r="J29" s="839"/>
      <c r="K29" s="838">
        <v>1</v>
      </c>
      <c r="L29" s="839"/>
      <c r="M29" s="836"/>
      <c r="N29" s="837"/>
      <c r="O29" s="838"/>
      <c r="P29" s="839"/>
      <c r="Q29" s="836"/>
      <c r="R29" s="837"/>
      <c r="S29" s="836"/>
      <c r="T29" s="837"/>
      <c r="U29" s="836"/>
      <c r="V29" s="837"/>
      <c r="W29" s="836"/>
      <c r="X29" s="837"/>
      <c r="Y29" s="826"/>
      <c r="Z29" s="827"/>
      <c r="AA29" s="827"/>
      <c r="AB29" s="827"/>
      <c r="AC29" s="828"/>
      <c r="AD29" s="219"/>
      <c r="AE29" s="219"/>
      <c r="AF29" s="219"/>
      <c r="AG29" s="219"/>
      <c r="AH29" s="219" t="s">
        <v>211</v>
      </c>
      <c r="AI29" s="219"/>
      <c r="AJ29" s="219"/>
      <c r="AK29" s="959" t="s">
        <v>260</v>
      </c>
      <c r="AL29" s="960"/>
      <c r="AM29" s="961"/>
    </row>
    <row r="30" spans="1:39" ht="44.25" customHeight="1">
      <c r="A30" s="965" t="s">
        <v>289</v>
      </c>
      <c r="B30" s="965"/>
      <c r="C30" s="965"/>
      <c r="D30" s="965"/>
      <c r="E30" s="965"/>
      <c r="F30" s="965"/>
      <c r="G30" s="965"/>
      <c r="H30" s="965"/>
      <c r="I30" s="965"/>
      <c r="J30" s="965"/>
      <c r="K30" s="965"/>
      <c r="L30" s="965"/>
      <c r="M30" s="965"/>
      <c r="N30" s="965"/>
      <c r="O30" s="965"/>
      <c r="P30" s="965"/>
      <c r="Q30" s="965"/>
      <c r="R30" s="965"/>
      <c r="S30" s="965"/>
      <c r="T30" s="965"/>
      <c r="U30" s="965"/>
      <c r="V30" s="965"/>
      <c r="W30" s="965"/>
      <c r="X30" s="965"/>
      <c r="Y30" s="965"/>
      <c r="Z30" s="965"/>
      <c r="AA30" s="965"/>
      <c r="AB30" s="965"/>
      <c r="AC30" s="965"/>
      <c r="AD30" s="965"/>
      <c r="AE30" s="965"/>
      <c r="AF30" s="965"/>
      <c r="AG30" s="965"/>
      <c r="AH30" s="965"/>
      <c r="AI30" s="965"/>
      <c r="AJ30" s="965"/>
      <c r="AK30" s="965"/>
      <c r="AL30" s="965"/>
      <c r="AM30" s="965"/>
    </row>
    <row r="31" spans="1:39" ht="17.25" customHeight="1">
      <c r="A31" s="155"/>
      <c r="B31" s="155"/>
      <c r="C31" s="155"/>
      <c r="D31" s="163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</row>
    <row r="32" spans="1:39" ht="58.5" customHeight="1">
      <c r="B32" s="966" t="s">
        <v>262</v>
      </c>
      <c r="C32" s="967"/>
      <c r="D32" s="967"/>
      <c r="E32" s="967"/>
      <c r="F32" s="967"/>
      <c r="G32" s="967"/>
      <c r="H32" s="967"/>
      <c r="I32" s="967"/>
      <c r="J32" s="967"/>
      <c r="K32" s="967"/>
      <c r="L32" s="967"/>
      <c r="M32" s="967"/>
      <c r="N32" s="967"/>
      <c r="O32" s="967"/>
      <c r="P32" s="967"/>
      <c r="Q32" s="967"/>
      <c r="R32" s="967"/>
      <c r="S32" s="967"/>
      <c r="T32" s="967"/>
      <c r="U32" s="967"/>
      <c r="V32" s="967"/>
      <c r="W32" s="967"/>
      <c r="X32" s="967"/>
      <c r="Y32" s="967"/>
      <c r="Z32" s="967"/>
      <c r="AA32" s="967"/>
      <c r="AB32" s="967"/>
      <c r="AC32" s="967"/>
      <c r="AD32" s="967"/>
      <c r="AE32" s="967"/>
      <c r="AF32" s="967"/>
      <c r="AG32" s="967"/>
      <c r="AH32" s="967"/>
      <c r="AI32" s="967"/>
      <c r="AJ32" s="967"/>
      <c r="AK32" s="968"/>
      <c r="AL32" s="156"/>
      <c r="AM32" s="156"/>
    </row>
    <row r="33" spans="1:53" ht="101.25" customHeight="1">
      <c r="A33" s="878" t="s">
        <v>146</v>
      </c>
      <c r="B33" s="879"/>
      <c r="C33" s="879"/>
      <c r="D33" s="879"/>
      <c r="E33" s="879"/>
      <c r="F33" s="879"/>
      <c r="G33" s="879"/>
      <c r="H33" s="879"/>
      <c r="I33" s="879"/>
      <c r="J33" s="879"/>
      <c r="K33" s="879"/>
      <c r="L33" s="879"/>
      <c r="M33" s="879"/>
      <c r="N33" s="135"/>
      <c r="T33" s="107"/>
      <c r="U33" s="107"/>
      <c r="V33" s="107"/>
      <c r="Y33" s="880" t="s">
        <v>285</v>
      </c>
      <c r="Z33" s="880"/>
      <c r="AA33" s="880"/>
      <c r="AB33" s="880"/>
      <c r="AC33" s="880"/>
      <c r="AD33" s="880"/>
      <c r="AE33" s="880"/>
      <c r="AF33" s="147"/>
      <c r="AG33" s="147"/>
      <c r="AH33" s="147"/>
      <c r="AI33" s="147"/>
      <c r="AJ33" s="147"/>
      <c r="AK33" s="147"/>
      <c r="AL33" s="135" t="s">
        <v>220</v>
      </c>
      <c r="AM33" s="135">
        <v>2</v>
      </c>
    </row>
    <row r="34" spans="1:53" ht="19.5" customHeight="1" thickBot="1">
      <c r="B34" s="109"/>
      <c r="T34" s="107"/>
      <c r="U34" s="107"/>
      <c r="V34" s="107"/>
      <c r="Y34" s="148"/>
      <c r="Z34" s="148"/>
      <c r="AA34" s="148"/>
      <c r="AB34" s="148"/>
      <c r="AC34" s="148"/>
      <c r="AD34" s="148"/>
      <c r="AE34" s="148"/>
      <c r="AF34" s="147"/>
      <c r="AG34" s="147"/>
      <c r="AH34" s="147"/>
      <c r="AI34" s="147"/>
      <c r="AJ34" s="147"/>
      <c r="AK34" s="147"/>
    </row>
    <row r="35" spans="1:53" ht="93" customHeight="1" thickBot="1">
      <c r="A35" s="881" t="s">
        <v>147</v>
      </c>
      <c r="B35" s="882"/>
      <c r="C35" s="932" t="str">
        <f>食事申込書!$D$4</f>
        <v>　～　</v>
      </c>
      <c r="D35" s="933"/>
      <c r="E35" s="933"/>
      <c r="F35" s="933"/>
      <c r="G35" s="933"/>
      <c r="H35" s="933"/>
      <c r="I35" s="933"/>
      <c r="J35" s="933"/>
      <c r="K35" s="933"/>
      <c r="L35" s="933"/>
      <c r="M35" s="933"/>
      <c r="N35" s="933"/>
      <c r="O35" s="933"/>
      <c r="P35" s="933"/>
      <c r="Q35" s="933"/>
      <c r="R35" s="933"/>
      <c r="S35" s="149" t="s">
        <v>248</v>
      </c>
      <c r="T35" s="159" t="str">
        <f>IFERROR(DATEDIF(研修日程計画書!$A$7,研修日程計画書!$A$8,"d"),"")</f>
        <v/>
      </c>
      <c r="U35" s="149" t="s">
        <v>66</v>
      </c>
      <c r="V35" s="159" t="str">
        <f>IFERROR(DATEDIF(研修日程計画書!$A$7,研修日程計画書!$A$8,"d")+1,"")</f>
        <v/>
      </c>
      <c r="W35" s="149" t="s">
        <v>16</v>
      </c>
      <c r="X35" s="157" t="s">
        <v>249</v>
      </c>
      <c r="Z35" s="883" t="s">
        <v>221</v>
      </c>
      <c r="AA35" s="883"/>
      <c r="AB35" s="883"/>
      <c r="AC35" s="883"/>
      <c r="AD35" s="884" t="s">
        <v>265</v>
      </c>
      <c r="AE35" s="885"/>
      <c r="AF35" s="885"/>
      <c r="AG35" s="885"/>
      <c r="AH35" s="885"/>
      <c r="AI35" s="885"/>
      <c r="AJ35" s="885"/>
      <c r="AK35" s="885"/>
      <c r="AL35" s="886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</row>
    <row r="36" spans="1:53" ht="93" customHeight="1" thickBot="1">
      <c r="A36" s="881" t="s">
        <v>148</v>
      </c>
      <c r="B36" s="882"/>
      <c r="C36" s="969" t="str">
        <f>'１号様式'!$O$12 &amp; ""</f>
        <v/>
      </c>
      <c r="D36" s="970"/>
      <c r="E36" s="970"/>
      <c r="F36" s="970"/>
      <c r="G36" s="970"/>
      <c r="H36" s="970"/>
      <c r="I36" s="970"/>
      <c r="J36" s="970"/>
      <c r="K36" s="970"/>
      <c r="L36" s="970"/>
      <c r="M36" s="970"/>
      <c r="N36" s="970"/>
      <c r="O36" s="970"/>
      <c r="P36" s="970"/>
      <c r="Q36" s="970"/>
      <c r="R36" s="970"/>
      <c r="S36" s="970"/>
      <c r="T36" s="970"/>
      <c r="U36" s="970"/>
      <c r="V36" s="970"/>
      <c r="W36" s="970"/>
      <c r="X36" s="971"/>
      <c r="Z36" s="887" t="s">
        <v>286</v>
      </c>
      <c r="AA36" s="888"/>
      <c r="AB36" s="888"/>
      <c r="AC36" s="889"/>
      <c r="AD36" s="896" t="s">
        <v>276</v>
      </c>
      <c r="AE36" s="896"/>
      <c r="AF36" s="896"/>
      <c r="AG36" s="896"/>
      <c r="AH36" s="896"/>
      <c r="AI36" s="896"/>
      <c r="AJ36" s="896"/>
      <c r="AK36" s="896"/>
      <c r="AL36" s="896"/>
    </row>
    <row r="37" spans="1:53" ht="18.75" customHeight="1">
      <c r="B37" s="109"/>
      <c r="T37" s="107"/>
      <c r="U37" s="107"/>
      <c r="V37" s="107"/>
      <c r="Z37" s="890"/>
      <c r="AA37" s="891"/>
      <c r="AB37" s="891"/>
      <c r="AC37" s="892"/>
      <c r="AD37" s="896"/>
      <c r="AE37" s="896"/>
      <c r="AF37" s="896"/>
      <c r="AG37" s="896"/>
      <c r="AH37" s="896"/>
      <c r="AI37" s="896"/>
      <c r="AJ37" s="896"/>
      <c r="AK37" s="896"/>
      <c r="AL37" s="896"/>
      <c r="AM37" s="151"/>
    </row>
    <row r="38" spans="1:53" ht="60" customHeight="1">
      <c r="A38" s="897" t="s">
        <v>222</v>
      </c>
      <c r="B38" s="897"/>
      <c r="C38" s="897"/>
      <c r="D38" s="897"/>
      <c r="E38" s="897"/>
      <c r="F38" s="897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7"/>
      <c r="T38" s="897"/>
      <c r="U38" s="897"/>
      <c r="V38" s="897"/>
      <c r="W38" s="897"/>
      <c r="X38" s="897"/>
      <c r="Y38" s="897"/>
      <c r="Z38" s="890"/>
      <c r="AA38" s="891"/>
      <c r="AB38" s="891"/>
      <c r="AC38" s="892"/>
      <c r="AD38" s="896"/>
      <c r="AE38" s="896"/>
      <c r="AF38" s="896"/>
      <c r="AG38" s="896"/>
      <c r="AH38" s="896"/>
      <c r="AI38" s="896"/>
      <c r="AJ38" s="896"/>
      <c r="AK38" s="896"/>
      <c r="AL38" s="896"/>
      <c r="AM38" s="151"/>
      <c r="AN38" s="152"/>
      <c r="AO38" s="152"/>
      <c r="AP38" s="152"/>
      <c r="AQ38" s="152"/>
      <c r="AR38" s="152"/>
      <c r="AS38" s="152"/>
      <c r="AT38" s="152"/>
      <c r="AU38" s="152"/>
    </row>
    <row r="39" spans="1:53" ht="60" customHeight="1">
      <c r="A39" s="865" t="s">
        <v>223</v>
      </c>
      <c r="B39" s="865"/>
      <c r="C39" s="865"/>
      <c r="D39" s="865"/>
      <c r="E39" s="865"/>
      <c r="F39" s="865"/>
      <c r="G39" s="865"/>
      <c r="H39" s="865"/>
      <c r="I39" s="865"/>
      <c r="J39" s="865"/>
      <c r="K39" s="865"/>
      <c r="L39" s="865"/>
      <c r="M39" s="865"/>
      <c r="N39" s="865"/>
      <c r="O39" s="865"/>
      <c r="P39" s="865"/>
      <c r="Q39" s="865"/>
      <c r="R39" s="865"/>
      <c r="S39" s="865"/>
      <c r="T39" s="865"/>
      <c r="U39" s="865"/>
      <c r="V39" s="865"/>
      <c r="W39" s="865"/>
      <c r="X39" s="865"/>
      <c r="Y39" s="865"/>
      <c r="Z39" s="893"/>
      <c r="AA39" s="894"/>
      <c r="AB39" s="894"/>
      <c r="AC39" s="895"/>
      <c r="AD39" s="896"/>
      <c r="AE39" s="896"/>
      <c r="AF39" s="896"/>
      <c r="AG39" s="896"/>
      <c r="AH39" s="896"/>
      <c r="AI39" s="896"/>
      <c r="AJ39" s="896"/>
      <c r="AK39" s="896"/>
      <c r="AL39" s="896"/>
      <c r="AM39" s="151"/>
    </row>
    <row r="40" spans="1:53" ht="30" customHeight="1">
      <c r="A40" s="865" t="s">
        <v>287</v>
      </c>
      <c r="B40" s="865"/>
      <c r="C40" s="865"/>
      <c r="D40" s="865"/>
      <c r="E40" s="865"/>
      <c r="F40" s="865"/>
      <c r="G40" s="865"/>
      <c r="H40" s="865"/>
      <c r="I40" s="865"/>
      <c r="J40" s="865"/>
      <c r="K40" s="865"/>
      <c r="L40" s="865"/>
      <c r="M40" s="865"/>
      <c r="N40" s="865"/>
      <c r="O40" s="865"/>
      <c r="P40" s="865"/>
      <c r="Q40" s="865"/>
      <c r="R40" s="865"/>
      <c r="S40" s="865"/>
      <c r="T40" s="865"/>
      <c r="U40" s="865"/>
      <c r="V40" s="865"/>
      <c r="W40" s="865"/>
      <c r="X40" s="865"/>
      <c r="Y40" s="865"/>
      <c r="Z40" s="865"/>
      <c r="AA40" s="865"/>
      <c r="AB40" s="865"/>
      <c r="AC40" s="865"/>
      <c r="AD40" s="865"/>
      <c r="AE40" s="153"/>
      <c r="AF40" s="153"/>
      <c r="AG40" s="153"/>
      <c r="AH40" s="153"/>
      <c r="AI40" s="153"/>
      <c r="AJ40" s="153"/>
      <c r="AK40" s="153"/>
      <c r="AL40" s="153"/>
      <c r="AM40" s="151"/>
    </row>
    <row r="41" spans="1:53" ht="30" customHeight="1">
      <c r="A41" s="865"/>
      <c r="B41" s="865"/>
      <c r="C41" s="865"/>
      <c r="D41" s="865"/>
      <c r="E41" s="865"/>
      <c r="F41" s="865"/>
      <c r="G41" s="865"/>
      <c r="H41" s="865"/>
      <c r="I41" s="865"/>
      <c r="J41" s="865"/>
      <c r="K41" s="865"/>
      <c r="L41" s="865"/>
      <c r="M41" s="865"/>
      <c r="N41" s="865"/>
      <c r="O41" s="865"/>
      <c r="P41" s="865"/>
      <c r="Q41" s="865"/>
      <c r="R41" s="865"/>
      <c r="S41" s="865"/>
      <c r="T41" s="865"/>
      <c r="U41" s="865"/>
      <c r="V41" s="865"/>
      <c r="W41" s="865"/>
      <c r="X41" s="865"/>
      <c r="Y41" s="865"/>
      <c r="Z41" s="865"/>
      <c r="AA41" s="865"/>
      <c r="AB41" s="865"/>
      <c r="AC41" s="865"/>
      <c r="AD41" s="865"/>
      <c r="AE41" s="154"/>
      <c r="AF41" s="154"/>
      <c r="AG41" s="154"/>
      <c r="AH41" s="154"/>
      <c r="AI41" s="154"/>
      <c r="AJ41" s="154"/>
      <c r="AK41" s="154"/>
      <c r="AL41" s="154"/>
      <c r="AM41" s="154"/>
    </row>
    <row r="42" spans="1:53" ht="16.5" customHeight="1" thickBot="1">
      <c r="B42" s="109"/>
    </row>
    <row r="43" spans="1:53" ht="77.25" customHeight="1" thickBot="1">
      <c r="A43" s="866" t="s">
        <v>224</v>
      </c>
      <c r="B43" s="869" t="s">
        <v>149</v>
      </c>
      <c r="C43" s="870"/>
      <c r="D43" s="875" t="s">
        <v>150</v>
      </c>
      <c r="E43" s="928" t="s">
        <v>225</v>
      </c>
      <c r="F43" s="869"/>
      <c r="G43" s="869"/>
      <c r="H43" s="869"/>
      <c r="I43" s="840" t="s">
        <v>255</v>
      </c>
      <c r="J43" s="841"/>
      <c r="K43" s="840" t="s">
        <v>151</v>
      </c>
      <c r="L43" s="841"/>
      <c r="M43" s="952" t="s">
        <v>226</v>
      </c>
      <c r="N43" s="953"/>
      <c r="O43" s="953"/>
      <c r="P43" s="953"/>
      <c r="Q43" s="953"/>
      <c r="R43" s="953"/>
      <c r="S43" s="953"/>
      <c r="T43" s="953"/>
      <c r="U43" s="848" t="s">
        <v>288</v>
      </c>
      <c r="V43" s="849"/>
      <c r="W43" s="924" t="s">
        <v>227</v>
      </c>
      <c r="X43" s="925"/>
      <c r="Y43" s="928" t="s">
        <v>154</v>
      </c>
      <c r="Z43" s="869"/>
      <c r="AA43" s="869"/>
      <c r="AB43" s="869"/>
      <c r="AC43" s="929"/>
      <c r="AD43" s="898" t="s">
        <v>228</v>
      </c>
      <c r="AE43" s="898"/>
      <c r="AF43" s="898"/>
      <c r="AG43" s="898"/>
      <c r="AH43" s="898"/>
      <c r="AI43" s="898"/>
      <c r="AJ43" s="898"/>
      <c r="AK43" s="899" t="s">
        <v>229</v>
      </c>
      <c r="AL43" s="900"/>
      <c r="AM43" s="901"/>
    </row>
    <row r="44" spans="1:53" ht="89.25" customHeight="1" thickBot="1">
      <c r="A44" s="867"/>
      <c r="B44" s="871"/>
      <c r="C44" s="872"/>
      <c r="D44" s="876"/>
      <c r="E44" s="947"/>
      <c r="F44" s="873"/>
      <c r="G44" s="873"/>
      <c r="H44" s="873"/>
      <c r="I44" s="842"/>
      <c r="J44" s="843"/>
      <c r="K44" s="842"/>
      <c r="L44" s="854"/>
      <c r="M44" s="949" t="s">
        <v>153</v>
      </c>
      <c r="N44" s="950"/>
      <c r="O44" s="950"/>
      <c r="P44" s="951"/>
      <c r="Q44" s="840" t="s">
        <v>230</v>
      </c>
      <c r="R44" s="841"/>
      <c r="S44" s="840" t="s">
        <v>264</v>
      </c>
      <c r="T44" s="841"/>
      <c r="U44" s="850"/>
      <c r="V44" s="851"/>
      <c r="W44" s="926"/>
      <c r="X44" s="927"/>
      <c r="Y44" s="930"/>
      <c r="Z44" s="871"/>
      <c r="AA44" s="871"/>
      <c r="AB44" s="871"/>
      <c r="AC44" s="931"/>
      <c r="AD44" s="905" t="s">
        <v>231</v>
      </c>
      <c r="AE44" s="906"/>
      <c r="AF44" s="907" t="s">
        <v>232</v>
      </c>
      <c r="AG44" s="908"/>
      <c r="AH44" s="908"/>
      <c r="AI44" s="908"/>
      <c r="AJ44" s="908"/>
      <c r="AK44" s="902"/>
      <c r="AL44" s="903"/>
      <c r="AM44" s="904"/>
    </row>
    <row r="45" spans="1:53" ht="44.25" customHeight="1" thickBot="1">
      <c r="A45" s="867"/>
      <c r="B45" s="871"/>
      <c r="C45" s="872"/>
      <c r="D45" s="876"/>
      <c r="E45" s="928" t="s">
        <v>257</v>
      </c>
      <c r="F45" s="945"/>
      <c r="G45" s="855" t="s">
        <v>233</v>
      </c>
      <c r="H45" s="856"/>
      <c r="I45" s="842"/>
      <c r="J45" s="843"/>
      <c r="K45" s="842"/>
      <c r="L45" s="843"/>
      <c r="M45" s="855" t="s">
        <v>234</v>
      </c>
      <c r="N45" s="856"/>
      <c r="O45" s="855" t="s">
        <v>235</v>
      </c>
      <c r="P45" s="856"/>
      <c r="Q45" s="842"/>
      <c r="R45" s="843"/>
      <c r="S45" s="842"/>
      <c r="T45" s="843"/>
      <c r="U45" s="850"/>
      <c r="V45" s="851"/>
      <c r="W45" s="842" t="s">
        <v>152</v>
      </c>
      <c r="X45" s="843"/>
      <c r="Y45" s="859" t="s">
        <v>261</v>
      </c>
      <c r="Z45" s="860"/>
      <c r="AA45" s="860"/>
      <c r="AB45" s="860"/>
      <c r="AC45" s="861"/>
      <c r="AD45" s="934" t="s">
        <v>236</v>
      </c>
      <c r="AE45" s="935"/>
      <c r="AF45" s="936" t="s">
        <v>237</v>
      </c>
      <c r="AG45" s="935"/>
      <c r="AH45" s="909" t="s">
        <v>238</v>
      </c>
      <c r="AI45" s="909" t="s">
        <v>239</v>
      </c>
      <c r="AJ45" s="937" t="s">
        <v>240</v>
      </c>
      <c r="AK45" s="911" t="s">
        <v>263</v>
      </c>
      <c r="AL45" s="912"/>
      <c r="AM45" s="913"/>
    </row>
    <row r="46" spans="1:53" ht="44.25" customHeight="1">
      <c r="A46" s="867"/>
      <c r="B46" s="871"/>
      <c r="C46" s="872"/>
      <c r="D46" s="876"/>
      <c r="E46" s="930"/>
      <c r="F46" s="946"/>
      <c r="G46" s="857"/>
      <c r="H46" s="858"/>
      <c r="I46" s="842"/>
      <c r="J46" s="843"/>
      <c r="K46" s="842"/>
      <c r="L46" s="843"/>
      <c r="M46" s="857"/>
      <c r="N46" s="858"/>
      <c r="O46" s="857"/>
      <c r="P46" s="858"/>
      <c r="Q46" s="842"/>
      <c r="R46" s="843"/>
      <c r="S46" s="842"/>
      <c r="T46" s="843"/>
      <c r="U46" s="850"/>
      <c r="V46" s="851"/>
      <c r="W46" s="842"/>
      <c r="X46" s="843"/>
      <c r="Y46" s="859"/>
      <c r="Z46" s="860"/>
      <c r="AA46" s="860"/>
      <c r="AB46" s="860"/>
      <c r="AC46" s="861"/>
      <c r="AD46" s="917" t="s">
        <v>241</v>
      </c>
      <c r="AE46" s="920" t="s">
        <v>242</v>
      </c>
      <c r="AF46" s="921" t="s">
        <v>243</v>
      </c>
      <c r="AG46" s="921" t="s">
        <v>244</v>
      </c>
      <c r="AH46" s="909"/>
      <c r="AI46" s="909"/>
      <c r="AJ46" s="937"/>
      <c r="AK46" s="911"/>
      <c r="AL46" s="912"/>
      <c r="AM46" s="913"/>
    </row>
    <row r="47" spans="1:53" ht="44.25" customHeight="1">
      <c r="A47" s="867"/>
      <c r="B47" s="871"/>
      <c r="C47" s="872"/>
      <c r="D47" s="876"/>
      <c r="E47" s="930"/>
      <c r="F47" s="946"/>
      <c r="G47" s="857"/>
      <c r="H47" s="858"/>
      <c r="I47" s="842"/>
      <c r="J47" s="843"/>
      <c r="K47" s="842"/>
      <c r="L47" s="843"/>
      <c r="M47" s="857"/>
      <c r="N47" s="858"/>
      <c r="O47" s="857"/>
      <c r="P47" s="858"/>
      <c r="Q47" s="842"/>
      <c r="R47" s="843"/>
      <c r="S47" s="842"/>
      <c r="T47" s="843"/>
      <c r="U47" s="850"/>
      <c r="V47" s="851"/>
      <c r="W47" s="842"/>
      <c r="X47" s="843"/>
      <c r="Y47" s="859"/>
      <c r="Z47" s="860"/>
      <c r="AA47" s="860"/>
      <c r="AB47" s="860"/>
      <c r="AC47" s="861"/>
      <c r="AD47" s="918"/>
      <c r="AE47" s="909"/>
      <c r="AF47" s="922"/>
      <c r="AG47" s="922"/>
      <c r="AH47" s="909"/>
      <c r="AI47" s="909"/>
      <c r="AJ47" s="937"/>
      <c r="AK47" s="911"/>
      <c r="AL47" s="912"/>
      <c r="AM47" s="913"/>
    </row>
    <row r="48" spans="1:53" ht="44.25" customHeight="1" thickBot="1">
      <c r="A48" s="868"/>
      <c r="B48" s="873"/>
      <c r="C48" s="874"/>
      <c r="D48" s="877"/>
      <c r="E48" s="947"/>
      <c r="F48" s="948"/>
      <c r="G48" s="846" t="s">
        <v>256</v>
      </c>
      <c r="H48" s="847"/>
      <c r="I48" s="844"/>
      <c r="J48" s="845"/>
      <c r="K48" s="844"/>
      <c r="L48" s="845"/>
      <c r="M48" s="846" t="s">
        <v>253</v>
      </c>
      <c r="N48" s="847"/>
      <c r="O48" s="846" t="s">
        <v>277</v>
      </c>
      <c r="P48" s="847"/>
      <c r="Q48" s="844"/>
      <c r="R48" s="845"/>
      <c r="S48" s="844"/>
      <c r="T48" s="845"/>
      <c r="U48" s="852"/>
      <c r="V48" s="853"/>
      <c r="W48" s="844"/>
      <c r="X48" s="845"/>
      <c r="Y48" s="862"/>
      <c r="Z48" s="863"/>
      <c r="AA48" s="863"/>
      <c r="AB48" s="863"/>
      <c r="AC48" s="864"/>
      <c r="AD48" s="919"/>
      <c r="AE48" s="910"/>
      <c r="AF48" s="923"/>
      <c r="AG48" s="923"/>
      <c r="AH48" s="910"/>
      <c r="AI48" s="910"/>
      <c r="AJ48" s="938"/>
      <c r="AK48" s="914"/>
      <c r="AL48" s="915"/>
      <c r="AM48" s="916"/>
    </row>
    <row r="49" spans="1:39" ht="88.5" customHeight="1" thickBot="1">
      <c r="A49" s="222"/>
      <c r="B49" s="942"/>
      <c r="C49" s="943"/>
      <c r="D49" s="223"/>
      <c r="E49" s="944"/>
      <c r="F49" s="830"/>
      <c r="G49" s="834"/>
      <c r="H49" s="835"/>
      <c r="I49" s="834"/>
      <c r="J49" s="835"/>
      <c r="K49" s="834"/>
      <c r="L49" s="835"/>
      <c r="M49" s="829"/>
      <c r="N49" s="830"/>
      <c r="O49" s="834"/>
      <c r="P49" s="835"/>
      <c r="Q49" s="834"/>
      <c r="R49" s="835"/>
      <c r="S49" s="829"/>
      <c r="T49" s="830"/>
      <c r="U49" s="829"/>
      <c r="V49" s="830"/>
      <c r="W49" s="829"/>
      <c r="X49" s="830"/>
      <c r="Y49" s="831"/>
      <c r="Z49" s="832"/>
      <c r="AA49" s="832"/>
      <c r="AB49" s="832"/>
      <c r="AC49" s="833"/>
      <c r="AD49" s="224"/>
      <c r="AE49" s="224"/>
      <c r="AF49" s="224"/>
      <c r="AG49" s="224"/>
      <c r="AH49" s="224"/>
      <c r="AI49" s="224"/>
      <c r="AJ49" s="224"/>
      <c r="AK49" s="939"/>
      <c r="AL49" s="940"/>
      <c r="AM49" s="941"/>
    </row>
    <row r="50" spans="1:39" ht="88.5" customHeight="1" thickBot="1">
      <c r="A50" s="222"/>
      <c r="B50" s="942"/>
      <c r="C50" s="943"/>
      <c r="D50" s="223"/>
      <c r="E50" s="944"/>
      <c r="F50" s="830"/>
      <c r="G50" s="834"/>
      <c r="H50" s="835"/>
      <c r="I50" s="834"/>
      <c r="J50" s="835"/>
      <c r="K50" s="834"/>
      <c r="L50" s="835"/>
      <c r="M50" s="829"/>
      <c r="N50" s="830"/>
      <c r="O50" s="834"/>
      <c r="P50" s="835"/>
      <c r="Q50" s="834"/>
      <c r="R50" s="835"/>
      <c r="S50" s="829"/>
      <c r="T50" s="830"/>
      <c r="U50" s="829"/>
      <c r="V50" s="830"/>
      <c r="W50" s="829"/>
      <c r="X50" s="830"/>
      <c r="Y50" s="831"/>
      <c r="Z50" s="832"/>
      <c r="AA50" s="832"/>
      <c r="AB50" s="832"/>
      <c r="AC50" s="833"/>
      <c r="AD50" s="224"/>
      <c r="AE50" s="224"/>
      <c r="AF50" s="224"/>
      <c r="AG50" s="224"/>
      <c r="AH50" s="224"/>
      <c r="AI50" s="224"/>
      <c r="AJ50" s="224"/>
      <c r="AK50" s="939"/>
      <c r="AL50" s="940"/>
      <c r="AM50" s="941"/>
    </row>
    <row r="51" spans="1:39" ht="88.5" customHeight="1" thickBot="1">
      <c r="A51" s="222"/>
      <c r="B51" s="942"/>
      <c r="C51" s="943"/>
      <c r="D51" s="223"/>
      <c r="E51" s="944"/>
      <c r="F51" s="830"/>
      <c r="G51" s="834"/>
      <c r="H51" s="835"/>
      <c r="I51" s="834"/>
      <c r="J51" s="835"/>
      <c r="K51" s="834"/>
      <c r="L51" s="835"/>
      <c r="M51" s="829"/>
      <c r="N51" s="830"/>
      <c r="O51" s="834"/>
      <c r="P51" s="835"/>
      <c r="Q51" s="834"/>
      <c r="R51" s="835"/>
      <c r="S51" s="829"/>
      <c r="T51" s="830"/>
      <c r="U51" s="829"/>
      <c r="V51" s="830"/>
      <c r="W51" s="829"/>
      <c r="X51" s="830"/>
      <c r="Y51" s="831"/>
      <c r="Z51" s="832"/>
      <c r="AA51" s="832"/>
      <c r="AB51" s="832"/>
      <c r="AC51" s="833"/>
      <c r="AD51" s="224"/>
      <c r="AE51" s="224"/>
      <c r="AF51" s="224"/>
      <c r="AG51" s="224"/>
      <c r="AH51" s="224"/>
      <c r="AI51" s="224"/>
      <c r="AJ51" s="224"/>
      <c r="AK51" s="939"/>
      <c r="AL51" s="940"/>
      <c r="AM51" s="941"/>
    </row>
    <row r="52" spans="1:39" ht="88.5" customHeight="1" thickBot="1">
      <c r="A52" s="222"/>
      <c r="B52" s="942"/>
      <c r="C52" s="943"/>
      <c r="D52" s="223"/>
      <c r="E52" s="944"/>
      <c r="F52" s="830"/>
      <c r="G52" s="834"/>
      <c r="H52" s="835"/>
      <c r="I52" s="834"/>
      <c r="J52" s="835"/>
      <c r="K52" s="834"/>
      <c r="L52" s="835"/>
      <c r="M52" s="829"/>
      <c r="N52" s="830"/>
      <c r="O52" s="834"/>
      <c r="P52" s="835"/>
      <c r="Q52" s="834"/>
      <c r="R52" s="835"/>
      <c r="S52" s="829"/>
      <c r="T52" s="830"/>
      <c r="U52" s="829"/>
      <c r="V52" s="830"/>
      <c r="W52" s="829"/>
      <c r="X52" s="830"/>
      <c r="Y52" s="831"/>
      <c r="Z52" s="832"/>
      <c r="AA52" s="832"/>
      <c r="AB52" s="832"/>
      <c r="AC52" s="833"/>
      <c r="AD52" s="224"/>
      <c r="AE52" s="224"/>
      <c r="AF52" s="224"/>
      <c r="AG52" s="224"/>
      <c r="AH52" s="224"/>
      <c r="AI52" s="224"/>
      <c r="AJ52" s="224"/>
      <c r="AK52" s="939"/>
      <c r="AL52" s="940"/>
      <c r="AM52" s="941"/>
    </row>
    <row r="53" spans="1:39" ht="88.5" customHeight="1" thickBot="1">
      <c r="A53" s="222"/>
      <c r="B53" s="942"/>
      <c r="C53" s="943"/>
      <c r="D53" s="223"/>
      <c r="E53" s="944"/>
      <c r="F53" s="830"/>
      <c r="G53" s="834"/>
      <c r="H53" s="835"/>
      <c r="I53" s="834"/>
      <c r="J53" s="835"/>
      <c r="K53" s="834"/>
      <c r="L53" s="835"/>
      <c r="M53" s="829"/>
      <c r="N53" s="830"/>
      <c r="O53" s="834"/>
      <c r="P53" s="835"/>
      <c r="Q53" s="834"/>
      <c r="R53" s="835"/>
      <c r="S53" s="829"/>
      <c r="T53" s="830"/>
      <c r="U53" s="829"/>
      <c r="V53" s="830"/>
      <c r="W53" s="829"/>
      <c r="X53" s="830"/>
      <c r="Y53" s="831"/>
      <c r="Z53" s="832"/>
      <c r="AA53" s="832"/>
      <c r="AB53" s="832"/>
      <c r="AC53" s="833"/>
      <c r="AD53" s="224"/>
      <c r="AE53" s="224"/>
      <c r="AF53" s="224"/>
      <c r="AG53" s="224"/>
      <c r="AH53" s="224"/>
      <c r="AI53" s="224"/>
      <c r="AJ53" s="224"/>
      <c r="AK53" s="939"/>
      <c r="AL53" s="940"/>
      <c r="AM53" s="941"/>
    </row>
    <row r="54" spans="1:39" ht="88.5" customHeight="1" thickBot="1">
      <c r="A54" s="222"/>
      <c r="B54" s="942"/>
      <c r="C54" s="943"/>
      <c r="D54" s="223"/>
      <c r="E54" s="944"/>
      <c r="F54" s="830"/>
      <c r="G54" s="834"/>
      <c r="H54" s="835"/>
      <c r="I54" s="834"/>
      <c r="J54" s="835"/>
      <c r="K54" s="834"/>
      <c r="L54" s="835"/>
      <c r="M54" s="829"/>
      <c r="N54" s="830"/>
      <c r="O54" s="834"/>
      <c r="P54" s="835"/>
      <c r="Q54" s="834"/>
      <c r="R54" s="835"/>
      <c r="S54" s="829"/>
      <c r="T54" s="830"/>
      <c r="U54" s="829"/>
      <c r="V54" s="830"/>
      <c r="W54" s="829"/>
      <c r="X54" s="830"/>
      <c r="Y54" s="831"/>
      <c r="Z54" s="832"/>
      <c r="AA54" s="832"/>
      <c r="AB54" s="832"/>
      <c r="AC54" s="833"/>
      <c r="AD54" s="224"/>
      <c r="AE54" s="224"/>
      <c r="AF54" s="224"/>
      <c r="AG54" s="224"/>
      <c r="AH54" s="224"/>
      <c r="AI54" s="224"/>
      <c r="AJ54" s="224"/>
      <c r="AK54" s="939"/>
      <c r="AL54" s="940"/>
      <c r="AM54" s="941"/>
    </row>
    <row r="55" spans="1:39" ht="88.5" customHeight="1" thickBot="1">
      <c r="A55" s="222"/>
      <c r="B55" s="942"/>
      <c r="C55" s="943"/>
      <c r="D55" s="223"/>
      <c r="E55" s="944"/>
      <c r="F55" s="830"/>
      <c r="G55" s="834"/>
      <c r="H55" s="835"/>
      <c r="I55" s="834"/>
      <c r="J55" s="835"/>
      <c r="K55" s="834"/>
      <c r="L55" s="835"/>
      <c r="M55" s="829"/>
      <c r="N55" s="830"/>
      <c r="O55" s="834"/>
      <c r="P55" s="835"/>
      <c r="Q55" s="834"/>
      <c r="R55" s="835"/>
      <c r="S55" s="829"/>
      <c r="T55" s="830"/>
      <c r="U55" s="829"/>
      <c r="V55" s="830"/>
      <c r="W55" s="829"/>
      <c r="X55" s="830"/>
      <c r="Y55" s="831"/>
      <c r="Z55" s="832"/>
      <c r="AA55" s="832"/>
      <c r="AB55" s="832"/>
      <c r="AC55" s="833"/>
      <c r="AD55" s="224"/>
      <c r="AE55" s="224"/>
      <c r="AF55" s="224"/>
      <c r="AG55" s="224"/>
      <c r="AH55" s="224"/>
      <c r="AI55" s="224"/>
      <c r="AJ55" s="224"/>
      <c r="AK55" s="939"/>
      <c r="AL55" s="940"/>
      <c r="AM55" s="941"/>
    </row>
    <row r="56" spans="1:39" ht="88.5" customHeight="1" thickBot="1">
      <c r="A56" s="222"/>
      <c r="B56" s="942"/>
      <c r="C56" s="943"/>
      <c r="D56" s="223"/>
      <c r="E56" s="944"/>
      <c r="F56" s="830"/>
      <c r="G56" s="834"/>
      <c r="H56" s="835"/>
      <c r="I56" s="834"/>
      <c r="J56" s="835"/>
      <c r="K56" s="834"/>
      <c r="L56" s="835"/>
      <c r="M56" s="829"/>
      <c r="N56" s="830"/>
      <c r="O56" s="834"/>
      <c r="P56" s="835"/>
      <c r="Q56" s="834"/>
      <c r="R56" s="835"/>
      <c r="S56" s="829"/>
      <c r="T56" s="830"/>
      <c r="U56" s="829"/>
      <c r="V56" s="830"/>
      <c r="W56" s="829"/>
      <c r="X56" s="830"/>
      <c r="Y56" s="831"/>
      <c r="Z56" s="832"/>
      <c r="AA56" s="832"/>
      <c r="AB56" s="832"/>
      <c r="AC56" s="833"/>
      <c r="AD56" s="224"/>
      <c r="AE56" s="224"/>
      <c r="AF56" s="224"/>
      <c r="AG56" s="224"/>
      <c r="AH56" s="224"/>
      <c r="AI56" s="224"/>
      <c r="AJ56" s="224"/>
      <c r="AK56" s="939"/>
      <c r="AL56" s="940"/>
      <c r="AM56" s="941"/>
    </row>
    <row r="57" spans="1:39" ht="88.5" customHeight="1" thickBot="1">
      <c r="A57" s="222"/>
      <c r="B57" s="942"/>
      <c r="C57" s="943"/>
      <c r="D57" s="223"/>
      <c r="E57" s="944"/>
      <c r="F57" s="830"/>
      <c r="G57" s="834"/>
      <c r="H57" s="835"/>
      <c r="I57" s="834"/>
      <c r="J57" s="835"/>
      <c r="K57" s="834"/>
      <c r="L57" s="835"/>
      <c r="M57" s="829"/>
      <c r="N57" s="830"/>
      <c r="O57" s="834"/>
      <c r="P57" s="835"/>
      <c r="Q57" s="834"/>
      <c r="R57" s="835"/>
      <c r="S57" s="829"/>
      <c r="T57" s="830"/>
      <c r="U57" s="829"/>
      <c r="V57" s="830"/>
      <c r="W57" s="829"/>
      <c r="X57" s="830"/>
      <c r="Y57" s="831"/>
      <c r="Z57" s="832"/>
      <c r="AA57" s="832"/>
      <c r="AB57" s="832"/>
      <c r="AC57" s="833"/>
      <c r="AD57" s="224"/>
      <c r="AE57" s="224"/>
      <c r="AF57" s="224"/>
      <c r="AG57" s="224"/>
      <c r="AH57" s="224"/>
      <c r="AI57" s="224"/>
      <c r="AJ57" s="224"/>
      <c r="AK57" s="939"/>
      <c r="AL57" s="940"/>
      <c r="AM57" s="941"/>
    </row>
    <row r="58" spans="1:39" ht="88.5" customHeight="1" thickBot="1">
      <c r="A58" s="217" t="s">
        <v>155</v>
      </c>
      <c r="B58" s="962" t="s">
        <v>246</v>
      </c>
      <c r="C58" s="963"/>
      <c r="D58" s="218"/>
      <c r="E58" s="964"/>
      <c r="F58" s="837"/>
      <c r="G58" s="836"/>
      <c r="H58" s="837"/>
      <c r="I58" s="838"/>
      <c r="J58" s="839"/>
      <c r="K58" s="838"/>
      <c r="L58" s="839"/>
      <c r="M58" s="836"/>
      <c r="N58" s="837"/>
      <c r="O58" s="838"/>
      <c r="P58" s="839"/>
      <c r="Q58" s="836"/>
      <c r="R58" s="837"/>
      <c r="S58" s="836"/>
      <c r="T58" s="837"/>
      <c r="U58" s="836"/>
      <c r="V58" s="837"/>
      <c r="W58" s="836"/>
      <c r="X58" s="837"/>
      <c r="Y58" s="823" t="s">
        <v>290</v>
      </c>
      <c r="Z58" s="824"/>
      <c r="AA58" s="824"/>
      <c r="AB58" s="824"/>
      <c r="AC58" s="825"/>
      <c r="AD58" s="219"/>
      <c r="AE58" s="219">
        <v>1</v>
      </c>
      <c r="AF58" s="219"/>
      <c r="AG58" s="219"/>
      <c r="AH58" s="219"/>
      <c r="AI58" s="219" t="s">
        <v>211</v>
      </c>
      <c r="AJ58" s="219"/>
      <c r="AK58" s="959" t="s">
        <v>291</v>
      </c>
      <c r="AL58" s="960"/>
      <c r="AM58" s="961"/>
    </row>
    <row r="59" spans="1:39" ht="88.5" customHeight="1" thickBot="1">
      <c r="A59" s="217"/>
      <c r="B59" s="957" t="s">
        <v>259</v>
      </c>
      <c r="C59" s="958"/>
      <c r="D59" s="218"/>
      <c r="E59" s="964"/>
      <c r="F59" s="837"/>
      <c r="G59" s="836"/>
      <c r="H59" s="837"/>
      <c r="I59" s="838"/>
      <c r="J59" s="839"/>
      <c r="K59" s="838"/>
      <c r="L59" s="839"/>
      <c r="M59" s="836"/>
      <c r="N59" s="837"/>
      <c r="O59" s="838"/>
      <c r="P59" s="839"/>
      <c r="Q59" s="836"/>
      <c r="R59" s="837"/>
      <c r="S59" s="836"/>
      <c r="T59" s="837"/>
      <c r="U59" s="836"/>
      <c r="V59" s="837"/>
      <c r="W59" s="836"/>
      <c r="X59" s="837"/>
      <c r="Y59" s="823" t="s">
        <v>280</v>
      </c>
      <c r="Z59" s="824"/>
      <c r="AA59" s="824"/>
      <c r="AB59" s="824"/>
      <c r="AC59" s="825"/>
      <c r="AD59" s="219"/>
      <c r="AE59" s="219"/>
      <c r="AF59" s="219"/>
      <c r="AG59" s="219" t="s">
        <v>211</v>
      </c>
      <c r="AH59" s="219"/>
      <c r="AI59" s="219"/>
      <c r="AJ59" s="219"/>
      <c r="AK59" s="959" t="s">
        <v>247</v>
      </c>
      <c r="AL59" s="960"/>
      <c r="AM59" s="961"/>
    </row>
    <row r="60" spans="1:39" ht="88.5" customHeight="1" thickBot="1">
      <c r="A60" s="220"/>
      <c r="B60" s="962" t="s">
        <v>245</v>
      </c>
      <c r="C60" s="963"/>
      <c r="D60" s="218">
        <v>1</v>
      </c>
      <c r="E60" s="964">
        <v>1</v>
      </c>
      <c r="F60" s="837"/>
      <c r="G60" s="838">
        <v>1</v>
      </c>
      <c r="H60" s="839"/>
      <c r="I60" s="838"/>
      <c r="J60" s="839"/>
      <c r="K60" s="838"/>
      <c r="L60" s="839"/>
      <c r="M60" s="836"/>
      <c r="N60" s="837"/>
      <c r="O60" s="838"/>
      <c r="P60" s="839"/>
      <c r="Q60" s="838"/>
      <c r="R60" s="839"/>
      <c r="S60" s="836"/>
      <c r="T60" s="837"/>
      <c r="U60" s="836"/>
      <c r="V60" s="837"/>
      <c r="W60" s="836"/>
      <c r="X60" s="837"/>
      <c r="Y60" s="826"/>
      <c r="Z60" s="827"/>
      <c r="AA60" s="827"/>
      <c r="AB60" s="827"/>
      <c r="AC60" s="828"/>
      <c r="AD60" s="219" t="s">
        <v>211</v>
      </c>
      <c r="AE60" s="219"/>
      <c r="AF60" s="219">
        <v>1</v>
      </c>
      <c r="AG60" s="219"/>
      <c r="AH60" s="219"/>
      <c r="AI60" s="219"/>
      <c r="AJ60" s="219"/>
      <c r="AK60" s="954" t="s">
        <v>258</v>
      </c>
      <c r="AL60" s="955"/>
      <c r="AM60" s="956"/>
    </row>
    <row r="61" spans="1:39" ht="88.5" customHeight="1" thickBot="1">
      <c r="A61" s="221"/>
      <c r="B61" s="957" t="s">
        <v>259</v>
      </c>
      <c r="C61" s="958"/>
      <c r="D61" s="218">
        <v>1</v>
      </c>
      <c r="E61" s="964"/>
      <c r="F61" s="837"/>
      <c r="G61" s="836"/>
      <c r="H61" s="837"/>
      <c r="I61" s="838"/>
      <c r="J61" s="839"/>
      <c r="K61" s="838">
        <v>1</v>
      </c>
      <c r="L61" s="839"/>
      <c r="M61" s="836"/>
      <c r="N61" s="837"/>
      <c r="O61" s="838"/>
      <c r="P61" s="839"/>
      <c r="Q61" s="836"/>
      <c r="R61" s="837"/>
      <c r="S61" s="836"/>
      <c r="T61" s="837"/>
      <c r="U61" s="836"/>
      <c r="V61" s="837"/>
      <c r="W61" s="836"/>
      <c r="X61" s="837"/>
      <c r="Y61" s="826"/>
      <c r="Z61" s="827"/>
      <c r="AA61" s="827"/>
      <c r="AB61" s="827"/>
      <c r="AC61" s="828"/>
      <c r="AD61" s="219"/>
      <c r="AE61" s="219"/>
      <c r="AF61" s="219"/>
      <c r="AG61" s="219"/>
      <c r="AH61" s="219" t="s">
        <v>211</v>
      </c>
      <c r="AI61" s="219"/>
      <c r="AJ61" s="219"/>
      <c r="AK61" s="959" t="s">
        <v>260</v>
      </c>
      <c r="AL61" s="960"/>
      <c r="AM61" s="961"/>
    </row>
    <row r="62" spans="1:39" ht="44.25" customHeight="1">
      <c r="A62" s="965" t="s">
        <v>278</v>
      </c>
      <c r="B62" s="965"/>
      <c r="C62" s="965"/>
      <c r="D62" s="965"/>
      <c r="E62" s="965"/>
      <c r="F62" s="965"/>
      <c r="G62" s="965"/>
      <c r="H62" s="965"/>
      <c r="I62" s="965"/>
      <c r="J62" s="965"/>
      <c r="K62" s="965"/>
      <c r="L62" s="965"/>
      <c r="M62" s="965"/>
      <c r="N62" s="965"/>
      <c r="O62" s="965"/>
      <c r="P62" s="965"/>
      <c r="Q62" s="965"/>
      <c r="R62" s="965"/>
      <c r="S62" s="965"/>
      <c r="T62" s="965"/>
      <c r="U62" s="965"/>
      <c r="V62" s="965"/>
      <c r="W62" s="965"/>
      <c r="X62" s="965"/>
      <c r="Y62" s="965"/>
      <c r="Z62" s="965"/>
      <c r="AA62" s="965"/>
      <c r="AB62" s="965"/>
      <c r="AC62" s="965"/>
      <c r="AD62" s="965"/>
      <c r="AE62" s="965"/>
      <c r="AF62" s="965"/>
      <c r="AG62" s="965"/>
      <c r="AH62" s="965"/>
      <c r="AI62" s="965"/>
      <c r="AJ62" s="965"/>
      <c r="AK62" s="965"/>
      <c r="AL62" s="965"/>
      <c r="AM62" s="965"/>
    </row>
    <row r="63" spans="1:39" ht="17.25" customHeight="1">
      <c r="A63" s="155"/>
      <c r="B63" s="155"/>
      <c r="C63" s="155"/>
      <c r="D63" s="163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</row>
    <row r="64" spans="1:39" ht="58.5" customHeight="1">
      <c r="B64" s="966" t="s">
        <v>262</v>
      </c>
      <c r="C64" s="967"/>
      <c r="D64" s="967"/>
      <c r="E64" s="967"/>
      <c r="F64" s="967"/>
      <c r="G64" s="967"/>
      <c r="H64" s="967"/>
      <c r="I64" s="967"/>
      <c r="J64" s="967"/>
      <c r="K64" s="967"/>
      <c r="L64" s="967"/>
      <c r="M64" s="967"/>
      <c r="N64" s="967"/>
      <c r="O64" s="967"/>
      <c r="P64" s="967"/>
      <c r="Q64" s="967"/>
      <c r="R64" s="967"/>
      <c r="S64" s="967"/>
      <c r="T64" s="967"/>
      <c r="U64" s="967"/>
      <c r="V64" s="967"/>
      <c r="W64" s="967"/>
      <c r="X64" s="967"/>
      <c r="Y64" s="967"/>
      <c r="Z64" s="967"/>
      <c r="AA64" s="967"/>
      <c r="AB64" s="967"/>
      <c r="AC64" s="967"/>
      <c r="AD64" s="967"/>
      <c r="AE64" s="967"/>
      <c r="AF64" s="967"/>
      <c r="AG64" s="967"/>
      <c r="AH64" s="967"/>
      <c r="AI64" s="967"/>
      <c r="AJ64" s="967"/>
      <c r="AK64" s="968"/>
      <c r="AL64" s="156"/>
      <c r="AM64" s="156"/>
    </row>
    <row r="65" spans="1:53" ht="101.25" customHeight="1">
      <c r="A65" s="878" t="s">
        <v>146</v>
      </c>
      <c r="B65" s="879"/>
      <c r="C65" s="879"/>
      <c r="D65" s="879"/>
      <c r="E65" s="879"/>
      <c r="F65" s="879"/>
      <c r="G65" s="879"/>
      <c r="H65" s="879"/>
      <c r="I65" s="879"/>
      <c r="J65" s="879"/>
      <c r="K65" s="879"/>
      <c r="L65" s="879"/>
      <c r="M65" s="879"/>
      <c r="N65" s="135"/>
      <c r="T65" s="107"/>
      <c r="U65" s="107"/>
      <c r="V65" s="107"/>
      <c r="Y65" s="880" t="s">
        <v>285</v>
      </c>
      <c r="Z65" s="880"/>
      <c r="AA65" s="880"/>
      <c r="AB65" s="880"/>
      <c r="AC65" s="880"/>
      <c r="AD65" s="880"/>
      <c r="AE65" s="880"/>
      <c r="AF65" s="147"/>
      <c r="AG65" s="147"/>
      <c r="AH65" s="147"/>
      <c r="AI65" s="147"/>
      <c r="AJ65" s="147"/>
      <c r="AK65" s="147"/>
      <c r="AL65" s="135" t="s">
        <v>220</v>
      </c>
      <c r="AM65" s="135">
        <v>3</v>
      </c>
    </row>
    <row r="66" spans="1:53" ht="19.5" customHeight="1" thickBot="1">
      <c r="B66" s="109"/>
      <c r="T66" s="107"/>
      <c r="U66" s="107"/>
      <c r="V66" s="107"/>
      <c r="Y66" s="148"/>
      <c r="Z66" s="148"/>
      <c r="AA66" s="148"/>
      <c r="AB66" s="148"/>
      <c r="AC66" s="148"/>
      <c r="AD66" s="148"/>
      <c r="AE66" s="148"/>
      <c r="AF66" s="147"/>
      <c r="AG66" s="147"/>
      <c r="AH66" s="147"/>
      <c r="AI66" s="147"/>
      <c r="AJ66" s="147"/>
      <c r="AK66" s="147"/>
    </row>
    <row r="67" spans="1:53" ht="93" customHeight="1" thickBot="1">
      <c r="A67" s="881" t="s">
        <v>147</v>
      </c>
      <c r="B67" s="882"/>
      <c r="C67" s="932" t="str">
        <f>食事申込書!$D$4</f>
        <v>　～　</v>
      </c>
      <c r="D67" s="933"/>
      <c r="E67" s="933"/>
      <c r="F67" s="933"/>
      <c r="G67" s="933"/>
      <c r="H67" s="933"/>
      <c r="I67" s="933"/>
      <c r="J67" s="933"/>
      <c r="K67" s="933"/>
      <c r="L67" s="933"/>
      <c r="M67" s="933"/>
      <c r="N67" s="933"/>
      <c r="O67" s="933"/>
      <c r="P67" s="933"/>
      <c r="Q67" s="933"/>
      <c r="R67" s="933"/>
      <c r="S67" s="149" t="s">
        <v>248</v>
      </c>
      <c r="T67" s="159" t="str">
        <f>IFERROR(DATEDIF(研修日程計画書!$A$7,研修日程計画書!$A$8,"d"),"")</f>
        <v/>
      </c>
      <c r="U67" s="149" t="s">
        <v>66</v>
      </c>
      <c r="V67" s="159" t="str">
        <f>IFERROR(DATEDIF(研修日程計画書!$A$7,研修日程計画書!$A$8,"d")+1,"")</f>
        <v/>
      </c>
      <c r="W67" s="149" t="s">
        <v>16</v>
      </c>
      <c r="X67" s="157" t="s">
        <v>249</v>
      </c>
      <c r="Z67" s="883" t="s">
        <v>221</v>
      </c>
      <c r="AA67" s="883"/>
      <c r="AB67" s="883"/>
      <c r="AC67" s="883"/>
      <c r="AD67" s="884" t="s">
        <v>265</v>
      </c>
      <c r="AE67" s="885"/>
      <c r="AF67" s="885"/>
      <c r="AG67" s="885"/>
      <c r="AH67" s="885"/>
      <c r="AI67" s="885"/>
      <c r="AJ67" s="885"/>
      <c r="AK67" s="885"/>
      <c r="AL67" s="886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</row>
    <row r="68" spans="1:53" ht="93" customHeight="1" thickBot="1">
      <c r="A68" s="881" t="s">
        <v>148</v>
      </c>
      <c r="B68" s="882"/>
      <c r="C68" s="969" t="str">
        <f>'１号様式'!$O$12 &amp; ""</f>
        <v/>
      </c>
      <c r="D68" s="970"/>
      <c r="E68" s="970"/>
      <c r="F68" s="970"/>
      <c r="G68" s="970"/>
      <c r="H68" s="970"/>
      <c r="I68" s="970"/>
      <c r="J68" s="970"/>
      <c r="K68" s="970"/>
      <c r="L68" s="970"/>
      <c r="M68" s="970"/>
      <c r="N68" s="970"/>
      <c r="O68" s="970"/>
      <c r="P68" s="970"/>
      <c r="Q68" s="970"/>
      <c r="R68" s="970"/>
      <c r="S68" s="970"/>
      <c r="T68" s="970"/>
      <c r="U68" s="970"/>
      <c r="V68" s="970"/>
      <c r="W68" s="970"/>
      <c r="X68" s="971"/>
      <c r="Z68" s="887" t="s">
        <v>286</v>
      </c>
      <c r="AA68" s="888"/>
      <c r="AB68" s="888"/>
      <c r="AC68" s="889"/>
      <c r="AD68" s="896" t="s">
        <v>276</v>
      </c>
      <c r="AE68" s="896"/>
      <c r="AF68" s="896"/>
      <c r="AG68" s="896"/>
      <c r="AH68" s="896"/>
      <c r="AI68" s="896"/>
      <c r="AJ68" s="896"/>
      <c r="AK68" s="896"/>
      <c r="AL68" s="896"/>
    </row>
    <row r="69" spans="1:53" ht="18.75" customHeight="1">
      <c r="B69" s="109"/>
      <c r="T69" s="107"/>
      <c r="U69" s="107"/>
      <c r="V69" s="107"/>
      <c r="Z69" s="890"/>
      <c r="AA69" s="891"/>
      <c r="AB69" s="891"/>
      <c r="AC69" s="892"/>
      <c r="AD69" s="896"/>
      <c r="AE69" s="896"/>
      <c r="AF69" s="896"/>
      <c r="AG69" s="896"/>
      <c r="AH69" s="896"/>
      <c r="AI69" s="896"/>
      <c r="AJ69" s="896"/>
      <c r="AK69" s="896"/>
      <c r="AL69" s="896"/>
      <c r="AM69" s="151"/>
    </row>
    <row r="70" spans="1:53" ht="60" customHeight="1">
      <c r="A70" s="897" t="s">
        <v>222</v>
      </c>
      <c r="B70" s="897"/>
      <c r="C70" s="897"/>
      <c r="D70" s="897"/>
      <c r="E70" s="897"/>
      <c r="F70" s="897"/>
      <c r="G70" s="897"/>
      <c r="H70" s="897"/>
      <c r="I70" s="897"/>
      <c r="J70" s="897"/>
      <c r="K70" s="897"/>
      <c r="L70" s="897"/>
      <c r="M70" s="897"/>
      <c r="N70" s="897"/>
      <c r="O70" s="897"/>
      <c r="P70" s="897"/>
      <c r="Q70" s="897"/>
      <c r="R70" s="897"/>
      <c r="S70" s="897"/>
      <c r="T70" s="897"/>
      <c r="U70" s="897"/>
      <c r="V70" s="897"/>
      <c r="W70" s="897"/>
      <c r="X70" s="897"/>
      <c r="Y70" s="897"/>
      <c r="Z70" s="890"/>
      <c r="AA70" s="891"/>
      <c r="AB70" s="891"/>
      <c r="AC70" s="892"/>
      <c r="AD70" s="896"/>
      <c r="AE70" s="896"/>
      <c r="AF70" s="896"/>
      <c r="AG70" s="896"/>
      <c r="AH70" s="896"/>
      <c r="AI70" s="896"/>
      <c r="AJ70" s="896"/>
      <c r="AK70" s="896"/>
      <c r="AL70" s="896"/>
      <c r="AM70" s="151" t="s">
        <v>254</v>
      </c>
      <c r="AN70" s="152"/>
      <c r="AO70" s="152"/>
      <c r="AP70" s="152"/>
      <c r="AQ70" s="152"/>
      <c r="AR70" s="152"/>
      <c r="AS70" s="152"/>
      <c r="AT70" s="152"/>
      <c r="AU70" s="152"/>
    </row>
    <row r="71" spans="1:53" ht="60" customHeight="1">
      <c r="A71" s="865" t="s">
        <v>223</v>
      </c>
      <c r="B71" s="865"/>
      <c r="C71" s="865"/>
      <c r="D71" s="865"/>
      <c r="E71" s="865"/>
      <c r="F71" s="865"/>
      <c r="G71" s="865"/>
      <c r="H71" s="865"/>
      <c r="I71" s="865"/>
      <c r="J71" s="865"/>
      <c r="K71" s="865"/>
      <c r="L71" s="865"/>
      <c r="M71" s="865"/>
      <c r="N71" s="865"/>
      <c r="O71" s="865"/>
      <c r="P71" s="865"/>
      <c r="Q71" s="865"/>
      <c r="R71" s="865"/>
      <c r="S71" s="865"/>
      <c r="T71" s="865"/>
      <c r="U71" s="865"/>
      <c r="V71" s="865"/>
      <c r="W71" s="865"/>
      <c r="X71" s="865"/>
      <c r="Y71" s="865"/>
      <c r="Z71" s="893"/>
      <c r="AA71" s="894"/>
      <c r="AB71" s="894"/>
      <c r="AC71" s="895"/>
      <c r="AD71" s="896"/>
      <c r="AE71" s="896"/>
      <c r="AF71" s="896"/>
      <c r="AG71" s="896"/>
      <c r="AH71" s="896"/>
      <c r="AI71" s="896"/>
      <c r="AJ71" s="896"/>
      <c r="AK71" s="896"/>
      <c r="AL71" s="896"/>
      <c r="AM71" s="151"/>
    </row>
    <row r="72" spans="1:53" ht="30" customHeight="1">
      <c r="A72" s="865" t="s">
        <v>287</v>
      </c>
      <c r="B72" s="865"/>
      <c r="C72" s="865"/>
      <c r="D72" s="865"/>
      <c r="E72" s="865"/>
      <c r="F72" s="865"/>
      <c r="G72" s="865"/>
      <c r="H72" s="865"/>
      <c r="I72" s="865"/>
      <c r="J72" s="865"/>
      <c r="K72" s="865"/>
      <c r="L72" s="865"/>
      <c r="M72" s="865"/>
      <c r="N72" s="865"/>
      <c r="O72" s="865"/>
      <c r="P72" s="865"/>
      <c r="Q72" s="865"/>
      <c r="R72" s="865"/>
      <c r="S72" s="865"/>
      <c r="T72" s="865"/>
      <c r="U72" s="865"/>
      <c r="V72" s="865"/>
      <c r="W72" s="865"/>
      <c r="X72" s="865"/>
      <c r="Y72" s="865"/>
      <c r="Z72" s="865"/>
      <c r="AA72" s="865"/>
      <c r="AB72" s="865"/>
      <c r="AC72" s="865"/>
      <c r="AD72" s="865"/>
      <c r="AE72" s="153"/>
      <c r="AF72" s="153"/>
      <c r="AG72" s="153"/>
      <c r="AH72" s="153"/>
      <c r="AI72" s="153"/>
      <c r="AJ72" s="153"/>
      <c r="AK72" s="153"/>
      <c r="AL72" s="153"/>
      <c r="AM72" s="151"/>
    </row>
    <row r="73" spans="1:53" ht="30" customHeight="1">
      <c r="A73" s="865"/>
      <c r="B73" s="865"/>
      <c r="C73" s="865"/>
      <c r="D73" s="865"/>
      <c r="E73" s="865"/>
      <c r="F73" s="865"/>
      <c r="G73" s="865"/>
      <c r="H73" s="865"/>
      <c r="I73" s="865"/>
      <c r="J73" s="865"/>
      <c r="K73" s="865"/>
      <c r="L73" s="865"/>
      <c r="M73" s="865"/>
      <c r="N73" s="865"/>
      <c r="O73" s="865"/>
      <c r="P73" s="865"/>
      <c r="Q73" s="865"/>
      <c r="R73" s="865"/>
      <c r="S73" s="865"/>
      <c r="T73" s="865"/>
      <c r="U73" s="865"/>
      <c r="V73" s="865"/>
      <c r="W73" s="865"/>
      <c r="X73" s="865"/>
      <c r="Y73" s="865"/>
      <c r="Z73" s="865"/>
      <c r="AA73" s="865"/>
      <c r="AB73" s="865"/>
      <c r="AC73" s="865"/>
      <c r="AD73" s="865"/>
      <c r="AE73" s="154"/>
      <c r="AF73" s="154"/>
      <c r="AG73" s="154"/>
      <c r="AH73" s="154"/>
      <c r="AI73" s="154"/>
      <c r="AJ73" s="154"/>
      <c r="AK73" s="154"/>
      <c r="AL73" s="154"/>
      <c r="AM73" s="154"/>
    </row>
    <row r="74" spans="1:53" ht="16.5" customHeight="1" thickBot="1">
      <c r="B74" s="109"/>
    </row>
    <row r="75" spans="1:53" ht="77.25" customHeight="1" thickBot="1">
      <c r="A75" s="866" t="s">
        <v>224</v>
      </c>
      <c r="B75" s="869" t="s">
        <v>149</v>
      </c>
      <c r="C75" s="870"/>
      <c r="D75" s="875" t="s">
        <v>150</v>
      </c>
      <c r="E75" s="928" t="s">
        <v>225</v>
      </c>
      <c r="F75" s="869"/>
      <c r="G75" s="869"/>
      <c r="H75" s="869"/>
      <c r="I75" s="840" t="s">
        <v>255</v>
      </c>
      <c r="J75" s="841"/>
      <c r="K75" s="840" t="s">
        <v>151</v>
      </c>
      <c r="L75" s="841"/>
      <c r="M75" s="952" t="s">
        <v>226</v>
      </c>
      <c r="N75" s="953"/>
      <c r="O75" s="953"/>
      <c r="P75" s="953"/>
      <c r="Q75" s="953"/>
      <c r="R75" s="953"/>
      <c r="S75" s="953"/>
      <c r="T75" s="953"/>
      <c r="U75" s="848" t="s">
        <v>288</v>
      </c>
      <c r="V75" s="849"/>
      <c r="W75" s="924" t="s">
        <v>227</v>
      </c>
      <c r="X75" s="925"/>
      <c r="Y75" s="928" t="s">
        <v>154</v>
      </c>
      <c r="Z75" s="869"/>
      <c r="AA75" s="869"/>
      <c r="AB75" s="869"/>
      <c r="AC75" s="929"/>
      <c r="AD75" s="898" t="s">
        <v>228</v>
      </c>
      <c r="AE75" s="898"/>
      <c r="AF75" s="898"/>
      <c r="AG75" s="898"/>
      <c r="AH75" s="898"/>
      <c r="AI75" s="898"/>
      <c r="AJ75" s="898"/>
      <c r="AK75" s="899" t="s">
        <v>229</v>
      </c>
      <c r="AL75" s="900"/>
      <c r="AM75" s="901"/>
    </row>
    <row r="76" spans="1:53" ht="89.25" customHeight="1" thickBot="1">
      <c r="A76" s="867"/>
      <c r="B76" s="871"/>
      <c r="C76" s="872"/>
      <c r="D76" s="876"/>
      <c r="E76" s="947"/>
      <c r="F76" s="873"/>
      <c r="G76" s="873"/>
      <c r="H76" s="873"/>
      <c r="I76" s="842"/>
      <c r="J76" s="843"/>
      <c r="K76" s="842"/>
      <c r="L76" s="854"/>
      <c r="M76" s="949" t="s">
        <v>153</v>
      </c>
      <c r="N76" s="950"/>
      <c r="O76" s="950"/>
      <c r="P76" s="951"/>
      <c r="Q76" s="840" t="s">
        <v>230</v>
      </c>
      <c r="R76" s="841"/>
      <c r="S76" s="840" t="s">
        <v>264</v>
      </c>
      <c r="T76" s="841"/>
      <c r="U76" s="850"/>
      <c r="V76" s="851"/>
      <c r="W76" s="926"/>
      <c r="X76" s="927"/>
      <c r="Y76" s="930"/>
      <c r="Z76" s="871"/>
      <c r="AA76" s="871"/>
      <c r="AB76" s="871"/>
      <c r="AC76" s="931"/>
      <c r="AD76" s="905" t="s">
        <v>231</v>
      </c>
      <c r="AE76" s="906"/>
      <c r="AF76" s="907" t="s">
        <v>232</v>
      </c>
      <c r="AG76" s="908"/>
      <c r="AH76" s="908"/>
      <c r="AI76" s="908"/>
      <c r="AJ76" s="908"/>
      <c r="AK76" s="902"/>
      <c r="AL76" s="903"/>
      <c r="AM76" s="904"/>
    </row>
    <row r="77" spans="1:53" ht="44.25" customHeight="1" thickBot="1">
      <c r="A77" s="867"/>
      <c r="B77" s="871"/>
      <c r="C77" s="872"/>
      <c r="D77" s="876"/>
      <c r="E77" s="928" t="s">
        <v>257</v>
      </c>
      <c r="F77" s="945"/>
      <c r="G77" s="855" t="s">
        <v>233</v>
      </c>
      <c r="H77" s="856"/>
      <c r="I77" s="842"/>
      <c r="J77" s="843"/>
      <c r="K77" s="842"/>
      <c r="L77" s="843"/>
      <c r="M77" s="855" t="s">
        <v>234</v>
      </c>
      <c r="N77" s="856"/>
      <c r="O77" s="855" t="s">
        <v>235</v>
      </c>
      <c r="P77" s="856"/>
      <c r="Q77" s="842"/>
      <c r="R77" s="843"/>
      <c r="S77" s="842"/>
      <c r="T77" s="843"/>
      <c r="U77" s="850"/>
      <c r="V77" s="851"/>
      <c r="W77" s="842" t="s">
        <v>152</v>
      </c>
      <c r="X77" s="843"/>
      <c r="Y77" s="859" t="s">
        <v>261</v>
      </c>
      <c r="Z77" s="860"/>
      <c r="AA77" s="860"/>
      <c r="AB77" s="860"/>
      <c r="AC77" s="861"/>
      <c r="AD77" s="934" t="s">
        <v>236</v>
      </c>
      <c r="AE77" s="935"/>
      <c r="AF77" s="936" t="s">
        <v>237</v>
      </c>
      <c r="AG77" s="935"/>
      <c r="AH77" s="909" t="s">
        <v>238</v>
      </c>
      <c r="AI77" s="909" t="s">
        <v>239</v>
      </c>
      <c r="AJ77" s="937" t="s">
        <v>240</v>
      </c>
      <c r="AK77" s="911" t="s">
        <v>263</v>
      </c>
      <c r="AL77" s="912"/>
      <c r="AM77" s="913"/>
    </row>
    <row r="78" spans="1:53" ht="44.25" customHeight="1">
      <c r="A78" s="867"/>
      <c r="B78" s="871"/>
      <c r="C78" s="872"/>
      <c r="D78" s="876"/>
      <c r="E78" s="930"/>
      <c r="F78" s="946"/>
      <c r="G78" s="857"/>
      <c r="H78" s="858"/>
      <c r="I78" s="842"/>
      <c r="J78" s="843"/>
      <c r="K78" s="842"/>
      <c r="L78" s="843"/>
      <c r="M78" s="857"/>
      <c r="N78" s="858"/>
      <c r="O78" s="857"/>
      <c r="P78" s="858"/>
      <c r="Q78" s="842"/>
      <c r="R78" s="843"/>
      <c r="S78" s="842"/>
      <c r="T78" s="843"/>
      <c r="U78" s="850"/>
      <c r="V78" s="851"/>
      <c r="W78" s="842"/>
      <c r="X78" s="843"/>
      <c r="Y78" s="859"/>
      <c r="Z78" s="860"/>
      <c r="AA78" s="860"/>
      <c r="AB78" s="860"/>
      <c r="AC78" s="861"/>
      <c r="AD78" s="917" t="s">
        <v>241</v>
      </c>
      <c r="AE78" s="920" t="s">
        <v>242</v>
      </c>
      <c r="AF78" s="921" t="s">
        <v>243</v>
      </c>
      <c r="AG78" s="921" t="s">
        <v>244</v>
      </c>
      <c r="AH78" s="909"/>
      <c r="AI78" s="909"/>
      <c r="AJ78" s="937"/>
      <c r="AK78" s="911"/>
      <c r="AL78" s="912"/>
      <c r="AM78" s="913"/>
    </row>
    <row r="79" spans="1:53" ht="44.25" customHeight="1">
      <c r="A79" s="867"/>
      <c r="B79" s="871"/>
      <c r="C79" s="872"/>
      <c r="D79" s="876"/>
      <c r="E79" s="930"/>
      <c r="F79" s="946"/>
      <c r="G79" s="857"/>
      <c r="H79" s="858"/>
      <c r="I79" s="842"/>
      <c r="J79" s="843"/>
      <c r="K79" s="842"/>
      <c r="L79" s="843"/>
      <c r="M79" s="857"/>
      <c r="N79" s="858"/>
      <c r="O79" s="857"/>
      <c r="P79" s="858"/>
      <c r="Q79" s="842"/>
      <c r="R79" s="843"/>
      <c r="S79" s="842"/>
      <c r="T79" s="843"/>
      <c r="U79" s="850"/>
      <c r="V79" s="851"/>
      <c r="W79" s="842"/>
      <c r="X79" s="843"/>
      <c r="Y79" s="859"/>
      <c r="Z79" s="860"/>
      <c r="AA79" s="860"/>
      <c r="AB79" s="860"/>
      <c r="AC79" s="861"/>
      <c r="AD79" s="918"/>
      <c r="AE79" s="909"/>
      <c r="AF79" s="922"/>
      <c r="AG79" s="922"/>
      <c r="AH79" s="909"/>
      <c r="AI79" s="909"/>
      <c r="AJ79" s="937"/>
      <c r="AK79" s="911"/>
      <c r="AL79" s="912"/>
      <c r="AM79" s="913"/>
    </row>
    <row r="80" spans="1:53" ht="44.25" customHeight="1" thickBot="1">
      <c r="A80" s="868"/>
      <c r="B80" s="873"/>
      <c r="C80" s="874"/>
      <c r="D80" s="877"/>
      <c r="E80" s="947"/>
      <c r="F80" s="948"/>
      <c r="G80" s="846" t="s">
        <v>256</v>
      </c>
      <c r="H80" s="847"/>
      <c r="I80" s="844"/>
      <c r="J80" s="845"/>
      <c r="K80" s="844"/>
      <c r="L80" s="845"/>
      <c r="M80" s="846" t="s">
        <v>253</v>
      </c>
      <c r="N80" s="847"/>
      <c r="O80" s="846" t="s">
        <v>277</v>
      </c>
      <c r="P80" s="847"/>
      <c r="Q80" s="844"/>
      <c r="R80" s="845"/>
      <c r="S80" s="844"/>
      <c r="T80" s="845"/>
      <c r="U80" s="852"/>
      <c r="V80" s="853"/>
      <c r="W80" s="844"/>
      <c r="X80" s="845"/>
      <c r="Y80" s="862"/>
      <c r="Z80" s="863"/>
      <c r="AA80" s="863"/>
      <c r="AB80" s="863"/>
      <c r="AC80" s="864"/>
      <c r="AD80" s="919"/>
      <c r="AE80" s="910"/>
      <c r="AF80" s="923"/>
      <c r="AG80" s="923"/>
      <c r="AH80" s="910"/>
      <c r="AI80" s="910"/>
      <c r="AJ80" s="938"/>
      <c r="AK80" s="914"/>
      <c r="AL80" s="915"/>
      <c r="AM80" s="916"/>
    </row>
    <row r="81" spans="1:39" ht="88.5" customHeight="1" thickBot="1">
      <c r="A81" s="222"/>
      <c r="B81" s="942"/>
      <c r="C81" s="943"/>
      <c r="D81" s="223"/>
      <c r="E81" s="944"/>
      <c r="F81" s="830"/>
      <c r="G81" s="834"/>
      <c r="H81" s="835"/>
      <c r="I81" s="834"/>
      <c r="J81" s="835"/>
      <c r="K81" s="834"/>
      <c r="L81" s="835"/>
      <c r="M81" s="829"/>
      <c r="N81" s="830"/>
      <c r="O81" s="834"/>
      <c r="P81" s="835"/>
      <c r="Q81" s="834"/>
      <c r="R81" s="835"/>
      <c r="S81" s="829"/>
      <c r="T81" s="830"/>
      <c r="U81" s="829"/>
      <c r="V81" s="830"/>
      <c r="W81" s="829"/>
      <c r="X81" s="830"/>
      <c r="Y81" s="831"/>
      <c r="Z81" s="832"/>
      <c r="AA81" s="832"/>
      <c r="AB81" s="832"/>
      <c r="AC81" s="833"/>
      <c r="AD81" s="224"/>
      <c r="AE81" s="224"/>
      <c r="AF81" s="224"/>
      <c r="AG81" s="224"/>
      <c r="AH81" s="224"/>
      <c r="AI81" s="224"/>
      <c r="AJ81" s="224"/>
      <c r="AK81" s="939"/>
      <c r="AL81" s="940"/>
      <c r="AM81" s="941"/>
    </row>
    <row r="82" spans="1:39" ht="88.5" customHeight="1" thickBot="1">
      <c r="A82" s="222"/>
      <c r="B82" s="942"/>
      <c r="C82" s="943"/>
      <c r="D82" s="223"/>
      <c r="E82" s="944"/>
      <c r="F82" s="830"/>
      <c r="G82" s="834"/>
      <c r="H82" s="835"/>
      <c r="I82" s="834"/>
      <c r="J82" s="835"/>
      <c r="K82" s="834"/>
      <c r="L82" s="835"/>
      <c r="M82" s="829"/>
      <c r="N82" s="830"/>
      <c r="O82" s="834"/>
      <c r="P82" s="835"/>
      <c r="Q82" s="834"/>
      <c r="R82" s="835"/>
      <c r="S82" s="829"/>
      <c r="T82" s="830"/>
      <c r="U82" s="829"/>
      <c r="V82" s="830"/>
      <c r="W82" s="829"/>
      <c r="X82" s="830"/>
      <c r="Y82" s="831"/>
      <c r="Z82" s="832"/>
      <c r="AA82" s="832"/>
      <c r="AB82" s="832"/>
      <c r="AC82" s="833"/>
      <c r="AD82" s="224"/>
      <c r="AE82" s="224"/>
      <c r="AF82" s="224"/>
      <c r="AG82" s="224"/>
      <c r="AH82" s="224"/>
      <c r="AI82" s="224"/>
      <c r="AJ82" s="224"/>
      <c r="AK82" s="939"/>
      <c r="AL82" s="940"/>
      <c r="AM82" s="941"/>
    </row>
    <row r="83" spans="1:39" ht="88.5" customHeight="1" thickBot="1">
      <c r="A83" s="222"/>
      <c r="B83" s="942"/>
      <c r="C83" s="943"/>
      <c r="D83" s="223"/>
      <c r="E83" s="944"/>
      <c r="F83" s="830"/>
      <c r="G83" s="834"/>
      <c r="H83" s="835"/>
      <c r="I83" s="834"/>
      <c r="J83" s="835"/>
      <c r="K83" s="834"/>
      <c r="L83" s="835"/>
      <c r="M83" s="829"/>
      <c r="N83" s="830"/>
      <c r="O83" s="834"/>
      <c r="P83" s="835"/>
      <c r="Q83" s="834"/>
      <c r="R83" s="835"/>
      <c r="S83" s="829"/>
      <c r="T83" s="830"/>
      <c r="U83" s="829"/>
      <c r="V83" s="830"/>
      <c r="W83" s="829"/>
      <c r="X83" s="830"/>
      <c r="Y83" s="831"/>
      <c r="Z83" s="832"/>
      <c r="AA83" s="832"/>
      <c r="AB83" s="832"/>
      <c r="AC83" s="833"/>
      <c r="AD83" s="224"/>
      <c r="AE83" s="224"/>
      <c r="AF83" s="224"/>
      <c r="AG83" s="224"/>
      <c r="AH83" s="224"/>
      <c r="AI83" s="224"/>
      <c r="AJ83" s="224"/>
      <c r="AK83" s="939"/>
      <c r="AL83" s="940"/>
      <c r="AM83" s="941"/>
    </row>
    <row r="84" spans="1:39" ht="88.5" customHeight="1" thickBot="1">
      <c r="A84" s="222"/>
      <c r="B84" s="942"/>
      <c r="C84" s="943"/>
      <c r="D84" s="223"/>
      <c r="E84" s="944"/>
      <c r="F84" s="830"/>
      <c r="G84" s="834"/>
      <c r="H84" s="835"/>
      <c r="I84" s="834"/>
      <c r="J84" s="835"/>
      <c r="K84" s="834"/>
      <c r="L84" s="835"/>
      <c r="M84" s="829"/>
      <c r="N84" s="830"/>
      <c r="O84" s="834"/>
      <c r="P84" s="835"/>
      <c r="Q84" s="834"/>
      <c r="R84" s="835"/>
      <c r="S84" s="829"/>
      <c r="T84" s="830"/>
      <c r="U84" s="829"/>
      <c r="V84" s="830"/>
      <c r="W84" s="829"/>
      <c r="X84" s="830"/>
      <c r="Y84" s="831"/>
      <c r="Z84" s="832"/>
      <c r="AA84" s="832"/>
      <c r="AB84" s="832"/>
      <c r="AC84" s="833"/>
      <c r="AD84" s="224"/>
      <c r="AE84" s="224"/>
      <c r="AF84" s="224"/>
      <c r="AG84" s="224"/>
      <c r="AH84" s="224"/>
      <c r="AI84" s="224"/>
      <c r="AJ84" s="224"/>
      <c r="AK84" s="939"/>
      <c r="AL84" s="940"/>
      <c r="AM84" s="941"/>
    </row>
    <row r="85" spans="1:39" ht="88.5" customHeight="1" thickBot="1">
      <c r="A85" s="222"/>
      <c r="B85" s="942"/>
      <c r="C85" s="943"/>
      <c r="D85" s="223"/>
      <c r="E85" s="944"/>
      <c r="F85" s="830"/>
      <c r="G85" s="834"/>
      <c r="H85" s="835"/>
      <c r="I85" s="834"/>
      <c r="J85" s="835"/>
      <c r="K85" s="834"/>
      <c r="L85" s="835"/>
      <c r="M85" s="829"/>
      <c r="N85" s="830"/>
      <c r="O85" s="834"/>
      <c r="P85" s="835"/>
      <c r="Q85" s="834"/>
      <c r="R85" s="835"/>
      <c r="S85" s="829"/>
      <c r="T85" s="830"/>
      <c r="U85" s="829"/>
      <c r="V85" s="830"/>
      <c r="W85" s="829"/>
      <c r="X85" s="830"/>
      <c r="Y85" s="831"/>
      <c r="Z85" s="832"/>
      <c r="AA85" s="832"/>
      <c r="AB85" s="832"/>
      <c r="AC85" s="833"/>
      <c r="AD85" s="224"/>
      <c r="AE85" s="224"/>
      <c r="AF85" s="224"/>
      <c r="AG85" s="224"/>
      <c r="AH85" s="224"/>
      <c r="AI85" s="224"/>
      <c r="AJ85" s="224"/>
      <c r="AK85" s="939"/>
      <c r="AL85" s="940"/>
      <c r="AM85" s="941"/>
    </row>
    <row r="86" spans="1:39" ht="88.5" customHeight="1" thickBot="1">
      <c r="A86" s="222"/>
      <c r="B86" s="942"/>
      <c r="C86" s="943"/>
      <c r="D86" s="223"/>
      <c r="E86" s="944"/>
      <c r="F86" s="830"/>
      <c r="G86" s="834"/>
      <c r="H86" s="835"/>
      <c r="I86" s="834"/>
      <c r="J86" s="835"/>
      <c r="K86" s="834"/>
      <c r="L86" s="835"/>
      <c r="M86" s="829"/>
      <c r="N86" s="830"/>
      <c r="O86" s="834"/>
      <c r="P86" s="835"/>
      <c r="Q86" s="834"/>
      <c r="R86" s="835"/>
      <c r="S86" s="829"/>
      <c r="T86" s="830"/>
      <c r="U86" s="829"/>
      <c r="V86" s="830"/>
      <c r="W86" s="829"/>
      <c r="X86" s="830"/>
      <c r="Y86" s="831"/>
      <c r="Z86" s="832"/>
      <c r="AA86" s="832"/>
      <c r="AB86" s="832"/>
      <c r="AC86" s="833"/>
      <c r="AD86" s="224"/>
      <c r="AE86" s="224"/>
      <c r="AF86" s="224"/>
      <c r="AG86" s="224"/>
      <c r="AH86" s="224"/>
      <c r="AI86" s="224"/>
      <c r="AJ86" s="224"/>
      <c r="AK86" s="939"/>
      <c r="AL86" s="940"/>
      <c r="AM86" s="941"/>
    </row>
    <row r="87" spans="1:39" ht="88.5" customHeight="1" thickBot="1">
      <c r="A87" s="222"/>
      <c r="B87" s="942"/>
      <c r="C87" s="943"/>
      <c r="D87" s="223"/>
      <c r="E87" s="944"/>
      <c r="F87" s="830"/>
      <c r="G87" s="834"/>
      <c r="H87" s="835"/>
      <c r="I87" s="834"/>
      <c r="J87" s="835"/>
      <c r="K87" s="834"/>
      <c r="L87" s="835"/>
      <c r="M87" s="829"/>
      <c r="N87" s="830"/>
      <c r="O87" s="834"/>
      <c r="P87" s="835"/>
      <c r="Q87" s="834"/>
      <c r="R87" s="835"/>
      <c r="S87" s="829"/>
      <c r="T87" s="830"/>
      <c r="U87" s="829"/>
      <c r="V87" s="830"/>
      <c r="W87" s="829"/>
      <c r="X87" s="830"/>
      <c r="Y87" s="831"/>
      <c r="Z87" s="832"/>
      <c r="AA87" s="832"/>
      <c r="AB87" s="832"/>
      <c r="AC87" s="833"/>
      <c r="AD87" s="224"/>
      <c r="AE87" s="224"/>
      <c r="AF87" s="224"/>
      <c r="AG87" s="224"/>
      <c r="AH87" s="224"/>
      <c r="AI87" s="224"/>
      <c r="AJ87" s="224"/>
      <c r="AK87" s="939"/>
      <c r="AL87" s="940"/>
      <c r="AM87" s="941"/>
    </row>
    <row r="88" spans="1:39" ht="88.5" customHeight="1" thickBot="1">
      <c r="A88" s="222"/>
      <c r="B88" s="942"/>
      <c r="C88" s="943"/>
      <c r="D88" s="223"/>
      <c r="E88" s="944"/>
      <c r="F88" s="830"/>
      <c r="G88" s="834"/>
      <c r="H88" s="835"/>
      <c r="I88" s="834"/>
      <c r="J88" s="835"/>
      <c r="K88" s="834"/>
      <c r="L88" s="835"/>
      <c r="M88" s="829"/>
      <c r="N88" s="830"/>
      <c r="O88" s="834"/>
      <c r="P88" s="835"/>
      <c r="Q88" s="834"/>
      <c r="R88" s="835"/>
      <c r="S88" s="829"/>
      <c r="T88" s="830"/>
      <c r="U88" s="829"/>
      <c r="V88" s="830"/>
      <c r="W88" s="829"/>
      <c r="X88" s="830"/>
      <c r="Y88" s="831"/>
      <c r="Z88" s="832"/>
      <c r="AA88" s="832"/>
      <c r="AB88" s="832"/>
      <c r="AC88" s="833"/>
      <c r="AD88" s="224"/>
      <c r="AE88" s="224"/>
      <c r="AF88" s="224"/>
      <c r="AG88" s="224"/>
      <c r="AH88" s="224"/>
      <c r="AI88" s="224"/>
      <c r="AJ88" s="224"/>
      <c r="AK88" s="939"/>
      <c r="AL88" s="940"/>
      <c r="AM88" s="941"/>
    </row>
    <row r="89" spans="1:39" ht="88.5" customHeight="1" thickBot="1">
      <c r="A89" s="222"/>
      <c r="B89" s="942"/>
      <c r="C89" s="943"/>
      <c r="D89" s="223"/>
      <c r="E89" s="944"/>
      <c r="F89" s="830"/>
      <c r="G89" s="834"/>
      <c r="H89" s="835"/>
      <c r="I89" s="834"/>
      <c r="J89" s="835"/>
      <c r="K89" s="834"/>
      <c r="L89" s="835"/>
      <c r="M89" s="829"/>
      <c r="N89" s="830"/>
      <c r="O89" s="834"/>
      <c r="P89" s="835"/>
      <c r="Q89" s="834"/>
      <c r="R89" s="835"/>
      <c r="S89" s="829"/>
      <c r="T89" s="830"/>
      <c r="U89" s="829"/>
      <c r="V89" s="830"/>
      <c r="W89" s="829"/>
      <c r="X89" s="830"/>
      <c r="Y89" s="831"/>
      <c r="Z89" s="832"/>
      <c r="AA89" s="832"/>
      <c r="AB89" s="832"/>
      <c r="AC89" s="833"/>
      <c r="AD89" s="224"/>
      <c r="AE89" s="224"/>
      <c r="AF89" s="224"/>
      <c r="AG89" s="224"/>
      <c r="AH89" s="224"/>
      <c r="AI89" s="224"/>
      <c r="AJ89" s="224"/>
      <c r="AK89" s="939"/>
      <c r="AL89" s="940"/>
      <c r="AM89" s="941"/>
    </row>
    <row r="90" spans="1:39" ht="88.5" customHeight="1" thickBot="1">
      <c r="A90" s="217" t="s">
        <v>155</v>
      </c>
      <c r="B90" s="962" t="s">
        <v>246</v>
      </c>
      <c r="C90" s="963"/>
      <c r="D90" s="218"/>
      <c r="E90" s="964"/>
      <c r="F90" s="837"/>
      <c r="G90" s="836"/>
      <c r="H90" s="837"/>
      <c r="I90" s="838"/>
      <c r="J90" s="839"/>
      <c r="K90" s="838"/>
      <c r="L90" s="839"/>
      <c r="M90" s="836"/>
      <c r="N90" s="837"/>
      <c r="O90" s="838"/>
      <c r="P90" s="839"/>
      <c r="Q90" s="836"/>
      <c r="R90" s="837"/>
      <c r="S90" s="836"/>
      <c r="T90" s="837"/>
      <c r="U90" s="836"/>
      <c r="V90" s="837"/>
      <c r="W90" s="836"/>
      <c r="X90" s="837"/>
      <c r="Y90" s="823" t="s">
        <v>290</v>
      </c>
      <c r="Z90" s="824"/>
      <c r="AA90" s="824"/>
      <c r="AB90" s="824"/>
      <c r="AC90" s="825"/>
      <c r="AD90" s="219"/>
      <c r="AE90" s="219">
        <v>1</v>
      </c>
      <c r="AF90" s="219"/>
      <c r="AG90" s="219"/>
      <c r="AH90" s="219"/>
      <c r="AI90" s="219" t="s">
        <v>211</v>
      </c>
      <c r="AJ90" s="219"/>
      <c r="AK90" s="959" t="s">
        <v>291</v>
      </c>
      <c r="AL90" s="960"/>
      <c r="AM90" s="961"/>
    </row>
    <row r="91" spans="1:39" ht="88.5" customHeight="1" thickBot="1">
      <c r="A91" s="217"/>
      <c r="B91" s="957" t="s">
        <v>259</v>
      </c>
      <c r="C91" s="958"/>
      <c r="D91" s="218"/>
      <c r="E91" s="964"/>
      <c r="F91" s="837"/>
      <c r="G91" s="836"/>
      <c r="H91" s="837"/>
      <c r="I91" s="838"/>
      <c r="J91" s="839"/>
      <c r="K91" s="838"/>
      <c r="L91" s="839"/>
      <c r="M91" s="836"/>
      <c r="N91" s="837"/>
      <c r="O91" s="838"/>
      <c r="P91" s="839"/>
      <c r="Q91" s="836"/>
      <c r="R91" s="837"/>
      <c r="S91" s="836"/>
      <c r="T91" s="837"/>
      <c r="U91" s="836"/>
      <c r="V91" s="837"/>
      <c r="W91" s="836"/>
      <c r="X91" s="837"/>
      <c r="Y91" s="823" t="s">
        <v>280</v>
      </c>
      <c r="Z91" s="824"/>
      <c r="AA91" s="824"/>
      <c r="AB91" s="824"/>
      <c r="AC91" s="825"/>
      <c r="AD91" s="219"/>
      <c r="AE91" s="219"/>
      <c r="AF91" s="219"/>
      <c r="AG91" s="219" t="s">
        <v>211</v>
      </c>
      <c r="AH91" s="219"/>
      <c r="AI91" s="219"/>
      <c r="AJ91" s="219"/>
      <c r="AK91" s="959" t="s">
        <v>247</v>
      </c>
      <c r="AL91" s="960"/>
      <c r="AM91" s="961"/>
    </row>
    <row r="92" spans="1:39" ht="88.5" customHeight="1" thickBot="1">
      <c r="A92" s="220"/>
      <c r="B92" s="962" t="s">
        <v>245</v>
      </c>
      <c r="C92" s="963"/>
      <c r="D92" s="218">
        <v>1</v>
      </c>
      <c r="E92" s="964">
        <v>1</v>
      </c>
      <c r="F92" s="837"/>
      <c r="G92" s="838">
        <v>1</v>
      </c>
      <c r="H92" s="839"/>
      <c r="I92" s="838"/>
      <c r="J92" s="839"/>
      <c r="K92" s="838"/>
      <c r="L92" s="839"/>
      <c r="M92" s="836"/>
      <c r="N92" s="837"/>
      <c r="O92" s="838"/>
      <c r="P92" s="839"/>
      <c r="Q92" s="838"/>
      <c r="R92" s="839"/>
      <c r="S92" s="836"/>
      <c r="T92" s="837"/>
      <c r="U92" s="836"/>
      <c r="V92" s="837"/>
      <c r="W92" s="836"/>
      <c r="X92" s="837"/>
      <c r="Y92" s="826"/>
      <c r="Z92" s="827"/>
      <c r="AA92" s="827"/>
      <c r="AB92" s="827"/>
      <c r="AC92" s="828"/>
      <c r="AD92" s="219" t="s">
        <v>211</v>
      </c>
      <c r="AE92" s="219"/>
      <c r="AF92" s="219">
        <v>1</v>
      </c>
      <c r="AG92" s="219"/>
      <c r="AH92" s="219"/>
      <c r="AI92" s="219"/>
      <c r="AJ92" s="219"/>
      <c r="AK92" s="954" t="s">
        <v>258</v>
      </c>
      <c r="AL92" s="955"/>
      <c r="AM92" s="956"/>
    </row>
    <row r="93" spans="1:39" ht="88.5" customHeight="1" thickBot="1">
      <c r="A93" s="221"/>
      <c r="B93" s="957" t="s">
        <v>259</v>
      </c>
      <c r="C93" s="958"/>
      <c r="D93" s="218">
        <v>1</v>
      </c>
      <c r="E93" s="964"/>
      <c r="F93" s="837"/>
      <c r="G93" s="836"/>
      <c r="H93" s="837"/>
      <c r="I93" s="838"/>
      <c r="J93" s="839"/>
      <c r="K93" s="838">
        <v>1</v>
      </c>
      <c r="L93" s="839"/>
      <c r="M93" s="836"/>
      <c r="N93" s="837"/>
      <c r="O93" s="838"/>
      <c r="P93" s="839"/>
      <c r="Q93" s="836"/>
      <c r="R93" s="837"/>
      <c r="S93" s="836"/>
      <c r="T93" s="837"/>
      <c r="U93" s="836"/>
      <c r="V93" s="837"/>
      <c r="W93" s="836"/>
      <c r="X93" s="837"/>
      <c r="Y93" s="826"/>
      <c r="Z93" s="827"/>
      <c r="AA93" s="827"/>
      <c r="AB93" s="827"/>
      <c r="AC93" s="828"/>
      <c r="AD93" s="219"/>
      <c r="AE93" s="219"/>
      <c r="AF93" s="219"/>
      <c r="AG93" s="219"/>
      <c r="AH93" s="219" t="s">
        <v>211</v>
      </c>
      <c r="AI93" s="219"/>
      <c r="AJ93" s="219"/>
      <c r="AK93" s="959" t="s">
        <v>260</v>
      </c>
      <c r="AL93" s="960"/>
      <c r="AM93" s="961"/>
    </row>
    <row r="94" spans="1:39" ht="44.25" customHeight="1">
      <c r="A94" s="965" t="s">
        <v>278</v>
      </c>
      <c r="B94" s="965"/>
      <c r="C94" s="965"/>
      <c r="D94" s="965"/>
      <c r="E94" s="965"/>
      <c r="F94" s="965"/>
      <c r="G94" s="965"/>
      <c r="H94" s="965"/>
      <c r="I94" s="965"/>
      <c r="J94" s="965"/>
      <c r="K94" s="965"/>
      <c r="L94" s="965"/>
      <c r="M94" s="965"/>
      <c r="N94" s="965"/>
      <c r="O94" s="965"/>
      <c r="P94" s="965"/>
      <c r="Q94" s="965"/>
      <c r="R94" s="965"/>
      <c r="S94" s="965"/>
      <c r="T94" s="965"/>
      <c r="U94" s="965"/>
      <c r="V94" s="965"/>
      <c r="W94" s="965"/>
      <c r="X94" s="965"/>
      <c r="Y94" s="965"/>
      <c r="Z94" s="965"/>
      <c r="AA94" s="965"/>
      <c r="AB94" s="965"/>
      <c r="AC94" s="965"/>
      <c r="AD94" s="965"/>
      <c r="AE94" s="965"/>
      <c r="AF94" s="965"/>
      <c r="AG94" s="965"/>
      <c r="AH94" s="965"/>
      <c r="AI94" s="965"/>
      <c r="AJ94" s="965"/>
      <c r="AK94" s="965"/>
      <c r="AL94" s="965"/>
      <c r="AM94" s="965"/>
    </row>
    <row r="95" spans="1:39" ht="17.25" customHeight="1">
      <c r="A95" s="155"/>
      <c r="B95" s="155"/>
      <c r="C95" s="155"/>
      <c r="D95" s="163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  <c r="AI95" s="155"/>
      <c r="AJ95" s="155"/>
      <c r="AK95" s="155"/>
      <c r="AL95" s="155"/>
      <c r="AM95" s="155"/>
    </row>
    <row r="96" spans="1:39" ht="58.5" customHeight="1">
      <c r="B96" s="966" t="s">
        <v>262</v>
      </c>
      <c r="C96" s="967"/>
      <c r="D96" s="967"/>
      <c r="E96" s="967"/>
      <c r="F96" s="967"/>
      <c r="G96" s="967"/>
      <c r="H96" s="967"/>
      <c r="I96" s="967"/>
      <c r="J96" s="967"/>
      <c r="K96" s="967"/>
      <c r="L96" s="967"/>
      <c r="M96" s="967"/>
      <c r="N96" s="967"/>
      <c r="O96" s="967"/>
      <c r="P96" s="967"/>
      <c r="Q96" s="967"/>
      <c r="R96" s="967"/>
      <c r="S96" s="967"/>
      <c r="T96" s="967"/>
      <c r="U96" s="967"/>
      <c r="V96" s="967"/>
      <c r="W96" s="967"/>
      <c r="X96" s="967"/>
      <c r="Y96" s="967"/>
      <c r="Z96" s="967"/>
      <c r="AA96" s="967"/>
      <c r="AB96" s="967"/>
      <c r="AC96" s="967"/>
      <c r="AD96" s="967"/>
      <c r="AE96" s="967"/>
      <c r="AF96" s="967"/>
      <c r="AG96" s="967"/>
      <c r="AH96" s="967"/>
      <c r="AI96" s="967"/>
      <c r="AJ96" s="967"/>
      <c r="AK96" s="968"/>
      <c r="AL96" s="156"/>
      <c r="AM96" s="156"/>
    </row>
    <row r="97" spans="1:53" ht="101.25" customHeight="1">
      <c r="A97" s="878" t="s">
        <v>146</v>
      </c>
      <c r="B97" s="879"/>
      <c r="C97" s="879"/>
      <c r="D97" s="879"/>
      <c r="E97" s="879"/>
      <c r="F97" s="879"/>
      <c r="G97" s="879"/>
      <c r="H97" s="879"/>
      <c r="I97" s="879"/>
      <c r="J97" s="879"/>
      <c r="K97" s="879"/>
      <c r="L97" s="879"/>
      <c r="M97" s="879"/>
      <c r="N97" s="135"/>
      <c r="T97" s="107"/>
      <c r="U97" s="107"/>
      <c r="V97" s="107"/>
      <c r="Y97" s="880" t="s">
        <v>285</v>
      </c>
      <c r="Z97" s="880"/>
      <c r="AA97" s="880"/>
      <c r="AB97" s="880"/>
      <c r="AC97" s="880"/>
      <c r="AD97" s="880"/>
      <c r="AE97" s="880"/>
      <c r="AF97" s="147"/>
      <c r="AG97" s="147"/>
      <c r="AH97" s="147"/>
      <c r="AI97" s="147"/>
      <c r="AJ97" s="147"/>
      <c r="AK97" s="147"/>
      <c r="AL97" s="135" t="s">
        <v>220</v>
      </c>
      <c r="AM97" s="135">
        <v>4</v>
      </c>
    </row>
    <row r="98" spans="1:53" ht="19.5" customHeight="1" thickBot="1">
      <c r="B98" s="109"/>
      <c r="T98" s="107"/>
      <c r="U98" s="107"/>
      <c r="V98" s="107"/>
      <c r="Y98" s="148"/>
      <c r="Z98" s="148"/>
      <c r="AA98" s="148"/>
      <c r="AB98" s="148"/>
      <c r="AC98" s="148"/>
      <c r="AD98" s="148"/>
      <c r="AE98" s="148"/>
      <c r="AF98" s="147"/>
      <c r="AG98" s="147"/>
      <c r="AH98" s="147"/>
      <c r="AI98" s="147"/>
      <c r="AJ98" s="147"/>
      <c r="AK98" s="147"/>
    </row>
    <row r="99" spans="1:53" ht="93" customHeight="1" thickBot="1">
      <c r="A99" s="881" t="s">
        <v>147</v>
      </c>
      <c r="B99" s="882"/>
      <c r="C99" s="932" t="str">
        <f>食事申込書!$D$4</f>
        <v>　～　</v>
      </c>
      <c r="D99" s="933"/>
      <c r="E99" s="933"/>
      <c r="F99" s="933"/>
      <c r="G99" s="933"/>
      <c r="H99" s="933"/>
      <c r="I99" s="933"/>
      <c r="J99" s="933"/>
      <c r="K99" s="933"/>
      <c r="L99" s="933"/>
      <c r="M99" s="933"/>
      <c r="N99" s="933"/>
      <c r="O99" s="933"/>
      <c r="P99" s="933"/>
      <c r="Q99" s="933"/>
      <c r="R99" s="933"/>
      <c r="S99" s="149" t="s">
        <v>248</v>
      </c>
      <c r="T99" s="159" t="str">
        <f>IFERROR(DATEDIF(研修日程計画書!$A$7,研修日程計画書!$A$8,"d"),"")</f>
        <v/>
      </c>
      <c r="U99" s="149" t="s">
        <v>66</v>
      </c>
      <c r="V99" s="159" t="str">
        <f>IFERROR(DATEDIF(研修日程計画書!$A$7,研修日程計画書!$A$8,"d")+1,"")</f>
        <v/>
      </c>
      <c r="W99" s="149" t="s">
        <v>16</v>
      </c>
      <c r="X99" s="157" t="s">
        <v>249</v>
      </c>
      <c r="Z99" s="883" t="s">
        <v>221</v>
      </c>
      <c r="AA99" s="883"/>
      <c r="AB99" s="883"/>
      <c r="AC99" s="883"/>
      <c r="AD99" s="884" t="s">
        <v>265</v>
      </c>
      <c r="AE99" s="885"/>
      <c r="AF99" s="885"/>
      <c r="AG99" s="885"/>
      <c r="AH99" s="885"/>
      <c r="AI99" s="885"/>
      <c r="AJ99" s="885"/>
      <c r="AK99" s="885"/>
      <c r="AL99" s="886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</row>
    <row r="100" spans="1:53" ht="93" customHeight="1" thickBot="1">
      <c r="A100" s="881" t="s">
        <v>148</v>
      </c>
      <c r="B100" s="882"/>
      <c r="C100" s="969" t="str">
        <f>'１号様式'!$O$12 &amp; ""</f>
        <v/>
      </c>
      <c r="D100" s="970"/>
      <c r="E100" s="970"/>
      <c r="F100" s="970"/>
      <c r="G100" s="970"/>
      <c r="H100" s="970"/>
      <c r="I100" s="970"/>
      <c r="J100" s="970"/>
      <c r="K100" s="970"/>
      <c r="L100" s="970"/>
      <c r="M100" s="970"/>
      <c r="N100" s="970"/>
      <c r="O100" s="970"/>
      <c r="P100" s="970"/>
      <c r="Q100" s="970"/>
      <c r="R100" s="970"/>
      <c r="S100" s="970"/>
      <c r="T100" s="970"/>
      <c r="U100" s="970"/>
      <c r="V100" s="970"/>
      <c r="W100" s="970"/>
      <c r="X100" s="971"/>
      <c r="Z100" s="887" t="s">
        <v>286</v>
      </c>
      <c r="AA100" s="888"/>
      <c r="AB100" s="888"/>
      <c r="AC100" s="889"/>
      <c r="AD100" s="896" t="s">
        <v>276</v>
      </c>
      <c r="AE100" s="896"/>
      <c r="AF100" s="896"/>
      <c r="AG100" s="896"/>
      <c r="AH100" s="896"/>
      <c r="AI100" s="896"/>
      <c r="AJ100" s="896"/>
      <c r="AK100" s="896"/>
      <c r="AL100" s="896"/>
    </row>
    <row r="101" spans="1:53" ht="18.75" customHeight="1">
      <c r="B101" s="109"/>
      <c r="T101" s="107"/>
      <c r="U101" s="107"/>
      <c r="V101" s="107"/>
      <c r="Z101" s="890"/>
      <c r="AA101" s="891"/>
      <c r="AB101" s="891"/>
      <c r="AC101" s="892"/>
      <c r="AD101" s="896"/>
      <c r="AE101" s="896"/>
      <c r="AF101" s="896"/>
      <c r="AG101" s="896"/>
      <c r="AH101" s="896"/>
      <c r="AI101" s="896"/>
      <c r="AJ101" s="896"/>
      <c r="AK101" s="896"/>
      <c r="AL101" s="896"/>
      <c r="AM101" s="151"/>
    </row>
    <row r="102" spans="1:53" ht="60" customHeight="1">
      <c r="A102" s="897" t="s">
        <v>222</v>
      </c>
      <c r="B102" s="897"/>
      <c r="C102" s="897"/>
      <c r="D102" s="897"/>
      <c r="E102" s="897"/>
      <c r="F102" s="897"/>
      <c r="G102" s="897"/>
      <c r="H102" s="897"/>
      <c r="I102" s="897"/>
      <c r="J102" s="897"/>
      <c r="K102" s="897"/>
      <c r="L102" s="897"/>
      <c r="M102" s="897"/>
      <c r="N102" s="897"/>
      <c r="O102" s="897"/>
      <c r="P102" s="897"/>
      <c r="Q102" s="897"/>
      <c r="R102" s="897"/>
      <c r="S102" s="897"/>
      <c r="T102" s="897"/>
      <c r="U102" s="897"/>
      <c r="V102" s="897"/>
      <c r="W102" s="897"/>
      <c r="X102" s="897"/>
      <c r="Y102" s="897"/>
      <c r="Z102" s="890"/>
      <c r="AA102" s="891"/>
      <c r="AB102" s="891"/>
      <c r="AC102" s="892"/>
      <c r="AD102" s="896"/>
      <c r="AE102" s="896"/>
      <c r="AF102" s="896"/>
      <c r="AG102" s="896"/>
      <c r="AH102" s="896"/>
      <c r="AI102" s="896"/>
      <c r="AJ102" s="896"/>
      <c r="AK102" s="896"/>
      <c r="AL102" s="896"/>
      <c r="AM102" s="151"/>
      <c r="AN102" s="152"/>
      <c r="AO102" s="152"/>
      <c r="AP102" s="152"/>
      <c r="AQ102" s="152"/>
      <c r="AR102" s="152"/>
      <c r="AS102" s="152"/>
      <c r="AT102" s="152"/>
      <c r="AU102" s="152"/>
    </row>
    <row r="103" spans="1:53" ht="60" customHeight="1">
      <c r="A103" s="865" t="s">
        <v>223</v>
      </c>
      <c r="B103" s="865"/>
      <c r="C103" s="865"/>
      <c r="D103" s="865"/>
      <c r="E103" s="865"/>
      <c r="F103" s="865"/>
      <c r="G103" s="865"/>
      <c r="H103" s="865"/>
      <c r="I103" s="865"/>
      <c r="J103" s="865"/>
      <c r="K103" s="865"/>
      <c r="L103" s="865"/>
      <c r="M103" s="865"/>
      <c r="N103" s="865"/>
      <c r="O103" s="865"/>
      <c r="P103" s="865"/>
      <c r="Q103" s="865"/>
      <c r="R103" s="865"/>
      <c r="S103" s="865"/>
      <c r="T103" s="865"/>
      <c r="U103" s="865"/>
      <c r="V103" s="865"/>
      <c r="W103" s="865"/>
      <c r="X103" s="865"/>
      <c r="Y103" s="865"/>
      <c r="Z103" s="893"/>
      <c r="AA103" s="894"/>
      <c r="AB103" s="894"/>
      <c r="AC103" s="895"/>
      <c r="AD103" s="896"/>
      <c r="AE103" s="896"/>
      <c r="AF103" s="896"/>
      <c r="AG103" s="896"/>
      <c r="AH103" s="896"/>
      <c r="AI103" s="896"/>
      <c r="AJ103" s="896"/>
      <c r="AK103" s="896"/>
      <c r="AL103" s="896"/>
      <c r="AM103" s="151"/>
    </row>
    <row r="104" spans="1:53" ht="30" customHeight="1">
      <c r="A104" s="865" t="s">
        <v>287</v>
      </c>
      <c r="B104" s="865"/>
      <c r="C104" s="865"/>
      <c r="D104" s="865"/>
      <c r="E104" s="865"/>
      <c r="F104" s="865"/>
      <c r="G104" s="865"/>
      <c r="H104" s="865"/>
      <c r="I104" s="865"/>
      <c r="J104" s="865"/>
      <c r="K104" s="865"/>
      <c r="L104" s="865"/>
      <c r="M104" s="865"/>
      <c r="N104" s="865"/>
      <c r="O104" s="865"/>
      <c r="P104" s="865"/>
      <c r="Q104" s="865"/>
      <c r="R104" s="865"/>
      <c r="S104" s="865"/>
      <c r="T104" s="865"/>
      <c r="U104" s="865"/>
      <c r="V104" s="865"/>
      <c r="W104" s="865"/>
      <c r="X104" s="865"/>
      <c r="Y104" s="865"/>
      <c r="Z104" s="865"/>
      <c r="AA104" s="865"/>
      <c r="AB104" s="865"/>
      <c r="AC104" s="865"/>
      <c r="AD104" s="865"/>
      <c r="AE104" s="153"/>
      <c r="AF104" s="153"/>
      <c r="AG104" s="153"/>
      <c r="AH104" s="153"/>
      <c r="AI104" s="153"/>
      <c r="AJ104" s="153"/>
      <c r="AK104" s="153"/>
      <c r="AL104" s="153"/>
      <c r="AM104" s="151"/>
    </row>
    <row r="105" spans="1:53" ht="30" customHeight="1">
      <c r="A105" s="865"/>
      <c r="B105" s="865"/>
      <c r="C105" s="865"/>
      <c r="D105" s="865"/>
      <c r="E105" s="865"/>
      <c r="F105" s="865"/>
      <c r="G105" s="865"/>
      <c r="H105" s="865"/>
      <c r="I105" s="865"/>
      <c r="J105" s="865"/>
      <c r="K105" s="865"/>
      <c r="L105" s="865"/>
      <c r="M105" s="865"/>
      <c r="N105" s="865"/>
      <c r="O105" s="865"/>
      <c r="P105" s="865"/>
      <c r="Q105" s="865"/>
      <c r="R105" s="865"/>
      <c r="S105" s="865"/>
      <c r="T105" s="865"/>
      <c r="U105" s="865"/>
      <c r="V105" s="865"/>
      <c r="W105" s="865"/>
      <c r="X105" s="865"/>
      <c r="Y105" s="865"/>
      <c r="Z105" s="865"/>
      <c r="AA105" s="865"/>
      <c r="AB105" s="865"/>
      <c r="AC105" s="865"/>
      <c r="AD105" s="865"/>
      <c r="AE105" s="154"/>
      <c r="AF105" s="154"/>
      <c r="AG105" s="154"/>
      <c r="AH105" s="154"/>
      <c r="AI105" s="154"/>
      <c r="AJ105" s="154"/>
      <c r="AK105" s="154"/>
      <c r="AL105" s="154"/>
      <c r="AM105" s="154"/>
    </row>
    <row r="106" spans="1:53" ht="16.5" customHeight="1" thickBot="1">
      <c r="B106" s="109"/>
    </row>
    <row r="107" spans="1:53" ht="77.25" customHeight="1" thickBot="1">
      <c r="A107" s="866" t="s">
        <v>224</v>
      </c>
      <c r="B107" s="869" t="s">
        <v>149</v>
      </c>
      <c r="C107" s="870"/>
      <c r="D107" s="875" t="s">
        <v>150</v>
      </c>
      <c r="E107" s="928" t="s">
        <v>225</v>
      </c>
      <c r="F107" s="869"/>
      <c r="G107" s="869"/>
      <c r="H107" s="869"/>
      <c r="I107" s="840" t="s">
        <v>255</v>
      </c>
      <c r="J107" s="841"/>
      <c r="K107" s="840" t="s">
        <v>151</v>
      </c>
      <c r="L107" s="841"/>
      <c r="M107" s="952" t="s">
        <v>226</v>
      </c>
      <c r="N107" s="953"/>
      <c r="O107" s="953"/>
      <c r="P107" s="953"/>
      <c r="Q107" s="953"/>
      <c r="R107" s="953"/>
      <c r="S107" s="953"/>
      <c r="T107" s="953"/>
      <c r="U107" s="848" t="s">
        <v>288</v>
      </c>
      <c r="V107" s="849"/>
      <c r="W107" s="924" t="s">
        <v>227</v>
      </c>
      <c r="X107" s="925"/>
      <c r="Y107" s="928" t="s">
        <v>154</v>
      </c>
      <c r="Z107" s="869"/>
      <c r="AA107" s="869"/>
      <c r="AB107" s="869"/>
      <c r="AC107" s="929"/>
      <c r="AD107" s="898" t="s">
        <v>228</v>
      </c>
      <c r="AE107" s="898"/>
      <c r="AF107" s="898"/>
      <c r="AG107" s="898"/>
      <c r="AH107" s="898"/>
      <c r="AI107" s="898"/>
      <c r="AJ107" s="898"/>
      <c r="AK107" s="899" t="s">
        <v>229</v>
      </c>
      <c r="AL107" s="900"/>
      <c r="AM107" s="901"/>
    </row>
    <row r="108" spans="1:53" ht="89.25" customHeight="1" thickBot="1">
      <c r="A108" s="867"/>
      <c r="B108" s="871"/>
      <c r="C108" s="872"/>
      <c r="D108" s="876"/>
      <c r="E108" s="947"/>
      <c r="F108" s="873"/>
      <c r="G108" s="873"/>
      <c r="H108" s="873"/>
      <c r="I108" s="842"/>
      <c r="J108" s="843"/>
      <c r="K108" s="842"/>
      <c r="L108" s="854"/>
      <c r="M108" s="949" t="s">
        <v>153</v>
      </c>
      <c r="N108" s="950"/>
      <c r="O108" s="950"/>
      <c r="P108" s="951"/>
      <c r="Q108" s="840" t="s">
        <v>230</v>
      </c>
      <c r="R108" s="841"/>
      <c r="S108" s="840" t="s">
        <v>264</v>
      </c>
      <c r="T108" s="841"/>
      <c r="U108" s="850"/>
      <c r="V108" s="851"/>
      <c r="W108" s="926"/>
      <c r="X108" s="927"/>
      <c r="Y108" s="930"/>
      <c r="Z108" s="871"/>
      <c r="AA108" s="871"/>
      <c r="AB108" s="871"/>
      <c r="AC108" s="931"/>
      <c r="AD108" s="905" t="s">
        <v>231</v>
      </c>
      <c r="AE108" s="906"/>
      <c r="AF108" s="907" t="s">
        <v>232</v>
      </c>
      <c r="AG108" s="908"/>
      <c r="AH108" s="908"/>
      <c r="AI108" s="908"/>
      <c r="AJ108" s="908"/>
      <c r="AK108" s="902"/>
      <c r="AL108" s="903"/>
      <c r="AM108" s="904"/>
    </row>
    <row r="109" spans="1:53" ht="44.25" customHeight="1" thickBot="1">
      <c r="A109" s="867"/>
      <c r="B109" s="871"/>
      <c r="C109" s="872"/>
      <c r="D109" s="876"/>
      <c r="E109" s="928" t="s">
        <v>257</v>
      </c>
      <c r="F109" s="945"/>
      <c r="G109" s="855" t="s">
        <v>233</v>
      </c>
      <c r="H109" s="856"/>
      <c r="I109" s="842"/>
      <c r="J109" s="843"/>
      <c r="K109" s="842"/>
      <c r="L109" s="843"/>
      <c r="M109" s="855" t="s">
        <v>234</v>
      </c>
      <c r="N109" s="856"/>
      <c r="O109" s="855" t="s">
        <v>235</v>
      </c>
      <c r="P109" s="856"/>
      <c r="Q109" s="842"/>
      <c r="R109" s="843"/>
      <c r="S109" s="842"/>
      <c r="T109" s="843"/>
      <c r="U109" s="850"/>
      <c r="V109" s="851"/>
      <c r="W109" s="842" t="s">
        <v>152</v>
      </c>
      <c r="X109" s="843"/>
      <c r="Y109" s="859" t="s">
        <v>261</v>
      </c>
      <c r="Z109" s="860"/>
      <c r="AA109" s="860"/>
      <c r="AB109" s="860"/>
      <c r="AC109" s="861"/>
      <c r="AD109" s="934" t="s">
        <v>236</v>
      </c>
      <c r="AE109" s="935"/>
      <c r="AF109" s="936" t="s">
        <v>237</v>
      </c>
      <c r="AG109" s="935"/>
      <c r="AH109" s="909" t="s">
        <v>238</v>
      </c>
      <c r="AI109" s="909" t="s">
        <v>239</v>
      </c>
      <c r="AJ109" s="937" t="s">
        <v>240</v>
      </c>
      <c r="AK109" s="911" t="s">
        <v>263</v>
      </c>
      <c r="AL109" s="912"/>
      <c r="AM109" s="913"/>
    </row>
    <row r="110" spans="1:53" ht="44.25" customHeight="1">
      <c r="A110" s="867"/>
      <c r="B110" s="871"/>
      <c r="C110" s="872"/>
      <c r="D110" s="876"/>
      <c r="E110" s="930"/>
      <c r="F110" s="946"/>
      <c r="G110" s="857"/>
      <c r="H110" s="858"/>
      <c r="I110" s="842"/>
      <c r="J110" s="843"/>
      <c r="K110" s="842"/>
      <c r="L110" s="843"/>
      <c r="M110" s="857"/>
      <c r="N110" s="858"/>
      <c r="O110" s="857"/>
      <c r="P110" s="858"/>
      <c r="Q110" s="842"/>
      <c r="R110" s="843"/>
      <c r="S110" s="842"/>
      <c r="T110" s="843"/>
      <c r="U110" s="850"/>
      <c r="V110" s="851"/>
      <c r="W110" s="842"/>
      <c r="X110" s="843"/>
      <c r="Y110" s="859"/>
      <c r="Z110" s="860"/>
      <c r="AA110" s="860"/>
      <c r="AB110" s="860"/>
      <c r="AC110" s="861"/>
      <c r="AD110" s="917" t="s">
        <v>241</v>
      </c>
      <c r="AE110" s="920" t="s">
        <v>242</v>
      </c>
      <c r="AF110" s="921" t="s">
        <v>243</v>
      </c>
      <c r="AG110" s="921" t="s">
        <v>244</v>
      </c>
      <c r="AH110" s="909"/>
      <c r="AI110" s="909"/>
      <c r="AJ110" s="937"/>
      <c r="AK110" s="911"/>
      <c r="AL110" s="912"/>
      <c r="AM110" s="913"/>
    </row>
    <row r="111" spans="1:53" ht="44.25" customHeight="1">
      <c r="A111" s="867"/>
      <c r="B111" s="871"/>
      <c r="C111" s="872"/>
      <c r="D111" s="876"/>
      <c r="E111" s="930"/>
      <c r="F111" s="946"/>
      <c r="G111" s="857"/>
      <c r="H111" s="858"/>
      <c r="I111" s="842"/>
      <c r="J111" s="843"/>
      <c r="K111" s="842"/>
      <c r="L111" s="843"/>
      <c r="M111" s="857"/>
      <c r="N111" s="858"/>
      <c r="O111" s="857"/>
      <c r="P111" s="858"/>
      <c r="Q111" s="842"/>
      <c r="R111" s="843"/>
      <c r="S111" s="842"/>
      <c r="T111" s="843"/>
      <c r="U111" s="850"/>
      <c r="V111" s="851"/>
      <c r="W111" s="842"/>
      <c r="X111" s="843"/>
      <c r="Y111" s="859"/>
      <c r="Z111" s="860"/>
      <c r="AA111" s="860"/>
      <c r="AB111" s="860"/>
      <c r="AC111" s="861"/>
      <c r="AD111" s="918"/>
      <c r="AE111" s="909"/>
      <c r="AF111" s="922"/>
      <c r="AG111" s="922"/>
      <c r="AH111" s="909"/>
      <c r="AI111" s="909"/>
      <c r="AJ111" s="937"/>
      <c r="AK111" s="911"/>
      <c r="AL111" s="912"/>
      <c r="AM111" s="913"/>
    </row>
    <row r="112" spans="1:53" ht="44.25" customHeight="1" thickBot="1">
      <c r="A112" s="868"/>
      <c r="B112" s="873"/>
      <c r="C112" s="874"/>
      <c r="D112" s="877"/>
      <c r="E112" s="947"/>
      <c r="F112" s="948"/>
      <c r="G112" s="846" t="s">
        <v>256</v>
      </c>
      <c r="H112" s="847"/>
      <c r="I112" s="844"/>
      <c r="J112" s="845"/>
      <c r="K112" s="844"/>
      <c r="L112" s="845"/>
      <c r="M112" s="846" t="s">
        <v>253</v>
      </c>
      <c r="N112" s="847"/>
      <c r="O112" s="846" t="s">
        <v>277</v>
      </c>
      <c r="P112" s="847"/>
      <c r="Q112" s="844"/>
      <c r="R112" s="845"/>
      <c r="S112" s="844"/>
      <c r="T112" s="845"/>
      <c r="U112" s="852"/>
      <c r="V112" s="853"/>
      <c r="W112" s="844"/>
      <c r="X112" s="845"/>
      <c r="Y112" s="862"/>
      <c r="Z112" s="863"/>
      <c r="AA112" s="863"/>
      <c r="AB112" s="863"/>
      <c r="AC112" s="864"/>
      <c r="AD112" s="919"/>
      <c r="AE112" s="910"/>
      <c r="AF112" s="923"/>
      <c r="AG112" s="923"/>
      <c r="AH112" s="910"/>
      <c r="AI112" s="910"/>
      <c r="AJ112" s="938"/>
      <c r="AK112" s="914"/>
      <c r="AL112" s="915"/>
      <c r="AM112" s="916"/>
    </row>
    <row r="113" spans="1:39" ht="88.5" customHeight="1" thickBot="1">
      <c r="A113" s="222"/>
      <c r="B113" s="942"/>
      <c r="C113" s="943"/>
      <c r="D113" s="223"/>
      <c r="E113" s="944"/>
      <c r="F113" s="830"/>
      <c r="G113" s="834"/>
      <c r="H113" s="835"/>
      <c r="I113" s="834"/>
      <c r="J113" s="835"/>
      <c r="K113" s="834"/>
      <c r="L113" s="835"/>
      <c r="M113" s="829"/>
      <c r="N113" s="830"/>
      <c r="O113" s="834"/>
      <c r="P113" s="835"/>
      <c r="Q113" s="834"/>
      <c r="R113" s="835"/>
      <c r="S113" s="829"/>
      <c r="T113" s="830"/>
      <c r="U113" s="829"/>
      <c r="V113" s="830"/>
      <c r="W113" s="829"/>
      <c r="X113" s="830"/>
      <c r="Y113" s="831"/>
      <c r="Z113" s="832"/>
      <c r="AA113" s="832"/>
      <c r="AB113" s="832"/>
      <c r="AC113" s="833"/>
      <c r="AD113" s="224"/>
      <c r="AE113" s="224"/>
      <c r="AF113" s="224"/>
      <c r="AG113" s="224"/>
      <c r="AH113" s="224"/>
      <c r="AI113" s="224"/>
      <c r="AJ113" s="224"/>
      <c r="AK113" s="939"/>
      <c r="AL113" s="940"/>
      <c r="AM113" s="941"/>
    </row>
    <row r="114" spans="1:39" ht="88.5" customHeight="1" thickBot="1">
      <c r="A114" s="222"/>
      <c r="B114" s="942"/>
      <c r="C114" s="943"/>
      <c r="D114" s="223"/>
      <c r="E114" s="944"/>
      <c r="F114" s="830"/>
      <c r="G114" s="834"/>
      <c r="H114" s="835"/>
      <c r="I114" s="834"/>
      <c r="J114" s="835"/>
      <c r="K114" s="834"/>
      <c r="L114" s="835"/>
      <c r="M114" s="829"/>
      <c r="N114" s="830"/>
      <c r="O114" s="834"/>
      <c r="P114" s="835"/>
      <c r="Q114" s="834"/>
      <c r="R114" s="835"/>
      <c r="S114" s="829"/>
      <c r="T114" s="830"/>
      <c r="U114" s="829"/>
      <c r="V114" s="830"/>
      <c r="W114" s="829"/>
      <c r="X114" s="830"/>
      <c r="Y114" s="831"/>
      <c r="Z114" s="832"/>
      <c r="AA114" s="832"/>
      <c r="AB114" s="832"/>
      <c r="AC114" s="833"/>
      <c r="AD114" s="224"/>
      <c r="AE114" s="224"/>
      <c r="AF114" s="224"/>
      <c r="AG114" s="224"/>
      <c r="AH114" s="224"/>
      <c r="AI114" s="224"/>
      <c r="AJ114" s="224"/>
      <c r="AK114" s="939"/>
      <c r="AL114" s="940"/>
      <c r="AM114" s="941"/>
    </row>
    <row r="115" spans="1:39" ht="88.5" customHeight="1" thickBot="1">
      <c r="A115" s="222"/>
      <c r="B115" s="942"/>
      <c r="C115" s="943"/>
      <c r="D115" s="223"/>
      <c r="E115" s="944"/>
      <c r="F115" s="830"/>
      <c r="G115" s="834"/>
      <c r="H115" s="835"/>
      <c r="I115" s="834"/>
      <c r="J115" s="835"/>
      <c r="K115" s="834"/>
      <c r="L115" s="835"/>
      <c r="M115" s="829"/>
      <c r="N115" s="830"/>
      <c r="O115" s="834"/>
      <c r="P115" s="835"/>
      <c r="Q115" s="834"/>
      <c r="R115" s="835"/>
      <c r="S115" s="829"/>
      <c r="T115" s="830"/>
      <c r="U115" s="829"/>
      <c r="V115" s="830"/>
      <c r="W115" s="829"/>
      <c r="X115" s="830"/>
      <c r="Y115" s="831"/>
      <c r="Z115" s="832"/>
      <c r="AA115" s="832"/>
      <c r="AB115" s="832"/>
      <c r="AC115" s="833"/>
      <c r="AD115" s="224"/>
      <c r="AE115" s="224"/>
      <c r="AF115" s="224"/>
      <c r="AG115" s="224"/>
      <c r="AH115" s="224"/>
      <c r="AI115" s="224"/>
      <c r="AJ115" s="224"/>
      <c r="AK115" s="939"/>
      <c r="AL115" s="940"/>
      <c r="AM115" s="941"/>
    </row>
    <row r="116" spans="1:39" ht="88.5" customHeight="1" thickBot="1">
      <c r="A116" s="222"/>
      <c r="B116" s="942"/>
      <c r="C116" s="943"/>
      <c r="D116" s="223"/>
      <c r="E116" s="944"/>
      <c r="F116" s="830"/>
      <c r="G116" s="834"/>
      <c r="H116" s="835"/>
      <c r="I116" s="834"/>
      <c r="J116" s="835"/>
      <c r="K116" s="834"/>
      <c r="L116" s="835"/>
      <c r="M116" s="829"/>
      <c r="N116" s="830"/>
      <c r="O116" s="834"/>
      <c r="P116" s="835"/>
      <c r="Q116" s="834"/>
      <c r="R116" s="835"/>
      <c r="S116" s="829"/>
      <c r="T116" s="830"/>
      <c r="U116" s="829"/>
      <c r="V116" s="830"/>
      <c r="W116" s="829"/>
      <c r="X116" s="830"/>
      <c r="Y116" s="831"/>
      <c r="Z116" s="832"/>
      <c r="AA116" s="832"/>
      <c r="AB116" s="832"/>
      <c r="AC116" s="833"/>
      <c r="AD116" s="224"/>
      <c r="AE116" s="224"/>
      <c r="AF116" s="224"/>
      <c r="AG116" s="224"/>
      <c r="AH116" s="224"/>
      <c r="AI116" s="224"/>
      <c r="AJ116" s="224"/>
      <c r="AK116" s="939"/>
      <c r="AL116" s="940"/>
      <c r="AM116" s="941"/>
    </row>
    <row r="117" spans="1:39" ht="88.5" customHeight="1" thickBot="1">
      <c r="A117" s="222"/>
      <c r="B117" s="942"/>
      <c r="C117" s="943"/>
      <c r="D117" s="223"/>
      <c r="E117" s="944"/>
      <c r="F117" s="830"/>
      <c r="G117" s="834"/>
      <c r="H117" s="835"/>
      <c r="I117" s="834"/>
      <c r="J117" s="835"/>
      <c r="K117" s="834"/>
      <c r="L117" s="835"/>
      <c r="M117" s="829"/>
      <c r="N117" s="830"/>
      <c r="O117" s="834"/>
      <c r="P117" s="835"/>
      <c r="Q117" s="834"/>
      <c r="R117" s="835"/>
      <c r="S117" s="829"/>
      <c r="T117" s="830"/>
      <c r="U117" s="829"/>
      <c r="V117" s="830"/>
      <c r="W117" s="829"/>
      <c r="X117" s="830"/>
      <c r="Y117" s="831"/>
      <c r="Z117" s="832"/>
      <c r="AA117" s="832"/>
      <c r="AB117" s="832"/>
      <c r="AC117" s="833"/>
      <c r="AD117" s="224"/>
      <c r="AE117" s="224"/>
      <c r="AF117" s="224"/>
      <c r="AG117" s="224"/>
      <c r="AH117" s="224"/>
      <c r="AI117" s="224"/>
      <c r="AJ117" s="224"/>
      <c r="AK117" s="939"/>
      <c r="AL117" s="940"/>
      <c r="AM117" s="941"/>
    </row>
    <row r="118" spans="1:39" ht="88.5" customHeight="1" thickBot="1">
      <c r="A118" s="222"/>
      <c r="B118" s="942"/>
      <c r="C118" s="943"/>
      <c r="D118" s="223"/>
      <c r="E118" s="944"/>
      <c r="F118" s="830"/>
      <c r="G118" s="834"/>
      <c r="H118" s="835"/>
      <c r="I118" s="834"/>
      <c r="J118" s="835"/>
      <c r="K118" s="834"/>
      <c r="L118" s="835"/>
      <c r="M118" s="829"/>
      <c r="N118" s="830"/>
      <c r="O118" s="834"/>
      <c r="P118" s="835"/>
      <c r="Q118" s="834"/>
      <c r="R118" s="835"/>
      <c r="S118" s="829"/>
      <c r="T118" s="830"/>
      <c r="U118" s="829"/>
      <c r="V118" s="830"/>
      <c r="W118" s="829"/>
      <c r="X118" s="830"/>
      <c r="Y118" s="831"/>
      <c r="Z118" s="832"/>
      <c r="AA118" s="832"/>
      <c r="AB118" s="832"/>
      <c r="AC118" s="833"/>
      <c r="AD118" s="224"/>
      <c r="AE118" s="224"/>
      <c r="AF118" s="224"/>
      <c r="AG118" s="224"/>
      <c r="AH118" s="224"/>
      <c r="AI118" s="224"/>
      <c r="AJ118" s="224"/>
      <c r="AK118" s="939"/>
      <c r="AL118" s="940"/>
      <c r="AM118" s="941"/>
    </row>
    <row r="119" spans="1:39" ht="88.5" customHeight="1" thickBot="1">
      <c r="A119" s="222"/>
      <c r="B119" s="942"/>
      <c r="C119" s="943"/>
      <c r="D119" s="223"/>
      <c r="E119" s="944"/>
      <c r="F119" s="830"/>
      <c r="G119" s="834"/>
      <c r="H119" s="835"/>
      <c r="I119" s="834"/>
      <c r="J119" s="835"/>
      <c r="K119" s="834"/>
      <c r="L119" s="835"/>
      <c r="M119" s="829"/>
      <c r="N119" s="830"/>
      <c r="O119" s="834"/>
      <c r="P119" s="835"/>
      <c r="Q119" s="834"/>
      <c r="R119" s="835"/>
      <c r="S119" s="829"/>
      <c r="T119" s="830"/>
      <c r="U119" s="829"/>
      <c r="V119" s="830"/>
      <c r="W119" s="829"/>
      <c r="X119" s="830"/>
      <c r="Y119" s="831"/>
      <c r="Z119" s="832"/>
      <c r="AA119" s="832"/>
      <c r="AB119" s="832"/>
      <c r="AC119" s="833"/>
      <c r="AD119" s="224"/>
      <c r="AE119" s="224"/>
      <c r="AF119" s="224"/>
      <c r="AG119" s="224"/>
      <c r="AH119" s="224"/>
      <c r="AI119" s="224"/>
      <c r="AJ119" s="224"/>
      <c r="AK119" s="939"/>
      <c r="AL119" s="940"/>
      <c r="AM119" s="941"/>
    </row>
    <row r="120" spans="1:39" ht="88.5" customHeight="1" thickBot="1">
      <c r="A120" s="222"/>
      <c r="B120" s="942"/>
      <c r="C120" s="943"/>
      <c r="D120" s="223"/>
      <c r="E120" s="944"/>
      <c r="F120" s="830"/>
      <c r="G120" s="834"/>
      <c r="H120" s="835"/>
      <c r="I120" s="834"/>
      <c r="J120" s="835"/>
      <c r="K120" s="834"/>
      <c r="L120" s="835"/>
      <c r="M120" s="829"/>
      <c r="N120" s="830"/>
      <c r="O120" s="834"/>
      <c r="P120" s="835"/>
      <c r="Q120" s="834"/>
      <c r="R120" s="835"/>
      <c r="S120" s="829"/>
      <c r="T120" s="830"/>
      <c r="U120" s="829"/>
      <c r="V120" s="830"/>
      <c r="W120" s="829"/>
      <c r="X120" s="830"/>
      <c r="Y120" s="831"/>
      <c r="Z120" s="832"/>
      <c r="AA120" s="832"/>
      <c r="AB120" s="832"/>
      <c r="AC120" s="833"/>
      <c r="AD120" s="224"/>
      <c r="AE120" s="224"/>
      <c r="AF120" s="224"/>
      <c r="AG120" s="224"/>
      <c r="AH120" s="224"/>
      <c r="AI120" s="224"/>
      <c r="AJ120" s="224"/>
      <c r="AK120" s="939"/>
      <c r="AL120" s="940"/>
      <c r="AM120" s="941"/>
    </row>
    <row r="121" spans="1:39" ht="88.5" customHeight="1" thickBot="1">
      <c r="A121" s="222"/>
      <c r="B121" s="942"/>
      <c r="C121" s="943"/>
      <c r="D121" s="223"/>
      <c r="E121" s="944"/>
      <c r="F121" s="830"/>
      <c r="G121" s="834"/>
      <c r="H121" s="835"/>
      <c r="I121" s="834"/>
      <c r="J121" s="835"/>
      <c r="K121" s="834"/>
      <c r="L121" s="835"/>
      <c r="M121" s="829"/>
      <c r="N121" s="830"/>
      <c r="O121" s="834"/>
      <c r="P121" s="835"/>
      <c r="Q121" s="834"/>
      <c r="R121" s="835"/>
      <c r="S121" s="829"/>
      <c r="T121" s="830"/>
      <c r="U121" s="829"/>
      <c r="V121" s="830"/>
      <c r="W121" s="829"/>
      <c r="X121" s="830"/>
      <c r="Y121" s="831"/>
      <c r="Z121" s="832"/>
      <c r="AA121" s="832"/>
      <c r="AB121" s="832"/>
      <c r="AC121" s="833"/>
      <c r="AD121" s="224"/>
      <c r="AE121" s="224"/>
      <c r="AF121" s="224"/>
      <c r="AG121" s="224"/>
      <c r="AH121" s="224"/>
      <c r="AI121" s="224"/>
      <c r="AJ121" s="224"/>
      <c r="AK121" s="939"/>
      <c r="AL121" s="940"/>
      <c r="AM121" s="941"/>
    </row>
    <row r="122" spans="1:39" ht="88.5" customHeight="1" thickBot="1">
      <c r="A122" s="217" t="s">
        <v>155</v>
      </c>
      <c r="B122" s="962" t="s">
        <v>246</v>
      </c>
      <c r="C122" s="963"/>
      <c r="D122" s="218"/>
      <c r="E122" s="964"/>
      <c r="F122" s="837"/>
      <c r="G122" s="836"/>
      <c r="H122" s="837"/>
      <c r="I122" s="838"/>
      <c r="J122" s="839"/>
      <c r="K122" s="838"/>
      <c r="L122" s="839"/>
      <c r="M122" s="836"/>
      <c r="N122" s="837"/>
      <c r="O122" s="838"/>
      <c r="P122" s="839"/>
      <c r="Q122" s="836"/>
      <c r="R122" s="837"/>
      <c r="S122" s="836"/>
      <c r="T122" s="837"/>
      <c r="U122" s="836"/>
      <c r="V122" s="837"/>
      <c r="W122" s="836"/>
      <c r="X122" s="837"/>
      <c r="Y122" s="823" t="s">
        <v>290</v>
      </c>
      <c r="Z122" s="824"/>
      <c r="AA122" s="824"/>
      <c r="AB122" s="824"/>
      <c r="AC122" s="825"/>
      <c r="AD122" s="219"/>
      <c r="AE122" s="219">
        <v>1</v>
      </c>
      <c r="AF122" s="219"/>
      <c r="AG122" s="219"/>
      <c r="AH122" s="219"/>
      <c r="AI122" s="219" t="s">
        <v>211</v>
      </c>
      <c r="AJ122" s="219"/>
      <c r="AK122" s="959" t="s">
        <v>291</v>
      </c>
      <c r="AL122" s="960"/>
      <c r="AM122" s="961"/>
    </row>
    <row r="123" spans="1:39" ht="88.5" customHeight="1" thickBot="1">
      <c r="A123" s="217"/>
      <c r="B123" s="957" t="s">
        <v>259</v>
      </c>
      <c r="C123" s="958"/>
      <c r="D123" s="218"/>
      <c r="E123" s="964"/>
      <c r="F123" s="837"/>
      <c r="G123" s="836"/>
      <c r="H123" s="837"/>
      <c r="I123" s="838"/>
      <c r="J123" s="839"/>
      <c r="K123" s="838"/>
      <c r="L123" s="839"/>
      <c r="M123" s="836"/>
      <c r="N123" s="837"/>
      <c r="O123" s="838"/>
      <c r="P123" s="839"/>
      <c r="Q123" s="836"/>
      <c r="R123" s="837"/>
      <c r="S123" s="836"/>
      <c r="T123" s="837"/>
      <c r="U123" s="836"/>
      <c r="V123" s="837"/>
      <c r="W123" s="836"/>
      <c r="X123" s="837"/>
      <c r="Y123" s="823" t="s">
        <v>280</v>
      </c>
      <c r="Z123" s="824"/>
      <c r="AA123" s="824"/>
      <c r="AB123" s="824"/>
      <c r="AC123" s="825"/>
      <c r="AD123" s="219"/>
      <c r="AE123" s="219"/>
      <c r="AF123" s="219"/>
      <c r="AG123" s="219" t="s">
        <v>211</v>
      </c>
      <c r="AH123" s="219"/>
      <c r="AI123" s="219"/>
      <c r="AJ123" s="219"/>
      <c r="AK123" s="959" t="s">
        <v>247</v>
      </c>
      <c r="AL123" s="960"/>
      <c r="AM123" s="961"/>
    </row>
    <row r="124" spans="1:39" ht="88.5" customHeight="1" thickBot="1">
      <c r="A124" s="220"/>
      <c r="B124" s="962" t="s">
        <v>245</v>
      </c>
      <c r="C124" s="963"/>
      <c r="D124" s="218">
        <v>1</v>
      </c>
      <c r="E124" s="964">
        <v>1</v>
      </c>
      <c r="F124" s="837"/>
      <c r="G124" s="838">
        <v>1</v>
      </c>
      <c r="H124" s="839"/>
      <c r="I124" s="838"/>
      <c r="J124" s="839"/>
      <c r="K124" s="838"/>
      <c r="L124" s="839"/>
      <c r="M124" s="836"/>
      <c r="N124" s="837"/>
      <c r="O124" s="838"/>
      <c r="P124" s="839"/>
      <c r="Q124" s="838"/>
      <c r="R124" s="839"/>
      <c r="S124" s="836"/>
      <c r="T124" s="837"/>
      <c r="U124" s="836"/>
      <c r="V124" s="837"/>
      <c r="W124" s="836"/>
      <c r="X124" s="837"/>
      <c r="Y124" s="826"/>
      <c r="Z124" s="827"/>
      <c r="AA124" s="827"/>
      <c r="AB124" s="827"/>
      <c r="AC124" s="828"/>
      <c r="AD124" s="219" t="s">
        <v>211</v>
      </c>
      <c r="AE124" s="219"/>
      <c r="AF124" s="219">
        <v>1</v>
      </c>
      <c r="AG124" s="219"/>
      <c r="AH124" s="219"/>
      <c r="AI124" s="219"/>
      <c r="AJ124" s="219"/>
      <c r="AK124" s="954" t="s">
        <v>258</v>
      </c>
      <c r="AL124" s="955"/>
      <c r="AM124" s="956"/>
    </row>
    <row r="125" spans="1:39" ht="88.5" customHeight="1" thickBot="1">
      <c r="A125" s="221"/>
      <c r="B125" s="957" t="s">
        <v>259</v>
      </c>
      <c r="C125" s="958"/>
      <c r="D125" s="218">
        <v>1</v>
      </c>
      <c r="E125" s="964"/>
      <c r="F125" s="837"/>
      <c r="G125" s="836"/>
      <c r="H125" s="837"/>
      <c r="I125" s="838"/>
      <c r="J125" s="839"/>
      <c r="K125" s="838">
        <v>1</v>
      </c>
      <c r="L125" s="839"/>
      <c r="M125" s="836"/>
      <c r="N125" s="837"/>
      <c r="O125" s="838"/>
      <c r="P125" s="839"/>
      <c r="Q125" s="836"/>
      <c r="R125" s="837"/>
      <c r="S125" s="836"/>
      <c r="T125" s="837"/>
      <c r="U125" s="836"/>
      <c r="V125" s="837"/>
      <c r="W125" s="836"/>
      <c r="X125" s="837"/>
      <c r="Y125" s="826"/>
      <c r="Z125" s="827"/>
      <c r="AA125" s="827"/>
      <c r="AB125" s="827"/>
      <c r="AC125" s="828"/>
      <c r="AD125" s="219"/>
      <c r="AE125" s="219"/>
      <c r="AF125" s="219"/>
      <c r="AG125" s="219"/>
      <c r="AH125" s="219" t="s">
        <v>211</v>
      </c>
      <c r="AI125" s="219"/>
      <c r="AJ125" s="219"/>
      <c r="AK125" s="959" t="s">
        <v>260</v>
      </c>
      <c r="AL125" s="960"/>
      <c r="AM125" s="961"/>
    </row>
    <row r="126" spans="1:39" ht="44.25" customHeight="1">
      <c r="A126" s="965" t="s">
        <v>278</v>
      </c>
      <c r="B126" s="965"/>
      <c r="C126" s="965"/>
      <c r="D126" s="965"/>
      <c r="E126" s="965"/>
      <c r="F126" s="965"/>
      <c r="G126" s="965"/>
      <c r="H126" s="965"/>
      <c r="I126" s="965"/>
      <c r="J126" s="965"/>
      <c r="K126" s="965"/>
      <c r="L126" s="965"/>
      <c r="M126" s="965"/>
      <c r="N126" s="965"/>
      <c r="O126" s="965"/>
      <c r="P126" s="965"/>
      <c r="Q126" s="965"/>
      <c r="R126" s="965"/>
      <c r="S126" s="965"/>
      <c r="T126" s="965"/>
      <c r="U126" s="965"/>
      <c r="V126" s="965"/>
      <c r="W126" s="965"/>
      <c r="X126" s="965"/>
      <c r="Y126" s="965"/>
      <c r="Z126" s="965"/>
      <c r="AA126" s="965"/>
      <c r="AB126" s="965"/>
      <c r="AC126" s="965"/>
      <c r="AD126" s="965"/>
      <c r="AE126" s="965"/>
      <c r="AF126" s="965"/>
      <c r="AG126" s="965"/>
      <c r="AH126" s="965"/>
      <c r="AI126" s="965"/>
      <c r="AJ126" s="965"/>
      <c r="AK126" s="965"/>
      <c r="AL126" s="965"/>
      <c r="AM126" s="965"/>
    </row>
    <row r="127" spans="1:39" ht="17.25" customHeight="1">
      <c r="A127" s="155"/>
      <c r="B127" s="155"/>
      <c r="C127" s="155"/>
      <c r="D127" s="163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</row>
    <row r="128" spans="1:39" ht="58.5" customHeight="1">
      <c r="B128" s="966" t="s">
        <v>262</v>
      </c>
      <c r="C128" s="967"/>
      <c r="D128" s="967"/>
      <c r="E128" s="967"/>
      <c r="F128" s="967"/>
      <c r="G128" s="967"/>
      <c r="H128" s="967"/>
      <c r="I128" s="967"/>
      <c r="J128" s="967"/>
      <c r="K128" s="967"/>
      <c r="L128" s="967"/>
      <c r="M128" s="967"/>
      <c r="N128" s="967"/>
      <c r="O128" s="967"/>
      <c r="P128" s="967"/>
      <c r="Q128" s="967"/>
      <c r="R128" s="967"/>
      <c r="S128" s="967"/>
      <c r="T128" s="967"/>
      <c r="U128" s="967"/>
      <c r="V128" s="967"/>
      <c r="W128" s="967"/>
      <c r="X128" s="967"/>
      <c r="Y128" s="967"/>
      <c r="Z128" s="967"/>
      <c r="AA128" s="967"/>
      <c r="AB128" s="967"/>
      <c r="AC128" s="967"/>
      <c r="AD128" s="967"/>
      <c r="AE128" s="967"/>
      <c r="AF128" s="967"/>
      <c r="AG128" s="967"/>
      <c r="AH128" s="967"/>
      <c r="AI128" s="967"/>
      <c r="AJ128" s="967"/>
      <c r="AK128" s="968"/>
      <c r="AL128" s="156"/>
      <c r="AM128" s="156"/>
    </row>
    <row r="129" spans="1:53" ht="101.25" customHeight="1">
      <c r="A129" s="878" t="s">
        <v>146</v>
      </c>
      <c r="B129" s="879"/>
      <c r="C129" s="879"/>
      <c r="D129" s="879"/>
      <c r="E129" s="879"/>
      <c r="F129" s="879"/>
      <c r="G129" s="879"/>
      <c r="H129" s="879"/>
      <c r="I129" s="879"/>
      <c r="J129" s="879"/>
      <c r="K129" s="879"/>
      <c r="L129" s="879"/>
      <c r="M129" s="879"/>
      <c r="N129" s="135"/>
      <c r="T129" s="107"/>
      <c r="U129" s="107"/>
      <c r="V129" s="107"/>
      <c r="Y129" s="880" t="s">
        <v>285</v>
      </c>
      <c r="Z129" s="880"/>
      <c r="AA129" s="880"/>
      <c r="AB129" s="880"/>
      <c r="AC129" s="880"/>
      <c r="AD129" s="880"/>
      <c r="AE129" s="880"/>
      <c r="AF129" s="147"/>
      <c r="AG129" s="147"/>
      <c r="AH129" s="147"/>
      <c r="AI129" s="147"/>
      <c r="AJ129" s="147"/>
      <c r="AK129" s="147"/>
      <c r="AL129" s="135" t="s">
        <v>220</v>
      </c>
      <c r="AM129" s="135">
        <v>5</v>
      </c>
    </row>
    <row r="130" spans="1:53" ht="19.5" customHeight="1" thickBot="1">
      <c r="B130" s="109"/>
      <c r="T130" s="107"/>
      <c r="U130" s="107"/>
      <c r="V130" s="107"/>
      <c r="Y130" s="148"/>
      <c r="Z130" s="148"/>
      <c r="AA130" s="148"/>
      <c r="AB130" s="148"/>
      <c r="AC130" s="148"/>
      <c r="AD130" s="148"/>
      <c r="AE130" s="148"/>
      <c r="AF130" s="147"/>
      <c r="AG130" s="147"/>
      <c r="AH130" s="147"/>
      <c r="AI130" s="147"/>
      <c r="AJ130" s="147"/>
      <c r="AK130" s="147"/>
    </row>
    <row r="131" spans="1:53" ht="93" customHeight="1" thickBot="1">
      <c r="A131" s="881" t="s">
        <v>147</v>
      </c>
      <c r="B131" s="882"/>
      <c r="C131" s="932" t="str">
        <f>食事申込書!$D$4</f>
        <v>　～　</v>
      </c>
      <c r="D131" s="933"/>
      <c r="E131" s="933"/>
      <c r="F131" s="933"/>
      <c r="G131" s="933"/>
      <c r="H131" s="933"/>
      <c r="I131" s="933"/>
      <c r="J131" s="933"/>
      <c r="K131" s="933"/>
      <c r="L131" s="933"/>
      <c r="M131" s="933"/>
      <c r="N131" s="933"/>
      <c r="O131" s="933"/>
      <c r="P131" s="933"/>
      <c r="Q131" s="933"/>
      <c r="R131" s="933"/>
      <c r="S131" s="149" t="s">
        <v>248</v>
      </c>
      <c r="T131" s="159" t="str">
        <f>IFERROR(DATEDIF(研修日程計画書!$A$7,研修日程計画書!$A$8,"d"),"")</f>
        <v/>
      </c>
      <c r="U131" s="149" t="s">
        <v>66</v>
      </c>
      <c r="V131" s="159" t="str">
        <f>IFERROR(DATEDIF(研修日程計画書!$A$7,研修日程計画書!$A$8,"d")+1,"")</f>
        <v/>
      </c>
      <c r="W131" s="149" t="s">
        <v>16</v>
      </c>
      <c r="X131" s="157" t="s">
        <v>249</v>
      </c>
      <c r="Z131" s="883" t="s">
        <v>221</v>
      </c>
      <c r="AA131" s="883"/>
      <c r="AB131" s="883"/>
      <c r="AC131" s="883"/>
      <c r="AD131" s="884" t="s">
        <v>265</v>
      </c>
      <c r="AE131" s="885"/>
      <c r="AF131" s="885"/>
      <c r="AG131" s="885"/>
      <c r="AH131" s="885"/>
      <c r="AI131" s="885"/>
      <c r="AJ131" s="885"/>
      <c r="AK131" s="885"/>
      <c r="AL131" s="886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</row>
    <row r="132" spans="1:53" ht="93" customHeight="1" thickBot="1">
      <c r="A132" s="881" t="s">
        <v>148</v>
      </c>
      <c r="B132" s="882"/>
      <c r="C132" s="969" t="str">
        <f>'１号様式'!$O$12 &amp; ""</f>
        <v/>
      </c>
      <c r="D132" s="970"/>
      <c r="E132" s="970"/>
      <c r="F132" s="970"/>
      <c r="G132" s="970"/>
      <c r="H132" s="970"/>
      <c r="I132" s="970"/>
      <c r="J132" s="970"/>
      <c r="K132" s="970"/>
      <c r="L132" s="970"/>
      <c r="M132" s="970"/>
      <c r="N132" s="970"/>
      <c r="O132" s="970"/>
      <c r="P132" s="970"/>
      <c r="Q132" s="970"/>
      <c r="R132" s="970"/>
      <c r="S132" s="970"/>
      <c r="T132" s="970"/>
      <c r="U132" s="970"/>
      <c r="V132" s="970"/>
      <c r="W132" s="970"/>
      <c r="X132" s="971"/>
      <c r="Z132" s="887" t="s">
        <v>286</v>
      </c>
      <c r="AA132" s="888"/>
      <c r="AB132" s="888"/>
      <c r="AC132" s="889"/>
      <c r="AD132" s="896" t="s">
        <v>276</v>
      </c>
      <c r="AE132" s="896"/>
      <c r="AF132" s="896"/>
      <c r="AG132" s="896"/>
      <c r="AH132" s="896"/>
      <c r="AI132" s="896"/>
      <c r="AJ132" s="896"/>
      <c r="AK132" s="896"/>
      <c r="AL132" s="896"/>
    </row>
    <row r="133" spans="1:53" ht="18.75" customHeight="1">
      <c r="B133" s="109"/>
      <c r="T133" s="107"/>
      <c r="U133" s="107"/>
      <c r="V133" s="107"/>
      <c r="Z133" s="890"/>
      <c r="AA133" s="891"/>
      <c r="AB133" s="891"/>
      <c r="AC133" s="892"/>
      <c r="AD133" s="896"/>
      <c r="AE133" s="896"/>
      <c r="AF133" s="896"/>
      <c r="AG133" s="896"/>
      <c r="AH133" s="896"/>
      <c r="AI133" s="896"/>
      <c r="AJ133" s="896"/>
      <c r="AK133" s="896"/>
      <c r="AL133" s="896"/>
      <c r="AM133" s="151"/>
    </row>
    <row r="134" spans="1:53" ht="60" customHeight="1">
      <c r="A134" s="897" t="s">
        <v>222</v>
      </c>
      <c r="B134" s="897"/>
      <c r="C134" s="897"/>
      <c r="D134" s="897"/>
      <c r="E134" s="897"/>
      <c r="F134" s="897"/>
      <c r="G134" s="897"/>
      <c r="H134" s="897"/>
      <c r="I134" s="897"/>
      <c r="J134" s="897"/>
      <c r="K134" s="897"/>
      <c r="L134" s="897"/>
      <c r="M134" s="897"/>
      <c r="N134" s="897"/>
      <c r="O134" s="897"/>
      <c r="P134" s="897"/>
      <c r="Q134" s="897"/>
      <c r="R134" s="897"/>
      <c r="S134" s="897"/>
      <c r="T134" s="897"/>
      <c r="U134" s="897"/>
      <c r="V134" s="897"/>
      <c r="W134" s="897"/>
      <c r="X134" s="897"/>
      <c r="Y134" s="897"/>
      <c r="Z134" s="890"/>
      <c r="AA134" s="891"/>
      <c r="AB134" s="891"/>
      <c r="AC134" s="892"/>
      <c r="AD134" s="896"/>
      <c r="AE134" s="896"/>
      <c r="AF134" s="896"/>
      <c r="AG134" s="896"/>
      <c r="AH134" s="896"/>
      <c r="AI134" s="896"/>
      <c r="AJ134" s="896"/>
      <c r="AK134" s="896"/>
      <c r="AL134" s="896"/>
      <c r="AM134" s="151"/>
      <c r="AN134" s="152"/>
      <c r="AO134" s="152"/>
      <c r="AP134" s="152"/>
      <c r="AQ134" s="152"/>
      <c r="AR134" s="152"/>
      <c r="AS134" s="152"/>
      <c r="AT134" s="152"/>
      <c r="AU134" s="152"/>
    </row>
    <row r="135" spans="1:53" ht="60" customHeight="1">
      <c r="A135" s="865" t="s">
        <v>223</v>
      </c>
      <c r="B135" s="865"/>
      <c r="C135" s="865"/>
      <c r="D135" s="865"/>
      <c r="E135" s="865"/>
      <c r="F135" s="865"/>
      <c r="G135" s="865"/>
      <c r="H135" s="865"/>
      <c r="I135" s="865"/>
      <c r="J135" s="865"/>
      <c r="K135" s="865"/>
      <c r="L135" s="865"/>
      <c r="M135" s="865"/>
      <c r="N135" s="865"/>
      <c r="O135" s="865"/>
      <c r="P135" s="865"/>
      <c r="Q135" s="865"/>
      <c r="R135" s="865"/>
      <c r="S135" s="865"/>
      <c r="T135" s="865"/>
      <c r="U135" s="865"/>
      <c r="V135" s="865"/>
      <c r="W135" s="865"/>
      <c r="X135" s="865"/>
      <c r="Y135" s="865"/>
      <c r="Z135" s="893"/>
      <c r="AA135" s="894"/>
      <c r="AB135" s="894"/>
      <c r="AC135" s="895"/>
      <c r="AD135" s="896"/>
      <c r="AE135" s="896"/>
      <c r="AF135" s="896"/>
      <c r="AG135" s="896"/>
      <c r="AH135" s="896"/>
      <c r="AI135" s="896"/>
      <c r="AJ135" s="896"/>
      <c r="AK135" s="896"/>
      <c r="AL135" s="896"/>
      <c r="AM135" s="151"/>
    </row>
    <row r="136" spans="1:53" ht="30" customHeight="1">
      <c r="A136" s="865" t="s">
        <v>287</v>
      </c>
      <c r="B136" s="865"/>
      <c r="C136" s="865"/>
      <c r="D136" s="865"/>
      <c r="E136" s="865"/>
      <c r="F136" s="865"/>
      <c r="G136" s="865"/>
      <c r="H136" s="865"/>
      <c r="I136" s="865"/>
      <c r="J136" s="865"/>
      <c r="K136" s="865"/>
      <c r="L136" s="865"/>
      <c r="M136" s="865"/>
      <c r="N136" s="865"/>
      <c r="O136" s="865"/>
      <c r="P136" s="865"/>
      <c r="Q136" s="865"/>
      <c r="R136" s="865"/>
      <c r="S136" s="865"/>
      <c r="T136" s="865"/>
      <c r="U136" s="865"/>
      <c r="V136" s="865"/>
      <c r="W136" s="865"/>
      <c r="X136" s="865"/>
      <c r="Y136" s="865"/>
      <c r="Z136" s="865"/>
      <c r="AA136" s="865"/>
      <c r="AB136" s="865"/>
      <c r="AC136" s="865"/>
      <c r="AD136" s="865"/>
      <c r="AE136" s="153"/>
      <c r="AF136" s="153"/>
      <c r="AG136" s="153"/>
      <c r="AH136" s="153"/>
      <c r="AI136" s="153"/>
      <c r="AJ136" s="153"/>
      <c r="AK136" s="153"/>
      <c r="AL136" s="153"/>
      <c r="AM136" s="151"/>
    </row>
    <row r="137" spans="1:53" ht="30" customHeight="1">
      <c r="A137" s="865"/>
      <c r="B137" s="865"/>
      <c r="C137" s="865"/>
      <c r="D137" s="865"/>
      <c r="E137" s="865"/>
      <c r="F137" s="865"/>
      <c r="G137" s="865"/>
      <c r="H137" s="865"/>
      <c r="I137" s="865"/>
      <c r="J137" s="865"/>
      <c r="K137" s="865"/>
      <c r="L137" s="865"/>
      <c r="M137" s="865"/>
      <c r="N137" s="865"/>
      <c r="O137" s="865"/>
      <c r="P137" s="865"/>
      <c r="Q137" s="865"/>
      <c r="R137" s="865"/>
      <c r="S137" s="865"/>
      <c r="T137" s="865"/>
      <c r="U137" s="865"/>
      <c r="V137" s="865"/>
      <c r="W137" s="865"/>
      <c r="X137" s="865"/>
      <c r="Y137" s="865"/>
      <c r="Z137" s="865"/>
      <c r="AA137" s="865"/>
      <c r="AB137" s="865"/>
      <c r="AC137" s="865"/>
      <c r="AD137" s="865"/>
      <c r="AE137" s="154"/>
      <c r="AF137" s="154"/>
      <c r="AG137" s="154"/>
      <c r="AH137" s="154"/>
      <c r="AI137" s="154"/>
      <c r="AJ137" s="154"/>
      <c r="AK137" s="154"/>
      <c r="AL137" s="154"/>
      <c r="AM137" s="154"/>
    </row>
    <row r="138" spans="1:53" ht="16.5" customHeight="1" thickBot="1">
      <c r="B138" s="109"/>
    </row>
    <row r="139" spans="1:53" ht="77.25" customHeight="1" thickBot="1">
      <c r="A139" s="866" t="s">
        <v>224</v>
      </c>
      <c r="B139" s="869" t="s">
        <v>149</v>
      </c>
      <c r="C139" s="870"/>
      <c r="D139" s="875" t="s">
        <v>150</v>
      </c>
      <c r="E139" s="928" t="s">
        <v>225</v>
      </c>
      <c r="F139" s="869"/>
      <c r="G139" s="869"/>
      <c r="H139" s="869"/>
      <c r="I139" s="840" t="s">
        <v>255</v>
      </c>
      <c r="J139" s="841"/>
      <c r="K139" s="840" t="s">
        <v>151</v>
      </c>
      <c r="L139" s="841"/>
      <c r="M139" s="952" t="s">
        <v>226</v>
      </c>
      <c r="N139" s="953"/>
      <c r="O139" s="953"/>
      <c r="P139" s="953"/>
      <c r="Q139" s="953"/>
      <c r="R139" s="953"/>
      <c r="S139" s="953"/>
      <c r="T139" s="953"/>
      <c r="U139" s="848" t="s">
        <v>288</v>
      </c>
      <c r="V139" s="849"/>
      <c r="W139" s="924" t="s">
        <v>227</v>
      </c>
      <c r="X139" s="925"/>
      <c r="Y139" s="928" t="s">
        <v>154</v>
      </c>
      <c r="Z139" s="869"/>
      <c r="AA139" s="869"/>
      <c r="AB139" s="869"/>
      <c r="AC139" s="929"/>
      <c r="AD139" s="898" t="s">
        <v>228</v>
      </c>
      <c r="AE139" s="898"/>
      <c r="AF139" s="898"/>
      <c r="AG139" s="898"/>
      <c r="AH139" s="898"/>
      <c r="AI139" s="898"/>
      <c r="AJ139" s="898"/>
      <c r="AK139" s="899" t="s">
        <v>229</v>
      </c>
      <c r="AL139" s="900"/>
      <c r="AM139" s="901"/>
    </row>
    <row r="140" spans="1:53" ht="89.25" customHeight="1" thickBot="1">
      <c r="A140" s="867"/>
      <c r="B140" s="871"/>
      <c r="C140" s="872"/>
      <c r="D140" s="876"/>
      <c r="E140" s="947"/>
      <c r="F140" s="873"/>
      <c r="G140" s="873"/>
      <c r="H140" s="873"/>
      <c r="I140" s="842"/>
      <c r="J140" s="843"/>
      <c r="K140" s="842"/>
      <c r="L140" s="854"/>
      <c r="M140" s="949" t="s">
        <v>153</v>
      </c>
      <c r="N140" s="950"/>
      <c r="O140" s="950"/>
      <c r="P140" s="951"/>
      <c r="Q140" s="840" t="s">
        <v>230</v>
      </c>
      <c r="R140" s="841"/>
      <c r="S140" s="840" t="s">
        <v>264</v>
      </c>
      <c r="T140" s="841"/>
      <c r="U140" s="850"/>
      <c r="V140" s="851"/>
      <c r="W140" s="926"/>
      <c r="X140" s="927"/>
      <c r="Y140" s="930"/>
      <c r="Z140" s="871"/>
      <c r="AA140" s="871"/>
      <c r="AB140" s="871"/>
      <c r="AC140" s="931"/>
      <c r="AD140" s="905" t="s">
        <v>231</v>
      </c>
      <c r="AE140" s="906"/>
      <c r="AF140" s="907" t="s">
        <v>232</v>
      </c>
      <c r="AG140" s="908"/>
      <c r="AH140" s="908"/>
      <c r="AI140" s="908"/>
      <c r="AJ140" s="908"/>
      <c r="AK140" s="902"/>
      <c r="AL140" s="903"/>
      <c r="AM140" s="904"/>
    </row>
    <row r="141" spans="1:53" ht="44.25" customHeight="1" thickBot="1">
      <c r="A141" s="867"/>
      <c r="B141" s="871"/>
      <c r="C141" s="872"/>
      <c r="D141" s="876"/>
      <c r="E141" s="928" t="s">
        <v>257</v>
      </c>
      <c r="F141" s="945"/>
      <c r="G141" s="855" t="s">
        <v>233</v>
      </c>
      <c r="H141" s="856"/>
      <c r="I141" s="842"/>
      <c r="J141" s="843"/>
      <c r="K141" s="842"/>
      <c r="L141" s="843"/>
      <c r="M141" s="855" t="s">
        <v>234</v>
      </c>
      <c r="N141" s="856"/>
      <c r="O141" s="855" t="s">
        <v>235</v>
      </c>
      <c r="P141" s="856"/>
      <c r="Q141" s="842"/>
      <c r="R141" s="843"/>
      <c r="S141" s="842"/>
      <c r="T141" s="843"/>
      <c r="U141" s="850"/>
      <c r="V141" s="851"/>
      <c r="W141" s="842" t="s">
        <v>152</v>
      </c>
      <c r="X141" s="843"/>
      <c r="Y141" s="859" t="s">
        <v>261</v>
      </c>
      <c r="Z141" s="860"/>
      <c r="AA141" s="860"/>
      <c r="AB141" s="860"/>
      <c r="AC141" s="861"/>
      <c r="AD141" s="934" t="s">
        <v>236</v>
      </c>
      <c r="AE141" s="935"/>
      <c r="AF141" s="936" t="s">
        <v>237</v>
      </c>
      <c r="AG141" s="935"/>
      <c r="AH141" s="909" t="s">
        <v>238</v>
      </c>
      <c r="AI141" s="909" t="s">
        <v>239</v>
      </c>
      <c r="AJ141" s="937" t="s">
        <v>240</v>
      </c>
      <c r="AK141" s="911" t="s">
        <v>263</v>
      </c>
      <c r="AL141" s="912"/>
      <c r="AM141" s="913"/>
    </row>
    <row r="142" spans="1:53" ht="44.25" customHeight="1">
      <c r="A142" s="867"/>
      <c r="B142" s="871"/>
      <c r="C142" s="872"/>
      <c r="D142" s="876"/>
      <c r="E142" s="930"/>
      <c r="F142" s="946"/>
      <c r="G142" s="857"/>
      <c r="H142" s="858"/>
      <c r="I142" s="842"/>
      <c r="J142" s="843"/>
      <c r="K142" s="842"/>
      <c r="L142" s="843"/>
      <c r="M142" s="857"/>
      <c r="N142" s="858"/>
      <c r="O142" s="857"/>
      <c r="P142" s="858"/>
      <c r="Q142" s="842"/>
      <c r="R142" s="843"/>
      <c r="S142" s="842"/>
      <c r="T142" s="843"/>
      <c r="U142" s="850"/>
      <c r="V142" s="851"/>
      <c r="W142" s="842"/>
      <c r="X142" s="843"/>
      <c r="Y142" s="859"/>
      <c r="Z142" s="860"/>
      <c r="AA142" s="860"/>
      <c r="AB142" s="860"/>
      <c r="AC142" s="861"/>
      <c r="AD142" s="917" t="s">
        <v>241</v>
      </c>
      <c r="AE142" s="920" t="s">
        <v>242</v>
      </c>
      <c r="AF142" s="921" t="s">
        <v>243</v>
      </c>
      <c r="AG142" s="921" t="s">
        <v>244</v>
      </c>
      <c r="AH142" s="909"/>
      <c r="AI142" s="909"/>
      <c r="AJ142" s="937"/>
      <c r="AK142" s="911"/>
      <c r="AL142" s="912"/>
      <c r="AM142" s="913"/>
    </row>
    <row r="143" spans="1:53" ht="44.25" customHeight="1">
      <c r="A143" s="867"/>
      <c r="B143" s="871"/>
      <c r="C143" s="872"/>
      <c r="D143" s="876"/>
      <c r="E143" s="930"/>
      <c r="F143" s="946"/>
      <c r="G143" s="857"/>
      <c r="H143" s="858"/>
      <c r="I143" s="842"/>
      <c r="J143" s="843"/>
      <c r="K143" s="842"/>
      <c r="L143" s="843"/>
      <c r="M143" s="857"/>
      <c r="N143" s="858"/>
      <c r="O143" s="857"/>
      <c r="P143" s="858"/>
      <c r="Q143" s="842"/>
      <c r="R143" s="843"/>
      <c r="S143" s="842"/>
      <c r="T143" s="843"/>
      <c r="U143" s="850"/>
      <c r="V143" s="851"/>
      <c r="W143" s="842"/>
      <c r="X143" s="843"/>
      <c r="Y143" s="859"/>
      <c r="Z143" s="860"/>
      <c r="AA143" s="860"/>
      <c r="AB143" s="860"/>
      <c r="AC143" s="861"/>
      <c r="AD143" s="918"/>
      <c r="AE143" s="909"/>
      <c r="AF143" s="922"/>
      <c r="AG143" s="922"/>
      <c r="AH143" s="909"/>
      <c r="AI143" s="909"/>
      <c r="AJ143" s="937"/>
      <c r="AK143" s="911"/>
      <c r="AL143" s="912"/>
      <c r="AM143" s="913"/>
    </row>
    <row r="144" spans="1:53" ht="44.25" customHeight="1" thickBot="1">
      <c r="A144" s="868"/>
      <c r="B144" s="873"/>
      <c r="C144" s="874"/>
      <c r="D144" s="877"/>
      <c r="E144" s="947"/>
      <c r="F144" s="948"/>
      <c r="G144" s="846" t="s">
        <v>256</v>
      </c>
      <c r="H144" s="847"/>
      <c r="I144" s="844"/>
      <c r="J144" s="845"/>
      <c r="K144" s="844"/>
      <c r="L144" s="845"/>
      <c r="M144" s="846" t="s">
        <v>253</v>
      </c>
      <c r="N144" s="847"/>
      <c r="O144" s="846" t="s">
        <v>277</v>
      </c>
      <c r="P144" s="847"/>
      <c r="Q144" s="844"/>
      <c r="R144" s="845"/>
      <c r="S144" s="844"/>
      <c r="T144" s="845"/>
      <c r="U144" s="852"/>
      <c r="V144" s="853"/>
      <c r="W144" s="844"/>
      <c r="X144" s="845"/>
      <c r="Y144" s="862"/>
      <c r="Z144" s="863"/>
      <c r="AA144" s="863"/>
      <c r="AB144" s="863"/>
      <c r="AC144" s="864"/>
      <c r="AD144" s="919"/>
      <c r="AE144" s="910"/>
      <c r="AF144" s="923"/>
      <c r="AG144" s="923"/>
      <c r="AH144" s="910"/>
      <c r="AI144" s="910"/>
      <c r="AJ144" s="938"/>
      <c r="AK144" s="914"/>
      <c r="AL144" s="915"/>
      <c r="AM144" s="916"/>
    </row>
    <row r="145" spans="1:39" ht="88.5" customHeight="1" thickBot="1">
      <c r="A145" s="222"/>
      <c r="B145" s="942"/>
      <c r="C145" s="943"/>
      <c r="D145" s="223"/>
      <c r="E145" s="944"/>
      <c r="F145" s="830"/>
      <c r="G145" s="834"/>
      <c r="H145" s="835"/>
      <c r="I145" s="834"/>
      <c r="J145" s="835"/>
      <c r="K145" s="834"/>
      <c r="L145" s="835"/>
      <c r="M145" s="829"/>
      <c r="N145" s="830"/>
      <c r="O145" s="834"/>
      <c r="P145" s="835"/>
      <c r="Q145" s="834"/>
      <c r="R145" s="835"/>
      <c r="S145" s="829"/>
      <c r="T145" s="830"/>
      <c r="U145" s="829"/>
      <c r="V145" s="830"/>
      <c r="W145" s="829"/>
      <c r="X145" s="830"/>
      <c r="Y145" s="831"/>
      <c r="Z145" s="832"/>
      <c r="AA145" s="832"/>
      <c r="AB145" s="832"/>
      <c r="AC145" s="833"/>
      <c r="AD145" s="224"/>
      <c r="AE145" s="224"/>
      <c r="AF145" s="224"/>
      <c r="AG145" s="224"/>
      <c r="AH145" s="224"/>
      <c r="AI145" s="224"/>
      <c r="AJ145" s="224"/>
      <c r="AK145" s="939"/>
      <c r="AL145" s="940"/>
      <c r="AM145" s="941"/>
    </row>
    <row r="146" spans="1:39" ht="88.5" customHeight="1" thickBot="1">
      <c r="A146" s="222"/>
      <c r="B146" s="942"/>
      <c r="C146" s="943"/>
      <c r="D146" s="223"/>
      <c r="E146" s="944"/>
      <c r="F146" s="830"/>
      <c r="G146" s="834"/>
      <c r="H146" s="835"/>
      <c r="I146" s="834"/>
      <c r="J146" s="835"/>
      <c r="K146" s="834"/>
      <c r="L146" s="835"/>
      <c r="M146" s="829"/>
      <c r="N146" s="830"/>
      <c r="O146" s="834"/>
      <c r="P146" s="835"/>
      <c r="Q146" s="834"/>
      <c r="R146" s="835"/>
      <c r="S146" s="829"/>
      <c r="T146" s="830"/>
      <c r="U146" s="829"/>
      <c r="V146" s="830"/>
      <c r="W146" s="829"/>
      <c r="X146" s="830"/>
      <c r="Y146" s="831"/>
      <c r="Z146" s="832"/>
      <c r="AA146" s="832"/>
      <c r="AB146" s="832"/>
      <c r="AC146" s="833"/>
      <c r="AD146" s="224"/>
      <c r="AE146" s="224"/>
      <c r="AF146" s="224"/>
      <c r="AG146" s="224"/>
      <c r="AH146" s="224"/>
      <c r="AI146" s="224"/>
      <c r="AJ146" s="224"/>
      <c r="AK146" s="939"/>
      <c r="AL146" s="940"/>
      <c r="AM146" s="941"/>
    </row>
    <row r="147" spans="1:39" ht="88.5" customHeight="1" thickBot="1">
      <c r="A147" s="222"/>
      <c r="B147" s="942"/>
      <c r="C147" s="943"/>
      <c r="D147" s="223"/>
      <c r="E147" s="944"/>
      <c r="F147" s="830"/>
      <c r="G147" s="834"/>
      <c r="H147" s="835"/>
      <c r="I147" s="834"/>
      <c r="J147" s="835"/>
      <c r="K147" s="834"/>
      <c r="L147" s="835"/>
      <c r="M147" s="829"/>
      <c r="N147" s="830"/>
      <c r="O147" s="834"/>
      <c r="P147" s="835"/>
      <c r="Q147" s="834"/>
      <c r="R147" s="835"/>
      <c r="S147" s="829"/>
      <c r="T147" s="830"/>
      <c r="U147" s="829"/>
      <c r="V147" s="830"/>
      <c r="W147" s="829"/>
      <c r="X147" s="830"/>
      <c r="Y147" s="831"/>
      <c r="Z147" s="832"/>
      <c r="AA147" s="832"/>
      <c r="AB147" s="832"/>
      <c r="AC147" s="833"/>
      <c r="AD147" s="224"/>
      <c r="AE147" s="224"/>
      <c r="AF147" s="224"/>
      <c r="AG147" s="224"/>
      <c r="AH147" s="224"/>
      <c r="AI147" s="224"/>
      <c r="AJ147" s="224"/>
      <c r="AK147" s="939"/>
      <c r="AL147" s="940"/>
      <c r="AM147" s="941"/>
    </row>
    <row r="148" spans="1:39" ht="88.5" customHeight="1" thickBot="1">
      <c r="A148" s="222"/>
      <c r="B148" s="942"/>
      <c r="C148" s="943"/>
      <c r="D148" s="223"/>
      <c r="E148" s="944"/>
      <c r="F148" s="830"/>
      <c r="G148" s="834"/>
      <c r="H148" s="835"/>
      <c r="I148" s="834"/>
      <c r="J148" s="835"/>
      <c r="K148" s="834"/>
      <c r="L148" s="835"/>
      <c r="M148" s="829"/>
      <c r="N148" s="830"/>
      <c r="O148" s="834"/>
      <c r="P148" s="835"/>
      <c r="Q148" s="834"/>
      <c r="R148" s="835"/>
      <c r="S148" s="829"/>
      <c r="T148" s="830"/>
      <c r="U148" s="829"/>
      <c r="V148" s="830"/>
      <c r="W148" s="829"/>
      <c r="X148" s="830"/>
      <c r="Y148" s="831"/>
      <c r="Z148" s="832"/>
      <c r="AA148" s="832"/>
      <c r="AB148" s="832"/>
      <c r="AC148" s="833"/>
      <c r="AD148" s="224"/>
      <c r="AE148" s="224"/>
      <c r="AF148" s="224"/>
      <c r="AG148" s="224"/>
      <c r="AH148" s="224"/>
      <c r="AI148" s="224"/>
      <c r="AJ148" s="224"/>
      <c r="AK148" s="939"/>
      <c r="AL148" s="940"/>
      <c r="AM148" s="941"/>
    </row>
    <row r="149" spans="1:39" ht="88.5" customHeight="1" thickBot="1">
      <c r="A149" s="222"/>
      <c r="B149" s="942"/>
      <c r="C149" s="943"/>
      <c r="D149" s="223"/>
      <c r="E149" s="944"/>
      <c r="F149" s="830"/>
      <c r="G149" s="834"/>
      <c r="H149" s="835"/>
      <c r="I149" s="834"/>
      <c r="J149" s="835"/>
      <c r="K149" s="834"/>
      <c r="L149" s="835"/>
      <c r="M149" s="829"/>
      <c r="N149" s="830"/>
      <c r="O149" s="834"/>
      <c r="P149" s="835"/>
      <c r="Q149" s="834"/>
      <c r="R149" s="835"/>
      <c r="S149" s="829"/>
      <c r="T149" s="830"/>
      <c r="U149" s="829"/>
      <c r="V149" s="830"/>
      <c r="W149" s="829"/>
      <c r="X149" s="830"/>
      <c r="Y149" s="831"/>
      <c r="Z149" s="832"/>
      <c r="AA149" s="832"/>
      <c r="AB149" s="832"/>
      <c r="AC149" s="833"/>
      <c r="AD149" s="224"/>
      <c r="AE149" s="224"/>
      <c r="AF149" s="224"/>
      <c r="AG149" s="224"/>
      <c r="AH149" s="224"/>
      <c r="AI149" s="224"/>
      <c r="AJ149" s="224"/>
      <c r="AK149" s="939"/>
      <c r="AL149" s="940"/>
      <c r="AM149" s="941"/>
    </row>
    <row r="150" spans="1:39" ht="88.5" customHeight="1" thickBot="1">
      <c r="A150" s="222"/>
      <c r="B150" s="942"/>
      <c r="C150" s="943"/>
      <c r="D150" s="223"/>
      <c r="E150" s="944"/>
      <c r="F150" s="830"/>
      <c r="G150" s="834"/>
      <c r="H150" s="835"/>
      <c r="I150" s="834"/>
      <c r="J150" s="835"/>
      <c r="K150" s="834"/>
      <c r="L150" s="835"/>
      <c r="M150" s="829"/>
      <c r="N150" s="830"/>
      <c r="O150" s="834"/>
      <c r="P150" s="835"/>
      <c r="Q150" s="834"/>
      <c r="R150" s="835"/>
      <c r="S150" s="829"/>
      <c r="T150" s="830"/>
      <c r="U150" s="829"/>
      <c r="V150" s="830"/>
      <c r="W150" s="829"/>
      <c r="X150" s="830"/>
      <c r="Y150" s="831"/>
      <c r="Z150" s="832"/>
      <c r="AA150" s="832"/>
      <c r="AB150" s="832"/>
      <c r="AC150" s="833"/>
      <c r="AD150" s="224"/>
      <c r="AE150" s="224"/>
      <c r="AF150" s="224"/>
      <c r="AG150" s="224"/>
      <c r="AH150" s="224"/>
      <c r="AI150" s="224"/>
      <c r="AJ150" s="224"/>
      <c r="AK150" s="939"/>
      <c r="AL150" s="940"/>
      <c r="AM150" s="941"/>
    </row>
    <row r="151" spans="1:39" ht="88.5" customHeight="1" thickBot="1">
      <c r="A151" s="222"/>
      <c r="B151" s="942"/>
      <c r="C151" s="943"/>
      <c r="D151" s="223"/>
      <c r="E151" s="944"/>
      <c r="F151" s="830"/>
      <c r="G151" s="834"/>
      <c r="H151" s="835"/>
      <c r="I151" s="834"/>
      <c r="J151" s="835"/>
      <c r="K151" s="834"/>
      <c r="L151" s="835"/>
      <c r="M151" s="829"/>
      <c r="N151" s="830"/>
      <c r="O151" s="834"/>
      <c r="P151" s="835"/>
      <c r="Q151" s="834"/>
      <c r="R151" s="835"/>
      <c r="S151" s="829"/>
      <c r="T151" s="830"/>
      <c r="U151" s="829"/>
      <c r="V151" s="830"/>
      <c r="W151" s="829"/>
      <c r="X151" s="830"/>
      <c r="Y151" s="831"/>
      <c r="Z151" s="832"/>
      <c r="AA151" s="832"/>
      <c r="AB151" s="832"/>
      <c r="AC151" s="833"/>
      <c r="AD151" s="224"/>
      <c r="AE151" s="224"/>
      <c r="AF151" s="224"/>
      <c r="AG151" s="224"/>
      <c r="AH151" s="224"/>
      <c r="AI151" s="224"/>
      <c r="AJ151" s="224"/>
      <c r="AK151" s="939"/>
      <c r="AL151" s="940"/>
      <c r="AM151" s="941"/>
    </row>
    <row r="152" spans="1:39" ht="88.5" customHeight="1" thickBot="1">
      <c r="A152" s="222"/>
      <c r="B152" s="942"/>
      <c r="C152" s="943"/>
      <c r="D152" s="223"/>
      <c r="E152" s="944"/>
      <c r="F152" s="830"/>
      <c r="G152" s="834"/>
      <c r="H152" s="835"/>
      <c r="I152" s="834"/>
      <c r="J152" s="835"/>
      <c r="K152" s="834"/>
      <c r="L152" s="835"/>
      <c r="M152" s="829"/>
      <c r="N152" s="830"/>
      <c r="O152" s="834"/>
      <c r="P152" s="835"/>
      <c r="Q152" s="834"/>
      <c r="R152" s="835"/>
      <c r="S152" s="829"/>
      <c r="T152" s="830"/>
      <c r="U152" s="829"/>
      <c r="V152" s="830"/>
      <c r="W152" s="829"/>
      <c r="X152" s="830"/>
      <c r="Y152" s="831"/>
      <c r="Z152" s="832"/>
      <c r="AA152" s="832"/>
      <c r="AB152" s="832"/>
      <c r="AC152" s="833"/>
      <c r="AD152" s="224"/>
      <c r="AE152" s="224"/>
      <c r="AF152" s="224"/>
      <c r="AG152" s="224"/>
      <c r="AH152" s="224"/>
      <c r="AI152" s="224"/>
      <c r="AJ152" s="224"/>
      <c r="AK152" s="939"/>
      <c r="AL152" s="940"/>
      <c r="AM152" s="941"/>
    </row>
    <row r="153" spans="1:39" ht="88.5" customHeight="1" thickBot="1">
      <c r="A153" s="222"/>
      <c r="B153" s="942"/>
      <c r="C153" s="943"/>
      <c r="D153" s="223"/>
      <c r="E153" s="944"/>
      <c r="F153" s="830"/>
      <c r="G153" s="834"/>
      <c r="H153" s="835"/>
      <c r="I153" s="834"/>
      <c r="J153" s="835"/>
      <c r="K153" s="834"/>
      <c r="L153" s="835"/>
      <c r="M153" s="829"/>
      <c r="N153" s="830"/>
      <c r="O153" s="834"/>
      <c r="P153" s="835"/>
      <c r="Q153" s="834"/>
      <c r="R153" s="835"/>
      <c r="S153" s="829"/>
      <c r="T153" s="830"/>
      <c r="U153" s="829"/>
      <c r="V153" s="830"/>
      <c r="W153" s="829"/>
      <c r="X153" s="830"/>
      <c r="Y153" s="831"/>
      <c r="Z153" s="832"/>
      <c r="AA153" s="832"/>
      <c r="AB153" s="832"/>
      <c r="AC153" s="833"/>
      <c r="AD153" s="224"/>
      <c r="AE153" s="224"/>
      <c r="AF153" s="224"/>
      <c r="AG153" s="224"/>
      <c r="AH153" s="224"/>
      <c r="AI153" s="224"/>
      <c r="AJ153" s="224"/>
      <c r="AK153" s="939"/>
      <c r="AL153" s="940"/>
      <c r="AM153" s="941"/>
    </row>
    <row r="154" spans="1:39" ht="88.5" customHeight="1" thickBot="1">
      <c r="A154" s="217" t="s">
        <v>155</v>
      </c>
      <c r="B154" s="962" t="s">
        <v>246</v>
      </c>
      <c r="C154" s="963"/>
      <c r="D154" s="218"/>
      <c r="E154" s="964"/>
      <c r="F154" s="837"/>
      <c r="G154" s="836"/>
      <c r="H154" s="837"/>
      <c r="I154" s="838"/>
      <c r="J154" s="839"/>
      <c r="K154" s="838"/>
      <c r="L154" s="839"/>
      <c r="M154" s="836"/>
      <c r="N154" s="837"/>
      <c r="O154" s="838"/>
      <c r="P154" s="839"/>
      <c r="Q154" s="836"/>
      <c r="R154" s="837"/>
      <c r="S154" s="836"/>
      <c r="T154" s="837"/>
      <c r="U154" s="836"/>
      <c r="V154" s="837"/>
      <c r="W154" s="836"/>
      <c r="X154" s="837"/>
      <c r="Y154" s="823" t="s">
        <v>290</v>
      </c>
      <c r="Z154" s="824"/>
      <c r="AA154" s="824"/>
      <c r="AB154" s="824"/>
      <c r="AC154" s="825"/>
      <c r="AD154" s="219"/>
      <c r="AE154" s="219">
        <v>1</v>
      </c>
      <c r="AF154" s="219"/>
      <c r="AG154" s="219"/>
      <c r="AH154" s="219"/>
      <c r="AI154" s="219" t="s">
        <v>211</v>
      </c>
      <c r="AJ154" s="219"/>
      <c r="AK154" s="959" t="s">
        <v>291</v>
      </c>
      <c r="AL154" s="960"/>
      <c r="AM154" s="961"/>
    </row>
    <row r="155" spans="1:39" ht="88.5" customHeight="1" thickBot="1">
      <c r="A155" s="217"/>
      <c r="B155" s="957" t="s">
        <v>259</v>
      </c>
      <c r="C155" s="958"/>
      <c r="D155" s="218"/>
      <c r="E155" s="964"/>
      <c r="F155" s="837"/>
      <c r="G155" s="836"/>
      <c r="H155" s="837"/>
      <c r="I155" s="838"/>
      <c r="J155" s="839"/>
      <c r="K155" s="838"/>
      <c r="L155" s="839"/>
      <c r="M155" s="836"/>
      <c r="N155" s="837"/>
      <c r="O155" s="838"/>
      <c r="P155" s="839"/>
      <c r="Q155" s="836"/>
      <c r="R155" s="837"/>
      <c r="S155" s="836"/>
      <c r="T155" s="837"/>
      <c r="U155" s="836"/>
      <c r="V155" s="837"/>
      <c r="W155" s="836"/>
      <c r="X155" s="837"/>
      <c r="Y155" s="823" t="s">
        <v>280</v>
      </c>
      <c r="Z155" s="824"/>
      <c r="AA155" s="824"/>
      <c r="AB155" s="824"/>
      <c r="AC155" s="825"/>
      <c r="AD155" s="219"/>
      <c r="AE155" s="219"/>
      <c r="AF155" s="219"/>
      <c r="AG155" s="219" t="s">
        <v>211</v>
      </c>
      <c r="AH155" s="219"/>
      <c r="AI155" s="219"/>
      <c r="AJ155" s="219"/>
      <c r="AK155" s="959" t="s">
        <v>247</v>
      </c>
      <c r="AL155" s="960"/>
      <c r="AM155" s="961"/>
    </row>
    <row r="156" spans="1:39" ht="88.5" customHeight="1" thickBot="1">
      <c r="A156" s="220"/>
      <c r="B156" s="962" t="s">
        <v>245</v>
      </c>
      <c r="C156" s="963"/>
      <c r="D156" s="218">
        <v>1</v>
      </c>
      <c r="E156" s="964">
        <v>1</v>
      </c>
      <c r="F156" s="837"/>
      <c r="G156" s="838">
        <v>1</v>
      </c>
      <c r="H156" s="839"/>
      <c r="I156" s="838"/>
      <c r="J156" s="839"/>
      <c r="K156" s="838"/>
      <c r="L156" s="839"/>
      <c r="M156" s="836"/>
      <c r="N156" s="837"/>
      <c r="O156" s="838"/>
      <c r="P156" s="839"/>
      <c r="Q156" s="838"/>
      <c r="R156" s="839"/>
      <c r="S156" s="836"/>
      <c r="T156" s="837"/>
      <c r="U156" s="836"/>
      <c r="V156" s="837"/>
      <c r="W156" s="836"/>
      <c r="X156" s="837"/>
      <c r="Y156" s="826"/>
      <c r="Z156" s="827"/>
      <c r="AA156" s="827"/>
      <c r="AB156" s="827"/>
      <c r="AC156" s="828"/>
      <c r="AD156" s="219" t="s">
        <v>211</v>
      </c>
      <c r="AE156" s="219"/>
      <c r="AF156" s="219">
        <v>1</v>
      </c>
      <c r="AG156" s="219"/>
      <c r="AH156" s="219"/>
      <c r="AI156" s="219"/>
      <c r="AJ156" s="219"/>
      <c r="AK156" s="954" t="s">
        <v>258</v>
      </c>
      <c r="AL156" s="955"/>
      <c r="AM156" s="956"/>
    </row>
    <row r="157" spans="1:39" ht="88.5" customHeight="1" thickBot="1">
      <c r="A157" s="221"/>
      <c r="B157" s="957" t="s">
        <v>259</v>
      </c>
      <c r="C157" s="958"/>
      <c r="D157" s="218">
        <v>1</v>
      </c>
      <c r="E157" s="964"/>
      <c r="F157" s="837"/>
      <c r="G157" s="836"/>
      <c r="H157" s="837"/>
      <c r="I157" s="838"/>
      <c r="J157" s="839"/>
      <c r="K157" s="838">
        <v>1</v>
      </c>
      <c r="L157" s="839"/>
      <c r="M157" s="836"/>
      <c r="N157" s="837"/>
      <c r="O157" s="838"/>
      <c r="P157" s="839"/>
      <c r="Q157" s="836"/>
      <c r="R157" s="837"/>
      <c r="S157" s="836"/>
      <c r="T157" s="837"/>
      <c r="U157" s="836"/>
      <c r="V157" s="837"/>
      <c r="W157" s="836"/>
      <c r="X157" s="837"/>
      <c r="Y157" s="826"/>
      <c r="Z157" s="827"/>
      <c r="AA157" s="827"/>
      <c r="AB157" s="827"/>
      <c r="AC157" s="828"/>
      <c r="AD157" s="219"/>
      <c r="AE157" s="219"/>
      <c r="AF157" s="219"/>
      <c r="AG157" s="219"/>
      <c r="AH157" s="219" t="s">
        <v>211</v>
      </c>
      <c r="AI157" s="219"/>
      <c r="AJ157" s="219"/>
      <c r="AK157" s="959" t="s">
        <v>260</v>
      </c>
      <c r="AL157" s="960"/>
      <c r="AM157" s="961"/>
    </row>
    <row r="158" spans="1:39" ht="44.25" customHeight="1">
      <c r="A158" s="965" t="s">
        <v>278</v>
      </c>
      <c r="B158" s="965"/>
      <c r="C158" s="965"/>
      <c r="D158" s="965"/>
      <c r="E158" s="965"/>
      <c r="F158" s="965"/>
      <c r="G158" s="965"/>
      <c r="H158" s="965"/>
      <c r="I158" s="965"/>
      <c r="J158" s="965"/>
      <c r="K158" s="965"/>
      <c r="L158" s="965"/>
      <c r="M158" s="965"/>
      <c r="N158" s="965"/>
      <c r="O158" s="965"/>
      <c r="P158" s="965"/>
      <c r="Q158" s="965"/>
      <c r="R158" s="965"/>
      <c r="S158" s="965"/>
      <c r="T158" s="965"/>
      <c r="U158" s="965"/>
      <c r="V158" s="965"/>
      <c r="W158" s="965"/>
      <c r="X158" s="965"/>
      <c r="Y158" s="965"/>
      <c r="Z158" s="965"/>
      <c r="AA158" s="965"/>
      <c r="AB158" s="965"/>
      <c r="AC158" s="965"/>
      <c r="AD158" s="965"/>
      <c r="AE158" s="965"/>
      <c r="AF158" s="965"/>
      <c r="AG158" s="965"/>
      <c r="AH158" s="965"/>
      <c r="AI158" s="965"/>
      <c r="AJ158" s="965"/>
      <c r="AK158" s="965"/>
      <c r="AL158" s="965"/>
      <c r="AM158" s="965"/>
    </row>
    <row r="159" spans="1:39" ht="17.25" customHeight="1">
      <c r="A159" s="155"/>
      <c r="B159" s="155"/>
      <c r="C159" s="155"/>
      <c r="D159" s="163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</row>
    <row r="160" spans="1:39" ht="58.5" customHeight="1">
      <c r="B160" s="966" t="s">
        <v>262</v>
      </c>
      <c r="C160" s="967"/>
      <c r="D160" s="967"/>
      <c r="E160" s="967"/>
      <c r="F160" s="967"/>
      <c r="G160" s="967"/>
      <c r="H160" s="967"/>
      <c r="I160" s="967"/>
      <c r="J160" s="967"/>
      <c r="K160" s="967"/>
      <c r="L160" s="967"/>
      <c r="M160" s="967"/>
      <c r="N160" s="967"/>
      <c r="O160" s="967"/>
      <c r="P160" s="967"/>
      <c r="Q160" s="967"/>
      <c r="R160" s="967"/>
      <c r="S160" s="967"/>
      <c r="T160" s="967"/>
      <c r="U160" s="967"/>
      <c r="V160" s="967"/>
      <c r="W160" s="967"/>
      <c r="X160" s="967"/>
      <c r="Y160" s="967"/>
      <c r="Z160" s="967"/>
      <c r="AA160" s="967"/>
      <c r="AB160" s="967"/>
      <c r="AC160" s="967"/>
      <c r="AD160" s="967"/>
      <c r="AE160" s="967"/>
      <c r="AF160" s="967"/>
      <c r="AG160" s="967"/>
      <c r="AH160" s="967"/>
      <c r="AI160" s="967"/>
      <c r="AJ160" s="967"/>
      <c r="AK160" s="968"/>
      <c r="AL160" s="156"/>
      <c r="AM160" s="156"/>
    </row>
    <row r="161" spans="1:53" ht="101.25" customHeight="1">
      <c r="A161" s="878" t="s">
        <v>146</v>
      </c>
      <c r="B161" s="879"/>
      <c r="C161" s="879"/>
      <c r="D161" s="879"/>
      <c r="E161" s="879"/>
      <c r="F161" s="879"/>
      <c r="G161" s="879"/>
      <c r="H161" s="879"/>
      <c r="I161" s="879"/>
      <c r="J161" s="879"/>
      <c r="K161" s="879"/>
      <c r="L161" s="879"/>
      <c r="M161" s="879"/>
      <c r="N161" s="135"/>
      <c r="T161" s="107"/>
      <c r="U161" s="107"/>
      <c r="V161" s="107"/>
      <c r="Y161" s="880" t="s">
        <v>285</v>
      </c>
      <c r="Z161" s="880"/>
      <c r="AA161" s="880"/>
      <c r="AB161" s="880"/>
      <c r="AC161" s="880"/>
      <c r="AD161" s="880"/>
      <c r="AE161" s="880"/>
      <c r="AF161" s="147"/>
      <c r="AG161" s="147"/>
      <c r="AH161" s="147"/>
      <c r="AI161" s="147"/>
      <c r="AJ161" s="147"/>
      <c r="AK161" s="147"/>
      <c r="AL161" s="135" t="s">
        <v>220</v>
      </c>
      <c r="AM161" s="135">
        <v>6</v>
      </c>
    </row>
    <row r="162" spans="1:53" ht="19.5" customHeight="1" thickBot="1">
      <c r="B162" s="109"/>
      <c r="T162" s="107"/>
      <c r="U162" s="107"/>
      <c r="V162" s="107"/>
      <c r="Y162" s="148"/>
      <c r="Z162" s="148"/>
      <c r="AA162" s="148"/>
      <c r="AB162" s="148"/>
      <c r="AC162" s="148"/>
      <c r="AD162" s="148"/>
      <c r="AE162" s="148"/>
      <c r="AF162" s="147"/>
      <c r="AG162" s="147"/>
      <c r="AH162" s="147"/>
      <c r="AI162" s="147"/>
      <c r="AJ162" s="147"/>
      <c r="AK162" s="147"/>
    </row>
    <row r="163" spans="1:53" ht="93" customHeight="1" thickBot="1">
      <c r="A163" s="881" t="s">
        <v>147</v>
      </c>
      <c r="B163" s="882"/>
      <c r="C163" s="932" t="str">
        <f>食事申込書!$D$4</f>
        <v>　～　</v>
      </c>
      <c r="D163" s="933"/>
      <c r="E163" s="933"/>
      <c r="F163" s="933"/>
      <c r="G163" s="933"/>
      <c r="H163" s="933"/>
      <c r="I163" s="933"/>
      <c r="J163" s="933"/>
      <c r="K163" s="933"/>
      <c r="L163" s="933"/>
      <c r="M163" s="933"/>
      <c r="N163" s="933"/>
      <c r="O163" s="933"/>
      <c r="P163" s="933"/>
      <c r="Q163" s="933"/>
      <c r="R163" s="933"/>
      <c r="S163" s="149" t="s">
        <v>248</v>
      </c>
      <c r="T163" s="159" t="str">
        <f>IFERROR(DATEDIF(研修日程計画書!$A$7,研修日程計画書!$A$8,"d"),"")</f>
        <v/>
      </c>
      <c r="U163" s="149" t="s">
        <v>66</v>
      </c>
      <c r="V163" s="159" t="str">
        <f>IFERROR(DATEDIF(研修日程計画書!$A$7,研修日程計画書!$A$8,"d")+1,"")</f>
        <v/>
      </c>
      <c r="W163" s="149" t="s">
        <v>16</v>
      </c>
      <c r="X163" s="157" t="s">
        <v>249</v>
      </c>
      <c r="Z163" s="883" t="s">
        <v>221</v>
      </c>
      <c r="AA163" s="883"/>
      <c r="AB163" s="883"/>
      <c r="AC163" s="883"/>
      <c r="AD163" s="884" t="s">
        <v>265</v>
      </c>
      <c r="AE163" s="885"/>
      <c r="AF163" s="885"/>
      <c r="AG163" s="885"/>
      <c r="AH163" s="885"/>
      <c r="AI163" s="885"/>
      <c r="AJ163" s="885"/>
      <c r="AK163" s="885"/>
      <c r="AL163" s="886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</row>
    <row r="164" spans="1:53" ht="93" customHeight="1" thickBot="1">
      <c r="A164" s="881" t="s">
        <v>148</v>
      </c>
      <c r="B164" s="882"/>
      <c r="C164" s="969" t="str">
        <f>'１号様式'!$O$12 &amp; ""</f>
        <v/>
      </c>
      <c r="D164" s="970"/>
      <c r="E164" s="970"/>
      <c r="F164" s="970"/>
      <c r="G164" s="970"/>
      <c r="H164" s="970"/>
      <c r="I164" s="970"/>
      <c r="J164" s="970"/>
      <c r="K164" s="970"/>
      <c r="L164" s="970"/>
      <c r="M164" s="970"/>
      <c r="N164" s="970"/>
      <c r="O164" s="970"/>
      <c r="P164" s="970"/>
      <c r="Q164" s="970"/>
      <c r="R164" s="970"/>
      <c r="S164" s="970"/>
      <c r="T164" s="970"/>
      <c r="U164" s="970"/>
      <c r="V164" s="970"/>
      <c r="W164" s="970"/>
      <c r="X164" s="971"/>
      <c r="Z164" s="887" t="s">
        <v>286</v>
      </c>
      <c r="AA164" s="888"/>
      <c r="AB164" s="888"/>
      <c r="AC164" s="889"/>
      <c r="AD164" s="896" t="s">
        <v>276</v>
      </c>
      <c r="AE164" s="896"/>
      <c r="AF164" s="896"/>
      <c r="AG164" s="896"/>
      <c r="AH164" s="896"/>
      <c r="AI164" s="896"/>
      <c r="AJ164" s="896"/>
      <c r="AK164" s="896"/>
      <c r="AL164" s="896"/>
    </row>
    <row r="165" spans="1:53" ht="18.75" customHeight="1">
      <c r="B165" s="109"/>
      <c r="T165" s="107"/>
      <c r="U165" s="107"/>
      <c r="V165" s="107"/>
      <c r="Z165" s="890"/>
      <c r="AA165" s="891"/>
      <c r="AB165" s="891"/>
      <c r="AC165" s="892"/>
      <c r="AD165" s="896"/>
      <c r="AE165" s="896"/>
      <c r="AF165" s="896"/>
      <c r="AG165" s="896"/>
      <c r="AH165" s="896"/>
      <c r="AI165" s="896"/>
      <c r="AJ165" s="896"/>
      <c r="AK165" s="896"/>
      <c r="AL165" s="896"/>
      <c r="AM165" s="151"/>
    </row>
    <row r="166" spans="1:53" ht="60" customHeight="1">
      <c r="A166" s="897" t="s">
        <v>222</v>
      </c>
      <c r="B166" s="897"/>
      <c r="C166" s="897"/>
      <c r="D166" s="897"/>
      <c r="E166" s="897"/>
      <c r="F166" s="897"/>
      <c r="G166" s="897"/>
      <c r="H166" s="897"/>
      <c r="I166" s="897"/>
      <c r="J166" s="897"/>
      <c r="K166" s="897"/>
      <c r="L166" s="897"/>
      <c r="M166" s="897"/>
      <c r="N166" s="897"/>
      <c r="O166" s="897"/>
      <c r="P166" s="897"/>
      <c r="Q166" s="897"/>
      <c r="R166" s="897"/>
      <c r="S166" s="897"/>
      <c r="T166" s="897"/>
      <c r="U166" s="897"/>
      <c r="V166" s="897"/>
      <c r="W166" s="897"/>
      <c r="X166" s="897"/>
      <c r="Y166" s="897"/>
      <c r="Z166" s="890"/>
      <c r="AA166" s="891"/>
      <c r="AB166" s="891"/>
      <c r="AC166" s="892"/>
      <c r="AD166" s="896"/>
      <c r="AE166" s="896"/>
      <c r="AF166" s="896"/>
      <c r="AG166" s="896"/>
      <c r="AH166" s="896"/>
      <c r="AI166" s="896"/>
      <c r="AJ166" s="896"/>
      <c r="AK166" s="896"/>
      <c r="AL166" s="896"/>
      <c r="AM166" s="151"/>
      <c r="AN166" s="152"/>
      <c r="AO166" s="152"/>
      <c r="AP166" s="152"/>
      <c r="AQ166" s="152"/>
      <c r="AR166" s="152"/>
      <c r="AS166" s="152"/>
      <c r="AT166" s="152"/>
      <c r="AU166" s="152"/>
    </row>
    <row r="167" spans="1:53" ht="60" customHeight="1">
      <c r="A167" s="865" t="s">
        <v>223</v>
      </c>
      <c r="B167" s="865"/>
      <c r="C167" s="865"/>
      <c r="D167" s="865"/>
      <c r="E167" s="865"/>
      <c r="F167" s="865"/>
      <c r="G167" s="865"/>
      <c r="H167" s="865"/>
      <c r="I167" s="865"/>
      <c r="J167" s="865"/>
      <c r="K167" s="865"/>
      <c r="L167" s="865"/>
      <c r="M167" s="865"/>
      <c r="N167" s="865"/>
      <c r="O167" s="865"/>
      <c r="P167" s="865"/>
      <c r="Q167" s="865"/>
      <c r="R167" s="865"/>
      <c r="S167" s="865"/>
      <c r="T167" s="865"/>
      <c r="U167" s="865"/>
      <c r="V167" s="865"/>
      <c r="W167" s="865"/>
      <c r="X167" s="865"/>
      <c r="Y167" s="865"/>
      <c r="Z167" s="893"/>
      <c r="AA167" s="894"/>
      <c r="AB167" s="894"/>
      <c r="AC167" s="895"/>
      <c r="AD167" s="896"/>
      <c r="AE167" s="896"/>
      <c r="AF167" s="896"/>
      <c r="AG167" s="896"/>
      <c r="AH167" s="896"/>
      <c r="AI167" s="896"/>
      <c r="AJ167" s="896"/>
      <c r="AK167" s="896"/>
      <c r="AL167" s="896"/>
      <c r="AM167" s="151"/>
    </row>
    <row r="168" spans="1:53" ht="30" customHeight="1">
      <c r="A168" s="865" t="s">
        <v>287</v>
      </c>
      <c r="B168" s="865"/>
      <c r="C168" s="865"/>
      <c r="D168" s="865"/>
      <c r="E168" s="865"/>
      <c r="F168" s="865"/>
      <c r="G168" s="865"/>
      <c r="H168" s="865"/>
      <c r="I168" s="865"/>
      <c r="J168" s="865"/>
      <c r="K168" s="865"/>
      <c r="L168" s="865"/>
      <c r="M168" s="865"/>
      <c r="N168" s="865"/>
      <c r="O168" s="865"/>
      <c r="P168" s="865"/>
      <c r="Q168" s="865"/>
      <c r="R168" s="865"/>
      <c r="S168" s="865"/>
      <c r="T168" s="865"/>
      <c r="U168" s="865"/>
      <c r="V168" s="865"/>
      <c r="W168" s="865"/>
      <c r="X168" s="865"/>
      <c r="Y168" s="865"/>
      <c r="Z168" s="865"/>
      <c r="AA168" s="865"/>
      <c r="AB168" s="865"/>
      <c r="AC168" s="865"/>
      <c r="AD168" s="865"/>
      <c r="AE168" s="153"/>
      <c r="AF168" s="153"/>
      <c r="AG168" s="153"/>
      <c r="AH168" s="153"/>
      <c r="AI168" s="153"/>
      <c r="AJ168" s="153"/>
      <c r="AK168" s="153"/>
      <c r="AL168" s="153"/>
      <c r="AM168" s="151"/>
    </row>
    <row r="169" spans="1:53" ht="30" customHeight="1">
      <c r="A169" s="865"/>
      <c r="B169" s="865"/>
      <c r="C169" s="865"/>
      <c r="D169" s="865"/>
      <c r="E169" s="865"/>
      <c r="F169" s="865"/>
      <c r="G169" s="865"/>
      <c r="H169" s="865"/>
      <c r="I169" s="865"/>
      <c r="J169" s="865"/>
      <c r="K169" s="865"/>
      <c r="L169" s="865"/>
      <c r="M169" s="865"/>
      <c r="N169" s="865"/>
      <c r="O169" s="865"/>
      <c r="P169" s="865"/>
      <c r="Q169" s="865"/>
      <c r="R169" s="865"/>
      <c r="S169" s="865"/>
      <c r="T169" s="865"/>
      <c r="U169" s="865"/>
      <c r="V169" s="865"/>
      <c r="W169" s="865"/>
      <c r="X169" s="865"/>
      <c r="Y169" s="865"/>
      <c r="Z169" s="865"/>
      <c r="AA169" s="865"/>
      <c r="AB169" s="865"/>
      <c r="AC169" s="865"/>
      <c r="AD169" s="865"/>
      <c r="AE169" s="154"/>
      <c r="AF169" s="154"/>
      <c r="AG169" s="154"/>
      <c r="AH169" s="154"/>
      <c r="AI169" s="154"/>
      <c r="AJ169" s="154"/>
      <c r="AK169" s="154"/>
      <c r="AL169" s="154"/>
      <c r="AM169" s="154"/>
    </row>
    <row r="170" spans="1:53" ht="16.5" customHeight="1" thickBot="1">
      <c r="B170" s="109"/>
    </row>
    <row r="171" spans="1:53" ht="77.25" customHeight="1" thickBot="1">
      <c r="A171" s="866" t="s">
        <v>224</v>
      </c>
      <c r="B171" s="869" t="s">
        <v>149</v>
      </c>
      <c r="C171" s="870"/>
      <c r="D171" s="875" t="s">
        <v>150</v>
      </c>
      <c r="E171" s="928" t="s">
        <v>225</v>
      </c>
      <c r="F171" s="869"/>
      <c r="G171" s="869"/>
      <c r="H171" s="869"/>
      <c r="I171" s="840" t="s">
        <v>255</v>
      </c>
      <c r="J171" s="841"/>
      <c r="K171" s="840" t="s">
        <v>151</v>
      </c>
      <c r="L171" s="841"/>
      <c r="M171" s="952" t="s">
        <v>226</v>
      </c>
      <c r="N171" s="953"/>
      <c r="O171" s="953"/>
      <c r="P171" s="953"/>
      <c r="Q171" s="953"/>
      <c r="R171" s="953"/>
      <c r="S171" s="953"/>
      <c r="T171" s="953"/>
      <c r="U171" s="848" t="s">
        <v>288</v>
      </c>
      <c r="V171" s="849"/>
      <c r="W171" s="924" t="s">
        <v>227</v>
      </c>
      <c r="X171" s="925"/>
      <c r="Y171" s="928" t="s">
        <v>154</v>
      </c>
      <c r="Z171" s="869"/>
      <c r="AA171" s="869"/>
      <c r="AB171" s="869"/>
      <c r="AC171" s="929"/>
      <c r="AD171" s="898" t="s">
        <v>228</v>
      </c>
      <c r="AE171" s="898"/>
      <c r="AF171" s="898"/>
      <c r="AG171" s="898"/>
      <c r="AH171" s="898"/>
      <c r="AI171" s="898"/>
      <c r="AJ171" s="898"/>
      <c r="AK171" s="899" t="s">
        <v>229</v>
      </c>
      <c r="AL171" s="900"/>
      <c r="AM171" s="901"/>
    </row>
    <row r="172" spans="1:53" ht="89.25" customHeight="1" thickBot="1">
      <c r="A172" s="867"/>
      <c r="B172" s="871"/>
      <c r="C172" s="872"/>
      <c r="D172" s="876"/>
      <c r="E172" s="947"/>
      <c r="F172" s="873"/>
      <c r="G172" s="873"/>
      <c r="H172" s="873"/>
      <c r="I172" s="842"/>
      <c r="J172" s="843"/>
      <c r="K172" s="842"/>
      <c r="L172" s="854"/>
      <c r="M172" s="949" t="s">
        <v>153</v>
      </c>
      <c r="N172" s="950"/>
      <c r="O172" s="950"/>
      <c r="P172" s="951"/>
      <c r="Q172" s="840" t="s">
        <v>230</v>
      </c>
      <c r="R172" s="841"/>
      <c r="S172" s="840" t="s">
        <v>264</v>
      </c>
      <c r="T172" s="841"/>
      <c r="U172" s="850"/>
      <c r="V172" s="851"/>
      <c r="W172" s="926"/>
      <c r="X172" s="927"/>
      <c r="Y172" s="930"/>
      <c r="Z172" s="871"/>
      <c r="AA172" s="871"/>
      <c r="AB172" s="871"/>
      <c r="AC172" s="931"/>
      <c r="AD172" s="905" t="s">
        <v>231</v>
      </c>
      <c r="AE172" s="906"/>
      <c r="AF172" s="907" t="s">
        <v>232</v>
      </c>
      <c r="AG172" s="908"/>
      <c r="AH172" s="908"/>
      <c r="AI172" s="908"/>
      <c r="AJ172" s="908"/>
      <c r="AK172" s="902"/>
      <c r="AL172" s="903"/>
      <c r="AM172" s="904"/>
    </row>
    <row r="173" spans="1:53" ht="44.25" customHeight="1" thickBot="1">
      <c r="A173" s="867"/>
      <c r="B173" s="871"/>
      <c r="C173" s="872"/>
      <c r="D173" s="876"/>
      <c r="E173" s="928" t="s">
        <v>257</v>
      </c>
      <c r="F173" s="945"/>
      <c r="G173" s="855" t="s">
        <v>233</v>
      </c>
      <c r="H173" s="856"/>
      <c r="I173" s="842"/>
      <c r="J173" s="843"/>
      <c r="K173" s="842"/>
      <c r="L173" s="843"/>
      <c r="M173" s="855" t="s">
        <v>234</v>
      </c>
      <c r="N173" s="856"/>
      <c r="O173" s="855" t="s">
        <v>235</v>
      </c>
      <c r="P173" s="856"/>
      <c r="Q173" s="842"/>
      <c r="R173" s="843"/>
      <c r="S173" s="842"/>
      <c r="T173" s="843"/>
      <c r="U173" s="850"/>
      <c r="V173" s="851"/>
      <c r="W173" s="842" t="s">
        <v>152</v>
      </c>
      <c r="X173" s="843"/>
      <c r="Y173" s="859" t="s">
        <v>261</v>
      </c>
      <c r="Z173" s="860"/>
      <c r="AA173" s="860"/>
      <c r="AB173" s="860"/>
      <c r="AC173" s="861"/>
      <c r="AD173" s="934" t="s">
        <v>236</v>
      </c>
      <c r="AE173" s="935"/>
      <c r="AF173" s="936" t="s">
        <v>237</v>
      </c>
      <c r="AG173" s="935"/>
      <c r="AH173" s="909" t="s">
        <v>238</v>
      </c>
      <c r="AI173" s="909" t="s">
        <v>239</v>
      </c>
      <c r="AJ173" s="937" t="s">
        <v>240</v>
      </c>
      <c r="AK173" s="911" t="s">
        <v>263</v>
      </c>
      <c r="AL173" s="912"/>
      <c r="AM173" s="913"/>
    </row>
    <row r="174" spans="1:53" ht="44.25" customHeight="1">
      <c r="A174" s="867"/>
      <c r="B174" s="871"/>
      <c r="C174" s="872"/>
      <c r="D174" s="876"/>
      <c r="E174" s="930"/>
      <c r="F174" s="946"/>
      <c r="G174" s="857"/>
      <c r="H174" s="858"/>
      <c r="I174" s="842"/>
      <c r="J174" s="843"/>
      <c r="K174" s="842"/>
      <c r="L174" s="843"/>
      <c r="M174" s="857"/>
      <c r="N174" s="858"/>
      <c r="O174" s="857"/>
      <c r="P174" s="858"/>
      <c r="Q174" s="842"/>
      <c r="R174" s="843"/>
      <c r="S174" s="842"/>
      <c r="T174" s="843"/>
      <c r="U174" s="850"/>
      <c r="V174" s="851"/>
      <c r="W174" s="842"/>
      <c r="X174" s="843"/>
      <c r="Y174" s="859"/>
      <c r="Z174" s="860"/>
      <c r="AA174" s="860"/>
      <c r="AB174" s="860"/>
      <c r="AC174" s="861"/>
      <c r="AD174" s="917" t="s">
        <v>241</v>
      </c>
      <c r="AE174" s="920" t="s">
        <v>242</v>
      </c>
      <c r="AF174" s="921" t="s">
        <v>243</v>
      </c>
      <c r="AG174" s="921" t="s">
        <v>244</v>
      </c>
      <c r="AH174" s="909"/>
      <c r="AI174" s="909"/>
      <c r="AJ174" s="937"/>
      <c r="AK174" s="911"/>
      <c r="AL174" s="912"/>
      <c r="AM174" s="913"/>
    </row>
    <row r="175" spans="1:53" ht="44.25" customHeight="1">
      <c r="A175" s="867"/>
      <c r="B175" s="871"/>
      <c r="C175" s="872"/>
      <c r="D175" s="876"/>
      <c r="E175" s="930"/>
      <c r="F175" s="946"/>
      <c r="G175" s="857"/>
      <c r="H175" s="858"/>
      <c r="I175" s="842"/>
      <c r="J175" s="843"/>
      <c r="K175" s="842"/>
      <c r="L175" s="843"/>
      <c r="M175" s="857"/>
      <c r="N175" s="858"/>
      <c r="O175" s="857"/>
      <c r="P175" s="858"/>
      <c r="Q175" s="842"/>
      <c r="R175" s="843"/>
      <c r="S175" s="842"/>
      <c r="T175" s="843"/>
      <c r="U175" s="850"/>
      <c r="V175" s="851"/>
      <c r="W175" s="842"/>
      <c r="X175" s="843"/>
      <c r="Y175" s="859"/>
      <c r="Z175" s="860"/>
      <c r="AA175" s="860"/>
      <c r="AB175" s="860"/>
      <c r="AC175" s="861"/>
      <c r="AD175" s="918"/>
      <c r="AE175" s="909"/>
      <c r="AF175" s="922"/>
      <c r="AG175" s="922"/>
      <c r="AH175" s="909"/>
      <c r="AI175" s="909"/>
      <c r="AJ175" s="937"/>
      <c r="AK175" s="911"/>
      <c r="AL175" s="912"/>
      <c r="AM175" s="913"/>
    </row>
    <row r="176" spans="1:53" ht="44.25" customHeight="1" thickBot="1">
      <c r="A176" s="868"/>
      <c r="B176" s="873"/>
      <c r="C176" s="874"/>
      <c r="D176" s="877"/>
      <c r="E176" s="947"/>
      <c r="F176" s="948"/>
      <c r="G176" s="846" t="s">
        <v>256</v>
      </c>
      <c r="H176" s="847"/>
      <c r="I176" s="844"/>
      <c r="J176" s="845"/>
      <c r="K176" s="844"/>
      <c r="L176" s="845"/>
      <c r="M176" s="846" t="s">
        <v>253</v>
      </c>
      <c r="N176" s="847"/>
      <c r="O176" s="846" t="s">
        <v>277</v>
      </c>
      <c r="P176" s="847"/>
      <c r="Q176" s="844"/>
      <c r="R176" s="845"/>
      <c r="S176" s="844"/>
      <c r="T176" s="845"/>
      <c r="U176" s="852"/>
      <c r="V176" s="853"/>
      <c r="W176" s="844"/>
      <c r="X176" s="845"/>
      <c r="Y176" s="862"/>
      <c r="Z176" s="863"/>
      <c r="AA176" s="863"/>
      <c r="AB176" s="863"/>
      <c r="AC176" s="864"/>
      <c r="AD176" s="919"/>
      <c r="AE176" s="910"/>
      <c r="AF176" s="923"/>
      <c r="AG176" s="923"/>
      <c r="AH176" s="910"/>
      <c r="AI176" s="910"/>
      <c r="AJ176" s="938"/>
      <c r="AK176" s="914"/>
      <c r="AL176" s="915"/>
      <c r="AM176" s="916"/>
    </row>
    <row r="177" spans="1:39" ht="88.5" customHeight="1" thickBot="1">
      <c r="A177" s="222"/>
      <c r="B177" s="942"/>
      <c r="C177" s="943"/>
      <c r="D177" s="223"/>
      <c r="E177" s="944"/>
      <c r="F177" s="830"/>
      <c r="G177" s="834"/>
      <c r="H177" s="835"/>
      <c r="I177" s="834"/>
      <c r="J177" s="835"/>
      <c r="K177" s="834"/>
      <c r="L177" s="835"/>
      <c r="M177" s="829"/>
      <c r="N177" s="830"/>
      <c r="O177" s="834"/>
      <c r="P177" s="835"/>
      <c r="Q177" s="834"/>
      <c r="R177" s="835"/>
      <c r="S177" s="829"/>
      <c r="T177" s="830"/>
      <c r="U177" s="829"/>
      <c r="V177" s="830"/>
      <c r="W177" s="829"/>
      <c r="X177" s="830"/>
      <c r="Y177" s="831"/>
      <c r="Z177" s="832"/>
      <c r="AA177" s="832"/>
      <c r="AB177" s="832"/>
      <c r="AC177" s="833"/>
      <c r="AD177" s="224"/>
      <c r="AE177" s="224"/>
      <c r="AF177" s="224"/>
      <c r="AG177" s="224"/>
      <c r="AH177" s="224"/>
      <c r="AI177" s="224"/>
      <c r="AJ177" s="224"/>
      <c r="AK177" s="939"/>
      <c r="AL177" s="940"/>
      <c r="AM177" s="941"/>
    </row>
    <row r="178" spans="1:39" ht="88.5" customHeight="1" thickBot="1">
      <c r="A178" s="222"/>
      <c r="B178" s="942"/>
      <c r="C178" s="943"/>
      <c r="D178" s="223"/>
      <c r="E178" s="944"/>
      <c r="F178" s="830"/>
      <c r="G178" s="834"/>
      <c r="H178" s="835"/>
      <c r="I178" s="834"/>
      <c r="J178" s="835"/>
      <c r="K178" s="834"/>
      <c r="L178" s="835"/>
      <c r="M178" s="829"/>
      <c r="N178" s="830"/>
      <c r="O178" s="834"/>
      <c r="P178" s="835"/>
      <c r="Q178" s="834"/>
      <c r="R178" s="835"/>
      <c r="S178" s="829"/>
      <c r="T178" s="830"/>
      <c r="U178" s="829"/>
      <c r="V178" s="830"/>
      <c r="W178" s="829"/>
      <c r="X178" s="830"/>
      <c r="Y178" s="831"/>
      <c r="Z178" s="832"/>
      <c r="AA178" s="832"/>
      <c r="AB178" s="832"/>
      <c r="AC178" s="833"/>
      <c r="AD178" s="224"/>
      <c r="AE178" s="224"/>
      <c r="AF178" s="224"/>
      <c r="AG178" s="224"/>
      <c r="AH178" s="224"/>
      <c r="AI178" s="224"/>
      <c r="AJ178" s="224"/>
      <c r="AK178" s="939"/>
      <c r="AL178" s="940"/>
      <c r="AM178" s="941"/>
    </row>
    <row r="179" spans="1:39" ht="88.5" customHeight="1" thickBot="1">
      <c r="A179" s="222"/>
      <c r="B179" s="942"/>
      <c r="C179" s="943"/>
      <c r="D179" s="223"/>
      <c r="E179" s="944"/>
      <c r="F179" s="830"/>
      <c r="G179" s="834"/>
      <c r="H179" s="835"/>
      <c r="I179" s="834"/>
      <c r="J179" s="835"/>
      <c r="K179" s="834"/>
      <c r="L179" s="835"/>
      <c r="M179" s="829"/>
      <c r="N179" s="830"/>
      <c r="O179" s="834"/>
      <c r="P179" s="835"/>
      <c r="Q179" s="834"/>
      <c r="R179" s="835"/>
      <c r="S179" s="829"/>
      <c r="T179" s="830"/>
      <c r="U179" s="829"/>
      <c r="V179" s="830"/>
      <c r="W179" s="829"/>
      <c r="X179" s="830"/>
      <c r="Y179" s="831"/>
      <c r="Z179" s="832"/>
      <c r="AA179" s="832"/>
      <c r="AB179" s="832"/>
      <c r="AC179" s="833"/>
      <c r="AD179" s="224"/>
      <c r="AE179" s="224"/>
      <c r="AF179" s="224"/>
      <c r="AG179" s="224"/>
      <c r="AH179" s="224"/>
      <c r="AI179" s="224"/>
      <c r="AJ179" s="224"/>
      <c r="AK179" s="939"/>
      <c r="AL179" s="940"/>
      <c r="AM179" s="941"/>
    </row>
    <row r="180" spans="1:39" ht="88.5" customHeight="1" thickBot="1">
      <c r="A180" s="222"/>
      <c r="B180" s="942"/>
      <c r="C180" s="943"/>
      <c r="D180" s="223"/>
      <c r="E180" s="944"/>
      <c r="F180" s="830"/>
      <c r="G180" s="834"/>
      <c r="H180" s="835"/>
      <c r="I180" s="834"/>
      <c r="J180" s="835"/>
      <c r="K180" s="834"/>
      <c r="L180" s="835"/>
      <c r="M180" s="829"/>
      <c r="N180" s="830"/>
      <c r="O180" s="834"/>
      <c r="P180" s="835"/>
      <c r="Q180" s="834"/>
      <c r="R180" s="835"/>
      <c r="S180" s="829"/>
      <c r="T180" s="830"/>
      <c r="U180" s="829"/>
      <c r="V180" s="830"/>
      <c r="W180" s="829"/>
      <c r="X180" s="830"/>
      <c r="Y180" s="831"/>
      <c r="Z180" s="832"/>
      <c r="AA180" s="832"/>
      <c r="AB180" s="832"/>
      <c r="AC180" s="833"/>
      <c r="AD180" s="224"/>
      <c r="AE180" s="224"/>
      <c r="AF180" s="224"/>
      <c r="AG180" s="224"/>
      <c r="AH180" s="224"/>
      <c r="AI180" s="224"/>
      <c r="AJ180" s="224"/>
      <c r="AK180" s="939"/>
      <c r="AL180" s="940"/>
      <c r="AM180" s="941"/>
    </row>
    <row r="181" spans="1:39" ht="88.5" customHeight="1" thickBot="1">
      <c r="A181" s="222"/>
      <c r="B181" s="942"/>
      <c r="C181" s="943"/>
      <c r="D181" s="223"/>
      <c r="E181" s="944"/>
      <c r="F181" s="830"/>
      <c r="G181" s="834"/>
      <c r="H181" s="835"/>
      <c r="I181" s="834"/>
      <c r="J181" s="835"/>
      <c r="K181" s="834"/>
      <c r="L181" s="835"/>
      <c r="M181" s="829"/>
      <c r="N181" s="830"/>
      <c r="O181" s="834"/>
      <c r="P181" s="835"/>
      <c r="Q181" s="834"/>
      <c r="R181" s="835"/>
      <c r="S181" s="829"/>
      <c r="T181" s="830"/>
      <c r="U181" s="829"/>
      <c r="V181" s="830"/>
      <c r="W181" s="829"/>
      <c r="X181" s="830"/>
      <c r="Y181" s="831"/>
      <c r="Z181" s="832"/>
      <c r="AA181" s="832"/>
      <c r="AB181" s="832"/>
      <c r="AC181" s="833"/>
      <c r="AD181" s="224"/>
      <c r="AE181" s="224"/>
      <c r="AF181" s="224"/>
      <c r="AG181" s="224"/>
      <c r="AH181" s="224"/>
      <c r="AI181" s="224"/>
      <c r="AJ181" s="224"/>
      <c r="AK181" s="939"/>
      <c r="AL181" s="940"/>
      <c r="AM181" s="941"/>
    </row>
    <row r="182" spans="1:39" ht="88.5" customHeight="1" thickBot="1">
      <c r="A182" s="222"/>
      <c r="B182" s="942"/>
      <c r="C182" s="943"/>
      <c r="D182" s="223"/>
      <c r="E182" s="944"/>
      <c r="F182" s="830"/>
      <c r="G182" s="834"/>
      <c r="H182" s="835"/>
      <c r="I182" s="834"/>
      <c r="J182" s="835"/>
      <c r="K182" s="834"/>
      <c r="L182" s="835"/>
      <c r="M182" s="829"/>
      <c r="N182" s="830"/>
      <c r="O182" s="834"/>
      <c r="P182" s="835"/>
      <c r="Q182" s="834"/>
      <c r="R182" s="835"/>
      <c r="S182" s="829"/>
      <c r="T182" s="830"/>
      <c r="U182" s="829"/>
      <c r="V182" s="830"/>
      <c r="W182" s="829"/>
      <c r="X182" s="830"/>
      <c r="Y182" s="831"/>
      <c r="Z182" s="832"/>
      <c r="AA182" s="832"/>
      <c r="AB182" s="832"/>
      <c r="AC182" s="833"/>
      <c r="AD182" s="224"/>
      <c r="AE182" s="224"/>
      <c r="AF182" s="224"/>
      <c r="AG182" s="224"/>
      <c r="AH182" s="224"/>
      <c r="AI182" s="224"/>
      <c r="AJ182" s="224"/>
      <c r="AK182" s="939"/>
      <c r="AL182" s="940"/>
      <c r="AM182" s="941"/>
    </row>
    <row r="183" spans="1:39" ht="88.5" customHeight="1" thickBot="1">
      <c r="A183" s="222"/>
      <c r="B183" s="942"/>
      <c r="C183" s="943"/>
      <c r="D183" s="223"/>
      <c r="E183" s="944"/>
      <c r="F183" s="830"/>
      <c r="G183" s="834"/>
      <c r="H183" s="835"/>
      <c r="I183" s="834"/>
      <c r="J183" s="835"/>
      <c r="K183" s="834"/>
      <c r="L183" s="835"/>
      <c r="M183" s="829"/>
      <c r="N183" s="830"/>
      <c r="O183" s="834"/>
      <c r="P183" s="835"/>
      <c r="Q183" s="834"/>
      <c r="R183" s="835"/>
      <c r="S183" s="829"/>
      <c r="T183" s="830"/>
      <c r="U183" s="829"/>
      <c r="V183" s="830"/>
      <c r="W183" s="829"/>
      <c r="X183" s="830"/>
      <c r="Y183" s="831"/>
      <c r="Z183" s="832"/>
      <c r="AA183" s="832"/>
      <c r="AB183" s="832"/>
      <c r="AC183" s="833"/>
      <c r="AD183" s="224"/>
      <c r="AE183" s="224"/>
      <c r="AF183" s="224"/>
      <c r="AG183" s="224"/>
      <c r="AH183" s="224"/>
      <c r="AI183" s="224"/>
      <c r="AJ183" s="224"/>
      <c r="AK183" s="939"/>
      <c r="AL183" s="940"/>
      <c r="AM183" s="941"/>
    </row>
    <row r="184" spans="1:39" ht="88.5" customHeight="1" thickBot="1">
      <c r="A184" s="222"/>
      <c r="B184" s="942"/>
      <c r="C184" s="943"/>
      <c r="D184" s="223"/>
      <c r="E184" s="944"/>
      <c r="F184" s="830"/>
      <c r="G184" s="834"/>
      <c r="H184" s="835"/>
      <c r="I184" s="834"/>
      <c r="J184" s="835"/>
      <c r="K184" s="834"/>
      <c r="L184" s="835"/>
      <c r="M184" s="829"/>
      <c r="N184" s="830"/>
      <c r="O184" s="834"/>
      <c r="P184" s="835"/>
      <c r="Q184" s="834"/>
      <c r="R184" s="835"/>
      <c r="S184" s="829"/>
      <c r="T184" s="830"/>
      <c r="U184" s="829"/>
      <c r="V184" s="830"/>
      <c r="W184" s="829"/>
      <c r="X184" s="830"/>
      <c r="Y184" s="831"/>
      <c r="Z184" s="832"/>
      <c r="AA184" s="832"/>
      <c r="AB184" s="832"/>
      <c r="AC184" s="833"/>
      <c r="AD184" s="224"/>
      <c r="AE184" s="224"/>
      <c r="AF184" s="224"/>
      <c r="AG184" s="224"/>
      <c r="AH184" s="224"/>
      <c r="AI184" s="224"/>
      <c r="AJ184" s="224"/>
      <c r="AK184" s="939"/>
      <c r="AL184" s="940"/>
      <c r="AM184" s="941"/>
    </row>
    <row r="185" spans="1:39" ht="88.5" customHeight="1" thickBot="1">
      <c r="A185" s="222"/>
      <c r="B185" s="942"/>
      <c r="C185" s="943"/>
      <c r="D185" s="223"/>
      <c r="E185" s="944"/>
      <c r="F185" s="830"/>
      <c r="G185" s="834"/>
      <c r="H185" s="835"/>
      <c r="I185" s="834"/>
      <c r="J185" s="835"/>
      <c r="K185" s="834"/>
      <c r="L185" s="835"/>
      <c r="M185" s="829"/>
      <c r="N185" s="830"/>
      <c r="O185" s="834"/>
      <c r="P185" s="835"/>
      <c r="Q185" s="834"/>
      <c r="R185" s="835"/>
      <c r="S185" s="829"/>
      <c r="T185" s="830"/>
      <c r="U185" s="829"/>
      <c r="V185" s="830"/>
      <c r="W185" s="829"/>
      <c r="X185" s="830"/>
      <c r="Y185" s="831"/>
      <c r="Z185" s="832"/>
      <c r="AA185" s="832"/>
      <c r="AB185" s="832"/>
      <c r="AC185" s="833"/>
      <c r="AD185" s="224"/>
      <c r="AE185" s="224"/>
      <c r="AF185" s="224"/>
      <c r="AG185" s="224"/>
      <c r="AH185" s="224"/>
      <c r="AI185" s="224"/>
      <c r="AJ185" s="224"/>
      <c r="AK185" s="939"/>
      <c r="AL185" s="940"/>
      <c r="AM185" s="941"/>
    </row>
    <row r="186" spans="1:39" ht="88.5" customHeight="1" thickBot="1">
      <c r="A186" s="217" t="s">
        <v>155</v>
      </c>
      <c r="B186" s="962" t="s">
        <v>246</v>
      </c>
      <c r="C186" s="963"/>
      <c r="D186" s="218"/>
      <c r="E186" s="964"/>
      <c r="F186" s="837"/>
      <c r="G186" s="836"/>
      <c r="H186" s="837"/>
      <c r="I186" s="838"/>
      <c r="J186" s="839"/>
      <c r="K186" s="838"/>
      <c r="L186" s="839"/>
      <c r="M186" s="836"/>
      <c r="N186" s="837"/>
      <c r="O186" s="838"/>
      <c r="P186" s="839"/>
      <c r="Q186" s="836"/>
      <c r="R186" s="837"/>
      <c r="S186" s="836"/>
      <c r="T186" s="837"/>
      <c r="U186" s="836"/>
      <c r="V186" s="837"/>
      <c r="W186" s="836"/>
      <c r="X186" s="837"/>
      <c r="Y186" s="823" t="s">
        <v>290</v>
      </c>
      <c r="Z186" s="824"/>
      <c r="AA186" s="824"/>
      <c r="AB186" s="824"/>
      <c r="AC186" s="825"/>
      <c r="AD186" s="219"/>
      <c r="AE186" s="219">
        <v>1</v>
      </c>
      <c r="AF186" s="219"/>
      <c r="AG186" s="219"/>
      <c r="AH186" s="219"/>
      <c r="AI186" s="219" t="s">
        <v>211</v>
      </c>
      <c r="AJ186" s="219"/>
      <c r="AK186" s="959" t="s">
        <v>291</v>
      </c>
      <c r="AL186" s="960"/>
      <c r="AM186" s="961"/>
    </row>
    <row r="187" spans="1:39" ht="88.5" customHeight="1" thickBot="1">
      <c r="A187" s="217"/>
      <c r="B187" s="957" t="s">
        <v>259</v>
      </c>
      <c r="C187" s="958"/>
      <c r="D187" s="218"/>
      <c r="E187" s="964"/>
      <c r="F187" s="837"/>
      <c r="G187" s="836"/>
      <c r="H187" s="837"/>
      <c r="I187" s="838"/>
      <c r="J187" s="839"/>
      <c r="K187" s="838"/>
      <c r="L187" s="839"/>
      <c r="M187" s="836"/>
      <c r="N187" s="837"/>
      <c r="O187" s="838"/>
      <c r="P187" s="839"/>
      <c r="Q187" s="836"/>
      <c r="R187" s="837"/>
      <c r="S187" s="836"/>
      <c r="T187" s="837"/>
      <c r="U187" s="836"/>
      <c r="V187" s="837"/>
      <c r="W187" s="836"/>
      <c r="X187" s="837"/>
      <c r="Y187" s="823" t="s">
        <v>280</v>
      </c>
      <c r="Z187" s="824"/>
      <c r="AA187" s="824"/>
      <c r="AB187" s="824"/>
      <c r="AC187" s="825"/>
      <c r="AD187" s="219"/>
      <c r="AE187" s="219"/>
      <c r="AF187" s="219"/>
      <c r="AG187" s="219" t="s">
        <v>211</v>
      </c>
      <c r="AH187" s="219"/>
      <c r="AI187" s="219"/>
      <c r="AJ187" s="219"/>
      <c r="AK187" s="959" t="s">
        <v>247</v>
      </c>
      <c r="AL187" s="960"/>
      <c r="AM187" s="961"/>
    </row>
    <row r="188" spans="1:39" ht="88.5" customHeight="1" thickBot="1">
      <c r="A188" s="220"/>
      <c r="B188" s="962" t="s">
        <v>245</v>
      </c>
      <c r="C188" s="963"/>
      <c r="D188" s="218">
        <v>1</v>
      </c>
      <c r="E188" s="964">
        <v>1</v>
      </c>
      <c r="F188" s="837"/>
      <c r="G188" s="838">
        <v>1</v>
      </c>
      <c r="H188" s="839"/>
      <c r="I188" s="838"/>
      <c r="J188" s="839"/>
      <c r="K188" s="838"/>
      <c r="L188" s="839"/>
      <c r="M188" s="836"/>
      <c r="N188" s="837"/>
      <c r="O188" s="838"/>
      <c r="P188" s="839"/>
      <c r="Q188" s="838"/>
      <c r="R188" s="839"/>
      <c r="S188" s="836"/>
      <c r="T188" s="837"/>
      <c r="U188" s="836"/>
      <c r="V188" s="837"/>
      <c r="W188" s="836"/>
      <c r="X188" s="837"/>
      <c r="Y188" s="826"/>
      <c r="Z188" s="827"/>
      <c r="AA188" s="827"/>
      <c r="AB188" s="827"/>
      <c r="AC188" s="828"/>
      <c r="AD188" s="219" t="s">
        <v>211</v>
      </c>
      <c r="AE188" s="219"/>
      <c r="AF188" s="219">
        <v>1</v>
      </c>
      <c r="AG188" s="219"/>
      <c r="AH188" s="219"/>
      <c r="AI188" s="219"/>
      <c r="AJ188" s="219"/>
      <c r="AK188" s="954" t="s">
        <v>258</v>
      </c>
      <c r="AL188" s="955"/>
      <c r="AM188" s="956"/>
    </row>
    <row r="189" spans="1:39" ht="88.5" customHeight="1" thickBot="1">
      <c r="A189" s="221"/>
      <c r="B189" s="957" t="s">
        <v>259</v>
      </c>
      <c r="C189" s="958"/>
      <c r="D189" s="218">
        <v>1</v>
      </c>
      <c r="E189" s="964"/>
      <c r="F189" s="837"/>
      <c r="G189" s="836"/>
      <c r="H189" s="837"/>
      <c r="I189" s="838"/>
      <c r="J189" s="839"/>
      <c r="K189" s="838">
        <v>1</v>
      </c>
      <c r="L189" s="839"/>
      <c r="M189" s="836"/>
      <c r="N189" s="837"/>
      <c r="O189" s="838"/>
      <c r="P189" s="839"/>
      <c r="Q189" s="836"/>
      <c r="R189" s="837"/>
      <c r="S189" s="836"/>
      <c r="T189" s="837"/>
      <c r="U189" s="836"/>
      <c r="V189" s="837"/>
      <c r="W189" s="836"/>
      <c r="X189" s="837"/>
      <c r="Y189" s="826"/>
      <c r="Z189" s="827"/>
      <c r="AA189" s="827"/>
      <c r="AB189" s="827"/>
      <c r="AC189" s="828"/>
      <c r="AD189" s="219"/>
      <c r="AE189" s="219"/>
      <c r="AF189" s="219"/>
      <c r="AG189" s="219"/>
      <c r="AH189" s="219" t="s">
        <v>211</v>
      </c>
      <c r="AI189" s="219"/>
      <c r="AJ189" s="219"/>
      <c r="AK189" s="959" t="s">
        <v>260</v>
      </c>
      <c r="AL189" s="960"/>
      <c r="AM189" s="961"/>
    </row>
    <row r="190" spans="1:39" ht="44.25" customHeight="1">
      <c r="A190" s="965" t="s">
        <v>278</v>
      </c>
      <c r="B190" s="965"/>
      <c r="C190" s="965"/>
      <c r="D190" s="965"/>
      <c r="E190" s="965"/>
      <c r="F190" s="965"/>
      <c r="G190" s="965"/>
      <c r="H190" s="965"/>
      <c r="I190" s="965"/>
      <c r="J190" s="965"/>
      <c r="K190" s="965"/>
      <c r="L190" s="965"/>
      <c r="M190" s="965"/>
      <c r="N190" s="965"/>
      <c r="O190" s="965"/>
      <c r="P190" s="965"/>
      <c r="Q190" s="965"/>
      <c r="R190" s="965"/>
      <c r="S190" s="965"/>
      <c r="T190" s="965"/>
      <c r="U190" s="965"/>
      <c r="V190" s="965"/>
      <c r="W190" s="965"/>
      <c r="X190" s="965"/>
      <c r="Y190" s="965"/>
      <c r="Z190" s="965"/>
      <c r="AA190" s="965"/>
      <c r="AB190" s="965"/>
      <c r="AC190" s="965"/>
      <c r="AD190" s="965"/>
      <c r="AE190" s="965"/>
      <c r="AF190" s="965"/>
      <c r="AG190" s="965"/>
      <c r="AH190" s="965"/>
      <c r="AI190" s="965"/>
      <c r="AJ190" s="965"/>
      <c r="AK190" s="965"/>
      <c r="AL190" s="965"/>
      <c r="AM190" s="965"/>
    </row>
    <row r="191" spans="1:39" ht="17.25" customHeight="1">
      <c r="A191" s="155"/>
      <c r="B191" s="155"/>
      <c r="C191" s="155"/>
      <c r="D191" s="163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</row>
    <row r="192" spans="1:39" ht="58.5" customHeight="1">
      <c r="B192" s="966" t="s">
        <v>262</v>
      </c>
      <c r="C192" s="967"/>
      <c r="D192" s="967"/>
      <c r="E192" s="967"/>
      <c r="F192" s="967"/>
      <c r="G192" s="967"/>
      <c r="H192" s="967"/>
      <c r="I192" s="967"/>
      <c r="J192" s="967"/>
      <c r="K192" s="967"/>
      <c r="L192" s="967"/>
      <c r="M192" s="967"/>
      <c r="N192" s="967"/>
      <c r="O192" s="967"/>
      <c r="P192" s="967"/>
      <c r="Q192" s="967"/>
      <c r="R192" s="967"/>
      <c r="S192" s="967"/>
      <c r="T192" s="967"/>
      <c r="U192" s="967"/>
      <c r="V192" s="967"/>
      <c r="W192" s="967"/>
      <c r="X192" s="967"/>
      <c r="Y192" s="967"/>
      <c r="Z192" s="967"/>
      <c r="AA192" s="967"/>
      <c r="AB192" s="967"/>
      <c r="AC192" s="967"/>
      <c r="AD192" s="967"/>
      <c r="AE192" s="967"/>
      <c r="AF192" s="967"/>
      <c r="AG192" s="967"/>
      <c r="AH192" s="967"/>
      <c r="AI192" s="967"/>
      <c r="AJ192" s="967"/>
      <c r="AK192" s="968"/>
      <c r="AL192" s="156"/>
      <c r="AM192" s="156"/>
    </row>
    <row r="193" spans="1:53" ht="101.25" customHeight="1">
      <c r="A193" s="878" t="s">
        <v>146</v>
      </c>
      <c r="B193" s="879"/>
      <c r="C193" s="879"/>
      <c r="D193" s="879"/>
      <c r="E193" s="879"/>
      <c r="F193" s="879"/>
      <c r="G193" s="879"/>
      <c r="H193" s="879"/>
      <c r="I193" s="879"/>
      <c r="J193" s="879"/>
      <c r="K193" s="879"/>
      <c r="L193" s="879"/>
      <c r="M193" s="879"/>
      <c r="N193" s="135"/>
      <c r="T193" s="107"/>
      <c r="U193" s="107"/>
      <c r="V193" s="107"/>
      <c r="Y193" s="880" t="s">
        <v>285</v>
      </c>
      <c r="Z193" s="880"/>
      <c r="AA193" s="880"/>
      <c r="AB193" s="880"/>
      <c r="AC193" s="880"/>
      <c r="AD193" s="880"/>
      <c r="AE193" s="880"/>
      <c r="AF193" s="147"/>
      <c r="AG193" s="147"/>
      <c r="AH193" s="147"/>
      <c r="AI193" s="147"/>
      <c r="AJ193" s="147"/>
      <c r="AK193" s="147"/>
      <c r="AL193" s="135" t="s">
        <v>220</v>
      </c>
      <c r="AM193" s="135">
        <v>7</v>
      </c>
    </row>
    <row r="194" spans="1:53" ht="19.5" customHeight="1" thickBot="1">
      <c r="B194" s="109"/>
      <c r="T194" s="107"/>
      <c r="U194" s="107"/>
      <c r="V194" s="107"/>
      <c r="Y194" s="148"/>
      <c r="Z194" s="148"/>
      <c r="AA194" s="148"/>
      <c r="AB194" s="148"/>
      <c r="AC194" s="148"/>
      <c r="AD194" s="148"/>
      <c r="AE194" s="148"/>
      <c r="AF194" s="147"/>
      <c r="AG194" s="147"/>
      <c r="AH194" s="147"/>
      <c r="AI194" s="147"/>
      <c r="AJ194" s="147"/>
      <c r="AK194" s="147"/>
    </row>
    <row r="195" spans="1:53" ht="93" customHeight="1" thickBot="1">
      <c r="A195" s="881" t="s">
        <v>147</v>
      </c>
      <c r="B195" s="882"/>
      <c r="C195" s="932" t="str">
        <f>食事申込書!$D$4</f>
        <v>　～　</v>
      </c>
      <c r="D195" s="933"/>
      <c r="E195" s="933"/>
      <c r="F195" s="933"/>
      <c r="G195" s="933"/>
      <c r="H195" s="933"/>
      <c r="I195" s="933"/>
      <c r="J195" s="933"/>
      <c r="K195" s="933"/>
      <c r="L195" s="933"/>
      <c r="M195" s="933"/>
      <c r="N195" s="933"/>
      <c r="O195" s="933"/>
      <c r="P195" s="933"/>
      <c r="Q195" s="933"/>
      <c r="R195" s="933"/>
      <c r="S195" s="149" t="s">
        <v>248</v>
      </c>
      <c r="T195" s="159" t="str">
        <f>IFERROR(DATEDIF(研修日程計画書!$A$7,研修日程計画書!$A$8,"d"),"")</f>
        <v/>
      </c>
      <c r="U195" s="149" t="s">
        <v>66</v>
      </c>
      <c r="V195" s="159" t="str">
        <f>IFERROR(DATEDIF(研修日程計画書!$A$7,研修日程計画書!$A$8,"d")+1,"")</f>
        <v/>
      </c>
      <c r="W195" s="149" t="s">
        <v>16</v>
      </c>
      <c r="X195" s="157" t="s">
        <v>249</v>
      </c>
      <c r="Z195" s="883" t="s">
        <v>221</v>
      </c>
      <c r="AA195" s="883"/>
      <c r="AB195" s="883"/>
      <c r="AC195" s="883"/>
      <c r="AD195" s="884" t="s">
        <v>265</v>
      </c>
      <c r="AE195" s="885"/>
      <c r="AF195" s="885"/>
      <c r="AG195" s="885"/>
      <c r="AH195" s="885"/>
      <c r="AI195" s="885"/>
      <c r="AJ195" s="885"/>
      <c r="AK195" s="885"/>
      <c r="AL195" s="886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</row>
    <row r="196" spans="1:53" ht="93" customHeight="1" thickBot="1">
      <c r="A196" s="881" t="s">
        <v>148</v>
      </c>
      <c r="B196" s="882"/>
      <c r="C196" s="969" t="str">
        <f>'１号様式'!$O$12 &amp; ""</f>
        <v/>
      </c>
      <c r="D196" s="970"/>
      <c r="E196" s="970"/>
      <c r="F196" s="970"/>
      <c r="G196" s="970"/>
      <c r="H196" s="970"/>
      <c r="I196" s="970"/>
      <c r="J196" s="970"/>
      <c r="K196" s="970"/>
      <c r="L196" s="970"/>
      <c r="M196" s="970"/>
      <c r="N196" s="970"/>
      <c r="O196" s="970"/>
      <c r="P196" s="970"/>
      <c r="Q196" s="970"/>
      <c r="R196" s="970"/>
      <c r="S196" s="970"/>
      <c r="T196" s="970"/>
      <c r="U196" s="970"/>
      <c r="V196" s="970"/>
      <c r="W196" s="970"/>
      <c r="X196" s="971"/>
      <c r="Z196" s="887" t="s">
        <v>286</v>
      </c>
      <c r="AA196" s="888"/>
      <c r="AB196" s="888"/>
      <c r="AC196" s="889"/>
      <c r="AD196" s="896" t="s">
        <v>276</v>
      </c>
      <c r="AE196" s="896"/>
      <c r="AF196" s="896"/>
      <c r="AG196" s="896"/>
      <c r="AH196" s="896"/>
      <c r="AI196" s="896"/>
      <c r="AJ196" s="896"/>
      <c r="AK196" s="896"/>
      <c r="AL196" s="896"/>
    </row>
    <row r="197" spans="1:53" ht="18.75" customHeight="1">
      <c r="B197" s="109"/>
      <c r="T197" s="107"/>
      <c r="U197" s="107"/>
      <c r="V197" s="107"/>
      <c r="Z197" s="890"/>
      <c r="AA197" s="891"/>
      <c r="AB197" s="891"/>
      <c r="AC197" s="892"/>
      <c r="AD197" s="896"/>
      <c r="AE197" s="896"/>
      <c r="AF197" s="896"/>
      <c r="AG197" s="896"/>
      <c r="AH197" s="896"/>
      <c r="AI197" s="896"/>
      <c r="AJ197" s="896"/>
      <c r="AK197" s="896"/>
      <c r="AL197" s="896"/>
      <c r="AM197" s="151"/>
    </row>
    <row r="198" spans="1:53" ht="60" customHeight="1">
      <c r="A198" s="897" t="s">
        <v>222</v>
      </c>
      <c r="B198" s="897"/>
      <c r="C198" s="897"/>
      <c r="D198" s="897"/>
      <c r="E198" s="897"/>
      <c r="F198" s="897"/>
      <c r="G198" s="897"/>
      <c r="H198" s="897"/>
      <c r="I198" s="897"/>
      <c r="J198" s="897"/>
      <c r="K198" s="897"/>
      <c r="L198" s="897"/>
      <c r="M198" s="897"/>
      <c r="N198" s="897"/>
      <c r="O198" s="897"/>
      <c r="P198" s="897"/>
      <c r="Q198" s="897"/>
      <c r="R198" s="897"/>
      <c r="S198" s="897"/>
      <c r="T198" s="897"/>
      <c r="U198" s="897"/>
      <c r="V198" s="897"/>
      <c r="W198" s="897"/>
      <c r="X198" s="897"/>
      <c r="Y198" s="897"/>
      <c r="Z198" s="890"/>
      <c r="AA198" s="891"/>
      <c r="AB198" s="891"/>
      <c r="AC198" s="892"/>
      <c r="AD198" s="896"/>
      <c r="AE198" s="896"/>
      <c r="AF198" s="896"/>
      <c r="AG198" s="896"/>
      <c r="AH198" s="896"/>
      <c r="AI198" s="896"/>
      <c r="AJ198" s="896"/>
      <c r="AK198" s="896"/>
      <c r="AL198" s="896"/>
      <c r="AM198" s="151"/>
      <c r="AN198" s="152"/>
      <c r="AO198" s="152"/>
      <c r="AP198" s="152"/>
      <c r="AQ198" s="152"/>
      <c r="AR198" s="152"/>
      <c r="AS198" s="152"/>
      <c r="AT198" s="152"/>
      <c r="AU198" s="152"/>
    </row>
    <row r="199" spans="1:53" ht="60" customHeight="1">
      <c r="A199" s="865" t="s">
        <v>223</v>
      </c>
      <c r="B199" s="865"/>
      <c r="C199" s="865"/>
      <c r="D199" s="865"/>
      <c r="E199" s="865"/>
      <c r="F199" s="865"/>
      <c r="G199" s="865"/>
      <c r="H199" s="865"/>
      <c r="I199" s="865"/>
      <c r="J199" s="865"/>
      <c r="K199" s="865"/>
      <c r="L199" s="865"/>
      <c r="M199" s="865"/>
      <c r="N199" s="865"/>
      <c r="O199" s="865"/>
      <c r="P199" s="865"/>
      <c r="Q199" s="865"/>
      <c r="R199" s="865"/>
      <c r="S199" s="865"/>
      <c r="T199" s="865"/>
      <c r="U199" s="865"/>
      <c r="V199" s="865"/>
      <c r="W199" s="865"/>
      <c r="X199" s="865"/>
      <c r="Y199" s="865"/>
      <c r="Z199" s="893"/>
      <c r="AA199" s="894"/>
      <c r="AB199" s="894"/>
      <c r="AC199" s="895"/>
      <c r="AD199" s="896"/>
      <c r="AE199" s="896"/>
      <c r="AF199" s="896"/>
      <c r="AG199" s="896"/>
      <c r="AH199" s="896"/>
      <c r="AI199" s="896"/>
      <c r="AJ199" s="896"/>
      <c r="AK199" s="896"/>
      <c r="AL199" s="896"/>
      <c r="AM199" s="151"/>
    </row>
    <row r="200" spans="1:53" ht="30" customHeight="1">
      <c r="A200" s="865" t="s">
        <v>287</v>
      </c>
      <c r="B200" s="865"/>
      <c r="C200" s="865"/>
      <c r="D200" s="865"/>
      <c r="E200" s="865"/>
      <c r="F200" s="865"/>
      <c r="G200" s="865"/>
      <c r="H200" s="865"/>
      <c r="I200" s="865"/>
      <c r="J200" s="865"/>
      <c r="K200" s="865"/>
      <c r="L200" s="865"/>
      <c r="M200" s="865"/>
      <c r="N200" s="865"/>
      <c r="O200" s="865"/>
      <c r="P200" s="865"/>
      <c r="Q200" s="865"/>
      <c r="R200" s="865"/>
      <c r="S200" s="865"/>
      <c r="T200" s="865"/>
      <c r="U200" s="865"/>
      <c r="V200" s="865"/>
      <c r="W200" s="865"/>
      <c r="X200" s="865"/>
      <c r="Y200" s="865"/>
      <c r="Z200" s="865"/>
      <c r="AA200" s="865"/>
      <c r="AB200" s="865"/>
      <c r="AC200" s="865"/>
      <c r="AD200" s="865"/>
      <c r="AE200" s="153"/>
      <c r="AF200" s="153"/>
      <c r="AG200" s="153"/>
      <c r="AH200" s="153"/>
      <c r="AI200" s="153"/>
      <c r="AJ200" s="153"/>
      <c r="AK200" s="153"/>
      <c r="AL200" s="153"/>
      <c r="AM200" s="151"/>
    </row>
    <row r="201" spans="1:53" ht="30" customHeight="1">
      <c r="A201" s="865"/>
      <c r="B201" s="865"/>
      <c r="C201" s="865"/>
      <c r="D201" s="865"/>
      <c r="E201" s="865"/>
      <c r="F201" s="865"/>
      <c r="G201" s="865"/>
      <c r="H201" s="865"/>
      <c r="I201" s="865"/>
      <c r="J201" s="865"/>
      <c r="K201" s="865"/>
      <c r="L201" s="865"/>
      <c r="M201" s="865"/>
      <c r="N201" s="865"/>
      <c r="O201" s="865"/>
      <c r="P201" s="865"/>
      <c r="Q201" s="865"/>
      <c r="R201" s="865"/>
      <c r="S201" s="865"/>
      <c r="T201" s="865"/>
      <c r="U201" s="865"/>
      <c r="V201" s="865"/>
      <c r="W201" s="865"/>
      <c r="X201" s="865"/>
      <c r="Y201" s="865"/>
      <c r="Z201" s="865"/>
      <c r="AA201" s="865"/>
      <c r="AB201" s="865"/>
      <c r="AC201" s="865"/>
      <c r="AD201" s="865"/>
      <c r="AE201" s="154"/>
      <c r="AF201" s="154"/>
      <c r="AG201" s="154"/>
      <c r="AH201" s="154"/>
      <c r="AI201" s="154"/>
      <c r="AJ201" s="154"/>
      <c r="AK201" s="154"/>
      <c r="AL201" s="154"/>
      <c r="AM201" s="154"/>
    </row>
    <row r="202" spans="1:53" ht="16.5" customHeight="1" thickBot="1">
      <c r="B202" s="109"/>
    </row>
    <row r="203" spans="1:53" ht="77.25" customHeight="1" thickBot="1">
      <c r="A203" s="866" t="s">
        <v>224</v>
      </c>
      <c r="B203" s="869" t="s">
        <v>149</v>
      </c>
      <c r="C203" s="870"/>
      <c r="D203" s="875" t="s">
        <v>150</v>
      </c>
      <c r="E203" s="928" t="s">
        <v>225</v>
      </c>
      <c r="F203" s="869"/>
      <c r="G203" s="869"/>
      <c r="H203" s="869"/>
      <c r="I203" s="840" t="s">
        <v>255</v>
      </c>
      <c r="J203" s="841"/>
      <c r="K203" s="840" t="s">
        <v>151</v>
      </c>
      <c r="L203" s="841"/>
      <c r="M203" s="952" t="s">
        <v>226</v>
      </c>
      <c r="N203" s="953"/>
      <c r="O203" s="953"/>
      <c r="P203" s="953"/>
      <c r="Q203" s="953"/>
      <c r="R203" s="953"/>
      <c r="S203" s="953"/>
      <c r="T203" s="953"/>
      <c r="U203" s="848" t="s">
        <v>288</v>
      </c>
      <c r="V203" s="849"/>
      <c r="W203" s="924" t="s">
        <v>227</v>
      </c>
      <c r="X203" s="925"/>
      <c r="Y203" s="928" t="s">
        <v>154</v>
      </c>
      <c r="Z203" s="869"/>
      <c r="AA203" s="869"/>
      <c r="AB203" s="869"/>
      <c r="AC203" s="929"/>
      <c r="AD203" s="898" t="s">
        <v>228</v>
      </c>
      <c r="AE203" s="898"/>
      <c r="AF203" s="898"/>
      <c r="AG203" s="898"/>
      <c r="AH203" s="898"/>
      <c r="AI203" s="898"/>
      <c r="AJ203" s="898"/>
      <c r="AK203" s="899" t="s">
        <v>229</v>
      </c>
      <c r="AL203" s="900"/>
      <c r="AM203" s="901"/>
    </row>
    <row r="204" spans="1:53" ht="89.25" customHeight="1" thickBot="1">
      <c r="A204" s="867"/>
      <c r="B204" s="871"/>
      <c r="C204" s="872"/>
      <c r="D204" s="876"/>
      <c r="E204" s="947"/>
      <c r="F204" s="873"/>
      <c r="G204" s="873"/>
      <c r="H204" s="873"/>
      <c r="I204" s="842"/>
      <c r="J204" s="843"/>
      <c r="K204" s="842"/>
      <c r="L204" s="854"/>
      <c r="M204" s="949" t="s">
        <v>153</v>
      </c>
      <c r="N204" s="950"/>
      <c r="O204" s="950"/>
      <c r="P204" s="951"/>
      <c r="Q204" s="840" t="s">
        <v>230</v>
      </c>
      <c r="R204" s="841"/>
      <c r="S204" s="840" t="s">
        <v>264</v>
      </c>
      <c r="T204" s="841"/>
      <c r="U204" s="850"/>
      <c r="V204" s="851"/>
      <c r="W204" s="926"/>
      <c r="X204" s="927"/>
      <c r="Y204" s="930"/>
      <c r="Z204" s="871"/>
      <c r="AA204" s="871"/>
      <c r="AB204" s="871"/>
      <c r="AC204" s="931"/>
      <c r="AD204" s="905" t="s">
        <v>231</v>
      </c>
      <c r="AE204" s="906"/>
      <c r="AF204" s="907" t="s">
        <v>232</v>
      </c>
      <c r="AG204" s="908"/>
      <c r="AH204" s="908"/>
      <c r="AI204" s="908"/>
      <c r="AJ204" s="908"/>
      <c r="AK204" s="902"/>
      <c r="AL204" s="903"/>
      <c r="AM204" s="904"/>
    </row>
    <row r="205" spans="1:53" ht="44.25" customHeight="1" thickBot="1">
      <c r="A205" s="867"/>
      <c r="B205" s="871"/>
      <c r="C205" s="872"/>
      <c r="D205" s="876"/>
      <c r="E205" s="928" t="s">
        <v>257</v>
      </c>
      <c r="F205" s="945"/>
      <c r="G205" s="855" t="s">
        <v>233</v>
      </c>
      <c r="H205" s="856"/>
      <c r="I205" s="842"/>
      <c r="J205" s="843"/>
      <c r="K205" s="842"/>
      <c r="L205" s="843"/>
      <c r="M205" s="855" t="s">
        <v>234</v>
      </c>
      <c r="N205" s="856"/>
      <c r="O205" s="855" t="s">
        <v>235</v>
      </c>
      <c r="P205" s="856"/>
      <c r="Q205" s="842"/>
      <c r="R205" s="843"/>
      <c r="S205" s="842"/>
      <c r="T205" s="843"/>
      <c r="U205" s="850"/>
      <c r="V205" s="851"/>
      <c r="W205" s="842" t="s">
        <v>152</v>
      </c>
      <c r="X205" s="843"/>
      <c r="Y205" s="859" t="s">
        <v>261</v>
      </c>
      <c r="Z205" s="860"/>
      <c r="AA205" s="860"/>
      <c r="AB205" s="860"/>
      <c r="AC205" s="861"/>
      <c r="AD205" s="934" t="s">
        <v>236</v>
      </c>
      <c r="AE205" s="935"/>
      <c r="AF205" s="936" t="s">
        <v>237</v>
      </c>
      <c r="AG205" s="935"/>
      <c r="AH205" s="909" t="s">
        <v>238</v>
      </c>
      <c r="AI205" s="909" t="s">
        <v>239</v>
      </c>
      <c r="AJ205" s="937" t="s">
        <v>240</v>
      </c>
      <c r="AK205" s="911" t="s">
        <v>263</v>
      </c>
      <c r="AL205" s="912"/>
      <c r="AM205" s="913"/>
    </row>
    <row r="206" spans="1:53" ht="44.25" customHeight="1">
      <c r="A206" s="867"/>
      <c r="B206" s="871"/>
      <c r="C206" s="872"/>
      <c r="D206" s="876"/>
      <c r="E206" s="930"/>
      <c r="F206" s="946"/>
      <c r="G206" s="857"/>
      <c r="H206" s="858"/>
      <c r="I206" s="842"/>
      <c r="J206" s="843"/>
      <c r="K206" s="842"/>
      <c r="L206" s="843"/>
      <c r="M206" s="857"/>
      <c r="N206" s="858"/>
      <c r="O206" s="857"/>
      <c r="P206" s="858"/>
      <c r="Q206" s="842"/>
      <c r="R206" s="843"/>
      <c r="S206" s="842"/>
      <c r="T206" s="843"/>
      <c r="U206" s="850"/>
      <c r="V206" s="851"/>
      <c r="W206" s="842"/>
      <c r="X206" s="843"/>
      <c r="Y206" s="859"/>
      <c r="Z206" s="860"/>
      <c r="AA206" s="860"/>
      <c r="AB206" s="860"/>
      <c r="AC206" s="861"/>
      <c r="AD206" s="917" t="s">
        <v>241</v>
      </c>
      <c r="AE206" s="920" t="s">
        <v>242</v>
      </c>
      <c r="AF206" s="921" t="s">
        <v>243</v>
      </c>
      <c r="AG206" s="921" t="s">
        <v>244</v>
      </c>
      <c r="AH206" s="909"/>
      <c r="AI206" s="909"/>
      <c r="AJ206" s="937"/>
      <c r="AK206" s="911"/>
      <c r="AL206" s="912"/>
      <c r="AM206" s="913"/>
    </row>
    <row r="207" spans="1:53" ht="44.25" customHeight="1">
      <c r="A207" s="867"/>
      <c r="B207" s="871"/>
      <c r="C207" s="872"/>
      <c r="D207" s="876"/>
      <c r="E207" s="930"/>
      <c r="F207" s="946"/>
      <c r="G207" s="857"/>
      <c r="H207" s="858"/>
      <c r="I207" s="842"/>
      <c r="J207" s="843"/>
      <c r="K207" s="842"/>
      <c r="L207" s="843"/>
      <c r="M207" s="857"/>
      <c r="N207" s="858"/>
      <c r="O207" s="857"/>
      <c r="P207" s="858"/>
      <c r="Q207" s="842"/>
      <c r="R207" s="843"/>
      <c r="S207" s="842"/>
      <c r="T207" s="843"/>
      <c r="U207" s="850"/>
      <c r="V207" s="851"/>
      <c r="W207" s="842"/>
      <c r="X207" s="843"/>
      <c r="Y207" s="859"/>
      <c r="Z207" s="860"/>
      <c r="AA207" s="860"/>
      <c r="AB207" s="860"/>
      <c r="AC207" s="861"/>
      <c r="AD207" s="918"/>
      <c r="AE207" s="909"/>
      <c r="AF207" s="922"/>
      <c r="AG207" s="922"/>
      <c r="AH207" s="909"/>
      <c r="AI207" s="909"/>
      <c r="AJ207" s="937"/>
      <c r="AK207" s="911"/>
      <c r="AL207" s="912"/>
      <c r="AM207" s="913"/>
    </row>
    <row r="208" spans="1:53" ht="44.25" customHeight="1" thickBot="1">
      <c r="A208" s="868"/>
      <c r="B208" s="873"/>
      <c r="C208" s="874"/>
      <c r="D208" s="877"/>
      <c r="E208" s="947"/>
      <c r="F208" s="948"/>
      <c r="G208" s="846" t="s">
        <v>256</v>
      </c>
      <c r="H208" s="847"/>
      <c r="I208" s="844"/>
      <c r="J208" s="845"/>
      <c r="K208" s="844"/>
      <c r="L208" s="845"/>
      <c r="M208" s="846" t="s">
        <v>253</v>
      </c>
      <c r="N208" s="847"/>
      <c r="O208" s="846" t="s">
        <v>277</v>
      </c>
      <c r="P208" s="847"/>
      <c r="Q208" s="844"/>
      <c r="R208" s="845"/>
      <c r="S208" s="844"/>
      <c r="T208" s="845"/>
      <c r="U208" s="852"/>
      <c r="V208" s="853"/>
      <c r="W208" s="844"/>
      <c r="X208" s="845"/>
      <c r="Y208" s="862"/>
      <c r="Z208" s="863"/>
      <c r="AA208" s="863"/>
      <c r="AB208" s="863"/>
      <c r="AC208" s="864"/>
      <c r="AD208" s="919"/>
      <c r="AE208" s="910"/>
      <c r="AF208" s="923"/>
      <c r="AG208" s="923"/>
      <c r="AH208" s="910"/>
      <c r="AI208" s="910"/>
      <c r="AJ208" s="938"/>
      <c r="AK208" s="914"/>
      <c r="AL208" s="915"/>
      <c r="AM208" s="916"/>
    </row>
    <row r="209" spans="1:39" ht="88.5" customHeight="1" thickBot="1">
      <c r="A209" s="222"/>
      <c r="B209" s="942"/>
      <c r="C209" s="943"/>
      <c r="D209" s="223"/>
      <c r="E209" s="944"/>
      <c r="F209" s="830"/>
      <c r="G209" s="834"/>
      <c r="H209" s="835"/>
      <c r="I209" s="834"/>
      <c r="J209" s="835"/>
      <c r="K209" s="834"/>
      <c r="L209" s="835"/>
      <c r="M209" s="829"/>
      <c r="N209" s="830"/>
      <c r="O209" s="834"/>
      <c r="P209" s="835"/>
      <c r="Q209" s="834"/>
      <c r="R209" s="835"/>
      <c r="S209" s="829"/>
      <c r="T209" s="830"/>
      <c r="U209" s="829"/>
      <c r="V209" s="830"/>
      <c r="W209" s="829"/>
      <c r="X209" s="830"/>
      <c r="Y209" s="831"/>
      <c r="Z209" s="832"/>
      <c r="AA209" s="832"/>
      <c r="AB209" s="832"/>
      <c r="AC209" s="833"/>
      <c r="AD209" s="224"/>
      <c r="AE209" s="224"/>
      <c r="AF209" s="224"/>
      <c r="AG209" s="224"/>
      <c r="AH209" s="224"/>
      <c r="AI209" s="224"/>
      <c r="AJ209" s="224"/>
      <c r="AK209" s="939"/>
      <c r="AL209" s="940"/>
      <c r="AM209" s="941"/>
    </row>
    <row r="210" spans="1:39" ht="88.5" customHeight="1" thickBot="1">
      <c r="A210" s="222"/>
      <c r="B210" s="942"/>
      <c r="C210" s="943"/>
      <c r="D210" s="223"/>
      <c r="E210" s="944"/>
      <c r="F210" s="830"/>
      <c r="G210" s="834"/>
      <c r="H210" s="835"/>
      <c r="I210" s="834"/>
      <c r="J210" s="835"/>
      <c r="K210" s="834"/>
      <c r="L210" s="835"/>
      <c r="M210" s="829"/>
      <c r="N210" s="830"/>
      <c r="O210" s="834"/>
      <c r="P210" s="835"/>
      <c r="Q210" s="834"/>
      <c r="R210" s="835"/>
      <c r="S210" s="829"/>
      <c r="T210" s="830"/>
      <c r="U210" s="829"/>
      <c r="V210" s="830"/>
      <c r="W210" s="829"/>
      <c r="X210" s="830"/>
      <c r="Y210" s="831"/>
      <c r="Z210" s="832"/>
      <c r="AA210" s="832"/>
      <c r="AB210" s="832"/>
      <c r="AC210" s="833"/>
      <c r="AD210" s="224"/>
      <c r="AE210" s="224"/>
      <c r="AF210" s="224"/>
      <c r="AG210" s="224"/>
      <c r="AH210" s="224"/>
      <c r="AI210" s="224"/>
      <c r="AJ210" s="224"/>
      <c r="AK210" s="939"/>
      <c r="AL210" s="940"/>
      <c r="AM210" s="941"/>
    </row>
    <row r="211" spans="1:39" ht="88.5" customHeight="1" thickBot="1">
      <c r="A211" s="222"/>
      <c r="B211" s="942"/>
      <c r="C211" s="943"/>
      <c r="D211" s="223"/>
      <c r="E211" s="944"/>
      <c r="F211" s="830"/>
      <c r="G211" s="834"/>
      <c r="H211" s="835"/>
      <c r="I211" s="834"/>
      <c r="J211" s="835"/>
      <c r="K211" s="834"/>
      <c r="L211" s="835"/>
      <c r="M211" s="829"/>
      <c r="N211" s="830"/>
      <c r="O211" s="834"/>
      <c r="P211" s="835"/>
      <c r="Q211" s="834"/>
      <c r="R211" s="835"/>
      <c r="S211" s="829"/>
      <c r="T211" s="830"/>
      <c r="U211" s="829"/>
      <c r="V211" s="830"/>
      <c r="W211" s="829"/>
      <c r="X211" s="830"/>
      <c r="Y211" s="831"/>
      <c r="Z211" s="832"/>
      <c r="AA211" s="832"/>
      <c r="AB211" s="832"/>
      <c r="AC211" s="833"/>
      <c r="AD211" s="224"/>
      <c r="AE211" s="224"/>
      <c r="AF211" s="224"/>
      <c r="AG211" s="224"/>
      <c r="AH211" s="224"/>
      <c r="AI211" s="224"/>
      <c r="AJ211" s="224"/>
      <c r="AK211" s="939"/>
      <c r="AL211" s="940"/>
      <c r="AM211" s="941"/>
    </row>
    <row r="212" spans="1:39" ht="88.5" customHeight="1" thickBot="1">
      <c r="A212" s="222"/>
      <c r="B212" s="942"/>
      <c r="C212" s="943"/>
      <c r="D212" s="223"/>
      <c r="E212" s="944"/>
      <c r="F212" s="830"/>
      <c r="G212" s="834"/>
      <c r="H212" s="835"/>
      <c r="I212" s="834"/>
      <c r="J212" s="835"/>
      <c r="K212" s="834"/>
      <c r="L212" s="835"/>
      <c r="M212" s="829"/>
      <c r="N212" s="830"/>
      <c r="O212" s="834"/>
      <c r="P212" s="835"/>
      <c r="Q212" s="834"/>
      <c r="R212" s="835"/>
      <c r="S212" s="829"/>
      <c r="T212" s="830"/>
      <c r="U212" s="829"/>
      <c r="V212" s="830"/>
      <c r="W212" s="829"/>
      <c r="X212" s="830"/>
      <c r="Y212" s="831"/>
      <c r="Z212" s="832"/>
      <c r="AA212" s="832"/>
      <c r="AB212" s="832"/>
      <c r="AC212" s="833"/>
      <c r="AD212" s="224"/>
      <c r="AE212" s="224"/>
      <c r="AF212" s="224"/>
      <c r="AG212" s="224"/>
      <c r="AH212" s="224"/>
      <c r="AI212" s="224"/>
      <c r="AJ212" s="224"/>
      <c r="AK212" s="939"/>
      <c r="AL212" s="940"/>
      <c r="AM212" s="941"/>
    </row>
    <row r="213" spans="1:39" ht="88.5" customHeight="1" thickBot="1">
      <c r="A213" s="222"/>
      <c r="B213" s="942"/>
      <c r="C213" s="943"/>
      <c r="D213" s="223"/>
      <c r="E213" s="944"/>
      <c r="F213" s="830"/>
      <c r="G213" s="834"/>
      <c r="H213" s="835"/>
      <c r="I213" s="834"/>
      <c r="J213" s="835"/>
      <c r="K213" s="834"/>
      <c r="L213" s="835"/>
      <c r="M213" s="829"/>
      <c r="N213" s="830"/>
      <c r="O213" s="834"/>
      <c r="P213" s="835"/>
      <c r="Q213" s="834"/>
      <c r="R213" s="835"/>
      <c r="S213" s="829"/>
      <c r="T213" s="830"/>
      <c r="U213" s="829"/>
      <c r="V213" s="830"/>
      <c r="W213" s="829"/>
      <c r="X213" s="830"/>
      <c r="Y213" s="831"/>
      <c r="Z213" s="832"/>
      <c r="AA213" s="832"/>
      <c r="AB213" s="832"/>
      <c r="AC213" s="833"/>
      <c r="AD213" s="224"/>
      <c r="AE213" s="224"/>
      <c r="AF213" s="224"/>
      <c r="AG213" s="224"/>
      <c r="AH213" s="224"/>
      <c r="AI213" s="224"/>
      <c r="AJ213" s="224"/>
      <c r="AK213" s="939"/>
      <c r="AL213" s="940"/>
      <c r="AM213" s="941"/>
    </row>
    <row r="214" spans="1:39" ht="88.5" customHeight="1" thickBot="1">
      <c r="A214" s="222"/>
      <c r="B214" s="942"/>
      <c r="C214" s="943"/>
      <c r="D214" s="223"/>
      <c r="E214" s="944"/>
      <c r="F214" s="830"/>
      <c r="G214" s="834"/>
      <c r="H214" s="835"/>
      <c r="I214" s="834"/>
      <c r="J214" s="835"/>
      <c r="K214" s="834"/>
      <c r="L214" s="835"/>
      <c r="M214" s="829"/>
      <c r="N214" s="830"/>
      <c r="O214" s="834"/>
      <c r="P214" s="835"/>
      <c r="Q214" s="834"/>
      <c r="R214" s="835"/>
      <c r="S214" s="829"/>
      <c r="T214" s="830"/>
      <c r="U214" s="829"/>
      <c r="V214" s="830"/>
      <c r="W214" s="829"/>
      <c r="X214" s="830"/>
      <c r="Y214" s="831"/>
      <c r="Z214" s="832"/>
      <c r="AA214" s="832"/>
      <c r="AB214" s="832"/>
      <c r="AC214" s="833"/>
      <c r="AD214" s="224"/>
      <c r="AE214" s="224"/>
      <c r="AF214" s="224"/>
      <c r="AG214" s="224"/>
      <c r="AH214" s="224"/>
      <c r="AI214" s="224"/>
      <c r="AJ214" s="224"/>
      <c r="AK214" s="939"/>
      <c r="AL214" s="940"/>
      <c r="AM214" s="941"/>
    </row>
    <row r="215" spans="1:39" ht="88.5" customHeight="1" thickBot="1">
      <c r="A215" s="222"/>
      <c r="B215" s="942"/>
      <c r="C215" s="943"/>
      <c r="D215" s="223"/>
      <c r="E215" s="944"/>
      <c r="F215" s="830"/>
      <c r="G215" s="834"/>
      <c r="H215" s="835"/>
      <c r="I215" s="834"/>
      <c r="J215" s="835"/>
      <c r="K215" s="834"/>
      <c r="L215" s="835"/>
      <c r="M215" s="829"/>
      <c r="N215" s="830"/>
      <c r="O215" s="834"/>
      <c r="P215" s="835"/>
      <c r="Q215" s="834"/>
      <c r="R215" s="835"/>
      <c r="S215" s="829"/>
      <c r="T215" s="830"/>
      <c r="U215" s="829"/>
      <c r="V215" s="830"/>
      <c r="W215" s="829"/>
      <c r="X215" s="830"/>
      <c r="Y215" s="831"/>
      <c r="Z215" s="832"/>
      <c r="AA215" s="832"/>
      <c r="AB215" s="832"/>
      <c r="AC215" s="833"/>
      <c r="AD215" s="224"/>
      <c r="AE215" s="224"/>
      <c r="AF215" s="224"/>
      <c r="AG215" s="224"/>
      <c r="AH215" s="224"/>
      <c r="AI215" s="224"/>
      <c r="AJ215" s="224"/>
      <c r="AK215" s="939"/>
      <c r="AL215" s="940"/>
      <c r="AM215" s="941"/>
    </row>
    <row r="216" spans="1:39" ht="88.5" customHeight="1" thickBot="1">
      <c r="A216" s="222"/>
      <c r="B216" s="942"/>
      <c r="C216" s="943"/>
      <c r="D216" s="223"/>
      <c r="E216" s="944"/>
      <c r="F216" s="830"/>
      <c r="G216" s="834"/>
      <c r="H216" s="835"/>
      <c r="I216" s="834"/>
      <c r="J216" s="835"/>
      <c r="K216" s="834"/>
      <c r="L216" s="835"/>
      <c r="M216" s="829"/>
      <c r="N216" s="830"/>
      <c r="O216" s="834"/>
      <c r="P216" s="835"/>
      <c r="Q216" s="834"/>
      <c r="R216" s="835"/>
      <c r="S216" s="829"/>
      <c r="T216" s="830"/>
      <c r="U216" s="829"/>
      <c r="V216" s="830"/>
      <c r="W216" s="829"/>
      <c r="X216" s="830"/>
      <c r="Y216" s="831"/>
      <c r="Z216" s="832"/>
      <c r="AA216" s="832"/>
      <c r="AB216" s="832"/>
      <c r="AC216" s="833"/>
      <c r="AD216" s="224"/>
      <c r="AE216" s="224"/>
      <c r="AF216" s="224"/>
      <c r="AG216" s="224"/>
      <c r="AH216" s="224"/>
      <c r="AI216" s="224"/>
      <c r="AJ216" s="224"/>
      <c r="AK216" s="939"/>
      <c r="AL216" s="940"/>
      <c r="AM216" s="941"/>
    </row>
    <row r="217" spans="1:39" ht="88.5" customHeight="1" thickBot="1">
      <c r="A217" s="222"/>
      <c r="B217" s="942"/>
      <c r="C217" s="943"/>
      <c r="D217" s="223"/>
      <c r="E217" s="944"/>
      <c r="F217" s="830"/>
      <c r="G217" s="834"/>
      <c r="H217" s="835"/>
      <c r="I217" s="834"/>
      <c r="J217" s="835"/>
      <c r="K217" s="834"/>
      <c r="L217" s="835"/>
      <c r="M217" s="829"/>
      <c r="N217" s="830"/>
      <c r="O217" s="834"/>
      <c r="P217" s="835"/>
      <c r="Q217" s="834"/>
      <c r="R217" s="835"/>
      <c r="S217" s="829"/>
      <c r="T217" s="830"/>
      <c r="U217" s="829"/>
      <c r="V217" s="830"/>
      <c r="W217" s="829"/>
      <c r="X217" s="830"/>
      <c r="Y217" s="831"/>
      <c r="Z217" s="832"/>
      <c r="AA217" s="832"/>
      <c r="AB217" s="832"/>
      <c r="AC217" s="833"/>
      <c r="AD217" s="224"/>
      <c r="AE217" s="224"/>
      <c r="AF217" s="224"/>
      <c r="AG217" s="224"/>
      <c r="AH217" s="224"/>
      <c r="AI217" s="224"/>
      <c r="AJ217" s="224"/>
      <c r="AK217" s="939"/>
      <c r="AL217" s="940"/>
      <c r="AM217" s="941"/>
    </row>
    <row r="218" spans="1:39" ht="88.5" customHeight="1" thickBot="1">
      <c r="A218" s="217" t="s">
        <v>155</v>
      </c>
      <c r="B218" s="962" t="s">
        <v>246</v>
      </c>
      <c r="C218" s="963"/>
      <c r="D218" s="218"/>
      <c r="E218" s="964"/>
      <c r="F218" s="837"/>
      <c r="G218" s="836"/>
      <c r="H218" s="837"/>
      <c r="I218" s="838"/>
      <c r="J218" s="839"/>
      <c r="K218" s="838"/>
      <c r="L218" s="839"/>
      <c r="M218" s="836"/>
      <c r="N218" s="837"/>
      <c r="O218" s="838"/>
      <c r="P218" s="839"/>
      <c r="Q218" s="836"/>
      <c r="R218" s="837"/>
      <c r="S218" s="836"/>
      <c r="T218" s="837"/>
      <c r="U218" s="836"/>
      <c r="V218" s="837"/>
      <c r="W218" s="836"/>
      <c r="X218" s="837"/>
      <c r="Y218" s="823" t="s">
        <v>290</v>
      </c>
      <c r="Z218" s="824"/>
      <c r="AA218" s="824"/>
      <c r="AB218" s="824"/>
      <c r="AC218" s="825"/>
      <c r="AD218" s="219"/>
      <c r="AE218" s="219">
        <v>1</v>
      </c>
      <c r="AF218" s="219"/>
      <c r="AG218" s="219"/>
      <c r="AH218" s="219"/>
      <c r="AI218" s="219" t="s">
        <v>211</v>
      </c>
      <c r="AJ218" s="219"/>
      <c r="AK218" s="959" t="s">
        <v>291</v>
      </c>
      <c r="AL218" s="960"/>
      <c r="AM218" s="961"/>
    </row>
    <row r="219" spans="1:39" ht="88.5" customHeight="1" thickBot="1">
      <c r="A219" s="217"/>
      <c r="B219" s="957" t="s">
        <v>259</v>
      </c>
      <c r="C219" s="958"/>
      <c r="D219" s="218"/>
      <c r="E219" s="964"/>
      <c r="F219" s="837"/>
      <c r="G219" s="836"/>
      <c r="H219" s="837"/>
      <c r="I219" s="838"/>
      <c r="J219" s="839"/>
      <c r="K219" s="838"/>
      <c r="L219" s="839"/>
      <c r="M219" s="836"/>
      <c r="N219" s="837"/>
      <c r="O219" s="838"/>
      <c r="P219" s="839"/>
      <c r="Q219" s="836"/>
      <c r="R219" s="837"/>
      <c r="S219" s="836"/>
      <c r="T219" s="837"/>
      <c r="U219" s="836"/>
      <c r="V219" s="837"/>
      <c r="W219" s="836"/>
      <c r="X219" s="837"/>
      <c r="Y219" s="823" t="s">
        <v>280</v>
      </c>
      <c r="Z219" s="824"/>
      <c r="AA219" s="824"/>
      <c r="AB219" s="824"/>
      <c r="AC219" s="825"/>
      <c r="AD219" s="219"/>
      <c r="AE219" s="219"/>
      <c r="AF219" s="219"/>
      <c r="AG219" s="219" t="s">
        <v>211</v>
      </c>
      <c r="AH219" s="219"/>
      <c r="AI219" s="219"/>
      <c r="AJ219" s="219"/>
      <c r="AK219" s="959" t="s">
        <v>247</v>
      </c>
      <c r="AL219" s="960"/>
      <c r="AM219" s="961"/>
    </row>
    <row r="220" spans="1:39" ht="88.5" customHeight="1" thickBot="1">
      <c r="A220" s="220"/>
      <c r="B220" s="962" t="s">
        <v>245</v>
      </c>
      <c r="C220" s="963"/>
      <c r="D220" s="218">
        <v>1</v>
      </c>
      <c r="E220" s="964">
        <v>1</v>
      </c>
      <c r="F220" s="837"/>
      <c r="G220" s="838">
        <v>1</v>
      </c>
      <c r="H220" s="839"/>
      <c r="I220" s="838"/>
      <c r="J220" s="839"/>
      <c r="K220" s="838"/>
      <c r="L220" s="839"/>
      <c r="M220" s="836"/>
      <c r="N220" s="837"/>
      <c r="O220" s="838"/>
      <c r="P220" s="839"/>
      <c r="Q220" s="838"/>
      <c r="R220" s="839"/>
      <c r="S220" s="836"/>
      <c r="T220" s="837"/>
      <c r="U220" s="836"/>
      <c r="V220" s="837"/>
      <c r="W220" s="836"/>
      <c r="X220" s="837"/>
      <c r="Y220" s="826"/>
      <c r="Z220" s="827"/>
      <c r="AA220" s="827"/>
      <c r="AB220" s="827"/>
      <c r="AC220" s="828"/>
      <c r="AD220" s="219" t="s">
        <v>211</v>
      </c>
      <c r="AE220" s="219"/>
      <c r="AF220" s="219">
        <v>1</v>
      </c>
      <c r="AG220" s="219"/>
      <c r="AH220" s="219"/>
      <c r="AI220" s="219"/>
      <c r="AJ220" s="219"/>
      <c r="AK220" s="954" t="s">
        <v>258</v>
      </c>
      <c r="AL220" s="955"/>
      <c r="AM220" s="956"/>
    </row>
    <row r="221" spans="1:39" ht="88.5" customHeight="1" thickBot="1">
      <c r="A221" s="221"/>
      <c r="B221" s="957" t="s">
        <v>259</v>
      </c>
      <c r="C221" s="958"/>
      <c r="D221" s="218">
        <v>1</v>
      </c>
      <c r="E221" s="964"/>
      <c r="F221" s="837"/>
      <c r="G221" s="836"/>
      <c r="H221" s="837"/>
      <c r="I221" s="838"/>
      <c r="J221" s="839"/>
      <c r="K221" s="838">
        <v>1</v>
      </c>
      <c r="L221" s="839"/>
      <c r="M221" s="836"/>
      <c r="N221" s="837"/>
      <c r="O221" s="838"/>
      <c r="P221" s="839"/>
      <c r="Q221" s="836"/>
      <c r="R221" s="837"/>
      <c r="S221" s="836"/>
      <c r="T221" s="837"/>
      <c r="U221" s="836"/>
      <c r="V221" s="837"/>
      <c r="W221" s="836"/>
      <c r="X221" s="837"/>
      <c r="Y221" s="826"/>
      <c r="Z221" s="827"/>
      <c r="AA221" s="827"/>
      <c r="AB221" s="827"/>
      <c r="AC221" s="828"/>
      <c r="AD221" s="219"/>
      <c r="AE221" s="219"/>
      <c r="AF221" s="219"/>
      <c r="AG221" s="219"/>
      <c r="AH221" s="219" t="s">
        <v>211</v>
      </c>
      <c r="AI221" s="219"/>
      <c r="AJ221" s="219"/>
      <c r="AK221" s="959" t="s">
        <v>260</v>
      </c>
      <c r="AL221" s="960"/>
      <c r="AM221" s="961"/>
    </row>
    <row r="222" spans="1:39" ht="44.25" customHeight="1">
      <c r="A222" s="965" t="s">
        <v>278</v>
      </c>
      <c r="B222" s="965"/>
      <c r="C222" s="965"/>
      <c r="D222" s="965"/>
      <c r="E222" s="965"/>
      <c r="F222" s="965"/>
      <c r="G222" s="965"/>
      <c r="H222" s="965"/>
      <c r="I222" s="965"/>
      <c r="J222" s="965"/>
      <c r="K222" s="965"/>
      <c r="L222" s="965"/>
      <c r="M222" s="965"/>
      <c r="N222" s="965"/>
      <c r="O222" s="965"/>
      <c r="P222" s="965"/>
      <c r="Q222" s="965"/>
      <c r="R222" s="965"/>
      <c r="S222" s="965"/>
      <c r="T222" s="965"/>
      <c r="U222" s="965"/>
      <c r="V222" s="965"/>
      <c r="W222" s="965"/>
      <c r="X222" s="965"/>
      <c r="Y222" s="965"/>
      <c r="Z222" s="965"/>
      <c r="AA222" s="965"/>
      <c r="AB222" s="965"/>
      <c r="AC222" s="965"/>
      <c r="AD222" s="965"/>
      <c r="AE222" s="965"/>
      <c r="AF222" s="965"/>
      <c r="AG222" s="965"/>
      <c r="AH222" s="965"/>
      <c r="AI222" s="965"/>
      <c r="AJ222" s="965"/>
      <c r="AK222" s="965"/>
      <c r="AL222" s="965"/>
      <c r="AM222" s="965"/>
    </row>
    <row r="223" spans="1:39" ht="17.25" customHeight="1">
      <c r="A223" s="155"/>
      <c r="B223" s="155"/>
      <c r="C223" s="155"/>
      <c r="D223" s="163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  <c r="AF223" s="155"/>
      <c r="AG223" s="155"/>
      <c r="AH223" s="155"/>
      <c r="AI223" s="155"/>
      <c r="AJ223" s="155"/>
      <c r="AK223" s="155"/>
      <c r="AL223" s="155"/>
      <c r="AM223" s="155"/>
    </row>
    <row r="224" spans="1:39" ht="58.5" customHeight="1">
      <c r="B224" s="966" t="s">
        <v>262</v>
      </c>
      <c r="C224" s="967"/>
      <c r="D224" s="967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7"/>
      <c r="X224" s="967"/>
      <c r="Y224" s="967"/>
      <c r="Z224" s="967"/>
      <c r="AA224" s="967"/>
      <c r="AB224" s="967"/>
      <c r="AC224" s="967"/>
      <c r="AD224" s="967"/>
      <c r="AE224" s="967"/>
      <c r="AF224" s="967"/>
      <c r="AG224" s="967"/>
      <c r="AH224" s="967"/>
      <c r="AI224" s="967"/>
      <c r="AJ224" s="967"/>
      <c r="AK224" s="968"/>
      <c r="AL224" s="156"/>
      <c r="AM224" s="156"/>
    </row>
    <row r="225" spans="1:53" ht="101.25" customHeight="1">
      <c r="A225" s="878" t="s">
        <v>146</v>
      </c>
      <c r="B225" s="879"/>
      <c r="C225" s="879"/>
      <c r="D225" s="879"/>
      <c r="E225" s="879"/>
      <c r="F225" s="879"/>
      <c r="G225" s="879"/>
      <c r="H225" s="879"/>
      <c r="I225" s="879"/>
      <c r="J225" s="879"/>
      <c r="K225" s="879"/>
      <c r="L225" s="879"/>
      <c r="M225" s="879"/>
      <c r="N225" s="135"/>
      <c r="T225" s="107"/>
      <c r="U225" s="107"/>
      <c r="V225" s="107"/>
      <c r="Y225" s="880" t="s">
        <v>285</v>
      </c>
      <c r="Z225" s="880"/>
      <c r="AA225" s="880"/>
      <c r="AB225" s="880"/>
      <c r="AC225" s="880"/>
      <c r="AD225" s="880"/>
      <c r="AE225" s="880"/>
      <c r="AF225" s="147"/>
      <c r="AG225" s="147"/>
      <c r="AH225" s="147"/>
      <c r="AI225" s="147"/>
      <c r="AJ225" s="147"/>
      <c r="AK225" s="147"/>
      <c r="AL225" s="135" t="s">
        <v>220</v>
      </c>
      <c r="AM225" s="135">
        <v>8</v>
      </c>
    </row>
    <row r="226" spans="1:53" ht="19.5" customHeight="1" thickBot="1">
      <c r="B226" s="109"/>
      <c r="T226" s="107"/>
      <c r="U226" s="107"/>
      <c r="V226" s="107"/>
      <c r="Y226" s="148"/>
      <c r="Z226" s="148"/>
      <c r="AA226" s="148"/>
      <c r="AB226" s="148"/>
      <c r="AC226" s="148"/>
      <c r="AD226" s="148"/>
      <c r="AE226" s="148"/>
      <c r="AF226" s="147"/>
      <c r="AG226" s="147"/>
      <c r="AH226" s="147"/>
      <c r="AI226" s="147"/>
      <c r="AJ226" s="147"/>
      <c r="AK226" s="147"/>
    </row>
    <row r="227" spans="1:53" ht="93" customHeight="1" thickBot="1">
      <c r="A227" s="881" t="s">
        <v>147</v>
      </c>
      <c r="B227" s="882"/>
      <c r="C227" s="932" t="str">
        <f>食事申込書!$D$4</f>
        <v>　～　</v>
      </c>
      <c r="D227" s="933"/>
      <c r="E227" s="933"/>
      <c r="F227" s="933"/>
      <c r="G227" s="933"/>
      <c r="H227" s="933"/>
      <c r="I227" s="933"/>
      <c r="J227" s="933"/>
      <c r="K227" s="933"/>
      <c r="L227" s="933"/>
      <c r="M227" s="933"/>
      <c r="N227" s="933"/>
      <c r="O227" s="933"/>
      <c r="P227" s="933"/>
      <c r="Q227" s="933"/>
      <c r="R227" s="933"/>
      <c r="S227" s="149" t="s">
        <v>248</v>
      </c>
      <c r="T227" s="159" t="str">
        <f>IFERROR(DATEDIF(研修日程計画書!$A$7,研修日程計画書!$A$8,"d"),"")</f>
        <v/>
      </c>
      <c r="U227" s="149" t="s">
        <v>66</v>
      </c>
      <c r="V227" s="159" t="str">
        <f>IFERROR(DATEDIF(研修日程計画書!$A$7,研修日程計画書!$A$8,"d")+1,"")</f>
        <v/>
      </c>
      <c r="W227" s="149" t="s">
        <v>16</v>
      </c>
      <c r="X227" s="157" t="s">
        <v>249</v>
      </c>
      <c r="Z227" s="883" t="s">
        <v>221</v>
      </c>
      <c r="AA227" s="883"/>
      <c r="AB227" s="883"/>
      <c r="AC227" s="883"/>
      <c r="AD227" s="884" t="s">
        <v>265</v>
      </c>
      <c r="AE227" s="885"/>
      <c r="AF227" s="885"/>
      <c r="AG227" s="885"/>
      <c r="AH227" s="885"/>
      <c r="AI227" s="885"/>
      <c r="AJ227" s="885"/>
      <c r="AK227" s="885"/>
      <c r="AL227" s="886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</row>
    <row r="228" spans="1:53" ht="93" customHeight="1" thickBot="1">
      <c r="A228" s="881" t="s">
        <v>148</v>
      </c>
      <c r="B228" s="882"/>
      <c r="C228" s="969" t="str">
        <f>'１号様式'!$O$12 &amp; ""</f>
        <v/>
      </c>
      <c r="D228" s="970"/>
      <c r="E228" s="970"/>
      <c r="F228" s="970"/>
      <c r="G228" s="970"/>
      <c r="H228" s="970"/>
      <c r="I228" s="970"/>
      <c r="J228" s="970"/>
      <c r="K228" s="970"/>
      <c r="L228" s="970"/>
      <c r="M228" s="970"/>
      <c r="N228" s="970"/>
      <c r="O228" s="970"/>
      <c r="P228" s="970"/>
      <c r="Q228" s="970"/>
      <c r="R228" s="970"/>
      <c r="S228" s="970"/>
      <c r="T228" s="970"/>
      <c r="U228" s="970"/>
      <c r="V228" s="970"/>
      <c r="W228" s="970"/>
      <c r="X228" s="971"/>
      <c r="Z228" s="887" t="s">
        <v>286</v>
      </c>
      <c r="AA228" s="888"/>
      <c r="AB228" s="888"/>
      <c r="AC228" s="889"/>
      <c r="AD228" s="896" t="s">
        <v>276</v>
      </c>
      <c r="AE228" s="896"/>
      <c r="AF228" s="896"/>
      <c r="AG228" s="896"/>
      <c r="AH228" s="896"/>
      <c r="AI228" s="896"/>
      <c r="AJ228" s="896"/>
      <c r="AK228" s="896"/>
      <c r="AL228" s="896"/>
    </row>
    <row r="229" spans="1:53" ht="18.75" customHeight="1">
      <c r="B229" s="109"/>
      <c r="T229" s="107"/>
      <c r="U229" s="107"/>
      <c r="V229" s="107"/>
      <c r="Z229" s="890"/>
      <c r="AA229" s="891"/>
      <c r="AB229" s="891"/>
      <c r="AC229" s="892"/>
      <c r="AD229" s="896"/>
      <c r="AE229" s="896"/>
      <c r="AF229" s="896"/>
      <c r="AG229" s="896"/>
      <c r="AH229" s="896"/>
      <c r="AI229" s="896"/>
      <c r="AJ229" s="896"/>
      <c r="AK229" s="896"/>
      <c r="AL229" s="896"/>
      <c r="AM229" s="151"/>
    </row>
    <row r="230" spans="1:53" ht="60" customHeight="1">
      <c r="A230" s="897" t="s">
        <v>222</v>
      </c>
      <c r="B230" s="897"/>
      <c r="C230" s="897"/>
      <c r="D230" s="897"/>
      <c r="E230" s="897"/>
      <c r="F230" s="897"/>
      <c r="G230" s="897"/>
      <c r="H230" s="897"/>
      <c r="I230" s="897"/>
      <c r="J230" s="897"/>
      <c r="K230" s="897"/>
      <c r="L230" s="897"/>
      <c r="M230" s="897"/>
      <c r="N230" s="897"/>
      <c r="O230" s="897"/>
      <c r="P230" s="897"/>
      <c r="Q230" s="897"/>
      <c r="R230" s="897"/>
      <c r="S230" s="897"/>
      <c r="T230" s="897"/>
      <c r="U230" s="897"/>
      <c r="V230" s="897"/>
      <c r="W230" s="897"/>
      <c r="X230" s="897"/>
      <c r="Y230" s="897"/>
      <c r="Z230" s="890"/>
      <c r="AA230" s="891"/>
      <c r="AB230" s="891"/>
      <c r="AC230" s="892"/>
      <c r="AD230" s="896"/>
      <c r="AE230" s="896"/>
      <c r="AF230" s="896"/>
      <c r="AG230" s="896"/>
      <c r="AH230" s="896"/>
      <c r="AI230" s="896"/>
      <c r="AJ230" s="896"/>
      <c r="AK230" s="896"/>
      <c r="AL230" s="896"/>
      <c r="AM230" s="151"/>
      <c r="AN230" s="152"/>
      <c r="AO230" s="152"/>
      <c r="AP230" s="152"/>
      <c r="AQ230" s="152"/>
      <c r="AR230" s="152"/>
      <c r="AS230" s="152"/>
      <c r="AT230" s="152"/>
      <c r="AU230" s="152"/>
    </row>
    <row r="231" spans="1:53" ht="60" customHeight="1">
      <c r="A231" s="865" t="s">
        <v>223</v>
      </c>
      <c r="B231" s="865"/>
      <c r="C231" s="865"/>
      <c r="D231" s="865"/>
      <c r="E231" s="865"/>
      <c r="F231" s="865"/>
      <c r="G231" s="865"/>
      <c r="H231" s="865"/>
      <c r="I231" s="865"/>
      <c r="J231" s="865"/>
      <c r="K231" s="865"/>
      <c r="L231" s="865"/>
      <c r="M231" s="865"/>
      <c r="N231" s="865"/>
      <c r="O231" s="865"/>
      <c r="P231" s="865"/>
      <c r="Q231" s="865"/>
      <c r="R231" s="865"/>
      <c r="S231" s="865"/>
      <c r="T231" s="865"/>
      <c r="U231" s="865"/>
      <c r="V231" s="865"/>
      <c r="W231" s="865"/>
      <c r="X231" s="865"/>
      <c r="Y231" s="865"/>
      <c r="Z231" s="893"/>
      <c r="AA231" s="894"/>
      <c r="AB231" s="894"/>
      <c r="AC231" s="895"/>
      <c r="AD231" s="896"/>
      <c r="AE231" s="896"/>
      <c r="AF231" s="896"/>
      <c r="AG231" s="896"/>
      <c r="AH231" s="896"/>
      <c r="AI231" s="896"/>
      <c r="AJ231" s="896"/>
      <c r="AK231" s="896"/>
      <c r="AL231" s="896"/>
      <c r="AM231" s="151"/>
    </row>
    <row r="232" spans="1:53" ht="30" customHeight="1">
      <c r="A232" s="865" t="s">
        <v>287</v>
      </c>
      <c r="B232" s="865"/>
      <c r="C232" s="865"/>
      <c r="D232" s="865"/>
      <c r="E232" s="865"/>
      <c r="F232" s="865"/>
      <c r="G232" s="865"/>
      <c r="H232" s="865"/>
      <c r="I232" s="865"/>
      <c r="J232" s="865"/>
      <c r="K232" s="865"/>
      <c r="L232" s="865"/>
      <c r="M232" s="865"/>
      <c r="N232" s="865"/>
      <c r="O232" s="865"/>
      <c r="P232" s="865"/>
      <c r="Q232" s="865"/>
      <c r="R232" s="865"/>
      <c r="S232" s="865"/>
      <c r="T232" s="865"/>
      <c r="U232" s="865"/>
      <c r="V232" s="865"/>
      <c r="W232" s="865"/>
      <c r="X232" s="865"/>
      <c r="Y232" s="865"/>
      <c r="Z232" s="865"/>
      <c r="AA232" s="865"/>
      <c r="AB232" s="865"/>
      <c r="AC232" s="865"/>
      <c r="AD232" s="865"/>
      <c r="AE232" s="153"/>
      <c r="AF232" s="153"/>
      <c r="AG232" s="153"/>
      <c r="AH232" s="153"/>
      <c r="AI232" s="153"/>
      <c r="AJ232" s="153"/>
      <c r="AK232" s="153"/>
      <c r="AL232" s="153"/>
      <c r="AM232" s="151"/>
    </row>
    <row r="233" spans="1:53" ht="30" customHeight="1">
      <c r="A233" s="865"/>
      <c r="B233" s="865"/>
      <c r="C233" s="865"/>
      <c r="D233" s="865"/>
      <c r="E233" s="865"/>
      <c r="F233" s="865"/>
      <c r="G233" s="865"/>
      <c r="H233" s="865"/>
      <c r="I233" s="865"/>
      <c r="J233" s="865"/>
      <c r="K233" s="865"/>
      <c r="L233" s="865"/>
      <c r="M233" s="865"/>
      <c r="N233" s="865"/>
      <c r="O233" s="865"/>
      <c r="P233" s="865"/>
      <c r="Q233" s="865"/>
      <c r="R233" s="865"/>
      <c r="S233" s="865"/>
      <c r="T233" s="865"/>
      <c r="U233" s="865"/>
      <c r="V233" s="865"/>
      <c r="W233" s="865"/>
      <c r="X233" s="865"/>
      <c r="Y233" s="865"/>
      <c r="Z233" s="865"/>
      <c r="AA233" s="865"/>
      <c r="AB233" s="865"/>
      <c r="AC233" s="865"/>
      <c r="AD233" s="865"/>
      <c r="AE233" s="154"/>
      <c r="AF233" s="154"/>
      <c r="AG233" s="154"/>
      <c r="AH233" s="154"/>
      <c r="AI233" s="154"/>
      <c r="AJ233" s="154"/>
      <c r="AK233" s="154"/>
      <c r="AL233" s="154"/>
      <c r="AM233" s="154"/>
    </row>
    <row r="234" spans="1:53" ht="16.5" customHeight="1" thickBot="1">
      <c r="B234" s="109"/>
    </row>
    <row r="235" spans="1:53" ht="77.25" customHeight="1" thickBot="1">
      <c r="A235" s="866" t="s">
        <v>224</v>
      </c>
      <c r="B235" s="869" t="s">
        <v>149</v>
      </c>
      <c r="C235" s="870"/>
      <c r="D235" s="875" t="s">
        <v>150</v>
      </c>
      <c r="E235" s="928" t="s">
        <v>225</v>
      </c>
      <c r="F235" s="869"/>
      <c r="G235" s="869"/>
      <c r="H235" s="869"/>
      <c r="I235" s="840" t="s">
        <v>255</v>
      </c>
      <c r="J235" s="841"/>
      <c r="K235" s="840" t="s">
        <v>151</v>
      </c>
      <c r="L235" s="841"/>
      <c r="M235" s="952" t="s">
        <v>226</v>
      </c>
      <c r="N235" s="953"/>
      <c r="O235" s="953"/>
      <c r="P235" s="953"/>
      <c r="Q235" s="953"/>
      <c r="R235" s="953"/>
      <c r="S235" s="953"/>
      <c r="T235" s="953"/>
      <c r="U235" s="848" t="s">
        <v>288</v>
      </c>
      <c r="V235" s="849"/>
      <c r="W235" s="924" t="s">
        <v>227</v>
      </c>
      <c r="X235" s="925"/>
      <c r="Y235" s="928" t="s">
        <v>154</v>
      </c>
      <c r="Z235" s="869"/>
      <c r="AA235" s="869"/>
      <c r="AB235" s="869"/>
      <c r="AC235" s="929"/>
      <c r="AD235" s="898" t="s">
        <v>228</v>
      </c>
      <c r="AE235" s="898"/>
      <c r="AF235" s="898"/>
      <c r="AG235" s="898"/>
      <c r="AH235" s="898"/>
      <c r="AI235" s="898"/>
      <c r="AJ235" s="898"/>
      <c r="AK235" s="899" t="s">
        <v>229</v>
      </c>
      <c r="AL235" s="900"/>
      <c r="AM235" s="901"/>
    </row>
    <row r="236" spans="1:53" ht="89.25" customHeight="1" thickBot="1">
      <c r="A236" s="867"/>
      <c r="B236" s="871"/>
      <c r="C236" s="872"/>
      <c r="D236" s="876"/>
      <c r="E236" s="947"/>
      <c r="F236" s="873"/>
      <c r="G236" s="873"/>
      <c r="H236" s="873"/>
      <c r="I236" s="842"/>
      <c r="J236" s="843"/>
      <c r="K236" s="842"/>
      <c r="L236" s="854"/>
      <c r="M236" s="949" t="s">
        <v>153</v>
      </c>
      <c r="N236" s="950"/>
      <c r="O236" s="950"/>
      <c r="P236" s="951"/>
      <c r="Q236" s="840" t="s">
        <v>230</v>
      </c>
      <c r="R236" s="841"/>
      <c r="S236" s="840" t="s">
        <v>264</v>
      </c>
      <c r="T236" s="841"/>
      <c r="U236" s="850"/>
      <c r="V236" s="851"/>
      <c r="W236" s="926"/>
      <c r="X236" s="927"/>
      <c r="Y236" s="930"/>
      <c r="Z236" s="871"/>
      <c r="AA236" s="871"/>
      <c r="AB236" s="871"/>
      <c r="AC236" s="931"/>
      <c r="AD236" s="905" t="s">
        <v>231</v>
      </c>
      <c r="AE236" s="906"/>
      <c r="AF236" s="907" t="s">
        <v>232</v>
      </c>
      <c r="AG236" s="908"/>
      <c r="AH236" s="908"/>
      <c r="AI236" s="908"/>
      <c r="AJ236" s="908"/>
      <c r="AK236" s="902"/>
      <c r="AL236" s="903"/>
      <c r="AM236" s="904"/>
    </row>
    <row r="237" spans="1:53" ht="44.25" customHeight="1" thickBot="1">
      <c r="A237" s="867"/>
      <c r="B237" s="871"/>
      <c r="C237" s="872"/>
      <c r="D237" s="876"/>
      <c r="E237" s="928" t="s">
        <v>257</v>
      </c>
      <c r="F237" s="945"/>
      <c r="G237" s="855" t="s">
        <v>233</v>
      </c>
      <c r="H237" s="856"/>
      <c r="I237" s="842"/>
      <c r="J237" s="843"/>
      <c r="K237" s="842"/>
      <c r="L237" s="843"/>
      <c r="M237" s="855" t="s">
        <v>234</v>
      </c>
      <c r="N237" s="856"/>
      <c r="O237" s="855" t="s">
        <v>235</v>
      </c>
      <c r="P237" s="856"/>
      <c r="Q237" s="842"/>
      <c r="R237" s="843"/>
      <c r="S237" s="842"/>
      <c r="T237" s="843"/>
      <c r="U237" s="850"/>
      <c r="V237" s="851"/>
      <c r="W237" s="842" t="s">
        <v>152</v>
      </c>
      <c r="X237" s="843"/>
      <c r="Y237" s="859" t="s">
        <v>261</v>
      </c>
      <c r="Z237" s="860"/>
      <c r="AA237" s="860"/>
      <c r="AB237" s="860"/>
      <c r="AC237" s="861"/>
      <c r="AD237" s="934" t="s">
        <v>236</v>
      </c>
      <c r="AE237" s="935"/>
      <c r="AF237" s="936" t="s">
        <v>237</v>
      </c>
      <c r="AG237" s="935"/>
      <c r="AH237" s="909" t="s">
        <v>238</v>
      </c>
      <c r="AI237" s="909" t="s">
        <v>239</v>
      </c>
      <c r="AJ237" s="937" t="s">
        <v>240</v>
      </c>
      <c r="AK237" s="911" t="s">
        <v>263</v>
      </c>
      <c r="AL237" s="912"/>
      <c r="AM237" s="913"/>
    </row>
    <row r="238" spans="1:53" ht="44.25" customHeight="1">
      <c r="A238" s="867"/>
      <c r="B238" s="871"/>
      <c r="C238" s="872"/>
      <c r="D238" s="876"/>
      <c r="E238" s="930"/>
      <c r="F238" s="946"/>
      <c r="G238" s="857"/>
      <c r="H238" s="858"/>
      <c r="I238" s="842"/>
      <c r="J238" s="843"/>
      <c r="K238" s="842"/>
      <c r="L238" s="843"/>
      <c r="M238" s="857"/>
      <c r="N238" s="858"/>
      <c r="O238" s="857"/>
      <c r="P238" s="858"/>
      <c r="Q238" s="842"/>
      <c r="R238" s="843"/>
      <c r="S238" s="842"/>
      <c r="T238" s="843"/>
      <c r="U238" s="850"/>
      <c r="V238" s="851"/>
      <c r="W238" s="842"/>
      <c r="X238" s="843"/>
      <c r="Y238" s="859"/>
      <c r="Z238" s="860"/>
      <c r="AA238" s="860"/>
      <c r="AB238" s="860"/>
      <c r="AC238" s="861"/>
      <c r="AD238" s="917" t="s">
        <v>241</v>
      </c>
      <c r="AE238" s="920" t="s">
        <v>242</v>
      </c>
      <c r="AF238" s="921" t="s">
        <v>243</v>
      </c>
      <c r="AG238" s="921" t="s">
        <v>244</v>
      </c>
      <c r="AH238" s="909"/>
      <c r="AI238" s="909"/>
      <c r="AJ238" s="937"/>
      <c r="AK238" s="911"/>
      <c r="AL238" s="912"/>
      <c r="AM238" s="913"/>
    </row>
    <row r="239" spans="1:53" ht="44.25" customHeight="1">
      <c r="A239" s="867"/>
      <c r="B239" s="871"/>
      <c r="C239" s="872"/>
      <c r="D239" s="876"/>
      <c r="E239" s="930"/>
      <c r="F239" s="946"/>
      <c r="G239" s="857"/>
      <c r="H239" s="858"/>
      <c r="I239" s="842"/>
      <c r="J239" s="843"/>
      <c r="K239" s="842"/>
      <c r="L239" s="843"/>
      <c r="M239" s="857"/>
      <c r="N239" s="858"/>
      <c r="O239" s="857"/>
      <c r="P239" s="858"/>
      <c r="Q239" s="842"/>
      <c r="R239" s="843"/>
      <c r="S239" s="842"/>
      <c r="T239" s="843"/>
      <c r="U239" s="850"/>
      <c r="V239" s="851"/>
      <c r="W239" s="842"/>
      <c r="X239" s="843"/>
      <c r="Y239" s="859"/>
      <c r="Z239" s="860"/>
      <c r="AA239" s="860"/>
      <c r="AB239" s="860"/>
      <c r="AC239" s="861"/>
      <c r="AD239" s="918"/>
      <c r="AE239" s="909"/>
      <c r="AF239" s="922"/>
      <c r="AG239" s="922"/>
      <c r="AH239" s="909"/>
      <c r="AI239" s="909"/>
      <c r="AJ239" s="937"/>
      <c r="AK239" s="911"/>
      <c r="AL239" s="912"/>
      <c r="AM239" s="913"/>
    </row>
    <row r="240" spans="1:53" ht="44.25" customHeight="1" thickBot="1">
      <c r="A240" s="868"/>
      <c r="B240" s="873"/>
      <c r="C240" s="874"/>
      <c r="D240" s="877"/>
      <c r="E240" s="947"/>
      <c r="F240" s="948"/>
      <c r="G240" s="846" t="s">
        <v>256</v>
      </c>
      <c r="H240" s="847"/>
      <c r="I240" s="844"/>
      <c r="J240" s="845"/>
      <c r="K240" s="844"/>
      <c r="L240" s="845"/>
      <c r="M240" s="846" t="s">
        <v>253</v>
      </c>
      <c r="N240" s="847"/>
      <c r="O240" s="846" t="s">
        <v>277</v>
      </c>
      <c r="P240" s="847"/>
      <c r="Q240" s="844"/>
      <c r="R240" s="845"/>
      <c r="S240" s="844"/>
      <c r="T240" s="845"/>
      <c r="U240" s="852"/>
      <c r="V240" s="853"/>
      <c r="W240" s="844"/>
      <c r="X240" s="845"/>
      <c r="Y240" s="862"/>
      <c r="Z240" s="863"/>
      <c r="AA240" s="863"/>
      <c r="AB240" s="863"/>
      <c r="AC240" s="864"/>
      <c r="AD240" s="919"/>
      <c r="AE240" s="910"/>
      <c r="AF240" s="923"/>
      <c r="AG240" s="923"/>
      <c r="AH240" s="910"/>
      <c r="AI240" s="910"/>
      <c r="AJ240" s="938"/>
      <c r="AK240" s="914"/>
      <c r="AL240" s="915"/>
      <c r="AM240" s="916"/>
    </row>
    <row r="241" spans="1:39" ht="88.5" customHeight="1" thickBot="1">
      <c r="A241" s="222"/>
      <c r="B241" s="942"/>
      <c r="C241" s="943"/>
      <c r="D241" s="223"/>
      <c r="E241" s="944"/>
      <c r="F241" s="830"/>
      <c r="G241" s="834"/>
      <c r="H241" s="835"/>
      <c r="I241" s="834"/>
      <c r="J241" s="835"/>
      <c r="K241" s="834"/>
      <c r="L241" s="835"/>
      <c r="M241" s="829"/>
      <c r="N241" s="830"/>
      <c r="O241" s="834"/>
      <c r="P241" s="835"/>
      <c r="Q241" s="834"/>
      <c r="R241" s="835"/>
      <c r="S241" s="829"/>
      <c r="T241" s="830"/>
      <c r="U241" s="829"/>
      <c r="V241" s="830"/>
      <c r="W241" s="829"/>
      <c r="X241" s="830"/>
      <c r="Y241" s="831"/>
      <c r="Z241" s="832"/>
      <c r="AA241" s="832"/>
      <c r="AB241" s="832"/>
      <c r="AC241" s="833"/>
      <c r="AD241" s="224"/>
      <c r="AE241" s="224"/>
      <c r="AF241" s="224"/>
      <c r="AG241" s="224"/>
      <c r="AH241" s="224"/>
      <c r="AI241" s="224"/>
      <c r="AJ241" s="224"/>
      <c r="AK241" s="939"/>
      <c r="AL241" s="940"/>
      <c r="AM241" s="941"/>
    </row>
    <row r="242" spans="1:39" ht="88.5" customHeight="1" thickBot="1">
      <c r="A242" s="222"/>
      <c r="B242" s="942"/>
      <c r="C242" s="943"/>
      <c r="D242" s="223"/>
      <c r="E242" s="944"/>
      <c r="F242" s="830"/>
      <c r="G242" s="834"/>
      <c r="H242" s="835"/>
      <c r="I242" s="834"/>
      <c r="J242" s="835"/>
      <c r="K242" s="834"/>
      <c r="L242" s="835"/>
      <c r="M242" s="829"/>
      <c r="N242" s="830"/>
      <c r="O242" s="834"/>
      <c r="P242" s="835"/>
      <c r="Q242" s="834"/>
      <c r="R242" s="835"/>
      <c r="S242" s="829"/>
      <c r="T242" s="830"/>
      <c r="U242" s="829"/>
      <c r="V242" s="830"/>
      <c r="W242" s="829"/>
      <c r="X242" s="830"/>
      <c r="Y242" s="831"/>
      <c r="Z242" s="832"/>
      <c r="AA242" s="832"/>
      <c r="AB242" s="832"/>
      <c r="AC242" s="833"/>
      <c r="AD242" s="224"/>
      <c r="AE242" s="224"/>
      <c r="AF242" s="224"/>
      <c r="AG242" s="224"/>
      <c r="AH242" s="224"/>
      <c r="AI242" s="224"/>
      <c r="AJ242" s="224"/>
      <c r="AK242" s="939"/>
      <c r="AL242" s="940"/>
      <c r="AM242" s="941"/>
    </row>
    <row r="243" spans="1:39" ht="88.5" customHeight="1" thickBot="1">
      <c r="A243" s="222"/>
      <c r="B243" s="942"/>
      <c r="C243" s="943"/>
      <c r="D243" s="223"/>
      <c r="E243" s="944"/>
      <c r="F243" s="830"/>
      <c r="G243" s="834"/>
      <c r="H243" s="835"/>
      <c r="I243" s="834"/>
      <c r="J243" s="835"/>
      <c r="K243" s="834"/>
      <c r="L243" s="835"/>
      <c r="M243" s="829"/>
      <c r="N243" s="830"/>
      <c r="O243" s="834"/>
      <c r="P243" s="835"/>
      <c r="Q243" s="834"/>
      <c r="R243" s="835"/>
      <c r="S243" s="829"/>
      <c r="T243" s="830"/>
      <c r="U243" s="829"/>
      <c r="V243" s="830"/>
      <c r="W243" s="829"/>
      <c r="X243" s="830"/>
      <c r="Y243" s="831"/>
      <c r="Z243" s="832"/>
      <c r="AA243" s="832"/>
      <c r="AB243" s="832"/>
      <c r="AC243" s="833"/>
      <c r="AD243" s="224"/>
      <c r="AE243" s="224"/>
      <c r="AF243" s="224"/>
      <c r="AG243" s="224"/>
      <c r="AH243" s="224"/>
      <c r="AI243" s="224"/>
      <c r="AJ243" s="224"/>
      <c r="AK243" s="939"/>
      <c r="AL243" s="940"/>
      <c r="AM243" s="941"/>
    </row>
    <row r="244" spans="1:39" ht="88.5" customHeight="1" thickBot="1">
      <c r="A244" s="222"/>
      <c r="B244" s="942"/>
      <c r="C244" s="943"/>
      <c r="D244" s="223"/>
      <c r="E244" s="944"/>
      <c r="F244" s="830"/>
      <c r="G244" s="834"/>
      <c r="H244" s="835"/>
      <c r="I244" s="834"/>
      <c r="J244" s="835"/>
      <c r="K244" s="834"/>
      <c r="L244" s="835"/>
      <c r="M244" s="829"/>
      <c r="N244" s="830"/>
      <c r="O244" s="834"/>
      <c r="P244" s="835"/>
      <c r="Q244" s="834"/>
      <c r="R244" s="835"/>
      <c r="S244" s="829"/>
      <c r="T244" s="830"/>
      <c r="U244" s="829"/>
      <c r="V244" s="830"/>
      <c r="W244" s="829"/>
      <c r="X244" s="830"/>
      <c r="Y244" s="831"/>
      <c r="Z244" s="832"/>
      <c r="AA244" s="832"/>
      <c r="AB244" s="832"/>
      <c r="AC244" s="833"/>
      <c r="AD244" s="224"/>
      <c r="AE244" s="224"/>
      <c r="AF244" s="224"/>
      <c r="AG244" s="224"/>
      <c r="AH244" s="224"/>
      <c r="AI244" s="224"/>
      <c r="AJ244" s="224"/>
      <c r="AK244" s="939"/>
      <c r="AL244" s="940"/>
      <c r="AM244" s="941"/>
    </row>
    <row r="245" spans="1:39" ht="88.5" customHeight="1" thickBot="1">
      <c r="A245" s="222"/>
      <c r="B245" s="942"/>
      <c r="C245" s="943"/>
      <c r="D245" s="223"/>
      <c r="E245" s="944"/>
      <c r="F245" s="830"/>
      <c r="G245" s="834"/>
      <c r="H245" s="835"/>
      <c r="I245" s="834"/>
      <c r="J245" s="835"/>
      <c r="K245" s="834"/>
      <c r="L245" s="835"/>
      <c r="M245" s="829"/>
      <c r="N245" s="830"/>
      <c r="O245" s="834"/>
      <c r="P245" s="835"/>
      <c r="Q245" s="834"/>
      <c r="R245" s="835"/>
      <c r="S245" s="829"/>
      <c r="T245" s="830"/>
      <c r="U245" s="829"/>
      <c r="V245" s="830"/>
      <c r="W245" s="829"/>
      <c r="X245" s="830"/>
      <c r="Y245" s="831"/>
      <c r="Z245" s="832"/>
      <c r="AA245" s="832"/>
      <c r="AB245" s="832"/>
      <c r="AC245" s="833"/>
      <c r="AD245" s="224"/>
      <c r="AE245" s="224"/>
      <c r="AF245" s="224"/>
      <c r="AG245" s="224"/>
      <c r="AH245" s="224"/>
      <c r="AI245" s="224"/>
      <c r="AJ245" s="224"/>
      <c r="AK245" s="939"/>
      <c r="AL245" s="940"/>
      <c r="AM245" s="941"/>
    </row>
    <row r="246" spans="1:39" ht="88.5" customHeight="1" thickBot="1">
      <c r="A246" s="222"/>
      <c r="B246" s="942"/>
      <c r="C246" s="943"/>
      <c r="D246" s="223"/>
      <c r="E246" s="944"/>
      <c r="F246" s="830"/>
      <c r="G246" s="834"/>
      <c r="H246" s="835"/>
      <c r="I246" s="834"/>
      <c r="J246" s="835"/>
      <c r="K246" s="834"/>
      <c r="L246" s="835"/>
      <c r="M246" s="829"/>
      <c r="N246" s="830"/>
      <c r="O246" s="834"/>
      <c r="P246" s="835"/>
      <c r="Q246" s="834"/>
      <c r="R246" s="835"/>
      <c r="S246" s="829"/>
      <c r="T246" s="830"/>
      <c r="U246" s="829"/>
      <c r="V246" s="830"/>
      <c r="W246" s="829"/>
      <c r="X246" s="830"/>
      <c r="Y246" s="831"/>
      <c r="Z246" s="832"/>
      <c r="AA246" s="832"/>
      <c r="AB246" s="832"/>
      <c r="AC246" s="833"/>
      <c r="AD246" s="224"/>
      <c r="AE246" s="224"/>
      <c r="AF246" s="224"/>
      <c r="AG246" s="224"/>
      <c r="AH246" s="224"/>
      <c r="AI246" s="224"/>
      <c r="AJ246" s="224"/>
      <c r="AK246" s="939"/>
      <c r="AL246" s="940"/>
      <c r="AM246" s="941"/>
    </row>
    <row r="247" spans="1:39" ht="88.5" customHeight="1" thickBot="1">
      <c r="A247" s="222"/>
      <c r="B247" s="942"/>
      <c r="C247" s="943"/>
      <c r="D247" s="223"/>
      <c r="E247" s="944"/>
      <c r="F247" s="830"/>
      <c r="G247" s="834"/>
      <c r="H247" s="835"/>
      <c r="I247" s="834"/>
      <c r="J247" s="835"/>
      <c r="K247" s="834"/>
      <c r="L247" s="835"/>
      <c r="M247" s="829"/>
      <c r="N247" s="830"/>
      <c r="O247" s="834"/>
      <c r="P247" s="835"/>
      <c r="Q247" s="834"/>
      <c r="R247" s="835"/>
      <c r="S247" s="829"/>
      <c r="T247" s="830"/>
      <c r="U247" s="829"/>
      <c r="V247" s="830"/>
      <c r="W247" s="829"/>
      <c r="X247" s="830"/>
      <c r="Y247" s="831"/>
      <c r="Z247" s="832"/>
      <c r="AA247" s="832"/>
      <c r="AB247" s="832"/>
      <c r="AC247" s="833"/>
      <c r="AD247" s="224"/>
      <c r="AE247" s="224"/>
      <c r="AF247" s="224"/>
      <c r="AG247" s="224"/>
      <c r="AH247" s="224"/>
      <c r="AI247" s="224"/>
      <c r="AJ247" s="224"/>
      <c r="AK247" s="939"/>
      <c r="AL247" s="940"/>
      <c r="AM247" s="941"/>
    </row>
    <row r="248" spans="1:39" ht="88.5" customHeight="1" thickBot="1">
      <c r="A248" s="222"/>
      <c r="B248" s="942"/>
      <c r="C248" s="943"/>
      <c r="D248" s="223"/>
      <c r="E248" s="944"/>
      <c r="F248" s="830"/>
      <c r="G248" s="834"/>
      <c r="H248" s="835"/>
      <c r="I248" s="834"/>
      <c r="J248" s="835"/>
      <c r="K248" s="834"/>
      <c r="L248" s="835"/>
      <c r="M248" s="829"/>
      <c r="N248" s="830"/>
      <c r="O248" s="834"/>
      <c r="P248" s="835"/>
      <c r="Q248" s="834"/>
      <c r="R248" s="835"/>
      <c r="S248" s="829"/>
      <c r="T248" s="830"/>
      <c r="U248" s="829"/>
      <c r="V248" s="830"/>
      <c r="W248" s="829"/>
      <c r="X248" s="830"/>
      <c r="Y248" s="831"/>
      <c r="Z248" s="832"/>
      <c r="AA248" s="832"/>
      <c r="AB248" s="832"/>
      <c r="AC248" s="833"/>
      <c r="AD248" s="224"/>
      <c r="AE248" s="224"/>
      <c r="AF248" s="224"/>
      <c r="AG248" s="224"/>
      <c r="AH248" s="224"/>
      <c r="AI248" s="224"/>
      <c r="AJ248" s="224"/>
      <c r="AK248" s="939"/>
      <c r="AL248" s="940"/>
      <c r="AM248" s="941"/>
    </row>
    <row r="249" spans="1:39" ht="88.5" customHeight="1" thickBot="1">
      <c r="A249" s="222"/>
      <c r="B249" s="942"/>
      <c r="C249" s="943"/>
      <c r="D249" s="223"/>
      <c r="E249" s="944"/>
      <c r="F249" s="830"/>
      <c r="G249" s="834"/>
      <c r="H249" s="835"/>
      <c r="I249" s="834"/>
      <c r="J249" s="835"/>
      <c r="K249" s="834"/>
      <c r="L249" s="835"/>
      <c r="M249" s="829"/>
      <c r="N249" s="830"/>
      <c r="O249" s="834"/>
      <c r="P249" s="835"/>
      <c r="Q249" s="834"/>
      <c r="R249" s="835"/>
      <c r="S249" s="829"/>
      <c r="T249" s="830"/>
      <c r="U249" s="829"/>
      <c r="V249" s="830"/>
      <c r="W249" s="829"/>
      <c r="X249" s="830"/>
      <c r="Y249" s="831"/>
      <c r="Z249" s="832"/>
      <c r="AA249" s="832"/>
      <c r="AB249" s="832"/>
      <c r="AC249" s="833"/>
      <c r="AD249" s="224"/>
      <c r="AE249" s="224"/>
      <c r="AF249" s="224"/>
      <c r="AG249" s="224"/>
      <c r="AH249" s="224"/>
      <c r="AI249" s="224"/>
      <c r="AJ249" s="224"/>
      <c r="AK249" s="939"/>
      <c r="AL249" s="940"/>
      <c r="AM249" s="941"/>
    </row>
    <row r="250" spans="1:39" ht="88.5" customHeight="1" thickBot="1">
      <c r="A250" s="217" t="s">
        <v>155</v>
      </c>
      <c r="B250" s="962" t="s">
        <v>246</v>
      </c>
      <c r="C250" s="963"/>
      <c r="D250" s="218"/>
      <c r="E250" s="964"/>
      <c r="F250" s="837"/>
      <c r="G250" s="836"/>
      <c r="H250" s="837"/>
      <c r="I250" s="838"/>
      <c r="J250" s="839"/>
      <c r="K250" s="838"/>
      <c r="L250" s="839"/>
      <c r="M250" s="836"/>
      <c r="N250" s="837"/>
      <c r="O250" s="838"/>
      <c r="P250" s="839"/>
      <c r="Q250" s="836"/>
      <c r="R250" s="837"/>
      <c r="S250" s="836"/>
      <c r="T250" s="837"/>
      <c r="U250" s="836"/>
      <c r="V250" s="837"/>
      <c r="W250" s="836"/>
      <c r="X250" s="837"/>
      <c r="Y250" s="823" t="s">
        <v>290</v>
      </c>
      <c r="Z250" s="824"/>
      <c r="AA250" s="824"/>
      <c r="AB250" s="824"/>
      <c r="AC250" s="825"/>
      <c r="AD250" s="219"/>
      <c r="AE250" s="219">
        <v>1</v>
      </c>
      <c r="AF250" s="219"/>
      <c r="AG250" s="219"/>
      <c r="AH250" s="219"/>
      <c r="AI250" s="219" t="s">
        <v>211</v>
      </c>
      <c r="AJ250" s="219"/>
      <c r="AK250" s="959" t="s">
        <v>291</v>
      </c>
      <c r="AL250" s="960"/>
      <c r="AM250" s="961"/>
    </row>
    <row r="251" spans="1:39" ht="88.5" customHeight="1" thickBot="1">
      <c r="A251" s="217"/>
      <c r="B251" s="957" t="s">
        <v>259</v>
      </c>
      <c r="C251" s="958"/>
      <c r="D251" s="218"/>
      <c r="E251" s="964"/>
      <c r="F251" s="837"/>
      <c r="G251" s="836"/>
      <c r="H251" s="837"/>
      <c r="I251" s="838"/>
      <c r="J251" s="839"/>
      <c r="K251" s="838"/>
      <c r="L251" s="839"/>
      <c r="M251" s="836"/>
      <c r="N251" s="837"/>
      <c r="O251" s="838"/>
      <c r="P251" s="839"/>
      <c r="Q251" s="836"/>
      <c r="R251" s="837"/>
      <c r="S251" s="836"/>
      <c r="T251" s="837"/>
      <c r="U251" s="836"/>
      <c r="V251" s="837"/>
      <c r="W251" s="836"/>
      <c r="X251" s="837"/>
      <c r="Y251" s="823" t="s">
        <v>280</v>
      </c>
      <c r="Z251" s="824"/>
      <c r="AA251" s="824"/>
      <c r="AB251" s="824"/>
      <c r="AC251" s="825"/>
      <c r="AD251" s="219"/>
      <c r="AE251" s="219"/>
      <c r="AF251" s="219"/>
      <c r="AG251" s="219" t="s">
        <v>211</v>
      </c>
      <c r="AH251" s="219"/>
      <c r="AI251" s="219"/>
      <c r="AJ251" s="219"/>
      <c r="AK251" s="959" t="s">
        <v>247</v>
      </c>
      <c r="AL251" s="960"/>
      <c r="AM251" s="961"/>
    </row>
    <row r="252" spans="1:39" ht="88.5" customHeight="1" thickBot="1">
      <c r="A252" s="220"/>
      <c r="B252" s="962" t="s">
        <v>245</v>
      </c>
      <c r="C252" s="963"/>
      <c r="D252" s="218">
        <v>1</v>
      </c>
      <c r="E252" s="964">
        <v>1</v>
      </c>
      <c r="F252" s="837"/>
      <c r="G252" s="838">
        <v>1</v>
      </c>
      <c r="H252" s="839"/>
      <c r="I252" s="838"/>
      <c r="J252" s="839"/>
      <c r="K252" s="838"/>
      <c r="L252" s="839"/>
      <c r="M252" s="836"/>
      <c r="N252" s="837"/>
      <c r="O252" s="838"/>
      <c r="P252" s="839"/>
      <c r="Q252" s="838"/>
      <c r="R252" s="839"/>
      <c r="S252" s="836"/>
      <c r="T252" s="837"/>
      <c r="U252" s="836"/>
      <c r="V252" s="837"/>
      <c r="W252" s="836"/>
      <c r="X252" s="837"/>
      <c r="Y252" s="826"/>
      <c r="Z252" s="827"/>
      <c r="AA252" s="827"/>
      <c r="AB252" s="827"/>
      <c r="AC252" s="828"/>
      <c r="AD252" s="219" t="s">
        <v>211</v>
      </c>
      <c r="AE252" s="219"/>
      <c r="AF252" s="219">
        <v>1</v>
      </c>
      <c r="AG252" s="219"/>
      <c r="AH252" s="219"/>
      <c r="AI252" s="219"/>
      <c r="AJ252" s="219"/>
      <c r="AK252" s="954" t="s">
        <v>258</v>
      </c>
      <c r="AL252" s="955"/>
      <c r="AM252" s="956"/>
    </row>
    <row r="253" spans="1:39" ht="88.5" customHeight="1" thickBot="1">
      <c r="A253" s="221"/>
      <c r="B253" s="957" t="s">
        <v>259</v>
      </c>
      <c r="C253" s="958"/>
      <c r="D253" s="218">
        <v>1</v>
      </c>
      <c r="E253" s="964"/>
      <c r="F253" s="837"/>
      <c r="G253" s="836"/>
      <c r="H253" s="837"/>
      <c r="I253" s="838"/>
      <c r="J253" s="839"/>
      <c r="K253" s="838">
        <v>1</v>
      </c>
      <c r="L253" s="839"/>
      <c r="M253" s="836"/>
      <c r="N253" s="837"/>
      <c r="O253" s="838"/>
      <c r="P253" s="839"/>
      <c r="Q253" s="836"/>
      <c r="R253" s="837"/>
      <c r="S253" s="836"/>
      <c r="T253" s="837"/>
      <c r="U253" s="836"/>
      <c r="V253" s="837"/>
      <c r="W253" s="836"/>
      <c r="X253" s="837"/>
      <c r="Y253" s="826"/>
      <c r="Z253" s="827"/>
      <c r="AA253" s="827"/>
      <c r="AB253" s="827"/>
      <c r="AC253" s="828"/>
      <c r="AD253" s="219"/>
      <c r="AE253" s="219"/>
      <c r="AF253" s="219"/>
      <c r="AG253" s="219"/>
      <c r="AH253" s="219" t="s">
        <v>211</v>
      </c>
      <c r="AI253" s="219"/>
      <c r="AJ253" s="219"/>
      <c r="AK253" s="959" t="s">
        <v>260</v>
      </c>
      <c r="AL253" s="960"/>
      <c r="AM253" s="961"/>
    </row>
    <row r="254" spans="1:39" ht="44.25" customHeight="1">
      <c r="A254" s="965" t="s">
        <v>278</v>
      </c>
      <c r="B254" s="965"/>
      <c r="C254" s="965"/>
      <c r="D254" s="965"/>
      <c r="E254" s="965"/>
      <c r="F254" s="965"/>
      <c r="G254" s="965"/>
      <c r="H254" s="965"/>
      <c r="I254" s="965"/>
      <c r="J254" s="965"/>
      <c r="K254" s="965"/>
      <c r="L254" s="965"/>
      <c r="M254" s="965"/>
      <c r="N254" s="965"/>
      <c r="O254" s="965"/>
      <c r="P254" s="965"/>
      <c r="Q254" s="965"/>
      <c r="R254" s="965"/>
      <c r="S254" s="965"/>
      <c r="T254" s="965"/>
      <c r="U254" s="965"/>
      <c r="V254" s="965"/>
      <c r="W254" s="965"/>
      <c r="X254" s="965"/>
      <c r="Y254" s="965"/>
      <c r="Z254" s="965"/>
      <c r="AA254" s="965"/>
      <c r="AB254" s="965"/>
      <c r="AC254" s="965"/>
      <c r="AD254" s="965"/>
      <c r="AE254" s="965"/>
      <c r="AF254" s="965"/>
      <c r="AG254" s="965"/>
      <c r="AH254" s="965"/>
      <c r="AI254" s="965"/>
      <c r="AJ254" s="965"/>
      <c r="AK254" s="965"/>
      <c r="AL254" s="965"/>
      <c r="AM254" s="965"/>
    </row>
    <row r="255" spans="1:39" ht="17.25" customHeight="1">
      <c r="A255" s="155"/>
      <c r="B255" s="155"/>
      <c r="C255" s="155"/>
      <c r="D255" s="163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5"/>
    </row>
    <row r="256" spans="1:39" ht="58.5" customHeight="1">
      <c r="B256" s="966" t="s">
        <v>262</v>
      </c>
      <c r="C256" s="967"/>
      <c r="D256" s="967"/>
      <c r="E256" s="967"/>
      <c r="F256" s="967"/>
      <c r="G256" s="967"/>
      <c r="H256" s="967"/>
      <c r="I256" s="967"/>
      <c r="J256" s="967"/>
      <c r="K256" s="967"/>
      <c r="L256" s="967"/>
      <c r="M256" s="967"/>
      <c r="N256" s="967"/>
      <c r="O256" s="967"/>
      <c r="P256" s="967"/>
      <c r="Q256" s="967"/>
      <c r="R256" s="967"/>
      <c r="S256" s="967"/>
      <c r="T256" s="967"/>
      <c r="U256" s="967"/>
      <c r="V256" s="967"/>
      <c r="W256" s="967"/>
      <c r="X256" s="967"/>
      <c r="Y256" s="967"/>
      <c r="Z256" s="967"/>
      <c r="AA256" s="967"/>
      <c r="AB256" s="967"/>
      <c r="AC256" s="967"/>
      <c r="AD256" s="967"/>
      <c r="AE256" s="967"/>
      <c r="AF256" s="967"/>
      <c r="AG256" s="967"/>
      <c r="AH256" s="967"/>
      <c r="AI256" s="967"/>
      <c r="AJ256" s="967"/>
      <c r="AK256" s="968"/>
      <c r="AL256" s="156"/>
      <c r="AM256" s="156"/>
    </row>
    <row r="257" spans="1:53" ht="101.25" customHeight="1">
      <c r="A257" s="878" t="s">
        <v>146</v>
      </c>
      <c r="B257" s="879"/>
      <c r="C257" s="879"/>
      <c r="D257" s="879"/>
      <c r="E257" s="879"/>
      <c r="F257" s="879"/>
      <c r="G257" s="879"/>
      <c r="H257" s="879"/>
      <c r="I257" s="879"/>
      <c r="J257" s="879"/>
      <c r="K257" s="879"/>
      <c r="L257" s="879"/>
      <c r="M257" s="879"/>
      <c r="N257" s="135"/>
      <c r="T257" s="107"/>
      <c r="U257" s="107"/>
      <c r="V257" s="107"/>
      <c r="Y257" s="880" t="s">
        <v>285</v>
      </c>
      <c r="Z257" s="880"/>
      <c r="AA257" s="880"/>
      <c r="AB257" s="880"/>
      <c r="AC257" s="880"/>
      <c r="AD257" s="880"/>
      <c r="AE257" s="880"/>
      <c r="AF257" s="147"/>
      <c r="AG257" s="147"/>
      <c r="AH257" s="147"/>
      <c r="AI257" s="147"/>
      <c r="AJ257" s="147"/>
      <c r="AK257" s="147"/>
      <c r="AL257" s="135" t="s">
        <v>220</v>
      </c>
      <c r="AM257" s="135">
        <v>9</v>
      </c>
    </row>
    <row r="258" spans="1:53" ht="19.5" customHeight="1" thickBot="1">
      <c r="B258" s="109"/>
      <c r="T258" s="107"/>
      <c r="U258" s="107"/>
      <c r="V258" s="107"/>
      <c r="Y258" s="148"/>
      <c r="Z258" s="148"/>
      <c r="AA258" s="148"/>
      <c r="AB258" s="148"/>
      <c r="AC258" s="148"/>
      <c r="AD258" s="148"/>
      <c r="AE258" s="148"/>
      <c r="AF258" s="147"/>
      <c r="AG258" s="147"/>
      <c r="AH258" s="147"/>
      <c r="AI258" s="147"/>
      <c r="AJ258" s="147"/>
      <c r="AK258" s="147"/>
    </row>
    <row r="259" spans="1:53" ht="93" customHeight="1" thickBot="1">
      <c r="A259" s="881" t="s">
        <v>147</v>
      </c>
      <c r="B259" s="882"/>
      <c r="C259" s="932" t="str">
        <f>食事申込書!$D$4</f>
        <v>　～　</v>
      </c>
      <c r="D259" s="933"/>
      <c r="E259" s="933"/>
      <c r="F259" s="933"/>
      <c r="G259" s="933"/>
      <c r="H259" s="933"/>
      <c r="I259" s="933"/>
      <c r="J259" s="933"/>
      <c r="K259" s="933"/>
      <c r="L259" s="933"/>
      <c r="M259" s="933"/>
      <c r="N259" s="933"/>
      <c r="O259" s="933"/>
      <c r="P259" s="933"/>
      <c r="Q259" s="933"/>
      <c r="R259" s="933"/>
      <c r="S259" s="149" t="s">
        <v>248</v>
      </c>
      <c r="T259" s="159" t="str">
        <f>IFERROR(DATEDIF(研修日程計画書!$A$7,研修日程計画書!$A$8,"d"),"")</f>
        <v/>
      </c>
      <c r="U259" s="149" t="s">
        <v>66</v>
      </c>
      <c r="V259" s="159" t="str">
        <f>IFERROR(DATEDIF(研修日程計画書!$A$7,研修日程計画書!$A$8,"d")+1,"")</f>
        <v/>
      </c>
      <c r="W259" s="149" t="s">
        <v>16</v>
      </c>
      <c r="X259" s="157" t="s">
        <v>249</v>
      </c>
      <c r="Z259" s="883" t="s">
        <v>221</v>
      </c>
      <c r="AA259" s="883"/>
      <c r="AB259" s="883"/>
      <c r="AC259" s="883"/>
      <c r="AD259" s="884" t="s">
        <v>265</v>
      </c>
      <c r="AE259" s="885"/>
      <c r="AF259" s="885"/>
      <c r="AG259" s="885"/>
      <c r="AH259" s="885"/>
      <c r="AI259" s="885"/>
      <c r="AJ259" s="885"/>
      <c r="AK259" s="885"/>
      <c r="AL259" s="886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</row>
    <row r="260" spans="1:53" ht="93" customHeight="1" thickBot="1">
      <c r="A260" s="881" t="s">
        <v>148</v>
      </c>
      <c r="B260" s="882"/>
      <c r="C260" s="969" t="str">
        <f>'１号様式'!$O$12 &amp; ""</f>
        <v/>
      </c>
      <c r="D260" s="970"/>
      <c r="E260" s="970"/>
      <c r="F260" s="970"/>
      <c r="G260" s="970"/>
      <c r="H260" s="970"/>
      <c r="I260" s="970"/>
      <c r="J260" s="970"/>
      <c r="K260" s="970"/>
      <c r="L260" s="970"/>
      <c r="M260" s="970"/>
      <c r="N260" s="970"/>
      <c r="O260" s="970"/>
      <c r="P260" s="970"/>
      <c r="Q260" s="970"/>
      <c r="R260" s="970"/>
      <c r="S260" s="970"/>
      <c r="T260" s="970"/>
      <c r="U260" s="970"/>
      <c r="V260" s="970"/>
      <c r="W260" s="970"/>
      <c r="X260" s="971"/>
      <c r="Z260" s="887" t="s">
        <v>286</v>
      </c>
      <c r="AA260" s="888"/>
      <c r="AB260" s="888"/>
      <c r="AC260" s="889"/>
      <c r="AD260" s="896" t="s">
        <v>276</v>
      </c>
      <c r="AE260" s="896"/>
      <c r="AF260" s="896"/>
      <c r="AG260" s="896"/>
      <c r="AH260" s="896"/>
      <c r="AI260" s="896"/>
      <c r="AJ260" s="896"/>
      <c r="AK260" s="896"/>
      <c r="AL260" s="896"/>
    </row>
    <row r="261" spans="1:53" ht="18.75" customHeight="1">
      <c r="B261" s="109"/>
      <c r="T261" s="107"/>
      <c r="U261" s="107"/>
      <c r="V261" s="107"/>
      <c r="Z261" s="890"/>
      <c r="AA261" s="891"/>
      <c r="AB261" s="891"/>
      <c r="AC261" s="892"/>
      <c r="AD261" s="896"/>
      <c r="AE261" s="896"/>
      <c r="AF261" s="896"/>
      <c r="AG261" s="896"/>
      <c r="AH261" s="896"/>
      <c r="AI261" s="896"/>
      <c r="AJ261" s="896"/>
      <c r="AK261" s="896"/>
      <c r="AL261" s="896"/>
      <c r="AM261" s="151"/>
    </row>
    <row r="262" spans="1:53" ht="60" customHeight="1">
      <c r="A262" s="897" t="s">
        <v>222</v>
      </c>
      <c r="B262" s="897"/>
      <c r="C262" s="897"/>
      <c r="D262" s="897"/>
      <c r="E262" s="897"/>
      <c r="F262" s="897"/>
      <c r="G262" s="897"/>
      <c r="H262" s="897"/>
      <c r="I262" s="897"/>
      <c r="J262" s="897"/>
      <c r="K262" s="897"/>
      <c r="L262" s="897"/>
      <c r="M262" s="897"/>
      <c r="N262" s="897"/>
      <c r="O262" s="897"/>
      <c r="P262" s="897"/>
      <c r="Q262" s="897"/>
      <c r="R262" s="897"/>
      <c r="S262" s="897"/>
      <c r="T262" s="897"/>
      <c r="U262" s="897"/>
      <c r="V262" s="897"/>
      <c r="W262" s="897"/>
      <c r="X262" s="897"/>
      <c r="Y262" s="897"/>
      <c r="Z262" s="890"/>
      <c r="AA262" s="891"/>
      <c r="AB262" s="891"/>
      <c r="AC262" s="892"/>
      <c r="AD262" s="896"/>
      <c r="AE262" s="896"/>
      <c r="AF262" s="896"/>
      <c r="AG262" s="896"/>
      <c r="AH262" s="896"/>
      <c r="AI262" s="896"/>
      <c r="AJ262" s="896"/>
      <c r="AK262" s="896"/>
      <c r="AL262" s="896"/>
      <c r="AM262" s="151"/>
      <c r="AN262" s="152"/>
      <c r="AO262" s="152"/>
      <c r="AP262" s="152"/>
      <c r="AQ262" s="152"/>
      <c r="AR262" s="152"/>
      <c r="AS262" s="152"/>
      <c r="AT262" s="152"/>
      <c r="AU262" s="152"/>
    </row>
    <row r="263" spans="1:53" ht="60" customHeight="1">
      <c r="A263" s="865" t="s">
        <v>223</v>
      </c>
      <c r="B263" s="865"/>
      <c r="C263" s="865"/>
      <c r="D263" s="865"/>
      <c r="E263" s="865"/>
      <c r="F263" s="865"/>
      <c r="G263" s="865"/>
      <c r="H263" s="865"/>
      <c r="I263" s="865"/>
      <c r="J263" s="865"/>
      <c r="K263" s="865"/>
      <c r="L263" s="865"/>
      <c r="M263" s="865"/>
      <c r="N263" s="865"/>
      <c r="O263" s="865"/>
      <c r="P263" s="865"/>
      <c r="Q263" s="865"/>
      <c r="R263" s="865"/>
      <c r="S263" s="865"/>
      <c r="T263" s="865"/>
      <c r="U263" s="865"/>
      <c r="V263" s="865"/>
      <c r="W263" s="865"/>
      <c r="X263" s="865"/>
      <c r="Y263" s="865"/>
      <c r="Z263" s="893"/>
      <c r="AA263" s="894"/>
      <c r="AB263" s="894"/>
      <c r="AC263" s="895"/>
      <c r="AD263" s="896"/>
      <c r="AE263" s="896"/>
      <c r="AF263" s="896"/>
      <c r="AG263" s="896"/>
      <c r="AH263" s="896"/>
      <c r="AI263" s="896"/>
      <c r="AJ263" s="896"/>
      <c r="AK263" s="896"/>
      <c r="AL263" s="896"/>
      <c r="AM263" s="151"/>
    </row>
    <row r="264" spans="1:53" ht="30" customHeight="1">
      <c r="A264" s="865" t="s">
        <v>287</v>
      </c>
      <c r="B264" s="865"/>
      <c r="C264" s="865"/>
      <c r="D264" s="865"/>
      <c r="E264" s="865"/>
      <c r="F264" s="865"/>
      <c r="G264" s="865"/>
      <c r="H264" s="865"/>
      <c r="I264" s="865"/>
      <c r="J264" s="865"/>
      <c r="K264" s="865"/>
      <c r="L264" s="865"/>
      <c r="M264" s="865"/>
      <c r="N264" s="865"/>
      <c r="O264" s="865"/>
      <c r="P264" s="865"/>
      <c r="Q264" s="865"/>
      <c r="R264" s="865"/>
      <c r="S264" s="865"/>
      <c r="T264" s="865"/>
      <c r="U264" s="865"/>
      <c r="V264" s="865"/>
      <c r="W264" s="865"/>
      <c r="X264" s="865"/>
      <c r="Y264" s="865"/>
      <c r="Z264" s="865"/>
      <c r="AA264" s="865"/>
      <c r="AB264" s="865"/>
      <c r="AC264" s="865"/>
      <c r="AD264" s="865"/>
      <c r="AE264" s="153"/>
      <c r="AF264" s="153"/>
      <c r="AG264" s="153"/>
      <c r="AH264" s="153"/>
      <c r="AI264" s="153"/>
      <c r="AJ264" s="153"/>
      <c r="AK264" s="153"/>
      <c r="AL264" s="153"/>
      <c r="AM264" s="151"/>
    </row>
    <row r="265" spans="1:53" ht="30" customHeight="1">
      <c r="A265" s="865"/>
      <c r="B265" s="865"/>
      <c r="C265" s="865"/>
      <c r="D265" s="865"/>
      <c r="E265" s="865"/>
      <c r="F265" s="865"/>
      <c r="G265" s="865"/>
      <c r="H265" s="865"/>
      <c r="I265" s="865"/>
      <c r="J265" s="865"/>
      <c r="K265" s="865"/>
      <c r="L265" s="865"/>
      <c r="M265" s="865"/>
      <c r="N265" s="865"/>
      <c r="O265" s="865"/>
      <c r="P265" s="865"/>
      <c r="Q265" s="865"/>
      <c r="R265" s="865"/>
      <c r="S265" s="865"/>
      <c r="T265" s="865"/>
      <c r="U265" s="865"/>
      <c r="V265" s="865"/>
      <c r="W265" s="865"/>
      <c r="X265" s="865"/>
      <c r="Y265" s="865"/>
      <c r="Z265" s="865"/>
      <c r="AA265" s="865"/>
      <c r="AB265" s="865"/>
      <c r="AC265" s="865"/>
      <c r="AD265" s="865"/>
      <c r="AE265" s="154"/>
      <c r="AF265" s="154"/>
      <c r="AG265" s="154"/>
      <c r="AH265" s="154"/>
      <c r="AI265" s="154"/>
      <c r="AJ265" s="154"/>
      <c r="AK265" s="154"/>
      <c r="AL265" s="154"/>
      <c r="AM265" s="154"/>
    </row>
    <row r="266" spans="1:53" ht="16.5" customHeight="1" thickBot="1">
      <c r="B266" s="109"/>
    </row>
    <row r="267" spans="1:53" ht="77.25" customHeight="1" thickBot="1">
      <c r="A267" s="866" t="s">
        <v>224</v>
      </c>
      <c r="B267" s="869" t="s">
        <v>149</v>
      </c>
      <c r="C267" s="870"/>
      <c r="D267" s="875" t="s">
        <v>150</v>
      </c>
      <c r="E267" s="928" t="s">
        <v>225</v>
      </c>
      <c r="F267" s="869"/>
      <c r="G267" s="869"/>
      <c r="H267" s="869"/>
      <c r="I267" s="840" t="s">
        <v>255</v>
      </c>
      <c r="J267" s="841"/>
      <c r="K267" s="840" t="s">
        <v>151</v>
      </c>
      <c r="L267" s="841"/>
      <c r="M267" s="952" t="s">
        <v>226</v>
      </c>
      <c r="N267" s="953"/>
      <c r="O267" s="953"/>
      <c r="P267" s="953"/>
      <c r="Q267" s="953"/>
      <c r="R267" s="953"/>
      <c r="S267" s="953"/>
      <c r="T267" s="953"/>
      <c r="U267" s="848" t="s">
        <v>288</v>
      </c>
      <c r="V267" s="849"/>
      <c r="W267" s="924" t="s">
        <v>227</v>
      </c>
      <c r="X267" s="925"/>
      <c r="Y267" s="928" t="s">
        <v>154</v>
      </c>
      <c r="Z267" s="869"/>
      <c r="AA267" s="869"/>
      <c r="AB267" s="869"/>
      <c r="AC267" s="929"/>
      <c r="AD267" s="898" t="s">
        <v>228</v>
      </c>
      <c r="AE267" s="898"/>
      <c r="AF267" s="898"/>
      <c r="AG267" s="898"/>
      <c r="AH267" s="898"/>
      <c r="AI267" s="898"/>
      <c r="AJ267" s="898"/>
      <c r="AK267" s="899" t="s">
        <v>229</v>
      </c>
      <c r="AL267" s="900"/>
      <c r="AM267" s="901"/>
    </row>
    <row r="268" spans="1:53" ht="89.25" customHeight="1" thickBot="1">
      <c r="A268" s="867"/>
      <c r="B268" s="871"/>
      <c r="C268" s="872"/>
      <c r="D268" s="876"/>
      <c r="E268" s="947"/>
      <c r="F268" s="873"/>
      <c r="G268" s="873"/>
      <c r="H268" s="873"/>
      <c r="I268" s="842"/>
      <c r="J268" s="843"/>
      <c r="K268" s="842"/>
      <c r="L268" s="854"/>
      <c r="M268" s="949" t="s">
        <v>153</v>
      </c>
      <c r="N268" s="950"/>
      <c r="O268" s="950"/>
      <c r="P268" s="951"/>
      <c r="Q268" s="840" t="s">
        <v>230</v>
      </c>
      <c r="R268" s="841"/>
      <c r="S268" s="840" t="s">
        <v>264</v>
      </c>
      <c r="T268" s="841"/>
      <c r="U268" s="850"/>
      <c r="V268" s="851"/>
      <c r="W268" s="926"/>
      <c r="X268" s="927"/>
      <c r="Y268" s="930"/>
      <c r="Z268" s="871"/>
      <c r="AA268" s="871"/>
      <c r="AB268" s="871"/>
      <c r="AC268" s="931"/>
      <c r="AD268" s="905" t="s">
        <v>231</v>
      </c>
      <c r="AE268" s="906"/>
      <c r="AF268" s="907" t="s">
        <v>232</v>
      </c>
      <c r="AG268" s="908"/>
      <c r="AH268" s="908"/>
      <c r="AI268" s="908"/>
      <c r="AJ268" s="908"/>
      <c r="AK268" s="902"/>
      <c r="AL268" s="903"/>
      <c r="AM268" s="904"/>
    </row>
    <row r="269" spans="1:53" ht="44.25" customHeight="1" thickBot="1">
      <c r="A269" s="867"/>
      <c r="B269" s="871"/>
      <c r="C269" s="872"/>
      <c r="D269" s="876"/>
      <c r="E269" s="928" t="s">
        <v>257</v>
      </c>
      <c r="F269" s="945"/>
      <c r="G269" s="855" t="s">
        <v>233</v>
      </c>
      <c r="H269" s="856"/>
      <c r="I269" s="842"/>
      <c r="J269" s="843"/>
      <c r="K269" s="842"/>
      <c r="L269" s="843"/>
      <c r="M269" s="855" t="s">
        <v>234</v>
      </c>
      <c r="N269" s="856"/>
      <c r="O269" s="855" t="s">
        <v>235</v>
      </c>
      <c r="P269" s="856"/>
      <c r="Q269" s="842"/>
      <c r="R269" s="843"/>
      <c r="S269" s="842"/>
      <c r="T269" s="843"/>
      <c r="U269" s="850"/>
      <c r="V269" s="851"/>
      <c r="W269" s="842" t="s">
        <v>152</v>
      </c>
      <c r="X269" s="843"/>
      <c r="Y269" s="859" t="s">
        <v>261</v>
      </c>
      <c r="Z269" s="860"/>
      <c r="AA269" s="860"/>
      <c r="AB269" s="860"/>
      <c r="AC269" s="861"/>
      <c r="AD269" s="934" t="s">
        <v>236</v>
      </c>
      <c r="AE269" s="935"/>
      <c r="AF269" s="936" t="s">
        <v>237</v>
      </c>
      <c r="AG269" s="935"/>
      <c r="AH269" s="909" t="s">
        <v>238</v>
      </c>
      <c r="AI269" s="909" t="s">
        <v>239</v>
      </c>
      <c r="AJ269" s="937" t="s">
        <v>240</v>
      </c>
      <c r="AK269" s="911" t="s">
        <v>263</v>
      </c>
      <c r="AL269" s="912"/>
      <c r="AM269" s="913"/>
    </row>
    <row r="270" spans="1:53" ht="44.25" customHeight="1">
      <c r="A270" s="867"/>
      <c r="B270" s="871"/>
      <c r="C270" s="872"/>
      <c r="D270" s="876"/>
      <c r="E270" s="930"/>
      <c r="F270" s="946"/>
      <c r="G270" s="857"/>
      <c r="H270" s="858"/>
      <c r="I270" s="842"/>
      <c r="J270" s="843"/>
      <c r="K270" s="842"/>
      <c r="L270" s="843"/>
      <c r="M270" s="857"/>
      <c r="N270" s="858"/>
      <c r="O270" s="857"/>
      <c r="P270" s="858"/>
      <c r="Q270" s="842"/>
      <c r="R270" s="843"/>
      <c r="S270" s="842"/>
      <c r="T270" s="843"/>
      <c r="U270" s="850"/>
      <c r="V270" s="851"/>
      <c r="W270" s="842"/>
      <c r="X270" s="843"/>
      <c r="Y270" s="859"/>
      <c r="Z270" s="860"/>
      <c r="AA270" s="860"/>
      <c r="AB270" s="860"/>
      <c r="AC270" s="861"/>
      <c r="AD270" s="917" t="s">
        <v>241</v>
      </c>
      <c r="AE270" s="920" t="s">
        <v>242</v>
      </c>
      <c r="AF270" s="921" t="s">
        <v>243</v>
      </c>
      <c r="AG270" s="921" t="s">
        <v>244</v>
      </c>
      <c r="AH270" s="909"/>
      <c r="AI270" s="909"/>
      <c r="AJ270" s="937"/>
      <c r="AK270" s="911"/>
      <c r="AL270" s="912"/>
      <c r="AM270" s="913"/>
    </row>
    <row r="271" spans="1:53" ht="44.25" customHeight="1">
      <c r="A271" s="867"/>
      <c r="B271" s="871"/>
      <c r="C271" s="872"/>
      <c r="D271" s="876"/>
      <c r="E271" s="930"/>
      <c r="F271" s="946"/>
      <c r="G271" s="857"/>
      <c r="H271" s="858"/>
      <c r="I271" s="842"/>
      <c r="J271" s="843"/>
      <c r="K271" s="842"/>
      <c r="L271" s="843"/>
      <c r="M271" s="857"/>
      <c r="N271" s="858"/>
      <c r="O271" s="857"/>
      <c r="P271" s="858"/>
      <c r="Q271" s="842"/>
      <c r="R271" s="843"/>
      <c r="S271" s="842"/>
      <c r="T271" s="843"/>
      <c r="U271" s="850"/>
      <c r="V271" s="851"/>
      <c r="W271" s="842"/>
      <c r="X271" s="843"/>
      <c r="Y271" s="859"/>
      <c r="Z271" s="860"/>
      <c r="AA271" s="860"/>
      <c r="AB271" s="860"/>
      <c r="AC271" s="861"/>
      <c r="AD271" s="918"/>
      <c r="AE271" s="909"/>
      <c r="AF271" s="922"/>
      <c r="AG271" s="922"/>
      <c r="AH271" s="909"/>
      <c r="AI271" s="909"/>
      <c r="AJ271" s="937"/>
      <c r="AK271" s="911"/>
      <c r="AL271" s="912"/>
      <c r="AM271" s="913"/>
    </row>
    <row r="272" spans="1:53" ht="44.25" customHeight="1" thickBot="1">
      <c r="A272" s="868"/>
      <c r="B272" s="873"/>
      <c r="C272" s="874"/>
      <c r="D272" s="877"/>
      <c r="E272" s="947"/>
      <c r="F272" s="948"/>
      <c r="G272" s="846" t="s">
        <v>256</v>
      </c>
      <c r="H272" s="847"/>
      <c r="I272" s="844"/>
      <c r="J272" s="845"/>
      <c r="K272" s="844"/>
      <c r="L272" s="845"/>
      <c r="M272" s="846" t="s">
        <v>253</v>
      </c>
      <c r="N272" s="847"/>
      <c r="O272" s="846" t="s">
        <v>277</v>
      </c>
      <c r="P272" s="847"/>
      <c r="Q272" s="844"/>
      <c r="R272" s="845"/>
      <c r="S272" s="844"/>
      <c r="T272" s="845"/>
      <c r="U272" s="852"/>
      <c r="V272" s="853"/>
      <c r="W272" s="844"/>
      <c r="X272" s="845"/>
      <c r="Y272" s="862"/>
      <c r="Z272" s="863"/>
      <c r="AA272" s="863"/>
      <c r="AB272" s="863"/>
      <c r="AC272" s="864"/>
      <c r="AD272" s="919"/>
      <c r="AE272" s="910"/>
      <c r="AF272" s="923"/>
      <c r="AG272" s="923"/>
      <c r="AH272" s="910"/>
      <c r="AI272" s="910"/>
      <c r="AJ272" s="938"/>
      <c r="AK272" s="914"/>
      <c r="AL272" s="915"/>
      <c r="AM272" s="916"/>
    </row>
    <row r="273" spans="1:39" ht="88.5" customHeight="1" thickBot="1">
      <c r="A273" s="222"/>
      <c r="B273" s="942"/>
      <c r="C273" s="943"/>
      <c r="D273" s="223"/>
      <c r="E273" s="944"/>
      <c r="F273" s="830"/>
      <c r="G273" s="834"/>
      <c r="H273" s="835"/>
      <c r="I273" s="834"/>
      <c r="J273" s="835"/>
      <c r="K273" s="834"/>
      <c r="L273" s="835"/>
      <c r="M273" s="829"/>
      <c r="N273" s="830"/>
      <c r="O273" s="834"/>
      <c r="P273" s="835"/>
      <c r="Q273" s="834"/>
      <c r="R273" s="835"/>
      <c r="S273" s="829"/>
      <c r="T273" s="830"/>
      <c r="U273" s="829"/>
      <c r="V273" s="830"/>
      <c r="W273" s="829"/>
      <c r="X273" s="830"/>
      <c r="Y273" s="831"/>
      <c r="Z273" s="832"/>
      <c r="AA273" s="832"/>
      <c r="AB273" s="832"/>
      <c r="AC273" s="833"/>
      <c r="AD273" s="224"/>
      <c r="AE273" s="224"/>
      <c r="AF273" s="224"/>
      <c r="AG273" s="224"/>
      <c r="AH273" s="224"/>
      <c r="AI273" s="224"/>
      <c r="AJ273" s="224"/>
      <c r="AK273" s="939"/>
      <c r="AL273" s="940"/>
      <c r="AM273" s="941"/>
    </row>
    <row r="274" spans="1:39" ht="88.5" customHeight="1" thickBot="1">
      <c r="A274" s="222"/>
      <c r="B274" s="942"/>
      <c r="C274" s="943"/>
      <c r="D274" s="223"/>
      <c r="E274" s="944"/>
      <c r="F274" s="830"/>
      <c r="G274" s="834"/>
      <c r="H274" s="835"/>
      <c r="I274" s="834"/>
      <c r="J274" s="835"/>
      <c r="K274" s="834"/>
      <c r="L274" s="835"/>
      <c r="M274" s="829"/>
      <c r="N274" s="830"/>
      <c r="O274" s="834"/>
      <c r="P274" s="835"/>
      <c r="Q274" s="834"/>
      <c r="R274" s="835"/>
      <c r="S274" s="829"/>
      <c r="T274" s="830"/>
      <c r="U274" s="829"/>
      <c r="V274" s="830"/>
      <c r="W274" s="829"/>
      <c r="X274" s="830"/>
      <c r="Y274" s="831"/>
      <c r="Z274" s="832"/>
      <c r="AA274" s="832"/>
      <c r="AB274" s="832"/>
      <c r="AC274" s="833"/>
      <c r="AD274" s="224"/>
      <c r="AE274" s="224"/>
      <c r="AF274" s="224"/>
      <c r="AG274" s="224"/>
      <c r="AH274" s="224"/>
      <c r="AI274" s="224"/>
      <c r="AJ274" s="224"/>
      <c r="AK274" s="939"/>
      <c r="AL274" s="940"/>
      <c r="AM274" s="941"/>
    </row>
    <row r="275" spans="1:39" ht="88.5" customHeight="1" thickBot="1">
      <c r="A275" s="222"/>
      <c r="B275" s="942"/>
      <c r="C275" s="943"/>
      <c r="D275" s="223"/>
      <c r="E275" s="944"/>
      <c r="F275" s="830"/>
      <c r="G275" s="834"/>
      <c r="H275" s="835"/>
      <c r="I275" s="834"/>
      <c r="J275" s="835"/>
      <c r="K275" s="834"/>
      <c r="L275" s="835"/>
      <c r="M275" s="829"/>
      <c r="N275" s="830"/>
      <c r="O275" s="834"/>
      <c r="P275" s="835"/>
      <c r="Q275" s="834"/>
      <c r="R275" s="835"/>
      <c r="S275" s="829"/>
      <c r="T275" s="830"/>
      <c r="U275" s="829"/>
      <c r="V275" s="830"/>
      <c r="W275" s="829"/>
      <c r="X275" s="830"/>
      <c r="Y275" s="831"/>
      <c r="Z275" s="832"/>
      <c r="AA275" s="832"/>
      <c r="AB275" s="832"/>
      <c r="AC275" s="833"/>
      <c r="AD275" s="224"/>
      <c r="AE275" s="224"/>
      <c r="AF275" s="224"/>
      <c r="AG275" s="224"/>
      <c r="AH275" s="224"/>
      <c r="AI275" s="224"/>
      <c r="AJ275" s="224"/>
      <c r="AK275" s="939"/>
      <c r="AL275" s="940"/>
      <c r="AM275" s="941"/>
    </row>
    <row r="276" spans="1:39" ht="88.5" customHeight="1" thickBot="1">
      <c r="A276" s="222"/>
      <c r="B276" s="942"/>
      <c r="C276" s="943"/>
      <c r="D276" s="223"/>
      <c r="E276" s="944"/>
      <c r="F276" s="830"/>
      <c r="G276" s="834"/>
      <c r="H276" s="835"/>
      <c r="I276" s="834"/>
      <c r="J276" s="835"/>
      <c r="K276" s="834"/>
      <c r="L276" s="835"/>
      <c r="M276" s="829"/>
      <c r="N276" s="830"/>
      <c r="O276" s="834"/>
      <c r="P276" s="835"/>
      <c r="Q276" s="834"/>
      <c r="R276" s="835"/>
      <c r="S276" s="829"/>
      <c r="T276" s="830"/>
      <c r="U276" s="829"/>
      <c r="V276" s="830"/>
      <c r="W276" s="829"/>
      <c r="X276" s="830"/>
      <c r="Y276" s="831"/>
      <c r="Z276" s="832"/>
      <c r="AA276" s="832"/>
      <c r="AB276" s="832"/>
      <c r="AC276" s="833"/>
      <c r="AD276" s="224"/>
      <c r="AE276" s="224"/>
      <c r="AF276" s="224"/>
      <c r="AG276" s="224"/>
      <c r="AH276" s="224"/>
      <c r="AI276" s="224"/>
      <c r="AJ276" s="224"/>
      <c r="AK276" s="939"/>
      <c r="AL276" s="940"/>
      <c r="AM276" s="941"/>
    </row>
    <row r="277" spans="1:39" ht="88.5" customHeight="1" thickBot="1">
      <c r="A277" s="222"/>
      <c r="B277" s="942"/>
      <c r="C277" s="943"/>
      <c r="D277" s="223"/>
      <c r="E277" s="944"/>
      <c r="F277" s="830"/>
      <c r="G277" s="834"/>
      <c r="H277" s="835"/>
      <c r="I277" s="834"/>
      <c r="J277" s="835"/>
      <c r="K277" s="834"/>
      <c r="L277" s="835"/>
      <c r="M277" s="829"/>
      <c r="N277" s="830"/>
      <c r="O277" s="834"/>
      <c r="P277" s="835"/>
      <c r="Q277" s="834"/>
      <c r="R277" s="835"/>
      <c r="S277" s="829"/>
      <c r="T277" s="830"/>
      <c r="U277" s="829"/>
      <c r="V277" s="830"/>
      <c r="W277" s="829"/>
      <c r="X277" s="830"/>
      <c r="Y277" s="831"/>
      <c r="Z277" s="832"/>
      <c r="AA277" s="832"/>
      <c r="AB277" s="832"/>
      <c r="AC277" s="833"/>
      <c r="AD277" s="224"/>
      <c r="AE277" s="224"/>
      <c r="AF277" s="224"/>
      <c r="AG277" s="224"/>
      <c r="AH277" s="224"/>
      <c r="AI277" s="224"/>
      <c r="AJ277" s="224"/>
      <c r="AK277" s="939"/>
      <c r="AL277" s="940"/>
      <c r="AM277" s="941"/>
    </row>
    <row r="278" spans="1:39" ht="88.5" customHeight="1" thickBot="1">
      <c r="A278" s="222"/>
      <c r="B278" s="942"/>
      <c r="C278" s="943"/>
      <c r="D278" s="223"/>
      <c r="E278" s="944"/>
      <c r="F278" s="830"/>
      <c r="G278" s="834"/>
      <c r="H278" s="835"/>
      <c r="I278" s="834"/>
      <c r="J278" s="835"/>
      <c r="K278" s="834"/>
      <c r="L278" s="835"/>
      <c r="M278" s="829"/>
      <c r="N278" s="830"/>
      <c r="O278" s="834"/>
      <c r="P278" s="835"/>
      <c r="Q278" s="834"/>
      <c r="R278" s="835"/>
      <c r="S278" s="829"/>
      <c r="T278" s="830"/>
      <c r="U278" s="829"/>
      <c r="V278" s="830"/>
      <c r="W278" s="829"/>
      <c r="X278" s="830"/>
      <c r="Y278" s="831"/>
      <c r="Z278" s="832"/>
      <c r="AA278" s="832"/>
      <c r="AB278" s="832"/>
      <c r="AC278" s="833"/>
      <c r="AD278" s="224"/>
      <c r="AE278" s="224"/>
      <c r="AF278" s="224"/>
      <c r="AG278" s="224"/>
      <c r="AH278" s="224"/>
      <c r="AI278" s="224"/>
      <c r="AJ278" s="224"/>
      <c r="AK278" s="939"/>
      <c r="AL278" s="940"/>
      <c r="AM278" s="941"/>
    </row>
    <row r="279" spans="1:39" ht="88.5" customHeight="1" thickBot="1">
      <c r="A279" s="222"/>
      <c r="B279" s="942"/>
      <c r="C279" s="943"/>
      <c r="D279" s="223"/>
      <c r="E279" s="944"/>
      <c r="F279" s="830"/>
      <c r="G279" s="834"/>
      <c r="H279" s="835"/>
      <c r="I279" s="834"/>
      <c r="J279" s="835"/>
      <c r="K279" s="834"/>
      <c r="L279" s="835"/>
      <c r="M279" s="829"/>
      <c r="N279" s="830"/>
      <c r="O279" s="834"/>
      <c r="P279" s="835"/>
      <c r="Q279" s="834"/>
      <c r="R279" s="835"/>
      <c r="S279" s="829"/>
      <c r="T279" s="830"/>
      <c r="U279" s="829"/>
      <c r="V279" s="830"/>
      <c r="W279" s="829"/>
      <c r="X279" s="830"/>
      <c r="Y279" s="831"/>
      <c r="Z279" s="832"/>
      <c r="AA279" s="832"/>
      <c r="AB279" s="832"/>
      <c r="AC279" s="833"/>
      <c r="AD279" s="224"/>
      <c r="AE279" s="224"/>
      <c r="AF279" s="224"/>
      <c r="AG279" s="224"/>
      <c r="AH279" s="224"/>
      <c r="AI279" s="224"/>
      <c r="AJ279" s="224"/>
      <c r="AK279" s="939"/>
      <c r="AL279" s="940"/>
      <c r="AM279" s="941"/>
    </row>
    <row r="280" spans="1:39" ht="88.5" customHeight="1" thickBot="1">
      <c r="A280" s="222"/>
      <c r="B280" s="942"/>
      <c r="C280" s="943"/>
      <c r="D280" s="223"/>
      <c r="E280" s="944"/>
      <c r="F280" s="830"/>
      <c r="G280" s="834"/>
      <c r="H280" s="835"/>
      <c r="I280" s="834"/>
      <c r="J280" s="835"/>
      <c r="K280" s="834"/>
      <c r="L280" s="835"/>
      <c r="M280" s="829"/>
      <c r="N280" s="830"/>
      <c r="O280" s="834"/>
      <c r="P280" s="835"/>
      <c r="Q280" s="834"/>
      <c r="R280" s="835"/>
      <c r="S280" s="829"/>
      <c r="T280" s="830"/>
      <c r="U280" s="829"/>
      <c r="V280" s="830"/>
      <c r="W280" s="829"/>
      <c r="X280" s="830"/>
      <c r="Y280" s="831"/>
      <c r="Z280" s="832"/>
      <c r="AA280" s="832"/>
      <c r="AB280" s="832"/>
      <c r="AC280" s="833"/>
      <c r="AD280" s="224"/>
      <c r="AE280" s="224"/>
      <c r="AF280" s="224"/>
      <c r="AG280" s="224"/>
      <c r="AH280" s="224"/>
      <c r="AI280" s="224"/>
      <c r="AJ280" s="224"/>
      <c r="AK280" s="939"/>
      <c r="AL280" s="940"/>
      <c r="AM280" s="941"/>
    </row>
    <row r="281" spans="1:39" ht="88.5" customHeight="1" thickBot="1">
      <c r="A281" s="222"/>
      <c r="B281" s="942"/>
      <c r="C281" s="943"/>
      <c r="D281" s="223"/>
      <c r="E281" s="944"/>
      <c r="F281" s="830"/>
      <c r="G281" s="834"/>
      <c r="H281" s="835"/>
      <c r="I281" s="834"/>
      <c r="J281" s="835"/>
      <c r="K281" s="834"/>
      <c r="L281" s="835"/>
      <c r="M281" s="829"/>
      <c r="N281" s="830"/>
      <c r="O281" s="834"/>
      <c r="P281" s="835"/>
      <c r="Q281" s="834"/>
      <c r="R281" s="835"/>
      <c r="S281" s="829"/>
      <c r="T281" s="830"/>
      <c r="U281" s="829"/>
      <c r="V281" s="830"/>
      <c r="W281" s="829"/>
      <c r="X281" s="830"/>
      <c r="Y281" s="831"/>
      <c r="Z281" s="832"/>
      <c r="AA281" s="832"/>
      <c r="AB281" s="832"/>
      <c r="AC281" s="833"/>
      <c r="AD281" s="224"/>
      <c r="AE281" s="224"/>
      <c r="AF281" s="224"/>
      <c r="AG281" s="224"/>
      <c r="AH281" s="224"/>
      <c r="AI281" s="224"/>
      <c r="AJ281" s="224"/>
      <c r="AK281" s="939"/>
      <c r="AL281" s="940"/>
      <c r="AM281" s="941"/>
    </row>
    <row r="282" spans="1:39" ht="88.5" customHeight="1" thickBot="1">
      <c r="A282" s="217" t="s">
        <v>155</v>
      </c>
      <c r="B282" s="962" t="s">
        <v>246</v>
      </c>
      <c r="C282" s="963"/>
      <c r="D282" s="218"/>
      <c r="E282" s="964"/>
      <c r="F282" s="837"/>
      <c r="G282" s="836"/>
      <c r="H282" s="837"/>
      <c r="I282" s="838"/>
      <c r="J282" s="839"/>
      <c r="K282" s="838"/>
      <c r="L282" s="839"/>
      <c r="M282" s="836"/>
      <c r="N282" s="837"/>
      <c r="O282" s="838"/>
      <c r="P282" s="839"/>
      <c r="Q282" s="836"/>
      <c r="R282" s="837"/>
      <c r="S282" s="836"/>
      <c r="T282" s="837"/>
      <c r="U282" s="836"/>
      <c r="V282" s="837"/>
      <c r="W282" s="836"/>
      <c r="X282" s="837"/>
      <c r="Y282" s="823" t="s">
        <v>290</v>
      </c>
      <c r="Z282" s="824"/>
      <c r="AA282" s="824"/>
      <c r="AB282" s="824"/>
      <c r="AC282" s="825"/>
      <c r="AD282" s="219"/>
      <c r="AE282" s="219">
        <v>1</v>
      </c>
      <c r="AF282" s="219"/>
      <c r="AG282" s="219"/>
      <c r="AH282" s="219"/>
      <c r="AI282" s="219" t="s">
        <v>211</v>
      </c>
      <c r="AJ282" s="219"/>
      <c r="AK282" s="959" t="s">
        <v>291</v>
      </c>
      <c r="AL282" s="960"/>
      <c r="AM282" s="961"/>
    </row>
    <row r="283" spans="1:39" ht="88.5" customHeight="1" thickBot="1">
      <c r="A283" s="217"/>
      <c r="B283" s="957" t="s">
        <v>259</v>
      </c>
      <c r="C283" s="958"/>
      <c r="D283" s="218"/>
      <c r="E283" s="964"/>
      <c r="F283" s="837"/>
      <c r="G283" s="836"/>
      <c r="H283" s="837"/>
      <c r="I283" s="838"/>
      <c r="J283" s="839"/>
      <c r="K283" s="838"/>
      <c r="L283" s="839"/>
      <c r="M283" s="836"/>
      <c r="N283" s="837"/>
      <c r="O283" s="838"/>
      <c r="P283" s="839"/>
      <c r="Q283" s="836"/>
      <c r="R283" s="837"/>
      <c r="S283" s="836"/>
      <c r="T283" s="837"/>
      <c r="U283" s="836"/>
      <c r="V283" s="837"/>
      <c r="W283" s="836"/>
      <c r="X283" s="837"/>
      <c r="Y283" s="823" t="s">
        <v>280</v>
      </c>
      <c r="Z283" s="824"/>
      <c r="AA283" s="824"/>
      <c r="AB283" s="824"/>
      <c r="AC283" s="825"/>
      <c r="AD283" s="219"/>
      <c r="AE283" s="219"/>
      <c r="AF283" s="219"/>
      <c r="AG283" s="219" t="s">
        <v>211</v>
      </c>
      <c r="AH283" s="219"/>
      <c r="AI283" s="219"/>
      <c r="AJ283" s="219"/>
      <c r="AK283" s="959" t="s">
        <v>247</v>
      </c>
      <c r="AL283" s="960"/>
      <c r="AM283" s="961"/>
    </row>
    <row r="284" spans="1:39" ht="88.5" customHeight="1" thickBot="1">
      <c r="A284" s="220"/>
      <c r="B284" s="962" t="s">
        <v>245</v>
      </c>
      <c r="C284" s="963"/>
      <c r="D284" s="218">
        <v>1</v>
      </c>
      <c r="E284" s="964">
        <v>1</v>
      </c>
      <c r="F284" s="837"/>
      <c r="G284" s="838">
        <v>1</v>
      </c>
      <c r="H284" s="839"/>
      <c r="I284" s="838"/>
      <c r="J284" s="839"/>
      <c r="K284" s="838"/>
      <c r="L284" s="839"/>
      <c r="M284" s="836"/>
      <c r="N284" s="837"/>
      <c r="O284" s="838"/>
      <c r="P284" s="839"/>
      <c r="Q284" s="838"/>
      <c r="R284" s="839"/>
      <c r="S284" s="836"/>
      <c r="T284" s="837"/>
      <c r="U284" s="836"/>
      <c r="V284" s="837"/>
      <c r="W284" s="836"/>
      <c r="X284" s="837"/>
      <c r="Y284" s="826"/>
      <c r="Z284" s="827"/>
      <c r="AA284" s="827"/>
      <c r="AB284" s="827"/>
      <c r="AC284" s="828"/>
      <c r="AD284" s="219" t="s">
        <v>211</v>
      </c>
      <c r="AE284" s="219"/>
      <c r="AF284" s="219">
        <v>1</v>
      </c>
      <c r="AG284" s="219"/>
      <c r="AH284" s="219"/>
      <c r="AI284" s="219"/>
      <c r="AJ284" s="219"/>
      <c r="AK284" s="954" t="s">
        <v>258</v>
      </c>
      <c r="AL284" s="955"/>
      <c r="AM284" s="956"/>
    </row>
    <row r="285" spans="1:39" ht="88.5" customHeight="1" thickBot="1">
      <c r="A285" s="221"/>
      <c r="B285" s="957" t="s">
        <v>259</v>
      </c>
      <c r="C285" s="958"/>
      <c r="D285" s="218">
        <v>1</v>
      </c>
      <c r="E285" s="964"/>
      <c r="F285" s="837"/>
      <c r="G285" s="836"/>
      <c r="H285" s="837"/>
      <c r="I285" s="838"/>
      <c r="J285" s="839"/>
      <c r="K285" s="838">
        <v>1</v>
      </c>
      <c r="L285" s="839"/>
      <c r="M285" s="836"/>
      <c r="N285" s="837"/>
      <c r="O285" s="838"/>
      <c r="P285" s="839"/>
      <c r="Q285" s="836"/>
      <c r="R285" s="837"/>
      <c r="S285" s="836"/>
      <c r="T285" s="837"/>
      <c r="U285" s="836"/>
      <c r="V285" s="837"/>
      <c r="W285" s="836"/>
      <c r="X285" s="837"/>
      <c r="Y285" s="826"/>
      <c r="Z285" s="827"/>
      <c r="AA285" s="827"/>
      <c r="AB285" s="827"/>
      <c r="AC285" s="828"/>
      <c r="AD285" s="219"/>
      <c r="AE285" s="219"/>
      <c r="AF285" s="219"/>
      <c r="AG285" s="219"/>
      <c r="AH285" s="219" t="s">
        <v>211</v>
      </c>
      <c r="AI285" s="219"/>
      <c r="AJ285" s="219"/>
      <c r="AK285" s="959" t="s">
        <v>260</v>
      </c>
      <c r="AL285" s="960"/>
      <c r="AM285" s="961"/>
    </row>
    <row r="286" spans="1:39" ht="44.25" customHeight="1">
      <c r="A286" s="965" t="s">
        <v>278</v>
      </c>
      <c r="B286" s="965"/>
      <c r="C286" s="965"/>
      <c r="D286" s="965"/>
      <c r="E286" s="965"/>
      <c r="F286" s="965"/>
      <c r="G286" s="965"/>
      <c r="H286" s="965"/>
      <c r="I286" s="965"/>
      <c r="J286" s="965"/>
      <c r="K286" s="965"/>
      <c r="L286" s="965"/>
      <c r="M286" s="965"/>
      <c r="N286" s="965"/>
      <c r="O286" s="965"/>
      <c r="P286" s="965"/>
      <c r="Q286" s="965"/>
      <c r="R286" s="965"/>
      <c r="S286" s="965"/>
      <c r="T286" s="965"/>
      <c r="U286" s="965"/>
      <c r="V286" s="965"/>
      <c r="W286" s="965"/>
      <c r="X286" s="965"/>
      <c r="Y286" s="965"/>
      <c r="Z286" s="965"/>
      <c r="AA286" s="965"/>
      <c r="AB286" s="965"/>
      <c r="AC286" s="965"/>
      <c r="AD286" s="965"/>
      <c r="AE286" s="965"/>
      <c r="AF286" s="965"/>
      <c r="AG286" s="965"/>
      <c r="AH286" s="965"/>
      <c r="AI286" s="965"/>
      <c r="AJ286" s="965"/>
      <c r="AK286" s="965"/>
      <c r="AL286" s="965"/>
      <c r="AM286" s="965"/>
    </row>
    <row r="287" spans="1:39" ht="17.25" customHeight="1">
      <c r="A287" s="155"/>
      <c r="B287" s="155"/>
      <c r="C287" s="155"/>
      <c r="D287" s="163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  <c r="AL287" s="155"/>
      <c r="AM287" s="155"/>
    </row>
    <row r="288" spans="1:39" ht="58.5" customHeight="1">
      <c r="B288" s="966" t="s">
        <v>262</v>
      </c>
      <c r="C288" s="967"/>
      <c r="D288" s="967"/>
      <c r="E288" s="967"/>
      <c r="F288" s="967"/>
      <c r="G288" s="967"/>
      <c r="H288" s="967"/>
      <c r="I288" s="967"/>
      <c r="J288" s="967"/>
      <c r="K288" s="967"/>
      <c r="L288" s="967"/>
      <c r="M288" s="967"/>
      <c r="N288" s="967"/>
      <c r="O288" s="967"/>
      <c r="P288" s="967"/>
      <c r="Q288" s="967"/>
      <c r="R288" s="967"/>
      <c r="S288" s="967"/>
      <c r="T288" s="967"/>
      <c r="U288" s="967"/>
      <c r="V288" s="967"/>
      <c r="W288" s="967"/>
      <c r="X288" s="967"/>
      <c r="Y288" s="967"/>
      <c r="Z288" s="967"/>
      <c r="AA288" s="967"/>
      <c r="AB288" s="967"/>
      <c r="AC288" s="967"/>
      <c r="AD288" s="967"/>
      <c r="AE288" s="967"/>
      <c r="AF288" s="967"/>
      <c r="AG288" s="967"/>
      <c r="AH288" s="967"/>
      <c r="AI288" s="967"/>
      <c r="AJ288" s="967"/>
      <c r="AK288" s="968"/>
      <c r="AL288" s="156"/>
      <c r="AM288" s="156"/>
    </row>
    <row r="289" spans="1:53" ht="101.25" customHeight="1">
      <c r="A289" s="878" t="s">
        <v>146</v>
      </c>
      <c r="B289" s="879"/>
      <c r="C289" s="879"/>
      <c r="D289" s="879"/>
      <c r="E289" s="879"/>
      <c r="F289" s="879"/>
      <c r="G289" s="879"/>
      <c r="H289" s="879"/>
      <c r="I289" s="879"/>
      <c r="J289" s="879"/>
      <c r="K289" s="879"/>
      <c r="L289" s="879"/>
      <c r="M289" s="879"/>
      <c r="N289" s="135"/>
      <c r="T289" s="107"/>
      <c r="U289" s="107"/>
      <c r="V289" s="107"/>
      <c r="Y289" s="880" t="s">
        <v>285</v>
      </c>
      <c r="Z289" s="880"/>
      <c r="AA289" s="880"/>
      <c r="AB289" s="880"/>
      <c r="AC289" s="880"/>
      <c r="AD289" s="880"/>
      <c r="AE289" s="880"/>
      <c r="AF289" s="147"/>
      <c r="AG289" s="147"/>
      <c r="AH289" s="147"/>
      <c r="AI289" s="147"/>
      <c r="AJ289" s="147"/>
      <c r="AK289" s="147"/>
      <c r="AL289" s="135" t="s">
        <v>220</v>
      </c>
      <c r="AM289" s="135">
        <v>10</v>
      </c>
    </row>
    <row r="290" spans="1:53" ht="19.5" customHeight="1" thickBot="1">
      <c r="B290" s="109"/>
      <c r="T290" s="107"/>
      <c r="U290" s="107"/>
      <c r="V290" s="107"/>
      <c r="Y290" s="148"/>
      <c r="Z290" s="148"/>
      <c r="AA290" s="148"/>
      <c r="AB290" s="148"/>
      <c r="AC290" s="148"/>
      <c r="AD290" s="148"/>
      <c r="AE290" s="148"/>
      <c r="AF290" s="147"/>
      <c r="AG290" s="147"/>
      <c r="AH290" s="147"/>
      <c r="AI290" s="147"/>
      <c r="AJ290" s="147"/>
      <c r="AK290" s="147"/>
    </row>
    <row r="291" spans="1:53" ht="93" customHeight="1" thickBot="1">
      <c r="A291" s="881" t="s">
        <v>147</v>
      </c>
      <c r="B291" s="882"/>
      <c r="C291" s="932" t="str">
        <f>食事申込書!$D$4</f>
        <v>　～　</v>
      </c>
      <c r="D291" s="933"/>
      <c r="E291" s="933"/>
      <c r="F291" s="933"/>
      <c r="G291" s="933"/>
      <c r="H291" s="933"/>
      <c r="I291" s="933"/>
      <c r="J291" s="933"/>
      <c r="K291" s="933"/>
      <c r="L291" s="933"/>
      <c r="M291" s="933"/>
      <c r="N291" s="933"/>
      <c r="O291" s="933"/>
      <c r="P291" s="933"/>
      <c r="Q291" s="933"/>
      <c r="R291" s="933"/>
      <c r="S291" s="149" t="s">
        <v>248</v>
      </c>
      <c r="T291" s="159" t="str">
        <f>IFERROR(DATEDIF(研修日程計画書!$A$7,研修日程計画書!$A$8,"d"),"")</f>
        <v/>
      </c>
      <c r="U291" s="149" t="s">
        <v>66</v>
      </c>
      <c r="V291" s="159" t="str">
        <f>IFERROR(DATEDIF(研修日程計画書!$A$7,研修日程計画書!$A$8,"d")+1,"")</f>
        <v/>
      </c>
      <c r="W291" s="149" t="s">
        <v>16</v>
      </c>
      <c r="X291" s="157" t="s">
        <v>249</v>
      </c>
      <c r="Z291" s="883" t="s">
        <v>221</v>
      </c>
      <c r="AA291" s="883"/>
      <c r="AB291" s="883"/>
      <c r="AC291" s="883"/>
      <c r="AD291" s="884" t="s">
        <v>265</v>
      </c>
      <c r="AE291" s="885"/>
      <c r="AF291" s="885"/>
      <c r="AG291" s="885"/>
      <c r="AH291" s="885"/>
      <c r="AI291" s="885"/>
      <c r="AJ291" s="885"/>
      <c r="AK291" s="885"/>
      <c r="AL291" s="886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</row>
    <row r="292" spans="1:53" ht="93" customHeight="1" thickBot="1">
      <c r="A292" s="881" t="s">
        <v>148</v>
      </c>
      <c r="B292" s="882"/>
      <c r="C292" s="969" t="str">
        <f>'１号様式'!$O$12 &amp; ""</f>
        <v/>
      </c>
      <c r="D292" s="970"/>
      <c r="E292" s="970"/>
      <c r="F292" s="970"/>
      <c r="G292" s="970"/>
      <c r="H292" s="970"/>
      <c r="I292" s="970"/>
      <c r="J292" s="970"/>
      <c r="K292" s="970"/>
      <c r="L292" s="970"/>
      <c r="M292" s="970"/>
      <c r="N292" s="970"/>
      <c r="O292" s="970"/>
      <c r="P292" s="970"/>
      <c r="Q292" s="970"/>
      <c r="R292" s="970"/>
      <c r="S292" s="970"/>
      <c r="T292" s="970"/>
      <c r="U292" s="970"/>
      <c r="V292" s="970"/>
      <c r="W292" s="970"/>
      <c r="X292" s="971"/>
      <c r="Z292" s="887" t="s">
        <v>286</v>
      </c>
      <c r="AA292" s="888"/>
      <c r="AB292" s="888"/>
      <c r="AC292" s="889"/>
      <c r="AD292" s="896" t="s">
        <v>276</v>
      </c>
      <c r="AE292" s="896"/>
      <c r="AF292" s="896"/>
      <c r="AG292" s="896"/>
      <c r="AH292" s="896"/>
      <c r="AI292" s="896"/>
      <c r="AJ292" s="896"/>
      <c r="AK292" s="896"/>
      <c r="AL292" s="896"/>
    </row>
    <row r="293" spans="1:53" ht="18.75" customHeight="1">
      <c r="B293" s="109"/>
      <c r="T293" s="107"/>
      <c r="U293" s="107"/>
      <c r="V293" s="107"/>
      <c r="Z293" s="890"/>
      <c r="AA293" s="891"/>
      <c r="AB293" s="891"/>
      <c r="AC293" s="892"/>
      <c r="AD293" s="896"/>
      <c r="AE293" s="896"/>
      <c r="AF293" s="896"/>
      <c r="AG293" s="896"/>
      <c r="AH293" s="896"/>
      <c r="AI293" s="896"/>
      <c r="AJ293" s="896"/>
      <c r="AK293" s="896"/>
      <c r="AL293" s="896"/>
      <c r="AM293" s="151"/>
    </row>
    <row r="294" spans="1:53" ht="60" customHeight="1">
      <c r="A294" s="897" t="s">
        <v>222</v>
      </c>
      <c r="B294" s="897"/>
      <c r="C294" s="897"/>
      <c r="D294" s="897"/>
      <c r="E294" s="897"/>
      <c r="F294" s="897"/>
      <c r="G294" s="897"/>
      <c r="H294" s="897"/>
      <c r="I294" s="897"/>
      <c r="J294" s="897"/>
      <c r="K294" s="897"/>
      <c r="L294" s="897"/>
      <c r="M294" s="897"/>
      <c r="N294" s="897"/>
      <c r="O294" s="897"/>
      <c r="P294" s="897"/>
      <c r="Q294" s="897"/>
      <c r="R294" s="897"/>
      <c r="S294" s="897"/>
      <c r="T294" s="897"/>
      <c r="U294" s="897"/>
      <c r="V294" s="897"/>
      <c r="W294" s="897"/>
      <c r="X294" s="897"/>
      <c r="Y294" s="897"/>
      <c r="Z294" s="890"/>
      <c r="AA294" s="891"/>
      <c r="AB294" s="891"/>
      <c r="AC294" s="892"/>
      <c r="AD294" s="896"/>
      <c r="AE294" s="896"/>
      <c r="AF294" s="896"/>
      <c r="AG294" s="896"/>
      <c r="AH294" s="896"/>
      <c r="AI294" s="896"/>
      <c r="AJ294" s="896"/>
      <c r="AK294" s="896"/>
      <c r="AL294" s="896"/>
      <c r="AM294" s="151"/>
      <c r="AN294" s="152"/>
      <c r="AO294" s="152"/>
      <c r="AP294" s="152"/>
      <c r="AQ294" s="152"/>
      <c r="AR294" s="152"/>
      <c r="AS294" s="152"/>
      <c r="AT294" s="152"/>
      <c r="AU294" s="152"/>
    </row>
    <row r="295" spans="1:53" ht="60" customHeight="1">
      <c r="A295" s="865" t="s">
        <v>223</v>
      </c>
      <c r="B295" s="865"/>
      <c r="C295" s="865"/>
      <c r="D295" s="865"/>
      <c r="E295" s="865"/>
      <c r="F295" s="865"/>
      <c r="G295" s="865"/>
      <c r="H295" s="865"/>
      <c r="I295" s="865"/>
      <c r="J295" s="865"/>
      <c r="K295" s="865"/>
      <c r="L295" s="865"/>
      <c r="M295" s="865"/>
      <c r="N295" s="865"/>
      <c r="O295" s="865"/>
      <c r="P295" s="865"/>
      <c r="Q295" s="865"/>
      <c r="R295" s="865"/>
      <c r="S295" s="865"/>
      <c r="T295" s="865"/>
      <c r="U295" s="865"/>
      <c r="V295" s="865"/>
      <c r="W295" s="865"/>
      <c r="X295" s="865"/>
      <c r="Y295" s="865"/>
      <c r="Z295" s="893"/>
      <c r="AA295" s="894"/>
      <c r="AB295" s="894"/>
      <c r="AC295" s="895"/>
      <c r="AD295" s="896"/>
      <c r="AE295" s="896"/>
      <c r="AF295" s="896"/>
      <c r="AG295" s="896"/>
      <c r="AH295" s="896"/>
      <c r="AI295" s="896"/>
      <c r="AJ295" s="896"/>
      <c r="AK295" s="896"/>
      <c r="AL295" s="896"/>
      <c r="AM295" s="151"/>
    </row>
    <row r="296" spans="1:53" ht="30" customHeight="1">
      <c r="A296" s="865" t="s">
        <v>287</v>
      </c>
      <c r="B296" s="865"/>
      <c r="C296" s="865"/>
      <c r="D296" s="865"/>
      <c r="E296" s="865"/>
      <c r="F296" s="865"/>
      <c r="G296" s="865"/>
      <c r="H296" s="865"/>
      <c r="I296" s="865"/>
      <c r="J296" s="865"/>
      <c r="K296" s="865"/>
      <c r="L296" s="865"/>
      <c r="M296" s="865"/>
      <c r="N296" s="865"/>
      <c r="O296" s="865"/>
      <c r="P296" s="865"/>
      <c r="Q296" s="865"/>
      <c r="R296" s="865"/>
      <c r="S296" s="865"/>
      <c r="T296" s="865"/>
      <c r="U296" s="865"/>
      <c r="V296" s="865"/>
      <c r="W296" s="865"/>
      <c r="X296" s="865"/>
      <c r="Y296" s="865"/>
      <c r="Z296" s="865"/>
      <c r="AA296" s="865"/>
      <c r="AB296" s="865"/>
      <c r="AC296" s="865"/>
      <c r="AD296" s="865"/>
      <c r="AE296" s="153"/>
      <c r="AF296" s="153"/>
      <c r="AG296" s="153"/>
      <c r="AH296" s="153"/>
      <c r="AI296" s="153"/>
      <c r="AJ296" s="153"/>
      <c r="AK296" s="153"/>
      <c r="AL296" s="153"/>
      <c r="AM296" s="151"/>
    </row>
    <row r="297" spans="1:53" ht="30" customHeight="1">
      <c r="A297" s="865"/>
      <c r="B297" s="865"/>
      <c r="C297" s="865"/>
      <c r="D297" s="865"/>
      <c r="E297" s="865"/>
      <c r="F297" s="865"/>
      <c r="G297" s="865"/>
      <c r="H297" s="865"/>
      <c r="I297" s="865"/>
      <c r="J297" s="865"/>
      <c r="K297" s="865"/>
      <c r="L297" s="865"/>
      <c r="M297" s="865"/>
      <c r="N297" s="865"/>
      <c r="O297" s="865"/>
      <c r="P297" s="865"/>
      <c r="Q297" s="865"/>
      <c r="R297" s="865"/>
      <c r="S297" s="865"/>
      <c r="T297" s="865"/>
      <c r="U297" s="865"/>
      <c r="V297" s="865"/>
      <c r="W297" s="865"/>
      <c r="X297" s="865"/>
      <c r="Y297" s="865"/>
      <c r="Z297" s="865"/>
      <c r="AA297" s="865"/>
      <c r="AB297" s="865"/>
      <c r="AC297" s="865"/>
      <c r="AD297" s="865"/>
      <c r="AE297" s="154"/>
      <c r="AF297" s="154"/>
      <c r="AG297" s="154"/>
      <c r="AH297" s="154"/>
      <c r="AI297" s="154"/>
      <c r="AJ297" s="154"/>
      <c r="AK297" s="154"/>
      <c r="AL297" s="154"/>
      <c r="AM297" s="154"/>
    </row>
    <row r="298" spans="1:53" ht="16.5" customHeight="1" thickBot="1">
      <c r="B298" s="109"/>
    </row>
    <row r="299" spans="1:53" ht="77.25" customHeight="1" thickBot="1">
      <c r="A299" s="866" t="s">
        <v>224</v>
      </c>
      <c r="B299" s="869" t="s">
        <v>149</v>
      </c>
      <c r="C299" s="870"/>
      <c r="D299" s="875" t="s">
        <v>150</v>
      </c>
      <c r="E299" s="928" t="s">
        <v>225</v>
      </c>
      <c r="F299" s="869"/>
      <c r="G299" s="869"/>
      <c r="H299" s="869"/>
      <c r="I299" s="840" t="s">
        <v>255</v>
      </c>
      <c r="J299" s="841"/>
      <c r="K299" s="840" t="s">
        <v>151</v>
      </c>
      <c r="L299" s="841"/>
      <c r="M299" s="952" t="s">
        <v>226</v>
      </c>
      <c r="N299" s="953"/>
      <c r="O299" s="953"/>
      <c r="P299" s="953"/>
      <c r="Q299" s="953"/>
      <c r="R299" s="953"/>
      <c r="S299" s="953"/>
      <c r="T299" s="953"/>
      <c r="U299" s="848" t="s">
        <v>288</v>
      </c>
      <c r="V299" s="849"/>
      <c r="W299" s="924" t="s">
        <v>227</v>
      </c>
      <c r="X299" s="925"/>
      <c r="Y299" s="928" t="s">
        <v>154</v>
      </c>
      <c r="Z299" s="869"/>
      <c r="AA299" s="869"/>
      <c r="AB299" s="869"/>
      <c r="AC299" s="929"/>
      <c r="AD299" s="898" t="s">
        <v>228</v>
      </c>
      <c r="AE299" s="898"/>
      <c r="AF299" s="898"/>
      <c r="AG299" s="898"/>
      <c r="AH299" s="898"/>
      <c r="AI299" s="898"/>
      <c r="AJ299" s="898"/>
      <c r="AK299" s="899" t="s">
        <v>229</v>
      </c>
      <c r="AL299" s="900"/>
      <c r="AM299" s="901"/>
    </row>
    <row r="300" spans="1:53" ht="89.25" customHeight="1" thickBot="1">
      <c r="A300" s="867"/>
      <c r="B300" s="871"/>
      <c r="C300" s="872"/>
      <c r="D300" s="876"/>
      <c r="E300" s="947"/>
      <c r="F300" s="873"/>
      <c r="G300" s="873"/>
      <c r="H300" s="873"/>
      <c r="I300" s="842"/>
      <c r="J300" s="843"/>
      <c r="K300" s="842"/>
      <c r="L300" s="854"/>
      <c r="M300" s="949" t="s">
        <v>153</v>
      </c>
      <c r="N300" s="950"/>
      <c r="O300" s="950"/>
      <c r="P300" s="951"/>
      <c r="Q300" s="840" t="s">
        <v>230</v>
      </c>
      <c r="R300" s="841"/>
      <c r="S300" s="840" t="s">
        <v>264</v>
      </c>
      <c r="T300" s="841"/>
      <c r="U300" s="850"/>
      <c r="V300" s="851"/>
      <c r="W300" s="926"/>
      <c r="X300" s="927"/>
      <c r="Y300" s="930"/>
      <c r="Z300" s="871"/>
      <c r="AA300" s="871"/>
      <c r="AB300" s="871"/>
      <c r="AC300" s="931"/>
      <c r="AD300" s="905" t="s">
        <v>231</v>
      </c>
      <c r="AE300" s="906"/>
      <c r="AF300" s="907" t="s">
        <v>232</v>
      </c>
      <c r="AG300" s="908"/>
      <c r="AH300" s="908"/>
      <c r="AI300" s="908"/>
      <c r="AJ300" s="908"/>
      <c r="AK300" s="902"/>
      <c r="AL300" s="903"/>
      <c r="AM300" s="904"/>
    </row>
    <row r="301" spans="1:53" ht="44.25" customHeight="1" thickBot="1">
      <c r="A301" s="867"/>
      <c r="B301" s="871"/>
      <c r="C301" s="872"/>
      <c r="D301" s="876"/>
      <c r="E301" s="928" t="s">
        <v>257</v>
      </c>
      <c r="F301" s="945"/>
      <c r="G301" s="855" t="s">
        <v>233</v>
      </c>
      <c r="H301" s="856"/>
      <c r="I301" s="842"/>
      <c r="J301" s="843"/>
      <c r="K301" s="842"/>
      <c r="L301" s="843"/>
      <c r="M301" s="855" t="s">
        <v>234</v>
      </c>
      <c r="N301" s="856"/>
      <c r="O301" s="855" t="s">
        <v>235</v>
      </c>
      <c r="P301" s="856"/>
      <c r="Q301" s="842"/>
      <c r="R301" s="843"/>
      <c r="S301" s="842"/>
      <c r="T301" s="843"/>
      <c r="U301" s="850"/>
      <c r="V301" s="851"/>
      <c r="W301" s="842" t="s">
        <v>152</v>
      </c>
      <c r="X301" s="843"/>
      <c r="Y301" s="859" t="s">
        <v>261</v>
      </c>
      <c r="Z301" s="860"/>
      <c r="AA301" s="860"/>
      <c r="AB301" s="860"/>
      <c r="AC301" s="861"/>
      <c r="AD301" s="934" t="s">
        <v>236</v>
      </c>
      <c r="AE301" s="935"/>
      <c r="AF301" s="936" t="s">
        <v>237</v>
      </c>
      <c r="AG301" s="935"/>
      <c r="AH301" s="909" t="s">
        <v>238</v>
      </c>
      <c r="AI301" s="909" t="s">
        <v>239</v>
      </c>
      <c r="AJ301" s="937" t="s">
        <v>240</v>
      </c>
      <c r="AK301" s="911" t="s">
        <v>263</v>
      </c>
      <c r="AL301" s="912"/>
      <c r="AM301" s="913"/>
    </row>
    <row r="302" spans="1:53" ht="44.25" customHeight="1">
      <c r="A302" s="867"/>
      <c r="B302" s="871"/>
      <c r="C302" s="872"/>
      <c r="D302" s="876"/>
      <c r="E302" s="930"/>
      <c r="F302" s="946"/>
      <c r="G302" s="857"/>
      <c r="H302" s="858"/>
      <c r="I302" s="842"/>
      <c r="J302" s="843"/>
      <c r="K302" s="842"/>
      <c r="L302" s="843"/>
      <c r="M302" s="857"/>
      <c r="N302" s="858"/>
      <c r="O302" s="857"/>
      <c r="P302" s="858"/>
      <c r="Q302" s="842"/>
      <c r="R302" s="843"/>
      <c r="S302" s="842"/>
      <c r="T302" s="843"/>
      <c r="U302" s="850"/>
      <c r="V302" s="851"/>
      <c r="W302" s="842"/>
      <c r="X302" s="843"/>
      <c r="Y302" s="859"/>
      <c r="Z302" s="860"/>
      <c r="AA302" s="860"/>
      <c r="AB302" s="860"/>
      <c r="AC302" s="861"/>
      <c r="AD302" s="917" t="s">
        <v>241</v>
      </c>
      <c r="AE302" s="920" t="s">
        <v>242</v>
      </c>
      <c r="AF302" s="921" t="s">
        <v>243</v>
      </c>
      <c r="AG302" s="921" t="s">
        <v>244</v>
      </c>
      <c r="AH302" s="909"/>
      <c r="AI302" s="909"/>
      <c r="AJ302" s="937"/>
      <c r="AK302" s="911"/>
      <c r="AL302" s="912"/>
      <c r="AM302" s="913"/>
    </row>
    <row r="303" spans="1:53" ht="44.25" customHeight="1">
      <c r="A303" s="867"/>
      <c r="B303" s="871"/>
      <c r="C303" s="872"/>
      <c r="D303" s="876"/>
      <c r="E303" s="930"/>
      <c r="F303" s="946"/>
      <c r="G303" s="857"/>
      <c r="H303" s="858"/>
      <c r="I303" s="842"/>
      <c r="J303" s="843"/>
      <c r="K303" s="842"/>
      <c r="L303" s="843"/>
      <c r="M303" s="857"/>
      <c r="N303" s="858"/>
      <c r="O303" s="857"/>
      <c r="P303" s="858"/>
      <c r="Q303" s="842"/>
      <c r="R303" s="843"/>
      <c r="S303" s="842"/>
      <c r="T303" s="843"/>
      <c r="U303" s="850"/>
      <c r="V303" s="851"/>
      <c r="W303" s="842"/>
      <c r="X303" s="843"/>
      <c r="Y303" s="859"/>
      <c r="Z303" s="860"/>
      <c r="AA303" s="860"/>
      <c r="AB303" s="860"/>
      <c r="AC303" s="861"/>
      <c r="AD303" s="918"/>
      <c r="AE303" s="909"/>
      <c r="AF303" s="922"/>
      <c r="AG303" s="922"/>
      <c r="AH303" s="909"/>
      <c r="AI303" s="909"/>
      <c r="AJ303" s="937"/>
      <c r="AK303" s="911"/>
      <c r="AL303" s="912"/>
      <c r="AM303" s="913"/>
    </row>
    <row r="304" spans="1:53" ht="44.25" customHeight="1" thickBot="1">
      <c r="A304" s="868"/>
      <c r="B304" s="873"/>
      <c r="C304" s="874"/>
      <c r="D304" s="877"/>
      <c r="E304" s="947"/>
      <c r="F304" s="948"/>
      <c r="G304" s="846" t="s">
        <v>256</v>
      </c>
      <c r="H304" s="847"/>
      <c r="I304" s="844"/>
      <c r="J304" s="845"/>
      <c r="K304" s="844"/>
      <c r="L304" s="845"/>
      <c r="M304" s="846" t="s">
        <v>253</v>
      </c>
      <c r="N304" s="847"/>
      <c r="O304" s="846" t="s">
        <v>277</v>
      </c>
      <c r="P304" s="847"/>
      <c r="Q304" s="844"/>
      <c r="R304" s="845"/>
      <c r="S304" s="844"/>
      <c r="T304" s="845"/>
      <c r="U304" s="852"/>
      <c r="V304" s="853"/>
      <c r="W304" s="844"/>
      <c r="X304" s="845"/>
      <c r="Y304" s="862"/>
      <c r="Z304" s="863"/>
      <c r="AA304" s="863"/>
      <c r="AB304" s="863"/>
      <c r="AC304" s="864"/>
      <c r="AD304" s="919"/>
      <c r="AE304" s="910"/>
      <c r="AF304" s="923"/>
      <c r="AG304" s="923"/>
      <c r="AH304" s="910"/>
      <c r="AI304" s="910"/>
      <c r="AJ304" s="938"/>
      <c r="AK304" s="914"/>
      <c r="AL304" s="915"/>
      <c r="AM304" s="916"/>
    </row>
    <row r="305" spans="1:39" ht="88.5" customHeight="1" thickBot="1">
      <c r="A305" s="222"/>
      <c r="B305" s="942"/>
      <c r="C305" s="943"/>
      <c r="D305" s="223"/>
      <c r="E305" s="944"/>
      <c r="F305" s="830"/>
      <c r="G305" s="834"/>
      <c r="H305" s="835"/>
      <c r="I305" s="834"/>
      <c r="J305" s="835"/>
      <c r="K305" s="834"/>
      <c r="L305" s="835"/>
      <c r="M305" s="829"/>
      <c r="N305" s="830"/>
      <c r="O305" s="834"/>
      <c r="P305" s="835"/>
      <c r="Q305" s="834"/>
      <c r="R305" s="835"/>
      <c r="S305" s="829"/>
      <c r="T305" s="830"/>
      <c r="U305" s="829"/>
      <c r="V305" s="830"/>
      <c r="W305" s="829"/>
      <c r="X305" s="830"/>
      <c r="Y305" s="831"/>
      <c r="Z305" s="832"/>
      <c r="AA305" s="832"/>
      <c r="AB305" s="832"/>
      <c r="AC305" s="833"/>
      <c r="AD305" s="224"/>
      <c r="AE305" s="224"/>
      <c r="AF305" s="224"/>
      <c r="AG305" s="224"/>
      <c r="AH305" s="224"/>
      <c r="AI305" s="224"/>
      <c r="AJ305" s="224"/>
      <c r="AK305" s="939"/>
      <c r="AL305" s="940"/>
      <c r="AM305" s="941"/>
    </row>
    <row r="306" spans="1:39" ht="88.5" customHeight="1" thickBot="1">
      <c r="A306" s="222"/>
      <c r="B306" s="942"/>
      <c r="C306" s="943"/>
      <c r="D306" s="223"/>
      <c r="E306" s="944"/>
      <c r="F306" s="830"/>
      <c r="G306" s="834"/>
      <c r="H306" s="835"/>
      <c r="I306" s="834"/>
      <c r="J306" s="835"/>
      <c r="K306" s="834"/>
      <c r="L306" s="835"/>
      <c r="M306" s="829"/>
      <c r="N306" s="830"/>
      <c r="O306" s="834"/>
      <c r="P306" s="835"/>
      <c r="Q306" s="834"/>
      <c r="R306" s="835"/>
      <c r="S306" s="829"/>
      <c r="T306" s="830"/>
      <c r="U306" s="829"/>
      <c r="V306" s="830"/>
      <c r="W306" s="829"/>
      <c r="X306" s="830"/>
      <c r="Y306" s="831"/>
      <c r="Z306" s="832"/>
      <c r="AA306" s="832"/>
      <c r="AB306" s="832"/>
      <c r="AC306" s="833"/>
      <c r="AD306" s="224"/>
      <c r="AE306" s="224"/>
      <c r="AF306" s="224"/>
      <c r="AG306" s="224"/>
      <c r="AH306" s="224"/>
      <c r="AI306" s="224"/>
      <c r="AJ306" s="224"/>
      <c r="AK306" s="939"/>
      <c r="AL306" s="940"/>
      <c r="AM306" s="941"/>
    </row>
    <row r="307" spans="1:39" ht="88.5" customHeight="1" thickBot="1">
      <c r="A307" s="222"/>
      <c r="B307" s="942"/>
      <c r="C307" s="943"/>
      <c r="D307" s="223"/>
      <c r="E307" s="944"/>
      <c r="F307" s="830"/>
      <c r="G307" s="834"/>
      <c r="H307" s="835"/>
      <c r="I307" s="834"/>
      <c r="J307" s="835"/>
      <c r="K307" s="834"/>
      <c r="L307" s="835"/>
      <c r="M307" s="829"/>
      <c r="N307" s="830"/>
      <c r="O307" s="834"/>
      <c r="P307" s="835"/>
      <c r="Q307" s="834"/>
      <c r="R307" s="835"/>
      <c r="S307" s="829"/>
      <c r="T307" s="830"/>
      <c r="U307" s="829"/>
      <c r="V307" s="830"/>
      <c r="W307" s="829"/>
      <c r="X307" s="830"/>
      <c r="Y307" s="831"/>
      <c r="Z307" s="832"/>
      <c r="AA307" s="832"/>
      <c r="AB307" s="832"/>
      <c r="AC307" s="833"/>
      <c r="AD307" s="224"/>
      <c r="AE307" s="224"/>
      <c r="AF307" s="224"/>
      <c r="AG307" s="224"/>
      <c r="AH307" s="224"/>
      <c r="AI307" s="224"/>
      <c r="AJ307" s="224"/>
      <c r="AK307" s="939"/>
      <c r="AL307" s="940"/>
      <c r="AM307" s="941"/>
    </row>
    <row r="308" spans="1:39" ht="88.5" customHeight="1" thickBot="1">
      <c r="A308" s="222"/>
      <c r="B308" s="942"/>
      <c r="C308" s="943"/>
      <c r="D308" s="223"/>
      <c r="E308" s="944"/>
      <c r="F308" s="830"/>
      <c r="G308" s="834"/>
      <c r="H308" s="835"/>
      <c r="I308" s="834"/>
      <c r="J308" s="835"/>
      <c r="K308" s="834"/>
      <c r="L308" s="835"/>
      <c r="M308" s="829"/>
      <c r="N308" s="830"/>
      <c r="O308" s="834"/>
      <c r="P308" s="835"/>
      <c r="Q308" s="834"/>
      <c r="R308" s="835"/>
      <c r="S308" s="829"/>
      <c r="T308" s="830"/>
      <c r="U308" s="829"/>
      <c r="V308" s="830"/>
      <c r="W308" s="829"/>
      <c r="X308" s="830"/>
      <c r="Y308" s="831"/>
      <c r="Z308" s="832"/>
      <c r="AA308" s="832"/>
      <c r="AB308" s="832"/>
      <c r="AC308" s="833"/>
      <c r="AD308" s="224"/>
      <c r="AE308" s="224"/>
      <c r="AF308" s="224"/>
      <c r="AG308" s="224"/>
      <c r="AH308" s="224"/>
      <c r="AI308" s="224"/>
      <c r="AJ308" s="224"/>
      <c r="AK308" s="939"/>
      <c r="AL308" s="940"/>
      <c r="AM308" s="941"/>
    </row>
    <row r="309" spans="1:39" ht="88.5" customHeight="1" thickBot="1">
      <c r="A309" s="222"/>
      <c r="B309" s="942"/>
      <c r="C309" s="943"/>
      <c r="D309" s="223"/>
      <c r="E309" s="944"/>
      <c r="F309" s="830"/>
      <c r="G309" s="834"/>
      <c r="H309" s="835"/>
      <c r="I309" s="834"/>
      <c r="J309" s="835"/>
      <c r="K309" s="834"/>
      <c r="L309" s="835"/>
      <c r="M309" s="829"/>
      <c r="N309" s="830"/>
      <c r="O309" s="834"/>
      <c r="P309" s="835"/>
      <c r="Q309" s="834"/>
      <c r="R309" s="835"/>
      <c r="S309" s="829"/>
      <c r="T309" s="830"/>
      <c r="U309" s="829"/>
      <c r="V309" s="830"/>
      <c r="W309" s="829"/>
      <c r="X309" s="830"/>
      <c r="Y309" s="831"/>
      <c r="Z309" s="832"/>
      <c r="AA309" s="832"/>
      <c r="AB309" s="832"/>
      <c r="AC309" s="833"/>
      <c r="AD309" s="224"/>
      <c r="AE309" s="224"/>
      <c r="AF309" s="224"/>
      <c r="AG309" s="224"/>
      <c r="AH309" s="224"/>
      <c r="AI309" s="224"/>
      <c r="AJ309" s="224"/>
      <c r="AK309" s="939"/>
      <c r="AL309" s="940"/>
      <c r="AM309" s="941"/>
    </row>
    <row r="310" spans="1:39" ht="88.5" customHeight="1" thickBot="1">
      <c r="A310" s="222"/>
      <c r="B310" s="942"/>
      <c r="C310" s="943"/>
      <c r="D310" s="223"/>
      <c r="E310" s="944"/>
      <c r="F310" s="830"/>
      <c r="G310" s="834"/>
      <c r="H310" s="835"/>
      <c r="I310" s="834"/>
      <c r="J310" s="835"/>
      <c r="K310" s="834"/>
      <c r="L310" s="835"/>
      <c r="M310" s="829"/>
      <c r="N310" s="830"/>
      <c r="O310" s="834"/>
      <c r="P310" s="835"/>
      <c r="Q310" s="834"/>
      <c r="R310" s="835"/>
      <c r="S310" s="829"/>
      <c r="T310" s="830"/>
      <c r="U310" s="829"/>
      <c r="V310" s="830"/>
      <c r="W310" s="829"/>
      <c r="X310" s="830"/>
      <c r="Y310" s="831"/>
      <c r="Z310" s="832"/>
      <c r="AA310" s="832"/>
      <c r="AB310" s="832"/>
      <c r="AC310" s="833"/>
      <c r="AD310" s="224"/>
      <c r="AE310" s="224"/>
      <c r="AF310" s="224"/>
      <c r="AG310" s="224"/>
      <c r="AH310" s="224"/>
      <c r="AI310" s="224"/>
      <c r="AJ310" s="224"/>
      <c r="AK310" s="939"/>
      <c r="AL310" s="940"/>
      <c r="AM310" s="941"/>
    </row>
    <row r="311" spans="1:39" ht="88.5" customHeight="1" thickBot="1">
      <c r="A311" s="222"/>
      <c r="B311" s="942"/>
      <c r="C311" s="943"/>
      <c r="D311" s="223"/>
      <c r="E311" s="944"/>
      <c r="F311" s="830"/>
      <c r="G311" s="834"/>
      <c r="H311" s="835"/>
      <c r="I311" s="834"/>
      <c r="J311" s="835"/>
      <c r="K311" s="834"/>
      <c r="L311" s="835"/>
      <c r="M311" s="829"/>
      <c r="N311" s="830"/>
      <c r="O311" s="834"/>
      <c r="P311" s="835"/>
      <c r="Q311" s="834"/>
      <c r="R311" s="835"/>
      <c r="S311" s="829"/>
      <c r="T311" s="830"/>
      <c r="U311" s="829"/>
      <c r="V311" s="830"/>
      <c r="W311" s="829"/>
      <c r="X311" s="830"/>
      <c r="Y311" s="831"/>
      <c r="Z311" s="832"/>
      <c r="AA311" s="832"/>
      <c r="AB311" s="832"/>
      <c r="AC311" s="833"/>
      <c r="AD311" s="224"/>
      <c r="AE311" s="224"/>
      <c r="AF311" s="224"/>
      <c r="AG311" s="224"/>
      <c r="AH311" s="224"/>
      <c r="AI311" s="224"/>
      <c r="AJ311" s="224"/>
      <c r="AK311" s="939"/>
      <c r="AL311" s="940"/>
      <c r="AM311" s="941"/>
    </row>
    <row r="312" spans="1:39" ht="88.5" customHeight="1" thickBot="1">
      <c r="A312" s="222"/>
      <c r="B312" s="942"/>
      <c r="C312" s="943"/>
      <c r="D312" s="223"/>
      <c r="E312" s="944"/>
      <c r="F312" s="830"/>
      <c r="G312" s="834"/>
      <c r="H312" s="835"/>
      <c r="I312" s="834"/>
      <c r="J312" s="835"/>
      <c r="K312" s="834"/>
      <c r="L312" s="835"/>
      <c r="M312" s="829"/>
      <c r="N312" s="830"/>
      <c r="O312" s="834"/>
      <c r="P312" s="835"/>
      <c r="Q312" s="834"/>
      <c r="R312" s="835"/>
      <c r="S312" s="829"/>
      <c r="T312" s="830"/>
      <c r="U312" s="829"/>
      <c r="V312" s="830"/>
      <c r="W312" s="829"/>
      <c r="X312" s="830"/>
      <c r="Y312" s="831"/>
      <c r="Z312" s="832"/>
      <c r="AA312" s="832"/>
      <c r="AB312" s="832"/>
      <c r="AC312" s="833"/>
      <c r="AD312" s="224"/>
      <c r="AE312" s="224"/>
      <c r="AF312" s="224"/>
      <c r="AG312" s="224"/>
      <c r="AH312" s="224"/>
      <c r="AI312" s="224"/>
      <c r="AJ312" s="224"/>
      <c r="AK312" s="939"/>
      <c r="AL312" s="940"/>
      <c r="AM312" s="941"/>
    </row>
    <row r="313" spans="1:39" ht="88.5" customHeight="1" thickBot="1">
      <c r="A313" s="222"/>
      <c r="B313" s="942"/>
      <c r="C313" s="943"/>
      <c r="D313" s="223"/>
      <c r="E313" s="944"/>
      <c r="F313" s="830"/>
      <c r="G313" s="834"/>
      <c r="H313" s="835"/>
      <c r="I313" s="834"/>
      <c r="J313" s="835"/>
      <c r="K313" s="834"/>
      <c r="L313" s="835"/>
      <c r="M313" s="829"/>
      <c r="N313" s="830"/>
      <c r="O313" s="834"/>
      <c r="P313" s="835"/>
      <c r="Q313" s="834"/>
      <c r="R313" s="835"/>
      <c r="S313" s="829"/>
      <c r="T313" s="830"/>
      <c r="U313" s="829"/>
      <c r="V313" s="830"/>
      <c r="W313" s="829"/>
      <c r="X313" s="830"/>
      <c r="Y313" s="831"/>
      <c r="Z313" s="832"/>
      <c r="AA313" s="832"/>
      <c r="AB313" s="832"/>
      <c r="AC313" s="833"/>
      <c r="AD313" s="224"/>
      <c r="AE313" s="224"/>
      <c r="AF313" s="224"/>
      <c r="AG313" s="224"/>
      <c r="AH313" s="224"/>
      <c r="AI313" s="224"/>
      <c r="AJ313" s="224"/>
      <c r="AK313" s="939"/>
      <c r="AL313" s="940"/>
      <c r="AM313" s="941"/>
    </row>
    <row r="314" spans="1:39" ht="88.5" customHeight="1" thickBot="1">
      <c r="A314" s="217" t="s">
        <v>155</v>
      </c>
      <c r="B314" s="962" t="s">
        <v>246</v>
      </c>
      <c r="C314" s="963"/>
      <c r="D314" s="218"/>
      <c r="E314" s="964"/>
      <c r="F314" s="837"/>
      <c r="G314" s="836"/>
      <c r="H314" s="837"/>
      <c r="I314" s="838"/>
      <c r="J314" s="839"/>
      <c r="K314" s="838"/>
      <c r="L314" s="839"/>
      <c r="M314" s="836"/>
      <c r="N314" s="837"/>
      <c r="O314" s="838"/>
      <c r="P314" s="839"/>
      <c r="Q314" s="836"/>
      <c r="R314" s="837"/>
      <c r="S314" s="836"/>
      <c r="T314" s="837"/>
      <c r="U314" s="836"/>
      <c r="V314" s="837"/>
      <c r="W314" s="836"/>
      <c r="X314" s="837"/>
      <c r="Y314" s="823" t="s">
        <v>290</v>
      </c>
      <c r="Z314" s="824"/>
      <c r="AA314" s="824"/>
      <c r="AB314" s="824"/>
      <c r="AC314" s="825"/>
      <c r="AD314" s="219"/>
      <c r="AE314" s="219">
        <v>1</v>
      </c>
      <c r="AF314" s="219"/>
      <c r="AG314" s="219"/>
      <c r="AH314" s="219"/>
      <c r="AI314" s="219" t="s">
        <v>211</v>
      </c>
      <c r="AJ314" s="219"/>
      <c r="AK314" s="959" t="s">
        <v>291</v>
      </c>
      <c r="AL314" s="960"/>
      <c r="AM314" s="961"/>
    </row>
    <row r="315" spans="1:39" ht="88.5" customHeight="1" thickBot="1">
      <c r="A315" s="217"/>
      <c r="B315" s="957" t="s">
        <v>259</v>
      </c>
      <c r="C315" s="958"/>
      <c r="D315" s="218"/>
      <c r="E315" s="964"/>
      <c r="F315" s="837"/>
      <c r="G315" s="836"/>
      <c r="H315" s="837"/>
      <c r="I315" s="838"/>
      <c r="J315" s="839"/>
      <c r="K315" s="838"/>
      <c r="L315" s="839"/>
      <c r="M315" s="836"/>
      <c r="N315" s="837"/>
      <c r="O315" s="838"/>
      <c r="P315" s="839"/>
      <c r="Q315" s="836"/>
      <c r="R315" s="837"/>
      <c r="S315" s="836"/>
      <c r="T315" s="837"/>
      <c r="U315" s="836"/>
      <c r="V315" s="837"/>
      <c r="W315" s="836"/>
      <c r="X315" s="837"/>
      <c r="Y315" s="823" t="s">
        <v>280</v>
      </c>
      <c r="Z315" s="824"/>
      <c r="AA315" s="824"/>
      <c r="AB315" s="824"/>
      <c r="AC315" s="825"/>
      <c r="AD315" s="219"/>
      <c r="AE315" s="219"/>
      <c r="AF315" s="219"/>
      <c r="AG315" s="219" t="s">
        <v>211</v>
      </c>
      <c r="AH315" s="219"/>
      <c r="AI315" s="219"/>
      <c r="AJ315" s="219"/>
      <c r="AK315" s="959" t="s">
        <v>247</v>
      </c>
      <c r="AL315" s="960"/>
      <c r="AM315" s="961"/>
    </row>
    <row r="316" spans="1:39" ht="88.5" customHeight="1" thickBot="1">
      <c r="A316" s="220"/>
      <c r="B316" s="962" t="s">
        <v>245</v>
      </c>
      <c r="C316" s="963"/>
      <c r="D316" s="218">
        <v>1</v>
      </c>
      <c r="E316" s="964">
        <v>1</v>
      </c>
      <c r="F316" s="837"/>
      <c r="G316" s="838">
        <v>1</v>
      </c>
      <c r="H316" s="839"/>
      <c r="I316" s="838"/>
      <c r="J316" s="839"/>
      <c r="K316" s="838"/>
      <c r="L316" s="839"/>
      <c r="M316" s="836"/>
      <c r="N316" s="837"/>
      <c r="O316" s="838"/>
      <c r="P316" s="839"/>
      <c r="Q316" s="838"/>
      <c r="R316" s="839"/>
      <c r="S316" s="836"/>
      <c r="T316" s="837"/>
      <c r="U316" s="836"/>
      <c r="V316" s="837"/>
      <c r="W316" s="836"/>
      <c r="X316" s="837"/>
      <c r="Y316" s="826"/>
      <c r="Z316" s="827"/>
      <c r="AA316" s="827"/>
      <c r="AB316" s="827"/>
      <c r="AC316" s="828"/>
      <c r="AD316" s="219" t="s">
        <v>211</v>
      </c>
      <c r="AE316" s="219"/>
      <c r="AF316" s="219">
        <v>1</v>
      </c>
      <c r="AG316" s="219"/>
      <c r="AH316" s="219"/>
      <c r="AI316" s="219"/>
      <c r="AJ316" s="219"/>
      <c r="AK316" s="954" t="s">
        <v>258</v>
      </c>
      <c r="AL316" s="955"/>
      <c r="AM316" s="956"/>
    </row>
    <row r="317" spans="1:39" ht="88.5" customHeight="1" thickBot="1">
      <c r="A317" s="221"/>
      <c r="B317" s="957" t="s">
        <v>259</v>
      </c>
      <c r="C317" s="958"/>
      <c r="D317" s="218">
        <v>1</v>
      </c>
      <c r="E317" s="964"/>
      <c r="F317" s="837"/>
      <c r="G317" s="836"/>
      <c r="H317" s="837"/>
      <c r="I317" s="838"/>
      <c r="J317" s="839"/>
      <c r="K317" s="838">
        <v>1</v>
      </c>
      <c r="L317" s="839"/>
      <c r="M317" s="836"/>
      <c r="N317" s="837"/>
      <c r="O317" s="838"/>
      <c r="P317" s="839"/>
      <c r="Q317" s="836"/>
      <c r="R317" s="837"/>
      <c r="S317" s="836"/>
      <c r="T317" s="837"/>
      <c r="U317" s="836"/>
      <c r="V317" s="837"/>
      <c r="W317" s="836"/>
      <c r="X317" s="837"/>
      <c r="Y317" s="826"/>
      <c r="Z317" s="827"/>
      <c r="AA317" s="827"/>
      <c r="AB317" s="827"/>
      <c r="AC317" s="828"/>
      <c r="AD317" s="219"/>
      <c r="AE317" s="219"/>
      <c r="AF317" s="219"/>
      <c r="AG317" s="219"/>
      <c r="AH317" s="219" t="s">
        <v>211</v>
      </c>
      <c r="AI317" s="219"/>
      <c r="AJ317" s="219"/>
      <c r="AK317" s="959" t="s">
        <v>260</v>
      </c>
      <c r="AL317" s="960"/>
      <c r="AM317" s="961"/>
    </row>
    <row r="318" spans="1:39" ht="44.25" customHeight="1">
      <c r="A318" s="965" t="s">
        <v>278</v>
      </c>
      <c r="B318" s="965"/>
      <c r="C318" s="965"/>
      <c r="D318" s="965"/>
      <c r="E318" s="965"/>
      <c r="F318" s="965"/>
      <c r="G318" s="965"/>
      <c r="H318" s="965"/>
      <c r="I318" s="965"/>
      <c r="J318" s="965"/>
      <c r="K318" s="965"/>
      <c r="L318" s="965"/>
      <c r="M318" s="965"/>
      <c r="N318" s="965"/>
      <c r="O318" s="965"/>
      <c r="P318" s="965"/>
      <c r="Q318" s="965"/>
      <c r="R318" s="965"/>
      <c r="S318" s="965"/>
      <c r="T318" s="965"/>
      <c r="U318" s="965"/>
      <c r="V318" s="965"/>
      <c r="W318" s="965"/>
      <c r="X318" s="965"/>
      <c r="Y318" s="965"/>
      <c r="Z318" s="965"/>
      <c r="AA318" s="965"/>
      <c r="AB318" s="965"/>
      <c r="AC318" s="965"/>
      <c r="AD318" s="965"/>
      <c r="AE318" s="965"/>
      <c r="AF318" s="965"/>
      <c r="AG318" s="965"/>
      <c r="AH318" s="965"/>
      <c r="AI318" s="965"/>
      <c r="AJ318" s="965"/>
      <c r="AK318" s="965"/>
      <c r="AL318" s="965"/>
      <c r="AM318" s="965"/>
    </row>
    <row r="319" spans="1:39" ht="17.25" customHeight="1">
      <c r="A319" s="155"/>
      <c r="B319" s="155"/>
      <c r="C319" s="155"/>
      <c r="D319" s="163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</row>
    <row r="320" spans="1:39" ht="58.5" customHeight="1">
      <c r="B320" s="966" t="s">
        <v>262</v>
      </c>
      <c r="C320" s="967"/>
      <c r="D320" s="967"/>
      <c r="E320" s="967"/>
      <c r="F320" s="967"/>
      <c r="G320" s="967"/>
      <c r="H320" s="967"/>
      <c r="I320" s="967"/>
      <c r="J320" s="967"/>
      <c r="K320" s="967"/>
      <c r="L320" s="967"/>
      <c r="M320" s="967"/>
      <c r="N320" s="967"/>
      <c r="O320" s="967"/>
      <c r="P320" s="967"/>
      <c r="Q320" s="967"/>
      <c r="R320" s="967"/>
      <c r="S320" s="967"/>
      <c r="T320" s="967"/>
      <c r="U320" s="967"/>
      <c r="V320" s="967"/>
      <c r="W320" s="967"/>
      <c r="X320" s="967"/>
      <c r="Y320" s="967"/>
      <c r="Z320" s="967"/>
      <c r="AA320" s="967"/>
      <c r="AB320" s="967"/>
      <c r="AC320" s="967"/>
      <c r="AD320" s="967"/>
      <c r="AE320" s="967"/>
      <c r="AF320" s="967"/>
      <c r="AG320" s="967"/>
      <c r="AH320" s="967"/>
      <c r="AI320" s="967"/>
      <c r="AJ320" s="967"/>
      <c r="AK320" s="968"/>
      <c r="AL320" s="156"/>
      <c r="AM320" s="156"/>
    </row>
  </sheetData>
  <sheetProtection algorithmName="SHA-512" hashValue="ZE0Gockhi9uMdMxPTvdJ50UOnItHjEj2S/x8T7xAFHM5vNSw1fC7dxYXhrK4ToyL1WyA4J3utHxhePXovrBVdg==" saltValue="GYpDIGV4hhHy1aA5Oy9xmg==" spinCount="100000" sheet="1" objects="1" scenarios="1"/>
  <mergeCells count="2200">
    <mergeCell ref="C99:R99"/>
    <mergeCell ref="C131:R131"/>
    <mergeCell ref="C163:R163"/>
    <mergeCell ref="C195:R195"/>
    <mergeCell ref="C227:R227"/>
    <mergeCell ref="C259:R259"/>
    <mergeCell ref="C291:R291"/>
    <mergeCell ref="U314:V314"/>
    <mergeCell ref="U317:V317"/>
    <mergeCell ref="U316:V316"/>
    <mergeCell ref="U315:V315"/>
    <mergeCell ref="U249:V249"/>
    <mergeCell ref="U248:V248"/>
    <mergeCell ref="U247:V247"/>
    <mergeCell ref="U246:V246"/>
    <mergeCell ref="U250:V250"/>
    <mergeCell ref="U253:V253"/>
    <mergeCell ref="U252:V252"/>
    <mergeCell ref="U251:V251"/>
    <mergeCell ref="U281:V281"/>
    <mergeCell ref="U280:V280"/>
    <mergeCell ref="U279:V279"/>
    <mergeCell ref="U278:V278"/>
    <mergeCell ref="U277:V277"/>
    <mergeCell ref="U276:V276"/>
    <mergeCell ref="U275:V275"/>
    <mergeCell ref="U274:V274"/>
    <mergeCell ref="U273:V273"/>
    <mergeCell ref="U313:V313"/>
    <mergeCell ref="U312:V312"/>
    <mergeCell ref="U311:V311"/>
    <mergeCell ref="U310:V310"/>
    <mergeCell ref="U154:V154"/>
    <mergeCell ref="U157:V157"/>
    <mergeCell ref="U156:V156"/>
    <mergeCell ref="U155:V155"/>
    <mergeCell ref="U185:V185"/>
    <mergeCell ref="U184:V184"/>
    <mergeCell ref="U183:V183"/>
    <mergeCell ref="U182:V182"/>
    <mergeCell ref="U181:V181"/>
    <mergeCell ref="U180:V180"/>
    <mergeCell ref="U179:V179"/>
    <mergeCell ref="U178:V178"/>
    <mergeCell ref="U177:V177"/>
    <mergeCell ref="U186:V186"/>
    <mergeCell ref="U189:V189"/>
    <mergeCell ref="U188:V188"/>
    <mergeCell ref="U187:V187"/>
    <mergeCell ref="U120:V120"/>
    <mergeCell ref="U119:V119"/>
    <mergeCell ref="U118:V118"/>
    <mergeCell ref="U117:V117"/>
    <mergeCell ref="U116:V116"/>
    <mergeCell ref="U115:V115"/>
    <mergeCell ref="U114:V114"/>
    <mergeCell ref="U113:V113"/>
    <mergeCell ref="U122:V122"/>
    <mergeCell ref="U125:V125"/>
    <mergeCell ref="U124:V124"/>
    <mergeCell ref="U123:V123"/>
    <mergeCell ref="U153:V153"/>
    <mergeCell ref="U152:V152"/>
    <mergeCell ref="U151:V151"/>
    <mergeCell ref="U150:V150"/>
    <mergeCell ref="U149:V149"/>
    <mergeCell ref="U148:V148"/>
    <mergeCell ref="U147:V147"/>
    <mergeCell ref="U146:V146"/>
    <mergeCell ref="U145:V145"/>
    <mergeCell ref="U17:V17"/>
    <mergeCell ref="U26:V26"/>
    <mergeCell ref="U29:V29"/>
    <mergeCell ref="U28:V28"/>
    <mergeCell ref="U27:V27"/>
    <mergeCell ref="U57:V57"/>
    <mergeCell ref="U56:V56"/>
    <mergeCell ref="U55:V55"/>
    <mergeCell ref="U54:V54"/>
    <mergeCell ref="U53:V53"/>
    <mergeCell ref="U52:V52"/>
    <mergeCell ref="U51:V51"/>
    <mergeCell ref="U50:V50"/>
    <mergeCell ref="U49:V49"/>
    <mergeCell ref="U61:V61"/>
    <mergeCell ref="U60:V60"/>
    <mergeCell ref="U59:V59"/>
    <mergeCell ref="U58:V58"/>
    <mergeCell ref="Y317:AC317"/>
    <mergeCell ref="Y280:AC280"/>
    <mergeCell ref="Y281:AC281"/>
    <mergeCell ref="Y282:AC282"/>
    <mergeCell ref="Y283:AC283"/>
    <mergeCell ref="Y284:AC284"/>
    <mergeCell ref="Y285:AC285"/>
    <mergeCell ref="M299:T299"/>
    <mergeCell ref="W299:X300"/>
    <mergeCell ref="Y299:AC300"/>
    <mergeCell ref="M300:P300"/>
    <mergeCell ref="Q300:R304"/>
    <mergeCell ref="M301:N303"/>
    <mergeCell ref="W301:X304"/>
    <mergeCell ref="Y301:AC304"/>
    <mergeCell ref="M304:N304"/>
    <mergeCell ref="E312:F312"/>
    <mergeCell ref="G312:H312"/>
    <mergeCell ref="I312:J312"/>
    <mergeCell ref="K312:L312"/>
    <mergeCell ref="Y308:AC308"/>
    <mergeCell ref="Y309:AC309"/>
    <mergeCell ref="Y310:AC310"/>
    <mergeCell ref="Y311:AC311"/>
    <mergeCell ref="Y312:AC312"/>
    <mergeCell ref="M312:N312"/>
    <mergeCell ref="Q305:R305"/>
    <mergeCell ref="S312:T312"/>
    <mergeCell ref="W312:X312"/>
    <mergeCell ref="O310:P310"/>
    <mergeCell ref="Q310:R310"/>
    <mergeCell ref="M308:N308"/>
    <mergeCell ref="B235:C240"/>
    <mergeCell ref="Y313:AC313"/>
    <mergeCell ref="M278:N278"/>
    <mergeCell ref="I275:J275"/>
    <mergeCell ref="I284:J284"/>
    <mergeCell ref="I285:J285"/>
    <mergeCell ref="I280:J280"/>
    <mergeCell ref="E301:F304"/>
    <mergeCell ref="E278:F278"/>
    <mergeCell ref="I308:J308"/>
    <mergeCell ref="I309:J309"/>
    <mergeCell ref="G309:H309"/>
    <mergeCell ref="K309:L309"/>
    <mergeCell ref="E281:F281"/>
    <mergeCell ref="G281:H281"/>
    <mergeCell ref="I281:J281"/>
    <mergeCell ref="K281:L281"/>
    <mergeCell ref="W269:X272"/>
    <mergeCell ref="Y269:AC272"/>
    <mergeCell ref="M272:N272"/>
    <mergeCell ref="Y273:AC273"/>
    <mergeCell ref="Y274:AC274"/>
    <mergeCell ref="Y275:AC275"/>
    <mergeCell ref="Y276:AC276"/>
    <mergeCell ref="O308:P308"/>
    <mergeCell ref="M309:N309"/>
    <mergeCell ref="O309:P309"/>
    <mergeCell ref="M281:N281"/>
    <mergeCell ref="O281:P281"/>
    <mergeCell ref="Q281:R281"/>
    <mergeCell ref="I313:J313"/>
    <mergeCell ref="K313:L313"/>
    <mergeCell ref="AD173:AE173"/>
    <mergeCell ref="M317:N317"/>
    <mergeCell ref="Q315:R315"/>
    <mergeCell ref="S315:T315"/>
    <mergeCell ref="Y221:AC221"/>
    <mergeCell ref="E235:H236"/>
    <mergeCell ref="I235:J240"/>
    <mergeCell ref="M235:T235"/>
    <mergeCell ref="W235:X236"/>
    <mergeCell ref="Y235:AC236"/>
    <mergeCell ref="M236:P236"/>
    <mergeCell ref="Q236:R240"/>
    <mergeCell ref="M237:N239"/>
    <mergeCell ref="W237:X240"/>
    <mergeCell ref="Y237:AC240"/>
    <mergeCell ref="M240:N240"/>
    <mergeCell ref="A225:M225"/>
    <mergeCell ref="Y225:AE225"/>
    <mergeCell ref="A227:B227"/>
    <mergeCell ref="Z227:AC227"/>
    <mergeCell ref="AD227:AL227"/>
    <mergeCell ref="Q221:R221"/>
    <mergeCell ref="S221:T221"/>
    <mergeCell ref="W221:X221"/>
    <mergeCell ref="AK221:AM221"/>
    <mergeCell ref="B221:C221"/>
    <mergeCell ref="E221:F221"/>
    <mergeCell ref="G221:H221"/>
    <mergeCell ref="K221:L221"/>
    <mergeCell ref="M221:N221"/>
    <mergeCell ref="O221:P221"/>
    <mergeCell ref="A235:A240"/>
    <mergeCell ref="I123:J123"/>
    <mergeCell ref="K123:L123"/>
    <mergeCell ref="M123:N123"/>
    <mergeCell ref="O123:P123"/>
    <mergeCell ref="Q123:R123"/>
    <mergeCell ref="S123:T123"/>
    <mergeCell ref="Q124:R124"/>
    <mergeCell ref="S124:T124"/>
    <mergeCell ref="E123:F123"/>
    <mergeCell ref="Y150:AC150"/>
    <mergeCell ref="Y151:AC151"/>
    <mergeCell ref="D235:D240"/>
    <mergeCell ref="AD237:AE237"/>
    <mergeCell ref="AD238:AD240"/>
    <mergeCell ref="Y156:AC156"/>
    <mergeCell ref="Y157:AC157"/>
    <mergeCell ref="E171:H172"/>
    <mergeCell ref="I171:J176"/>
    <mergeCell ref="M171:T171"/>
    <mergeCell ref="W171:X172"/>
    <mergeCell ref="Y171:AC172"/>
    <mergeCell ref="M172:P172"/>
    <mergeCell ref="Q172:R176"/>
    <mergeCell ref="M173:N175"/>
    <mergeCell ref="W173:X176"/>
    <mergeCell ref="Y173:AC176"/>
    <mergeCell ref="M176:N176"/>
    <mergeCell ref="A158:AM158"/>
    <mergeCell ref="B160:AK160"/>
    <mergeCell ref="A161:M161"/>
    <mergeCell ref="Y161:AE161"/>
    <mergeCell ref="A163:B163"/>
    <mergeCell ref="I60:J60"/>
    <mergeCell ref="G58:H58"/>
    <mergeCell ref="S58:T58"/>
    <mergeCell ref="Q49:R49"/>
    <mergeCell ref="K58:L58"/>
    <mergeCell ref="I58:J58"/>
    <mergeCell ref="K90:L90"/>
    <mergeCell ref="M90:N90"/>
    <mergeCell ref="O90:P90"/>
    <mergeCell ref="Q90:R90"/>
    <mergeCell ref="S90:T90"/>
    <mergeCell ref="W90:X90"/>
    <mergeCell ref="E109:F112"/>
    <mergeCell ref="Q92:R92"/>
    <mergeCell ref="S92:T92"/>
    <mergeCell ref="W92:X92"/>
    <mergeCell ref="G91:H91"/>
    <mergeCell ref="I91:J91"/>
    <mergeCell ref="K91:L91"/>
    <mergeCell ref="M91:N91"/>
    <mergeCell ref="E75:H76"/>
    <mergeCell ref="I75:J80"/>
    <mergeCell ref="M75:T75"/>
    <mergeCell ref="W75:X76"/>
    <mergeCell ref="M76:P76"/>
    <mergeCell ref="Q76:R80"/>
    <mergeCell ref="M77:N79"/>
    <mergeCell ref="W77:X80"/>
    <mergeCell ref="M80:N80"/>
    <mergeCell ref="M86:N86"/>
    <mergeCell ref="O86:P86"/>
    <mergeCell ref="Q86:R86"/>
    <mergeCell ref="G27:H27"/>
    <mergeCell ref="I27:J27"/>
    <mergeCell ref="K27:L27"/>
    <mergeCell ref="M27:N27"/>
    <mergeCell ref="G26:H26"/>
    <mergeCell ref="K26:L26"/>
    <mergeCell ref="S27:T27"/>
    <mergeCell ref="Q27:R27"/>
    <mergeCell ref="I49:J49"/>
    <mergeCell ref="I50:J50"/>
    <mergeCell ref="I51:J51"/>
    <mergeCell ref="I52:J52"/>
    <mergeCell ref="I53:J53"/>
    <mergeCell ref="I54:J54"/>
    <mergeCell ref="I55:J55"/>
    <mergeCell ref="I56:J56"/>
    <mergeCell ref="K59:L59"/>
    <mergeCell ref="M59:N59"/>
    <mergeCell ref="O59:P59"/>
    <mergeCell ref="Q59:R59"/>
    <mergeCell ref="S59:T59"/>
    <mergeCell ref="C35:R35"/>
    <mergeCell ref="Y18:AC18"/>
    <mergeCell ref="Y19:AC19"/>
    <mergeCell ref="Y20:AC20"/>
    <mergeCell ref="Y21:AC21"/>
    <mergeCell ref="Y22:AC22"/>
    <mergeCell ref="Y23:AC23"/>
    <mergeCell ref="Y24:AC24"/>
    <mergeCell ref="Y25:AC25"/>
    <mergeCell ref="Y26:AC26"/>
    <mergeCell ref="Y27:AC27"/>
    <mergeCell ref="Y28:AC28"/>
    <mergeCell ref="M45:N47"/>
    <mergeCell ref="W45:X48"/>
    <mergeCell ref="Y45:AC48"/>
    <mergeCell ref="M48:N48"/>
    <mergeCell ref="I28:J28"/>
    <mergeCell ref="I29:J29"/>
    <mergeCell ref="M26:N26"/>
    <mergeCell ref="O26:P26"/>
    <mergeCell ref="Q26:R26"/>
    <mergeCell ref="U43:V48"/>
    <mergeCell ref="U25:V25"/>
    <mergeCell ref="U24:V24"/>
    <mergeCell ref="U23:V23"/>
    <mergeCell ref="U22:V22"/>
    <mergeCell ref="U21:V21"/>
    <mergeCell ref="U20:V20"/>
    <mergeCell ref="U19:V19"/>
    <mergeCell ref="U18:V18"/>
    <mergeCell ref="Q282:R282"/>
    <mergeCell ref="Q308:R308"/>
    <mergeCell ref="S308:T308"/>
    <mergeCell ref="W308:X308"/>
    <mergeCell ref="W306:X306"/>
    <mergeCell ref="Z292:AC295"/>
    <mergeCell ref="E283:F283"/>
    <mergeCell ref="G283:H283"/>
    <mergeCell ref="I283:J283"/>
    <mergeCell ref="K283:L283"/>
    <mergeCell ref="M283:N283"/>
    <mergeCell ref="O283:P283"/>
    <mergeCell ref="Q283:R283"/>
    <mergeCell ref="S283:T283"/>
    <mergeCell ref="E310:F310"/>
    <mergeCell ref="G310:H310"/>
    <mergeCell ref="I310:J310"/>
    <mergeCell ref="K310:L310"/>
    <mergeCell ref="U299:V304"/>
    <mergeCell ref="U282:V282"/>
    <mergeCell ref="U285:V285"/>
    <mergeCell ref="U284:V284"/>
    <mergeCell ref="U283:V283"/>
    <mergeCell ref="U309:V309"/>
    <mergeCell ref="U308:V308"/>
    <mergeCell ref="U307:V307"/>
    <mergeCell ref="U306:V306"/>
    <mergeCell ref="U305:V305"/>
    <mergeCell ref="S281:T281"/>
    <mergeCell ref="W281:X281"/>
    <mergeCell ref="E299:H300"/>
    <mergeCell ref="I299:J304"/>
    <mergeCell ref="Y278:AC278"/>
    <mergeCell ref="Y279:AC279"/>
    <mergeCell ref="E282:F282"/>
    <mergeCell ref="G282:H282"/>
    <mergeCell ref="I282:J282"/>
    <mergeCell ref="S218:T218"/>
    <mergeCell ref="W218:X218"/>
    <mergeCell ref="Q276:R276"/>
    <mergeCell ref="S276:T276"/>
    <mergeCell ref="W276:X276"/>
    <mergeCell ref="Q252:R252"/>
    <mergeCell ref="S252:T252"/>
    <mergeCell ref="W252:X252"/>
    <mergeCell ref="Q244:R244"/>
    <mergeCell ref="K248:L248"/>
    <mergeCell ref="M248:N248"/>
    <mergeCell ref="O248:P248"/>
    <mergeCell ref="Q248:R248"/>
    <mergeCell ref="S248:T248"/>
    <mergeCell ref="W248:X248"/>
    <mergeCell ref="K250:L250"/>
    <mergeCell ref="M250:N250"/>
    <mergeCell ref="O250:P250"/>
    <mergeCell ref="Q250:R250"/>
    <mergeCell ref="S250:T250"/>
    <mergeCell ref="W250:X250"/>
    <mergeCell ref="Y241:AC241"/>
    <mergeCell ref="Y218:AC218"/>
    <mergeCell ref="E248:F248"/>
    <mergeCell ref="Y252:AC252"/>
    <mergeCell ref="O186:P186"/>
    <mergeCell ref="Q186:R186"/>
    <mergeCell ref="S186:T186"/>
    <mergeCell ref="W186:X186"/>
    <mergeCell ref="E205:F208"/>
    <mergeCell ref="E214:F214"/>
    <mergeCell ref="G214:H214"/>
    <mergeCell ref="I214:J214"/>
    <mergeCell ref="K214:L214"/>
    <mergeCell ref="M214:N214"/>
    <mergeCell ref="O214:P214"/>
    <mergeCell ref="Q214:R214"/>
    <mergeCell ref="S214:T214"/>
    <mergeCell ref="W214:X214"/>
    <mergeCell ref="Q212:R212"/>
    <mergeCell ref="S212:T212"/>
    <mergeCell ref="W212:X212"/>
    <mergeCell ref="I209:J209"/>
    <mergeCell ref="I210:J210"/>
    <mergeCell ref="I211:J211"/>
    <mergeCell ref="I212:J212"/>
    <mergeCell ref="I213:J213"/>
    <mergeCell ref="Q210:R210"/>
    <mergeCell ref="E187:F187"/>
    <mergeCell ref="G187:H187"/>
    <mergeCell ref="I187:J187"/>
    <mergeCell ref="E217:F217"/>
    <mergeCell ref="G217:H217"/>
    <mergeCell ref="Y216:AC216"/>
    <mergeCell ref="Y217:AC217"/>
    <mergeCell ref="K154:L154"/>
    <mergeCell ref="M154:N154"/>
    <mergeCell ref="O154:P154"/>
    <mergeCell ref="Q154:R154"/>
    <mergeCell ref="S154:T154"/>
    <mergeCell ref="W154:X154"/>
    <mergeCell ref="Q182:R182"/>
    <mergeCell ref="S182:T182"/>
    <mergeCell ref="W182:X182"/>
    <mergeCell ref="AK182:AM182"/>
    <mergeCell ref="E184:F184"/>
    <mergeCell ref="G184:H184"/>
    <mergeCell ref="I184:J184"/>
    <mergeCell ref="K184:L184"/>
    <mergeCell ref="M184:N184"/>
    <mergeCell ref="O184:P184"/>
    <mergeCell ref="Q184:R184"/>
    <mergeCell ref="S184:T184"/>
    <mergeCell ref="W184:X184"/>
    <mergeCell ref="Q183:R183"/>
    <mergeCell ref="S183:T183"/>
    <mergeCell ref="W183:X183"/>
    <mergeCell ref="AK183:AM183"/>
    <mergeCell ref="I156:J156"/>
    <mergeCell ref="AK180:AM180"/>
    <mergeCell ref="AK178:AM178"/>
    <mergeCell ref="Y154:AC154"/>
    <mergeCell ref="Y155:AC155"/>
    <mergeCell ref="AJ173:AJ176"/>
    <mergeCell ref="AK173:AM176"/>
    <mergeCell ref="AF173:AG173"/>
    <mergeCell ref="AH173:AH176"/>
    <mergeCell ref="AK119:AM119"/>
    <mergeCell ref="E122:F122"/>
    <mergeCell ref="G122:H122"/>
    <mergeCell ref="I122:J122"/>
    <mergeCell ref="K122:L122"/>
    <mergeCell ref="M122:N122"/>
    <mergeCell ref="O122:P122"/>
    <mergeCell ref="Q122:R122"/>
    <mergeCell ref="S122:T122"/>
    <mergeCell ref="W122:X122"/>
    <mergeCell ref="Y87:AC87"/>
    <mergeCell ref="Y88:AC88"/>
    <mergeCell ref="Y89:AC89"/>
    <mergeCell ref="Y90:AC90"/>
    <mergeCell ref="Y91:AC91"/>
    <mergeCell ref="Y92:AC92"/>
    <mergeCell ref="Y93:AC93"/>
    <mergeCell ref="E107:H108"/>
    <mergeCell ref="E120:F120"/>
    <mergeCell ref="Y117:AC117"/>
    <mergeCell ref="Y118:AC118"/>
    <mergeCell ref="Y119:AC119"/>
    <mergeCell ref="Y120:AC120"/>
    <mergeCell ref="Y121:AC121"/>
    <mergeCell ref="Y122:AC122"/>
    <mergeCell ref="M112:N112"/>
    <mergeCell ref="U107:V112"/>
    <mergeCell ref="U89:V89"/>
    <mergeCell ref="U88:V88"/>
    <mergeCell ref="U87:V87"/>
    <mergeCell ref="U90:V90"/>
    <mergeCell ref="U93:V93"/>
    <mergeCell ref="AF236:AJ236"/>
    <mergeCell ref="AF237:AG237"/>
    <mergeCell ref="AH237:AH240"/>
    <mergeCell ref="AI237:AI240"/>
    <mergeCell ref="AJ237:AJ240"/>
    <mergeCell ref="AK237:AM240"/>
    <mergeCell ref="AF238:AF240"/>
    <mergeCell ref="AG238:AG240"/>
    <mergeCell ref="O91:P91"/>
    <mergeCell ref="Q91:R91"/>
    <mergeCell ref="S91:T91"/>
    <mergeCell ref="E91:F91"/>
    <mergeCell ref="Q93:R93"/>
    <mergeCell ref="S93:T93"/>
    <mergeCell ref="W93:X93"/>
    <mergeCell ref="G120:H120"/>
    <mergeCell ref="I120:J120"/>
    <mergeCell ref="I113:J113"/>
    <mergeCell ref="I114:J114"/>
    <mergeCell ref="I152:J152"/>
    <mergeCell ref="O220:P220"/>
    <mergeCell ref="I219:J219"/>
    <mergeCell ref="Y219:AC219"/>
    <mergeCell ref="Y220:AC220"/>
    <mergeCell ref="AK215:AM215"/>
    <mergeCell ref="AK212:AM212"/>
    <mergeCell ref="AK210:AM210"/>
    <mergeCell ref="AD203:AJ203"/>
    <mergeCell ref="AK203:AM204"/>
    <mergeCell ref="AK118:AM118"/>
    <mergeCell ref="O112:P112"/>
    <mergeCell ref="Q116:R116"/>
    <mergeCell ref="E219:F219"/>
    <mergeCell ref="G219:H219"/>
    <mergeCell ref="AK117:AM117"/>
    <mergeCell ref="AE238:AE240"/>
    <mergeCell ref="O240:P240"/>
    <mergeCell ref="A228:B228"/>
    <mergeCell ref="Z228:AC231"/>
    <mergeCell ref="AD228:AL231"/>
    <mergeCell ref="A230:Y230"/>
    <mergeCell ref="A231:Y231"/>
    <mergeCell ref="A222:AM222"/>
    <mergeCell ref="B224:AK224"/>
    <mergeCell ref="I150:J150"/>
    <mergeCell ref="I215:J215"/>
    <mergeCell ref="I220:J220"/>
    <mergeCell ref="I221:J221"/>
    <mergeCell ref="I216:J216"/>
    <mergeCell ref="E237:F240"/>
    <mergeCell ref="AK220:AM220"/>
    <mergeCell ref="B219:C219"/>
    <mergeCell ref="I217:J217"/>
    <mergeCell ref="K153:L153"/>
    <mergeCell ref="M153:N153"/>
    <mergeCell ref="O153:P153"/>
    <mergeCell ref="Q153:R153"/>
    <mergeCell ref="S153:T153"/>
    <mergeCell ref="W153:X153"/>
    <mergeCell ref="Q151:R151"/>
    <mergeCell ref="AK219:AM219"/>
    <mergeCell ref="AD235:AJ235"/>
    <mergeCell ref="AK235:AM236"/>
    <mergeCell ref="AD236:AE236"/>
    <mergeCell ref="B220:C220"/>
    <mergeCell ref="E220:F220"/>
    <mergeCell ref="G220:H220"/>
    <mergeCell ref="K220:L220"/>
    <mergeCell ref="M220:N220"/>
    <mergeCell ref="W57:X57"/>
    <mergeCell ref="O317:P317"/>
    <mergeCell ref="Q316:R316"/>
    <mergeCell ref="S316:T316"/>
    <mergeCell ref="W58:X58"/>
    <mergeCell ref="E22:F22"/>
    <mergeCell ref="G22:H22"/>
    <mergeCell ref="K22:L22"/>
    <mergeCell ref="M22:N22"/>
    <mergeCell ref="O22:P22"/>
    <mergeCell ref="Q22:R22"/>
    <mergeCell ref="S22:T22"/>
    <mergeCell ref="W22:X22"/>
    <mergeCell ref="E24:F24"/>
    <mergeCell ref="G24:H24"/>
    <mergeCell ref="K24:L24"/>
    <mergeCell ref="M24:N24"/>
    <mergeCell ref="O24:P24"/>
    <mergeCell ref="Q24:R24"/>
    <mergeCell ref="S24:T24"/>
    <mergeCell ref="W24:X24"/>
    <mergeCell ref="E25:F25"/>
    <mergeCell ref="M58:N58"/>
    <mergeCell ref="E154:F154"/>
    <mergeCell ref="S26:T26"/>
    <mergeCell ref="W26:X26"/>
    <mergeCell ref="E58:F58"/>
    <mergeCell ref="I317:J317"/>
    <mergeCell ref="G56:H56"/>
    <mergeCell ref="G57:H57"/>
    <mergeCell ref="W315:X315"/>
    <mergeCell ref="A232:AD233"/>
    <mergeCell ref="B312:C312"/>
    <mergeCell ref="AK312:AM312"/>
    <mergeCell ref="B313:C313"/>
    <mergeCell ref="AK313:AM313"/>
    <mergeCell ref="B314:C314"/>
    <mergeCell ref="AK314:AM314"/>
    <mergeCell ref="K54:L54"/>
    <mergeCell ref="M54:N54"/>
    <mergeCell ref="O54:P54"/>
    <mergeCell ref="Q54:R54"/>
    <mergeCell ref="S54:T54"/>
    <mergeCell ref="S56:T56"/>
    <mergeCell ref="G314:H314"/>
    <mergeCell ref="I314:J314"/>
    <mergeCell ref="K314:L314"/>
    <mergeCell ref="M314:N314"/>
    <mergeCell ref="O314:P314"/>
    <mergeCell ref="Q314:R314"/>
    <mergeCell ref="S314:T314"/>
    <mergeCell ref="W314:X314"/>
    <mergeCell ref="E313:F313"/>
    <mergeCell ref="G313:H313"/>
    <mergeCell ref="W316:X316"/>
    <mergeCell ref="Y314:AC314"/>
    <mergeCell ref="Y315:AC315"/>
    <mergeCell ref="Y316:AC316"/>
    <mergeCell ref="E315:F315"/>
    <mergeCell ref="A318:AM318"/>
    <mergeCell ref="B320:AK320"/>
    <mergeCell ref="C4:X4"/>
    <mergeCell ref="C68:X68"/>
    <mergeCell ref="C36:X36"/>
    <mergeCell ref="C100:X100"/>
    <mergeCell ref="C132:X132"/>
    <mergeCell ref="C164:X164"/>
    <mergeCell ref="C196:X196"/>
    <mergeCell ref="C228:X228"/>
    <mergeCell ref="Q317:R317"/>
    <mergeCell ref="S317:T317"/>
    <mergeCell ref="W317:X317"/>
    <mergeCell ref="AK317:AM317"/>
    <mergeCell ref="B317:C317"/>
    <mergeCell ref="E317:F317"/>
    <mergeCell ref="G317:H317"/>
    <mergeCell ref="K317:L317"/>
    <mergeCell ref="AK316:AM316"/>
    <mergeCell ref="B315:C315"/>
    <mergeCell ref="AK315:AM315"/>
    <mergeCell ref="B316:C316"/>
    <mergeCell ref="E316:F316"/>
    <mergeCell ref="G316:H316"/>
    <mergeCell ref="K316:L316"/>
    <mergeCell ref="M316:N316"/>
    <mergeCell ref="O316:P316"/>
    <mergeCell ref="I316:J316"/>
    <mergeCell ref="Q313:R313"/>
    <mergeCell ref="S313:T313"/>
    <mergeCell ref="W313:X313"/>
    <mergeCell ref="E314:F314"/>
    <mergeCell ref="G315:H315"/>
    <mergeCell ref="I315:J315"/>
    <mergeCell ref="K315:L315"/>
    <mergeCell ref="M315:N315"/>
    <mergeCell ref="O315:P315"/>
    <mergeCell ref="AK311:AM311"/>
    <mergeCell ref="B311:C311"/>
    <mergeCell ref="E311:F311"/>
    <mergeCell ref="G311:H311"/>
    <mergeCell ref="K311:L311"/>
    <mergeCell ref="M311:N311"/>
    <mergeCell ref="O311:P311"/>
    <mergeCell ref="I311:J311"/>
    <mergeCell ref="AK310:AM310"/>
    <mergeCell ref="AK306:AM306"/>
    <mergeCell ref="B306:C306"/>
    <mergeCell ref="E306:F306"/>
    <mergeCell ref="G306:H306"/>
    <mergeCell ref="K306:L306"/>
    <mergeCell ref="M306:N306"/>
    <mergeCell ref="O306:P306"/>
    <mergeCell ref="I306:J306"/>
    <mergeCell ref="I307:J307"/>
    <mergeCell ref="Q309:R309"/>
    <mergeCell ref="S309:T309"/>
    <mergeCell ref="W309:X309"/>
    <mergeCell ref="AK309:AM309"/>
    <mergeCell ref="B309:C309"/>
    <mergeCell ref="E309:F309"/>
    <mergeCell ref="S310:T310"/>
    <mergeCell ref="W310:X310"/>
    <mergeCell ref="AK308:AM308"/>
    <mergeCell ref="B308:C308"/>
    <mergeCell ref="E308:F308"/>
    <mergeCell ref="G308:H308"/>
    <mergeCell ref="K308:L308"/>
    <mergeCell ref="M310:N310"/>
    <mergeCell ref="AK305:AM305"/>
    <mergeCell ref="B305:C305"/>
    <mergeCell ref="E305:F305"/>
    <mergeCell ref="G305:H305"/>
    <mergeCell ref="K305:L305"/>
    <mergeCell ref="M305:N305"/>
    <mergeCell ref="O305:P305"/>
    <mergeCell ref="I305:J305"/>
    <mergeCell ref="Q307:R307"/>
    <mergeCell ref="S307:T307"/>
    <mergeCell ref="W307:X307"/>
    <mergeCell ref="AK307:AM307"/>
    <mergeCell ref="B307:C307"/>
    <mergeCell ref="E307:F307"/>
    <mergeCell ref="G307:H307"/>
    <mergeCell ref="K307:L307"/>
    <mergeCell ref="M307:N307"/>
    <mergeCell ref="O307:P307"/>
    <mergeCell ref="Q306:R306"/>
    <mergeCell ref="S306:T306"/>
    <mergeCell ref="S305:T305"/>
    <mergeCell ref="W305:X305"/>
    <mergeCell ref="Y305:AC305"/>
    <mergeCell ref="Y306:AC306"/>
    <mergeCell ref="Y307:AC307"/>
    <mergeCell ref="B310:C310"/>
    <mergeCell ref="AD299:AJ299"/>
    <mergeCell ref="AK299:AM300"/>
    <mergeCell ref="AD300:AE300"/>
    <mergeCell ref="AF300:AJ300"/>
    <mergeCell ref="A296:AD297"/>
    <mergeCell ref="A299:A304"/>
    <mergeCell ref="B299:C304"/>
    <mergeCell ref="D299:D304"/>
    <mergeCell ref="AD301:AE301"/>
    <mergeCell ref="AF301:AG301"/>
    <mergeCell ref="AH301:AH304"/>
    <mergeCell ref="AI301:AI304"/>
    <mergeCell ref="AJ301:AJ304"/>
    <mergeCell ref="AK301:AM304"/>
    <mergeCell ref="AD302:AD304"/>
    <mergeCell ref="AE302:AE304"/>
    <mergeCell ref="AF302:AF304"/>
    <mergeCell ref="AG302:AG304"/>
    <mergeCell ref="K299:L304"/>
    <mergeCell ref="O304:P304"/>
    <mergeCell ref="O301:P303"/>
    <mergeCell ref="G304:H304"/>
    <mergeCell ref="G301:H303"/>
    <mergeCell ref="S300:T304"/>
    <mergeCell ref="AD292:AL295"/>
    <mergeCell ref="A294:Y294"/>
    <mergeCell ref="A295:Y295"/>
    <mergeCell ref="C292:X292"/>
    <mergeCell ref="A286:AM286"/>
    <mergeCell ref="B288:AK288"/>
    <mergeCell ref="A289:M289"/>
    <mergeCell ref="Y289:AE289"/>
    <mergeCell ref="A291:B291"/>
    <mergeCell ref="Z291:AC291"/>
    <mergeCell ref="AD291:AL291"/>
    <mergeCell ref="Q285:R285"/>
    <mergeCell ref="S285:T285"/>
    <mergeCell ref="W285:X285"/>
    <mergeCell ref="AK285:AM285"/>
    <mergeCell ref="B285:C285"/>
    <mergeCell ref="E285:F285"/>
    <mergeCell ref="G285:H285"/>
    <mergeCell ref="K285:L285"/>
    <mergeCell ref="M285:N285"/>
    <mergeCell ref="O285:P285"/>
    <mergeCell ref="A292:B292"/>
    <mergeCell ref="AK284:AM284"/>
    <mergeCell ref="B283:C283"/>
    <mergeCell ref="W283:X283"/>
    <mergeCell ref="AK283:AM283"/>
    <mergeCell ref="B284:C284"/>
    <mergeCell ref="E284:F284"/>
    <mergeCell ref="G284:H284"/>
    <mergeCell ref="K284:L284"/>
    <mergeCell ref="M284:N284"/>
    <mergeCell ref="O284:P284"/>
    <mergeCell ref="B280:C280"/>
    <mergeCell ref="AK280:AM280"/>
    <mergeCell ref="B281:C281"/>
    <mergeCell ref="AK281:AM281"/>
    <mergeCell ref="B282:C282"/>
    <mergeCell ref="AK282:AM282"/>
    <mergeCell ref="E280:F280"/>
    <mergeCell ref="G280:H280"/>
    <mergeCell ref="K280:L280"/>
    <mergeCell ref="M280:N280"/>
    <mergeCell ref="O280:P280"/>
    <mergeCell ref="Q280:R280"/>
    <mergeCell ref="S280:T280"/>
    <mergeCell ref="W280:X280"/>
    <mergeCell ref="K282:L282"/>
    <mergeCell ref="M282:N282"/>
    <mergeCell ref="S282:T282"/>
    <mergeCell ref="W282:X282"/>
    <mergeCell ref="O282:P282"/>
    <mergeCell ref="Q284:R284"/>
    <mergeCell ref="S284:T284"/>
    <mergeCell ref="W284:X284"/>
    <mergeCell ref="AK279:AM279"/>
    <mergeCell ref="B279:C279"/>
    <mergeCell ref="E279:F279"/>
    <mergeCell ref="G279:H279"/>
    <mergeCell ref="K279:L279"/>
    <mergeCell ref="M279:N279"/>
    <mergeCell ref="O279:P279"/>
    <mergeCell ref="Q277:R277"/>
    <mergeCell ref="S277:T277"/>
    <mergeCell ref="W277:X277"/>
    <mergeCell ref="AK277:AM277"/>
    <mergeCell ref="B277:C277"/>
    <mergeCell ref="E277:F277"/>
    <mergeCell ref="G277:H277"/>
    <mergeCell ref="K277:L277"/>
    <mergeCell ref="M277:N277"/>
    <mergeCell ref="O277:P277"/>
    <mergeCell ref="AK278:AM278"/>
    <mergeCell ref="I277:J277"/>
    <mergeCell ref="I279:J279"/>
    <mergeCell ref="G278:H278"/>
    <mergeCell ref="I278:J278"/>
    <mergeCell ref="S278:T278"/>
    <mergeCell ref="W278:X278"/>
    <mergeCell ref="O278:P278"/>
    <mergeCell ref="Q278:R278"/>
    <mergeCell ref="B278:C278"/>
    <mergeCell ref="Q279:R279"/>
    <mergeCell ref="S279:T279"/>
    <mergeCell ref="K278:L278"/>
    <mergeCell ref="W279:X279"/>
    <mergeCell ref="Y277:AC277"/>
    <mergeCell ref="AK276:AM276"/>
    <mergeCell ref="B276:C276"/>
    <mergeCell ref="E276:F276"/>
    <mergeCell ref="G276:H276"/>
    <mergeCell ref="K276:L276"/>
    <mergeCell ref="M276:N276"/>
    <mergeCell ref="O276:P276"/>
    <mergeCell ref="Q275:R275"/>
    <mergeCell ref="S275:T275"/>
    <mergeCell ref="W275:X275"/>
    <mergeCell ref="AK275:AM275"/>
    <mergeCell ref="B275:C275"/>
    <mergeCell ref="E275:F275"/>
    <mergeCell ref="G275:H275"/>
    <mergeCell ref="K275:L275"/>
    <mergeCell ref="M275:N275"/>
    <mergeCell ref="O275:P275"/>
    <mergeCell ref="I276:J276"/>
    <mergeCell ref="AK274:AM274"/>
    <mergeCell ref="B274:C274"/>
    <mergeCell ref="E274:F274"/>
    <mergeCell ref="G274:H274"/>
    <mergeCell ref="K274:L274"/>
    <mergeCell ref="M274:N274"/>
    <mergeCell ref="O274:P274"/>
    <mergeCell ref="Q273:R273"/>
    <mergeCell ref="S273:T273"/>
    <mergeCell ref="W273:X273"/>
    <mergeCell ref="AK273:AM273"/>
    <mergeCell ref="B273:C273"/>
    <mergeCell ref="E273:F273"/>
    <mergeCell ref="G273:H273"/>
    <mergeCell ref="K273:L273"/>
    <mergeCell ref="M273:N273"/>
    <mergeCell ref="O273:P273"/>
    <mergeCell ref="Q274:R274"/>
    <mergeCell ref="S274:T274"/>
    <mergeCell ref="W274:X274"/>
    <mergeCell ref="I273:J273"/>
    <mergeCell ref="I274:J274"/>
    <mergeCell ref="AD267:AJ267"/>
    <mergeCell ref="AK267:AM268"/>
    <mergeCell ref="AD268:AE268"/>
    <mergeCell ref="AF268:AJ268"/>
    <mergeCell ref="A264:AD265"/>
    <mergeCell ref="A267:A272"/>
    <mergeCell ref="B267:C272"/>
    <mergeCell ref="D267:D272"/>
    <mergeCell ref="AD269:AE269"/>
    <mergeCell ref="AF269:AG269"/>
    <mergeCell ref="AH269:AH272"/>
    <mergeCell ref="AI269:AI272"/>
    <mergeCell ref="AJ269:AJ272"/>
    <mergeCell ref="AK269:AM272"/>
    <mergeCell ref="AD270:AD272"/>
    <mergeCell ref="AE270:AE272"/>
    <mergeCell ref="AF270:AF272"/>
    <mergeCell ref="AG270:AG272"/>
    <mergeCell ref="K267:L272"/>
    <mergeCell ref="G269:H271"/>
    <mergeCell ref="O269:P271"/>
    <mergeCell ref="G272:H272"/>
    <mergeCell ref="O272:P272"/>
    <mergeCell ref="E269:F272"/>
    <mergeCell ref="E267:H268"/>
    <mergeCell ref="I267:J272"/>
    <mergeCell ref="M267:T267"/>
    <mergeCell ref="W267:X268"/>
    <mergeCell ref="Y267:AC268"/>
    <mergeCell ref="M268:P268"/>
    <mergeCell ref="Q268:R272"/>
    <mergeCell ref="M269:N271"/>
    <mergeCell ref="AD260:AL263"/>
    <mergeCell ref="A262:Y262"/>
    <mergeCell ref="A263:Y263"/>
    <mergeCell ref="C260:X260"/>
    <mergeCell ref="A254:AM254"/>
    <mergeCell ref="B256:AK256"/>
    <mergeCell ref="A257:M257"/>
    <mergeCell ref="Y257:AE257"/>
    <mergeCell ref="A259:B259"/>
    <mergeCell ref="Z259:AC259"/>
    <mergeCell ref="AD259:AL259"/>
    <mergeCell ref="Q253:R253"/>
    <mergeCell ref="S253:T253"/>
    <mergeCell ref="W253:X253"/>
    <mergeCell ref="AK253:AM253"/>
    <mergeCell ref="B253:C253"/>
    <mergeCell ref="E253:F253"/>
    <mergeCell ref="G253:H253"/>
    <mergeCell ref="K253:L253"/>
    <mergeCell ref="M253:N253"/>
    <mergeCell ref="O253:P253"/>
    <mergeCell ref="I253:J253"/>
    <mergeCell ref="A260:B260"/>
    <mergeCell ref="Z260:AC263"/>
    <mergeCell ref="Y253:AC253"/>
    <mergeCell ref="AK252:AM252"/>
    <mergeCell ref="B251:C251"/>
    <mergeCell ref="W251:X251"/>
    <mergeCell ref="AK251:AM251"/>
    <mergeCell ref="B252:C252"/>
    <mergeCell ref="E252:F252"/>
    <mergeCell ref="G252:H252"/>
    <mergeCell ref="K252:L252"/>
    <mergeCell ref="M252:N252"/>
    <mergeCell ref="O252:P252"/>
    <mergeCell ref="B248:C248"/>
    <mergeCell ref="AK248:AM248"/>
    <mergeCell ref="B249:C249"/>
    <mergeCell ref="AK249:AM249"/>
    <mergeCell ref="B250:C250"/>
    <mergeCell ref="AK250:AM250"/>
    <mergeCell ref="I252:J252"/>
    <mergeCell ref="E249:F249"/>
    <mergeCell ref="G249:H249"/>
    <mergeCell ref="I249:J249"/>
    <mergeCell ref="K249:L249"/>
    <mergeCell ref="M249:N249"/>
    <mergeCell ref="O249:P249"/>
    <mergeCell ref="Q249:R249"/>
    <mergeCell ref="S249:T249"/>
    <mergeCell ref="W249:X249"/>
    <mergeCell ref="E251:F251"/>
    <mergeCell ref="G251:H251"/>
    <mergeCell ref="G248:H248"/>
    <mergeCell ref="I248:J248"/>
    <mergeCell ref="E250:F250"/>
    <mergeCell ref="G250:H250"/>
    <mergeCell ref="AK245:AM245"/>
    <mergeCell ref="B245:C245"/>
    <mergeCell ref="E245:F245"/>
    <mergeCell ref="G245:H245"/>
    <mergeCell ref="K245:L245"/>
    <mergeCell ref="M245:N245"/>
    <mergeCell ref="O245:P245"/>
    <mergeCell ref="I245:J245"/>
    <mergeCell ref="I247:J247"/>
    <mergeCell ref="E246:F246"/>
    <mergeCell ref="G246:H246"/>
    <mergeCell ref="I246:J246"/>
    <mergeCell ref="K246:L246"/>
    <mergeCell ref="M246:N246"/>
    <mergeCell ref="O246:P246"/>
    <mergeCell ref="Q246:R246"/>
    <mergeCell ref="S246:T246"/>
    <mergeCell ref="W246:X246"/>
    <mergeCell ref="AK246:AM246"/>
    <mergeCell ref="Q247:R247"/>
    <mergeCell ref="S247:T247"/>
    <mergeCell ref="W247:X247"/>
    <mergeCell ref="AK247:AM247"/>
    <mergeCell ref="B247:C247"/>
    <mergeCell ref="E247:F247"/>
    <mergeCell ref="G247:H247"/>
    <mergeCell ref="B246:C246"/>
    <mergeCell ref="Y245:AC245"/>
    <mergeCell ref="M247:N247"/>
    <mergeCell ref="O247:P247"/>
    <mergeCell ref="Y246:AC246"/>
    <mergeCell ref="Y247:AC247"/>
    <mergeCell ref="AK244:AM244"/>
    <mergeCell ref="B244:C244"/>
    <mergeCell ref="E244:F244"/>
    <mergeCell ref="G244:H244"/>
    <mergeCell ref="K244:L244"/>
    <mergeCell ref="M244:N244"/>
    <mergeCell ref="O244:P244"/>
    <mergeCell ref="Q243:R243"/>
    <mergeCell ref="S243:T243"/>
    <mergeCell ref="W243:X243"/>
    <mergeCell ref="AK243:AM243"/>
    <mergeCell ref="B243:C243"/>
    <mergeCell ref="E243:F243"/>
    <mergeCell ref="G243:H243"/>
    <mergeCell ref="K243:L243"/>
    <mergeCell ref="M243:N243"/>
    <mergeCell ref="O243:P243"/>
    <mergeCell ref="I243:J243"/>
    <mergeCell ref="I244:J244"/>
    <mergeCell ref="Y243:AC243"/>
    <mergeCell ref="Y244:AC244"/>
    <mergeCell ref="S244:T244"/>
    <mergeCell ref="W244:X244"/>
    <mergeCell ref="U244:V244"/>
    <mergeCell ref="U243:V243"/>
    <mergeCell ref="AK242:AM242"/>
    <mergeCell ref="B242:C242"/>
    <mergeCell ref="E242:F242"/>
    <mergeCell ref="G242:H242"/>
    <mergeCell ref="K242:L242"/>
    <mergeCell ref="M242:N242"/>
    <mergeCell ref="O242:P242"/>
    <mergeCell ref="Q241:R241"/>
    <mergeCell ref="S241:T241"/>
    <mergeCell ref="W241:X241"/>
    <mergeCell ref="AK241:AM241"/>
    <mergeCell ref="B241:C241"/>
    <mergeCell ref="E241:F241"/>
    <mergeCell ref="G241:H241"/>
    <mergeCell ref="K241:L241"/>
    <mergeCell ref="M241:N241"/>
    <mergeCell ref="O241:P241"/>
    <mergeCell ref="I241:J241"/>
    <mergeCell ref="I242:J242"/>
    <mergeCell ref="S242:T242"/>
    <mergeCell ref="W242:X242"/>
    <mergeCell ref="Y242:AC242"/>
    <mergeCell ref="U242:V242"/>
    <mergeCell ref="U241:V241"/>
    <mergeCell ref="B216:C216"/>
    <mergeCell ref="AK216:AM216"/>
    <mergeCell ref="B217:C217"/>
    <mergeCell ref="AK217:AM217"/>
    <mergeCell ref="B218:C218"/>
    <mergeCell ref="AK218:AM218"/>
    <mergeCell ref="E216:F216"/>
    <mergeCell ref="G216:H216"/>
    <mergeCell ref="K216:L216"/>
    <mergeCell ref="M216:N216"/>
    <mergeCell ref="O216:P216"/>
    <mergeCell ref="Q216:R216"/>
    <mergeCell ref="S216:T216"/>
    <mergeCell ref="W216:X216"/>
    <mergeCell ref="K217:L217"/>
    <mergeCell ref="M217:N217"/>
    <mergeCell ref="O217:P217"/>
    <mergeCell ref="Q217:R217"/>
    <mergeCell ref="S217:T217"/>
    <mergeCell ref="W217:X217"/>
    <mergeCell ref="K218:L218"/>
    <mergeCell ref="M218:N218"/>
    <mergeCell ref="E218:F218"/>
    <mergeCell ref="G218:H218"/>
    <mergeCell ref="I218:J218"/>
    <mergeCell ref="U217:V217"/>
    <mergeCell ref="U216:V216"/>
    <mergeCell ref="U218:V218"/>
    <mergeCell ref="B215:C215"/>
    <mergeCell ref="E215:F215"/>
    <mergeCell ref="G215:H215"/>
    <mergeCell ref="K215:L215"/>
    <mergeCell ref="M215:N215"/>
    <mergeCell ref="O215:P215"/>
    <mergeCell ref="Q213:R213"/>
    <mergeCell ref="S213:T213"/>
    <mergeCell ref="W213:X213"/>
    <mergeCell ref="AK213:AM213"/>
    <mergeCell ref="B213:C213"/>
    <mergeCell ref="E213:F213"/>
    <mergeCell ref="G213:H213"/>
    <mergeCell ref="K213:L213"/>
    <mergeCell ref="M213:N213"/>
    <mergeCell ref="O213:P213"/>
    <mergeCell ref="AK214:AM214"/>
    <mergeCell ref="B214:C214"/>
    <mergeCell ref="Y213:AC213"/>
    <mergeCell ref="Y214:AC214"/>
    <mergeCell ref="Y215:AC215"/>
    <mergeCell ref="Q215:R215"/>
    <mergeCell ref="S215:T215"/>
    <mergeCell ref="U215:V215"/>
    <mergeCell ref="U214:V214"/>
    <mergeCell ref="U213:V213"/>
    <mergeCell ref="B212:C212"/>
    <mergeCell ref="E212:F212"/>
    <mergeCell ref="G212:H212"/>
    <mergeCell ref="K212:L212"/>
    <mergeCell ref="M212:N212"/>
    <mergeCell ref="O212:P212"/>
    <mergeCell ref="Q211:R211"/>
    <mergeCell ref="S211:T211"/>
    <mergeCell ref="W211:X211"/>
    <mergeCell ref="AK211:AM211"/>
    <mergeCell ref="B211:C211"/>
    <mergeCell ref="E211:F211"/>
    <mergeCell ref="G211:H211"/>
    <mergeCell ref="K211:L211"/>
    <mergeCell ref="M211:N211"/>
    <mergeCell ref="O211:P211"/>
    <mergeCell ref="Y211:AC211"/>
    <mergeCell ref="Y212:AC212"/>
    <mergeCell ref="U212:V212"/>
    <mergeCell ref="U211:V211"/>
    <mergeCell ref="B210:C210"/>
    <mergeCell ref="E210:F210"/>
    <mergeCell ref="G210:H210"/>
    <mergeCell ref="K210:L210"/>
    <mergeCell ref="M210:N210"/>
    <mergeCell ref="O210:P210"/>
    <mergeCell ref="Q209:R209"/>
    <mergeCell ref="S209:T209"/>
    <mergeCell ref="W209:X209"/>
    <mergeCell ref="AK209:AM209"/>
    <mergeCell ref="B209:C209"/>
    <mergeCell ref="E209:F209"/>
    <mergeCell ref="G209:H209"/>
    <mergeCell ref="K209:L209"/>
    <mergeCell ref="M209:N209"/>
    <mergeCell ref="O209:P209"/>
    <mergeCell ref="Y209:AC209"/>
    <mergeCell ref="Y210:AC210"/>
    <mergeCell ref="S210:T210"/>
    <mergeCell ref="W210:X210"/>
    <mergeCell ref="U210:V210"/>
    <mergeCell ref="U209:V209"/>
    <mergeCell ref="AD204:AE204"/>
    <mergeCell ref="AF204:AJ204"/>
    <mergeCell ref="A200:AD201"/>
    <mergeCell ref="A203:A208"/>
    <mergeCell ref="B203:C208"/>
    <mergeCell ref="D203:D208"/>
    <mergeCell ref="AD205:AE205"/>
    <mergeCell ref="AF205:AG205"/>
    <mergeCell ref="AH205:AH208"/>
    <mergeCell ref="AI205:AI208"/>
    <mergeCell ref="AJ205:AJ208"/>
    <mergeCell ref="AK205:AM208"/>
    <mergeCell ref="AD206:AD208"/>
    <mergeCell ref="AE206:AE208"/>
    <mergeCell ref="AF206:AF208"/>
    <mergeCell ref="AG206:AG208"/>
    <mergeCell ref="M203:T203"/>
    <mergeCell ref="W203:X204"/>
    <mergeCell ref="Y203:AC204"/>
    <mergeCell ref="M204:P204"/>
    <mergeCell ref="Q204:R208"/>
    <mergeCell ref="M205:N207"/>
    <mergeCell ref="W205:X208"/>
    <mergeCell ref="Y205:AC208"/>
    <mergeCell ref="M208:N208"/>
    <mergeCell ref="E203:H204"/>
    <mergeCell ref="I203:J208"/>
    <mergeCell ref="K203:L208"/>
    <mergeCell ref="G205:H207"/>
    <mergeCell ref="O205:P207"/>
    <mergeCell ref="U203:V208"/>
    <mergeCell ref="A196:B196"/>
    <mergeCell ref="Z196:AC199"/>
    <mergeCell ref="AD196:AL199"/>
    <mergeCell ref="A198:Y198"/>
    <mergeCell ref="A199:Y199"/>
    <mergeCell ref="A190:AM190"/>
    <mergeCell ref="B192:AK192"/>
    <mergeCell ref="A193:M193"/>
    <mergeCell ref="Y193:AE193"/>
    <mergeCell ref="A195:B195"/>
    <mergeCell ref="Z195:AC195"/>
    <mergeCell ref="AD195:AL195"/>
    <mergeCell ref="Q189:R189"/>
    <mergeCell ref="S189:T189"/>
    <mergeCell ref="W189:X189"/>
    <mergeCell ref="AK189:AM189"/>
    <mergeCell ref="B189:C189"/>
    <mergeCell ref="E189:F189"/>
    <mergeCell ref="G189:H189"/>
    <mergeCell ref="K189:L189"/>
    <mergeCell ref="M189:N189"/>
    <mergeCell ref="O189:P189"/>
    <mergeCell ref="I189:J189"/>
    <mergeCell ref="Y189:AC189"/>
    <mergeCell ref="AK188:AM188"/>
    <mergeCell ref="B187:C187"/>
    <mergeCell ref="W187:X187"/>
    <mergeCell ref="AK187:AM187"/>
    <mergeCell ref="B188:C188"/>
    <mergeCell ref="E188:F188"/>
    <mergeCell ref="G188:H188"/>
    <mergeCell ref="K188:L188"/>
    <mergeCell ref="M188:N188"/>
    <mergeCell ref="O188:P188"/>
    <mergeCell ref="B184:C184"/>
    <mergeCell ref="AK184:AM184"/>
    <mergeCell ref="B185:C185"/>
    <mergeCell ref="AK185:AM185"/>
    <mergeCell ref="B186:C186"/>
    <mergeCell ref="AK186:AM186"/>
    <mergeCell ref="I188:J188"/>
    <mergeCell ref="E185:F185"/>
    <mergeCell ref="G185:H185"/>
    <mergeCell ref="I185:J185"/>
    <mergeCell ref="K185:L185"/>
    <mergeCell ref="M185:N185"/>
    <mergeCell ref="O185:P185"/>
    <mergeCell ref="Q185:R185"/>
    <mergeCell ref="S185:T185"/>
    <mergeCell ref="W185:X185"/>
    <mergeCell ref="E186:F186"/>
    <mergeCell ref="G186:H186"/>
    <mergeCell ref="I186:J186"/>
    <mergeCell ref="K186:L186"/>
    <mergeCell ref="Y186:AC186"/>
    <mergeCell ref="M186:N186"/>
    <mergeCell ref="B183:C183"/>
    <mergeCell ref="E183:F183"/>
    <mergeCell ref="G183:H183"/>
    <mergeCell ref="K183:L183"/>
    <mergeCell ref="M183:N183"/>
    <mergeCell ref="O183:P183"/>
    <mergeCell ref="Q181:R181"/>
    <mergeCell ref="S181:T181"/>
    <mergeCell ref="W181:X181"/>
    <mergeCell ref="AK181:AM181"/>
    <mergeCell ref="B181:C181"/>
    <mergeCell ref="E181:F181"/>
    <mergeCell ref="G181:H181"/>
    <mergeCell ref="K181:L181"/>
    <mergeCell ref="M181:N181"/>
    <mergeCell ref="O181:P181"/>
    <mergeCell ref="I181:J181"/>
    <mergeCell ref="I183:J183"/>
    <mergeCell ref="E182:F182"/>
    <mergeCell ref="G182:H182"/>
    <mergeCell ref="I182:J182"/>
    <mergeCell ref="K182:L182"/>
    <mergeCell ref="M182:N182"/>
    <mergeCell ref="O182:P182"/>
    <mergeCell ref="B182:C182"/>
    <mergeCell ref="Y181:AC181"/>
    <mergeCell ref="Y182:AC182"/>
    <mergeCell ref="Y183:AC183"/>
    <mergeCell ref="B180:C180"/>
    <mergeCell ref="E180:F180"/>
    <mergeCell ref="G180:H180"/>
    <mergeCell ref="K180:L180"/>
    <mergeCell ref="M180:N180"/>
    <mergeCell ref="O180:P180"/>
    <mergeCell ref="Q179:R179"/>
    <mergeCell ref="S179:T179"/>
    <mergeCell ref="W179:X179"/>
    <mergeCell ref="AK179:AM179"/>
    <mergeCell ref="B179:C179"/>
    <mergeCell ref="E179:F179"/>
    <mergeCell ref="G179:H179"/>
    <mergeCell ref="K179:L179"/>
    <mergeCell ref="M179:N179"/>
    <mergeCell ref="O179:P179"/>
    <mergeCell ref="I179:J179"/>
    <mergeCell ref="I180:J180"/>
    <mergeCell ref="Y179:AC179"/>
    <mergeCell ref="Y180:AC180"/>
    <mergeCell ref="W180:X180"/>
    <mergeCell ref="B178:C178"/>
    <mergeCell ref="E178:F178"/>
    <mergeCell ref="G178:H178"/>
    <mergeCell ref="K178:L178"/>
    <mergeCell ref="M178:N178"/>
    <mergeCell ref="O178:P178"/>
    <mergeCell ref="Q177:R177"/>
    <mergeCell ref="S177:T177"/>
    <mergeCell ref="W177:X177"/>
    <mergeCell ref="AK177:AM177"/>
    <mergeCell ref="B177:C177"/>
    <mergeCell ref="E177:F177"/>
    <mergeCell ref="G177:H177"/>
    <mergeCell ref="K177:L177"/>
    <mergeCell ref="M177:N177"/>
    <mergeCell ref="O177:P177"/>
    <mergeCell ref="I177:J177"/>
    <mergeCell ref="I178:J178"/>
    <mergeCell ref="Y178:AC178"/>
    <mergeCell ref="Y177:AC177"/>
    <mergeCell ref="AD174:AD176"/>
    <mergeCell ref="AE174:AE176"/>
    <mergeCell ref="AF174:AF176"/>
    <mergeCell ref="AG174:AG176"/>
    <mergeCell ref="E173:F176"/>
    <mergeCell ref="AK171:AM172"/>
    <mergeCell ref="A164:B164"/>
    <mergeCell ref="Z164:AC167"/>
    <mergeCell ref="AD164:AL167"/>
    <mergeCell ref="A166:Y166"/>
    <mergeCell ref="A167:Y167"/>
    <mergeCell ref="E157:F157"/>
    <mergeCell ref="G157:H157"/>
    <mergeCell ref="K157:L157"/>
    <mergeCell ref="M157:N157"/>
    <mergeCell ref="O157:P157"/>
    <mergeCell ref="I157:J157"/>
    <mergeCell ref="AD171:AJ171"/>
    <mergeCell ref="AD172:AE172"/>
    <mergeCell ref="AF172:AJ172"/>
    <mergeCell ref="A168:AD169"/>
    <mergeCell ref="AI173:AI176"/>
    <mergeCell ref="Z163:AC163"/>
    <mergeCell ref="AD163:AL163"/>
    <mergeCell ref="Q157:R157"/>
    <mergeCell ref="S157:T157"/>
    <mergeCell ref="W157:X157"/>
    <mergeCell ref="AK157:AM157"/>
    <mergeCell ref="B157:C157"/>
    <mergeCell ref="A171:A176"/>
    <mergeCell ref="B171:C176"/>
    <mergeCell ref="D171:D176"/>
    <mergeCell ref="AK156:AM156"/>
    <mergeCell ref="B155:C155"/>
    <mergeCell ref="W155:X155"/>
    <mergeCell ref="AK155:AM155"/>
    <mergeCell ref="B156:C156"/>
    <mergeCell ref="E156:F156"/>
    <mergeCell ref="G156:H156"/>
    <mergeCell ref="K156:L156"/>
    <mergeCell ref="M156:N156"/>
    <mergeCell ref="O156:P156"/>
    <mergeCell ref="B152:C152"/>
    <mergeCell ref="AK152:AM152"/>
    <mergeCell ref="B153:C153"/>
    <mergeCell ref="AK153:AM153"/>
    <mergeCell ref="B154:C154"/>
    <mergeCell ref="AK154:AM154"/>
    <mergeCell ref="E152:F152"/>
    <mergeCell ref="G152:H152"/>
    <mergeCell ref="K152:L152"/>
    <mergeCell ref="M152:N152"/>
    <mergeCell ref="O152:P152"/>
    <mergeCell ref="Q152:R152"/>
    <mergeCell ref="S152:T152"/>
    <mergeCell ref="W152:X152"/>
    <mergeCell ref="G154:H154"/>
    <mergeCell ref="I154:J154"/>
    <mergeCell ref="E155:F155"/>
    <mergeCell ref="G155:H155"/>
    <mergeCell ref="I155:J155"/>
    <mergeCell ref="E153:F153"/>
    <mergeCell ref="G153:H153"/>
    <mergeCell ref="I153:J153"/>
    <mergeCell ref="B151:C151"/>
    <mergeCell ref="E151:F151"/>
    <mergeCell ref="G151:H151"/>
    <mergeCell ref="K151:L151"/>
    <mergeCell ref="M151:N151"/>
    <mergeCell ref="O151:P151"/>
    <mergeCell ref="Q149:R149"/>
    <mergeCell ref="S149:T149"/>
    <mergeCell ref="W149:X149"/>
    <mergeCell ref="AK149:AM149"/>
    <mergeCell ref="B149:C149"/>
    <mergeCell ref="E149:F149"/>
    <mergeCell ref="G149:H149"/>
    <mergeCell ref="K149:L149"/>
    <mergeCell ref="M149:N149"/>
    <mergeCell ref="O149:P149"/>
    <mergeCell ref="AK150:AM150"/>
    <mergeCell ref="I151:J151"/>
    <mergeCell ref="K150:L150"/>
    <mergeCell ref="M150:N150"/>
    <mergeCell ref="O150:P150"/>
    <mergeCell ref="Q150:R150"/>
    <mergeCell ref="S150:T150"/>
    <mergeCell ref="W150:X150"/>
    <mergeCell ref="B150:C150"/>
    <mergeCell ref="I149:J149"/>
    <mergeCell ref="E150:F150"/>
    <mergeCell ref="G150:H150"/>
    <mergeCell ref="AK151:AM151"/>
    <mergeCell ref="S151:T151"/>
    <mergeCell ref="W151:X151"/>
    <mergeCell ref="Y149:AC149"/>
    <mergeCell ref="B148:C148"/>
    <mergeCell ref="E148:F148"/>
    <mergeCell ref="G148:H148"/>
    <mergeCell ref="K148:L148"/>
    <mergeCell ref="M148:N148"/>
    <mergeCell ref="O148:P148"/>
    <mergeCell ref="Q147:R147"/>
    <mergeCell ref="S147:T147"/>
    <mergeCell ref="W147:X147"/>
    <mergeCell ref="AK147:AM147"/>
    <mergeCell ref="B147:C147"/>
    <mergeCell ref="E147:F147"/>
    <mergeCell ref="G147:H147"/>
    <mergeCell ref="K147:L147"/>
    <mergeCell ref="M147:N147"/>
    <mergeCell ref="O147:P147"/>
    <mergeCell ref="I147:J147"/>
    <mergeCell ref="I148:J148"/>
    <mergeCell ref="Y147:AC147"/>
    <mergeCell ref="Y148:AC148"/>
    <mergeCell ref="AK148:AM148"/>
    <mergeCell ref="Q148:R148"/>
    <mergeCell ref="S148:T148"/>
    <mergeCell ref="W148:X148"/>
    <mergeCell ref="B146:C146"/>
    <mergeCell ref="E146:F146"/>
    <mergeCell ref="G146:H146"/>
    <mergeCell ref="K146:L146"/>
    <mergeCell ref="M146:N146"/>
    <mergeCell ref="O146:P146"/>
    <mergeCell ref="Q145:R145"/>
    <mergeCell ref="S145:T145"/>
    <mergeCell ref="W145:X145"/>
    <mergeCell ref="AK145:AM145"/>
    <mergeCell ref="B145:C145"/>
    <mergeCell ref="E145:F145"/>
    <mergeCell ref="G145:H145"/>
    <mergeCell ref="K145:L145"/>
    <mergeCell ref="M145:N145"/>
    <mergeCell ref="O145:P145"/>
    <mergeCell ref="I146:J146"/>
    <mergeCell ref="Q146:R146"/>
    <mergeCell ref="S146:T146"/>
    <mergeCell ref="W146:X146"/>
    <mergeCell ref="I145:J145"/>
    <mergeCell ref="Y146:AC146"/>
    <mergeCell ref="AK146:AM146"/>
    <mergeCell ref="Y145:AC145"/>
    <mergeCell ref="AK139:AM140"/>
    <mergeCell ref="AD140:AE140"/>
    <mergeCell ref="AF140:AJ140"/>
    <mergeCell ref="A136:AD137"/>
    <mergeCell ref="A139:A144"/>
    <mergeCell ref="B139:C144"/>
    <mergeCell ref="D139:D144"/>
    <mergeCell ref="AD141:AE141"/>
    <mergeCell ref="AF141:AG141"/>
    <mergeCell ref="AH141:AH144"/>
    <mergeCell ref="AI141:AI144"/>
    <mergeCell ref="AJ141:AJ144"/>
    <mergeCell ref="AK141:AM144"/>
    <mergeCell ref="AD142:AD144"/>
    <mergeCell ref="AE142:AE144"/>
    <mergeCell ref="AF142:AF144"/>
    <mergeCell ref="AG142:AG144"/>
    <mergeCell ref="E141:F144"/>
    <mergeCell ref="K139:L144"/>
    <mergeCell ref="G141:H143"/>
    <mergeCell ref="O141:P143"/>
    <mergeCell ref="G144:H144"/>
    <mergeCell ref="O144:P144"/>
    <mergeCell ref="S140:T144"/>
    <mergeCell ref="AD139:AJ139"/>
    <mergeCell ref="E139:H140"/>
    <mergeCell ref="I139:J144"/>
    <mergeCell ref="M139:T139"/>
    <mergeCell ref="W139:X140"/>
    <mergeCell ref="Y139:AC140"/>
    <mergeCell ref="M140:P140"/>
    <mergeCell ref="Q140:R144"/>
    <mergeCell ref="AD132:AL135"/>
    <mergeCell ref="A134:Y134"/>
    <mergeCell ref="A135:Y135"/>
    <mergeCell ref="A126:AM126"/>
    <mergeCell ref="B128:AK128"/>
    <mergeCell ref="A129:M129"/>
    <mergeCell ref="Y129:AE129"/>
    <mergeCell ref="A131:B131"/>
    <mergeCell ref="Z131:AC131"/>
    <mergeCell ref="AD131:AL131"/>
    <mergeCell ref="Q125:R125"/>
    <mergeCell ref="S125:T125"/>
    <mergeCell ref="W125:X125"/>
    <mergeCell ref="AK125:AM125"/>
    <mergeCell ref="B125:C125"/>
    <mergeCell ref="E125:F125"/>
    <mergeCell ref="G125:H125"/>
    <mergeCell ref="K125:L125"/>
    <mergeCell ref="M125:N125"/>
    <mergeCell ref="O125:P125"/>
    <mergeCell ref="I125:J125"/>
    <mergeCell ref="A132:B132"/>
    <mergeCell ref="Z132:AC135"/>
    <mergeCell ref="Y125:AC125"/>
    <mergeCell ref="AK124:AM124"/>
    <mergeCell ref="B123:C123"/>
    <mergeCell ref="W123:X123"/>
    <mergeCell ref="AK123:AM123"/>
    <mergeCell ref="B124:C124"/>
    <mergeCell ref="E124:F124"/>
    <mergeCell ref="G124:H124"/>
    <mergeCell ref="K124:L124"/>
    <mergeCell ref="M124:N124"/>
    <mergeCell ref="O124:P124"/>
    <mergeCell ref="B120:C120"/>
    <mergeCell ref="AK120:AM120"/>
    <mergeCell ref="B121:C121"/>
    <mergeCell ref="AK121:AM121"/>
    <mergeCell ref="B122:C122"/>
    <mergeCell ref="AK122:AM122"/>
    <mergeCell ref="I124:J124"/>
    <mergeCell ref="E121:F121"/>
    <mergeCell ref="G121:H121"/>
    <mergeCell ref="I121:J121"/>
    <mergeCell ref="K121:L121"/>
    <mergeCell ref="M121:N121"/>
    <mergeCell ref="O121:P121"/>
    <mergeCell ref="Q121:R121"/>
    <mergeCell ref="S121:T121"/>
    <mergeCell ref="W121:X121"/>
    <mergeCell ref="K120:L120"/>
    <mergeCell ref="M120:N120"/>
    <mergeCell ref="O120:P120"/>
    <mergeCell ref="Q120:R120"/>
    <mergeCell ref="S120:T120"/>
    <mergeCell ref="G123:H123"/>
    <mergeCell ref="B117:C117"/>
    <mergeCell ref="E117:F117"/>
    <mergeCell ref="G117:H117"/>
    <mergeCell ref="K117:L117"/>
    <mergeCell ref="M117:N117"/>
    <mergeCell ref="O117:P117"/>
    <mergeCell ref="I117:J117"/>
    <mergeCell ref="I119:J119"/>
    <mergeCell ref="E118:F118"/>
    <mergeCell ref="G118:H118"/>
    <mergeCell ref="I118:J118"/>
    <mergeCell ref="K118:L118"/>
    <mergeCell ref="M118:N118"/>
    <mergeCell ref="O118:P118"/>
    <mergeCell ref="Q118:R118"/>
    <mergeCell ref="S118:T118"/>
    <mergeCell ref="W118:X118"/>
    <mergeCell ref="B118:C118"/>
    <mergeCell ref="B119:C119"/>
    <mergeCell ref="E119:F119"/>
    <mergeCell ref="G119:H119"/>
    <mergeCell ref="K119:L119"/>
    <mergeCell ref="M119:N119"/>
    <mergeCell ref="O119:P119"/>
    <mergeCell ref="Q117:R117"/>
    <mergeCell ref="S117:T117"/>
    <mergeCell ref="Q119:R119"/>
    <mergeCell ref="S119:T119"/>
    <mergeCell ref="W119:X119"/>
    <mergeCell ref="B116:C116"/>
    <mergeCell ref="E116:F116"/>
    <mergeCell ref="G116:H116"/>
    <mergeCell ref="K116:L116"/>
    <mergeCell ref="M116:N116"/>
    <mergeCell ref="O116:P116"/>
    <mergeCell ref="Q115:R115"/>
    <mergeCell ref="S115:T115"/>
    <mergeCell ref="W115:X115"/>
    <mergeCell ref="AK115:AM115"/>
    <mergeCell ref="B115:C115"/>
    <mergeCell ref="E115:F115"/>
    <mergeCell ref="G115:H115"/>
    <mergeCell ref="K115:L115"/>
    <mergeCell ref="M115:N115"/>
    <mergeCell ref="O115:P115"/>
    <mergeCell ref="I115:J115"/>
    <mergeCell ref="I116:J116"/>
    <mergeCell ref="Y115:AC115"/>
    <mergeCell ref="Y116:AC116"/>
    <mergeCell ref="S116:T116"/>
    <mergeCell ref="W116:X116"/>
    <mergeCell ref="AK116:AM116"/>
    <mergeCell ref="B114:C114"/>
    <mergeCell ref="E114:F114"/>
    <mergeCell ref="G114:H114"/>
    <mergeCell ref="K114:L114"/>
    <mergeCell ref="M114:N114"/>
    <mergeCell ref="O114:P114"/>
    <mergeCell ref="Q113:R113"/>
    <mergeCell ref="S113:T113"/>
    <mergeCell ref="W113:X113"/>
    <mergeCell ref="AK113:AM113"/>
    <mergeCell ref="B113:C113"/>
    <mergeCell ref="E113:F113"/>
    <mergeCell ref="G113:H113"/>
    <mergeCell ref="K113:L113"/>
    <mergeCell ref="M113:N113"/>
    <mergeCell ref="AD107:AJ107"/>
    <mergeCell ref="AK107:AM108"/>
    <mergeCell ref="AK109:AM112"/>
    <mergeCell ref="AD110:AD112"/>
    <mergeCell ref="AE110:AE112"/>
    <mergeCell ref="AF110:AF112"/>
    <mergeCell ref="AG110:AG112"/>
    <mergeCell ref="Q114:R114"/>
    <mergeCell ref="S114:T114"/>
    <mergeCell ref="W114:X114"/>
    <mergeCell ref="AH109:AH112"/>
    <mergeCell ref="AI109:AI112"/>
    <mergeCell ref="AJ109:AJ112"/>
    <mergeCell ref="AK114:AM114"/>
    <mergeCell ref="K107:L112"/>
    <mergeCell ref="O113:P113"/>
    <mergeCell ref="I107:J112"/>
    <mergeCell ref="A100:B100"/>
    <mergeCell ref="Z100:AC103"/>
    <mergeCell ref="AD100:AL103"/>
    <mergeCell ref="A102:Y102"/>
    <mergeCell ref="A103:Y103"/>
    <mergeCell ref="A94:AM94"/>
    <mergeCell ref="B96:AK96"/>
    <mergeCell ref="A97:M97"/>
    <mergeCell ref="Y97:AE97"/>
    <mergeCell ref="A99:B99"/>
    <mergeCell ref="Z99:AC99"/>
    <mergeCell ref="AD99:AL99"/>
    <mergeCell ref="S108:T112"/>
    <mergeCell ref="AD108:AE108"/>
    <mergeCell ref="AF108:AJ108"/>
    <mergeCell ref="A104:AD105"/>
    <mergeCell ref="A107:A112"/>
    <mergeCell ref="B107:C112"/>
    <mergeCell ref="D107:D112"/>
    <mergeCell ref="AD109:AE109"/>
    <mergeCell ref="AF109:AG109"/>
    <mergeCell ref="G109:H111"/>
    <mergeCell ref="O109:P111"/>
    <mergeCell ref="G112:H112"/>
    <mergeCell ref="M107:T107"/>
    <mergeCell ref="W107:X108"/>
    <mergeCell ref="Y107:AC108"/>
    <mergeCell ref="M108:P108"/>
    <mergeCell ref="Q108:R112"/>
    <mergeCell ref="M109:N111"/>
    <mergeCell ref="W109:X112"/>
    <mergeCell ref="Y109:AC112"/>
    <mergeCell ref="B93:C93"/>
    <mergeCell ref="E93:F93"/>
    <mergeCell ref="G93:H93"/>
    <mergeCell ref="K93:L93"/>
    <mergeCell ref="M93:N93"/>
    <mergeCell ref="O93:P93"/>
    <mergeCell ref="AK92:AM92"/>
    <mergeCell ref="B91:C91"/>
    <mergeCell ref="W91:X91"/>
    <mergeCell ref="AK91:AM91"/>
    <mergeCell ref="B92:C92"/>
    <mergeCell ref="E92:F92"/>
    <mergeCell ref="G92:H92"/>
    <mergeCell ref="K92:L92"/>
    <mergeCell ref="M92:N92"/>
    <mergeCell ref="O92:P92"/>
    <mergeCell ref="I92:J92"/>
    <mergeCell ref="I93:J93"/>
    <mergeCell ref="AK93:AM93"/>
    <mergeCell ref="U92:V92"/>
    <mergeCell ref="U91:V91"/>
    <mergeCell ref="B88:C88"/>
    <mergeCell ref="AK88:AM88"/>
    <mergeCell ref="B89:C89"/>
    <mergeCell ref="AK89:AM89"/>
    <mergeCell ref="B90:C90"/>
    <mergeCell ref="AK90:AM90"/>
    <mergeCell ref="S88:T88"/>
    <mergeCell ref="W88:X88"/>
    <mergeCell ref="E89:F89"/>
    <mergeCell ref="G89:H89"/>
    <mergeCell ref="K89:L89"/>
    <mergeCell ref="M89:N89"/>
    <mergeCell ref="O89:P89"/>
    <mergeCell ref="Q89:R89"/>
    <mergeCell ref="K88:L88"/>
    <mergeCell ref="M88:N88"/>
    <mergeCell ref="O88:P88"/>
    <mergeCell ref="Q88:R88"/>
    <mergeCell ref="S89:T89"/>
    <mergeCell ref="I89:J89"/>
    <mergeCell ref="E88:F88"/>
    <mergeCell ref="G88:H88"/>
    <mergeCell ref="I88:J88"/>
    <mergeCell ref="W89:X89"/>
    <mergeCell ref="E90:F90"/>
    <mergeCell ref="G90:H90"/>
    <mergeCell ref="I90:J90"/>
    <mergeCell ref="B87:C87"/>
    <mergeCell ref="E87:F87"/>
    <mergeCell ref="G87:H87"/>
    <mergeCell ref="K87:L87"/>
    <mergeCell ref="M87:N87"/>
    <mergeCell ref="O87:P87"/>
    <mergeCell ref="Q85:R85"/>
    <mergeCell ref="S85:T85"/>
    <mergeCell ref="W85:X85"/>
    <mergeCell ref="AK85:AM85"/>
    <mergeCell ref="B85:C85"/>
    <mergeCell ref="E85:F85"/>
    <mergeCell ref="G85:H85"/>
    <mergeCell ref="K85:L85"/>
    <mergeCell ref="M85:N85"/>
    <mergeCell ref="O85:P85"/>
    <mergeCell ref="B86:C86"/>
    <mergeCell ref="I85:J85"/>
    <mergeCell ref="I87:J87"/>
    <mergeCell ref="E86:F86"/>
    <mergeCell ref="G86:H86"/>
    <mergeCell ref="I86:J86"/>
    <mergeCell ref="K86:L86"/>
    <mergeCell ref="S86:T86"/>
    <mergeCell ref="W86:X86"/>
    <mergeCell ref="AK86:AM86"/>
    <mergeCell ref="Q87:R87"/>
    <mergeCell ref="S87:T87"/>
    <mergeCell ref="W87:X87"/>
    <mergeCell ref="AK87:AM87"/>
    <mergeCell ref="U86:V86"/>
    <mergeCell ref="U85:V85"/>
    <mergeCell ref="B84:C84"/>
    <mergeCell ref="E84:F84"/>
    <mergeCell ref="G84:H84"/>
    <mergeCell ref="K84:L84"/>
    <mergeCell ref="M84:N84"/>
    <mergeCell ref="O84:P84"/>
    <mergeCell ref="Q83:R83"/>
    <mergeCell ref="S83:T83"/>
    <mergeCell ref="W83:X83"/>
    <mergeCell ref="AK83:AM83"/>
    <mergeCell ref="B83:C83"/>
    <mergeCell ref="E83:F83"/>
    <mergeCell ref="G83:H83"/>
    <mergeCell ref="K83:L83"/>
    <mergeCell ref="M83:N83"/>
    <mergeCell ref="O83:P83"/>
    <mergeCell ref="I83:J83"/>
    <mergeCell ref="I84:J84"/>
    <mergeCell ref="Y83:AC83"/>
    <mergeCell ref="Y84:AC84"/>
    <mergeCell ref="Q84:R84"/>
    <mergeCell ref="S84:T84"/>
    <mergeCell ref="W84:X84"/>
    <mergeCell ref="AK84:AM84"/>
    <mergeCell ref="U84:V84"/>
    <mergeCell ref="U83:V83"/>
    <mergeCell ref="B82:C82"/>
    <mergeCell ref="E82:F82"/>
    <mergeCell ref="G82:H82"/>
    <mergeCell ref="K82:L82"/>
    <mergeCell ref="M82:N82"/>
    <mergeCell ref="O82:P82"/>
    <mergeCell ref="Q81:R81"/>
    <mergeCell ref="S81:T81"/>
    <mergeCell ref="W81:X81"/>
    <mergeCell ref="AK81:AM81"/>
    <mergeCell ref="B81:C81"/>
    <mergeCell ref="E81:F81"/>
    <mergeCell ref="G81:H81"/>
    <mergeCell ref="K81:L81"/>
    <mergeCell ref="M81:N81"/>
    <mergeCell ref="O81:P81"/>
    <mergeCell ref="I81:J81"/>
    <mergeCell ref="I82:J82"/>
    <mergeCell ref="Y81:AC81"/>
    <mergeCell ref="Y82:AC82"/>
    <mergeCell ref="Q82:R82"/>
    <mergeCell ref="S82:T82"/>
    <mergeCell ref="W82:X82"/>
    <mergeCell ref="AK82:AM82"/>
    <mergeCell ref="U82:V82"/>
    <mergeCell ref="U81:V81"/>
    <mergeCell ref="AD76:AE76"/>
    <mergeCell ref="AF76:AJ76"/>
    <mergeCell ref="A72:AD73"/>
    <mergeCell ref="A75:A80"/>
    <mergeCell ref="B75:C80"/>
    <mergeCell ref="D75:D80"/>
    <mergeCell ref="AD77:AE77"/>
    <mergeCell ref="AF77:AG77"/>
    <mergeCell ref="AH77:AH80"/>
    <mergeCell ref="AI77:AI80"/>
    <mergeCell ref="AJ77:AJ80"/>
    <mergeCell ref="AK77:AM80"/>
    <mergeCell ref="AD78:AD80"/>
    <mergeCell ref="AE78:AE80"/>
    <mergeCell ref="AF78:AF80"/>
    <mergeCell ref="AG78:AG80"/>
    <mergeCell ref="E77:F80"/>
    <mergeCell ref="AD75:AJ75"/>
    <mergeCell ref="AK75:AM76"/>
    <mergeCell ref="K75:L80"/>
    <mergeCell ref="G77:H79"/>
    <mergeCell ref="O77:P79"/>
    <mergeCell ref="G80:H80"/>
    <mergeCell ref="O80:P80"/>
    <mergeCell ref="S76:T80"/>
    <mergeCell ref="Y75:AC76"/>
    <mergeCell ref="Y77:AC80"/>
    <mergeCell ref="U75:V80"/>
    <mergeCell ref="A68:B68"/>
    <mergeCell ref="Z68:AC71"/>
    <mergeCell ref="AD68:AL71"/>
    <mergeCell ref="A70:Y70"/>
    <mergeCell ref="A71:Y71"/>
    <mergeCell ref="A62:AM62"/>
    <mergeCell ref="B64:AK64"/>
    <mergeCell ref="A65:M65"/>
    <mergeCell ref="Y65:AE65"/>
    <mergeCell ref="A67:B67"/>
    <mergeCell ref="Z67:AC67"/>
    <mergeCell ref="AD67:AL67"/>
    <mergeCell ref="Q61:R61"/>
    <mergeCell ref="S61:T61"/>
    <mergeCell ref="W61:X61"/>
    <mergeCell ref="AK61:AM61"/>
    <mergeCell ref="B61:C61"/>
    <mergeCell ref="E61:F61"/>
    <mergeCell ref="G61:H61"/>
    <mergeCell ref="K61:L61"/>
    <mergeCell ref="M61:N61"/>
    <mergeCell ref="O61:P61"/>
    <mergeCell ref="I61:J61"/>
    <mergeCell ref="Y61:AC61"/>
    <mergeCell ref="C67:R67"/>
    <mergeCell ref="AK60:AM60"/>
    <mergeCell ref="B59:C59"/>
    <mergeCell ref="W59:X59"/>
    <mergeCell ref="AK59:AM59"/>
    <mergeCell ref="B60:C60"/>
    <mergeCell ref="E60:F60"/>
    <mergeCell ref="G60:H60"/>
    <mergeCell ref="K60:L60"/>
    <mergeCell ref="M60:N60"/>
    <mergeCell ref="O60:P60"/>
    <mergeCell ref="B56:C56"/>
    <mergeCell ref="AK56:AM56"/>
    <mergeCell ref="B57:C57"/>
    <mergeCell ref="AK57:AM57"/>
    <mergeCell ref="B58:C58"/>
    <mergeCell ref="AK58:AM58"/>
    <mergeCell ref="O56:P56"/>
    <mergeCell ref="O57:P57"/>
    <mergeCell ref="O58:P58"/>
    <mergeCell ref="Q56:R56"/>
    <mergeCell ref="Q57:R57"/>
    <mergeCell ref="Q58:R58"/>
    <mergeCell ref="M56:N56"/>
    <mergeCell ref="M57:N57"/>
    <mergeCell ref="E56:F56"/>
    <mergeCell ref="E57:F57"/>
    <mergeCell ref="K56:L56"/>
    <mergeCell ref="K57:L57"/>
    <mergeCell ref="E59:F59"/>
    <mergeCell ref="I57:J57"/>
    <mergeCell ref="G59:H59"/>
    <mergeCell ref="I59:J59"/>
    <mergeCell ref="AK49:AM49"/>
    <mergeCell ref="AK55:AM55"/>
    <mergeCell ref="B55:C55"/>
    <mergeCell ref="E55:F55"/>
    <mergeCell ref="G55:H55"/>
    <mergeCell ref="K55:L55"/>
    <mergeCell ref="M55:N55"/>
    <mergeCell ref="O55:P55"/>
    <mergeCell ref="Q53:R53"/>
    <mergeCell ref="S53:T53"/>
    <mergeCell ref="W53:X53"/>
    <mergeCell ref="AK53:AM53"/>
    <mergeCell ref="B53:C53"/>
    <mergeCell ref="E53:F53"/>
    <mergeCell ref="G53:H53"/>
    <mergeCell ref="K53:L53"/>
    <mergeCell ref="M53:N53"/>
    <mergeCell ref="O53:P53"/>
    <mergeCell ref="W54:X54"/>
    <mergeCell ref="B54:C54"/>
    <mergeCell ref="E54:F54"/>
    <mergeCell ref="G54:H54"/>
    <mergeCell ref="AK54:AM54"/>
    <mergeCell ref="B50:C50"/>
    <mergeCell ref="E50:F50"/>
    <mergeCell ref="G50:H50"/>
    <mergeCell ref="B49:C49"/>
    <mergeCell ref="E49:F49"/>
    <mergeCell ref="G49:H49"/>
    <mergeCell ref="K49:L49"/>
    <mergeCell ref="Q55:R55"/>
    <mergeCell ref="S55:T55"/>
    <mergeCell ref="AK52:AM52"/>
    <mergeCell ref="B52:C52"/>
    <mergeCell ref="E52:F52"/>
    <mergeCell ref="G52:H52"/>
    <mergeCell ref="K52:L52"/>
    <mergeCell ref="M52:N52"/>
    <mergeCell ref="O52:P52"/>
    <mergeCell ref="Q51:R51"/>
    <mergeCell ref="S51:T51"/>
    <mergeCell ref="W51:X51"/>
    <mergeCell ref="AK51:AM51"/>
    <mergeCell ref="B51:C51"/>
    <mergeCell ref="E51:F51"/>
    <mergeCell ref="G51:H51"/>
    <mergeCell ref="K51:L51"/>
    <mergeCell ref="M51:N51"/>
    <mergeCell ref="Q50:R50"/>
    <mergeCell ref="W50:X50"/>
    <mergeCell ref="AK50:AM50"/>
    <mergeCell ref="Q52:R52"/>
    <mergeCell ref="S52:T52"/>
    <mergeCell ref="W52:X52"/>
    <mergeCell ref="K50:L50"/>
    <mergeCell ref="M50:N50"/>
    <mergeCell ref="O50:P50"/>
    <mergeCell ref="Y50:AC50"/>
    <mergeCell ref="Y51:AC51"/>
    <mergeCell ref="Y52:AC52"/>
    <mergeCell ref="O51:P51"/>
    <mergeCell ref="S50:T50"/>
    <mergeCell ref="AD43:AJ43"/>
    <mergeCell ref="AK43:AM44"/>
    <mergeCell ref="AD44:AE44"/>
    <mergeCell ref="AF44:AJ44"/>
    <mergeCell ref="A40:AD41"/>
    <mergeCell ref="A43:A48"/>
    <mergeCell ref="B43:C48"/>
    <mergeCell ref="D43:D48"/>
    <mergeCell ref="AD45:AE45"/>
    <mergeCell ref="AF45:AG45"/>
    <mergeCell ref="AH45:AH48"/>
    <mergeCell ref="AI45:AI48"/>
    <mergeCell ref="AJ45:AJ48"/>
    <mergeCell ref="AK45:AM48"/>
    <mergeCell ref="AD46:AD48"/>
    <mergeCell ref="AE46:AE48"/>
    <mergeCell ref="AF46:AF48"/>
    <mergeCell ref="AG46:AG48"/>
    <mergeCell ref="K43:L48"/>
    <mergeCell ref="G45:H47"/>
    <mergeCell ref="O45:P47"/>
    <mergeCell ref="G48:H48"/>
    <mergeCell ref="O48:P48"/>
    <mergeCell ref="E45:F48"/>
    <mergeCell ref="S44:T48"/>
    <mergeCell ref="E43:H44"/>
    <mergeCell ref="I43:J48"/>
    <mergeCell ref="M43:T43"/>
    <mergeCell ref="W43:X44"/>
    <mergeCell ref="Y43:AC44"/>
    <mergeCell ref="M44:P44"/>
    <mergeCell ref="Q44:R48"/>
    <mergeCell ref="A36:B36"/>
    <mergeCell ref="Z36:AC39"/>
    <mergeCell ref="AD36:AL39"/>
    <mergeCell ref="A38:Y38"/>
    <mergeCell ref="A39:Y39"/>
    <mergeCell ref="A30:AM30"/>
    <mergeCell ref="B32:AK32"/>
    <mergeCell ref="A33:M33"/>
    <mergeCell ref="Y33:AE33"/>
    <mergeCell ref="A35:B35"/>
    <mergeCell ref="Z35:AC35"/>
    <mergeCell ref="AD35:AL35"/>
    <mergeCell ref="Q29:R29"/>
    <mergeCell ref="S29:T29"/>
    <mergeCell ref="W29:X29"/>
    <mergeCell ref="AK29:AM29"/>
    <mergeCell ref="B29:C29"/>
    <mergeCell ref="E29:F29"/>
    <mergeCell ref="G29:H29"/>
    <mergeCell ref="K29:L29"/>
    <mergeCell ref="M29:N29"/>
    <mergeCell ref="O29:P29"/>
    <mergeCell ref="Y29:AC29"/>
    <mergeCell ref="AK28:AM28"/>
    <mergeCell ref="B27:C27"/>
    <mergeCell ref="W27:X27"/>
    <mergeCell ref="AK27:AM27"/>
    <mergeCell ref="B28:C28"/>
    <mergeCell ref="E28:F28"/>
    <mergeCell ref="G28:H28"/>
    <mergeCell ref="K28:L28"/>
    <mergeCell ref="M28:N28"/>
    <mergeCell ref="O28:P28"/>
    <mergeCell ref="B24:C24"/>
    <mergeCell ref="AK24:AM24"/>
    <mergeCell ref="B25:C25"/>
    <mergeCell ref="AK25:AM25"/>
    <mergeCell ref="B26:C26"/>
    <mergeCell ref="AK26:AM26"/>
    <mergeCell ref="G25:H25"/>
    <mergeCell ref="K25:L25"/>
    <mergeCell ref="M25:N25"/>
    <mergeCell ref="O25:P25"/>
    <mergeCell ref="Q25:R25"/>
    <mergeCell ref="S25:T25"/>
    <mergeCell ref="W25:X25"/>
    <mergeCell ref="E26:F26"/>
    <mergeCell ref="I24:J24"/>
    <mergeCell ref="I25:J25"/>
    <mergeCell ref="I26:J26"/>
    <mergeCell ref="E27:F27"/>
    <mergeCell ref="O27:P27"/>
    <mergeCell ref="Q28:R28"/>
    <mergeCell ref="S28:T28"/>
    <mergeCell ref="W28:X28"/>
    <mergeCell ref="AK23:AM23"/>
    <mergeCell ref="B23:C23"/>
    <mergeCell ref="E23:F23"/>
    <mergeCell ref="G23:H23"/>
    <mergeCell ref="K23:L23"/>
    <mergeCell ref="M23:N23"/>
    <mergeCell ref="O23:P23"/>
    <mergeCell ref="Q21:R21"/>
    <mergeCell ref="S21:T21"/>
    <mergeCell ref="W21:X21"/>
    <mergeCell ref="AK21:AM21"/>
    <mergeCell ref="B21:C21"/>
    <mergeCell ref="E21:F21"/>
    <mergeCell ref="G21:H21"/>
    <mergeCell ref="K21:L21"/>
    <mergeCell ref="M21:N21"/>
    <mergeCell ref="O21:P21"/>
    <mergeCell ref="AK22:AM22"/>
    <mergeCell ref="I21:J21"/>
    <mergeCell ref="I22:J22"/>
    <mergeCell ref="I23:J23"/>
    <mergeCell ref="B22:C22"/>
    <mergeCell ref="Q23:R23"/>
    <mergeCell ref="S23:T23"/>
    <mergeCell ref="W23:X23"/>
    <mergeCell ref="I17:J17"/>
    <mergeCell ref="I18:J18"/>
    <mergeCell ref="E11:H12"/>
    <mergeCell ref="I11:J16"/>
    <mergeCell ref="M12:P12"/>
    <mergeCell ref="M13:N15"/>
    <mergeCell ref="M16:N16"/>
    <mergeCell ref="M11:T11"/>
    <mergeCell ref="Q12:R16"/>
    <mergeCell ref="AK20:AM20"/>
    <mergeCell ref="B20:C20"/>
    <mergeCell ref="E20:F20"/>
    <mergeCell ref="G20:H20"/>
    <mergeCell ref="K20:L20"/>
    <mergeCell ref="M20:N20"/>
    <mergeCell ref="O20:P20"/>
    <mergeCell ref="Q19:R19"/>
    <mergeCell ref="S19:T19"/>
    <mergeCell ref="W19:X19"/>
    <mergeCell ref="AK19:AM19"/>
    <mergeCell ref="B19:C19"/>
    <mergeCell ref="E19:F19"/>
    <mergeCell ref="G19:H19"/>
    <mergeCell ref="K19:L19"/>
    <mergeCell ref="M19:N19"/>
    <mergeCell ref="O19:P19"/>
    <mergeCell ref="I19:J19"/>
    <mergeCell ref="I20:J20"/>
    <mergeCell ref="W20:X20"/>
    <mergeCell ref="Q20:R20"/>
    <mergeCell ref="S20:T20"/>
    <mergeCell ref="Y17:AC17"/>
    <mergeCell ref="Y184:AC184"/>
    <mergeCell ref="Y185:AC185"/>
    <mergeCell ref="G16:H16"/>
    <mergeCell ref="O16:P16"/>
    <mergeCell ref="O13:P15"/>
    <mergeCell ref="AG14:AG16"/>
    <mergeCell ref="AD13:AE13"/>
    <mergeCell ref="AF13:AG13"/>
    <mergeCell ref="AI13:AI16"/>
    <mergeCell ref="AJ13:AJ16"/>
    <mergeCell ref="Q18:R18"/>
    <mergeCell ref="S18:T18"/>
    <mergeCell ref="W18:X18"/>
    <mergeCell ref="AK18:AM18"/>
    <mergeCell ref="B18:C18"/>
    <mergeCell ref="E18:F18"/>
    <mergeCell ref="G18:H18"/>
    <mergeCell ref="K18:L18"/>
    <mergeCell ref="M18:N18"/>
    <mergeCell ref="O18:P18"/>
    <mergeCell ref="Q17:R17"/>
    <mergeCell ref="S17:T17"/>
    <mergeCell ref="W17:X17"/>
    <mergeCell ref="AK17:AM17"/>
    <mergeCell ref="B17:C17"/>
    <mergeCell ref="E17:F17"/>
    <mergeCell ref="G17:H17"/>
    <mergeCell ref="K17:L17"/>
    <mergeCell ref="M17:N17"/>
    <mergeCell ref="E13:F16"/>
    <mergeCell ref="K11:L16"/>
    <mergeCell ref="O17:P17"/>
    <mergeCell ref="A8:AD9"/>
    <mergeCell ref="A11:A16"/>
    <mergeCell ref="B11:C16"/>
    <mergeCell ref="D11:D16"/>
    <mergeCell ref="A1:M1"/>
    <mergeCell ref="Y1:AE1"/>
    <mergeCell ref="A3:B3"/>
    <mergeCell ref="Z3:AC3"/>
    <mergeCell ref="AD3:AL3"/>
    <mergeCell ref="A4:B4"/>
    <mergeCell ref="Z4:AC7"/>
    <mergeCell ref="AD4:AL7"/>
    <mergeCell ref="A6:Y6"/>
    <mergeCell ref="A7:Y7"/>
    <mergeCell ref="AD11:AJ11"/>
    <mergeCell ref="AK11:AM12"/>
    <mergeCell ref="S12:T16"/>
    <mergeCell ref="AD12:AE12"/>
    <mergeCell ref="AF12:AJ12"/>
    <mergeCell ref="AH13:AH16"/>
    <mergeCell ref="AK13:AM16"/>
    <mergeCell ref="AD14:AD16"/>
    <mergeCell ref="AE14:AE16"/>
    <mergeCell ref="AF14:AF16"/>
    <mergeCell ref="G13:H15"/>
    <mergeCell ref="W11:X12"/>
    <mergeCell ref="W13:X16"/>
    <mergeCell ref="Y11:AC12"/>
    <mergeCell ref="Y13:AC16"/>
    <mergeCell ref="U11:V16"/>
    <mergeCell ref="C3:R3"/>
    <mergeCell ref="W60:X60"/>
    <mergeCell ref="W124:X124"/>
    <mergeCell ref="W117:X117"/>
    <mergeCell ref="W120:X120"/>
    <mergeCell ref="Y85:AC85"/>
    <mergeCell ref="Y86:AC86"/>
    <mergeCell ref="S172:T176"/>
    <mergeCell ref="W156:X156"/>
    <mergeCell ref="Q178:R178"/>
    <mergeCell ref="S178:T178"/>
    <mergeCell ref="W178:X178"/>
    <mergeCell ref="Q180:R180"/>
    <mergeCell ref="S180:T180"/>
    <mergeCell ref="S49:T49"/>
    <mergeCell ref="M49:N49"/>
    <mergeCell ref="O49:P49"/>
    <mergeCell ref="Y113:AC113"/>
    <mergeCell ref="Y114:AC114"/>
    <mergeCell ref="Y152:AC152"/>
    <mergeCell ref="Y153:AC153"/>
    <mergeCell ref="Q60:R60"/>
    <mergeCell ref="S60:T60"/>
    <mergeCell ref="Y60:AC60"/>
    <mergeCell ref="Y123:AC123"/>
    <mergeCell ref="Y124:AC124"/>
    <mergeCell ref="M141:N143"/>
    <mergeCell ref="W141:X144"/>
    <mergeCell ref="Y141:AC144"/>
    <mergeCell ref="M144:N144"/>
    <mergeCell ref="U139:V144"/>
    <mergeCell ref="U171:V176"/>
    <mergeCell ref="U121:V121"/>
    <mergeCell ref="K155:L155"/>
    <mergeCell ref="M155:N155"/>
    <mergeCell ref="O155:P155"/>
    <mergeCell ref="Q155:R155"/>
    <mergeCell ref="S155:T155"/>
    <mergeCell ref="K171:L176"/>
    <mergeCell ref="G173:H175"/>
    <mergeCell ref="O173:P175"/>
    <mergeCell ref="G176:H176"/>
    <mergeCell ref="O176:P176"/>
    <mergeCell ref="Q156:R156"/>
    <mergeCell ref="S156:T156"/>
    <mergeCell ref="K235:L240"/>
    <mergeCell ref="G237:H239"/>
    <mergeCell ref="O237:P239"/>
    <mergeCell ref="G240:H240"/>
    <mergeCell ref="Q245:R245"/>
    <mergeCell ref="G208:H208"/>
    <mergeCell ref="K187:L187"/>
    <mergeCell ref="S188:T188"/>
    <mergeCell ref="I251:J251"/>
    <mergeCell ref="K251:L251"/>
    <mergeCell ref="M251:N251"/>
    <mergeCell ref="O251:P251"/>
    <mergeCell ref="Q251:R251"/>
    <mergeCell ref="S251:T251"/>
    <mergeCell ref="K247:L247"/>
    <mergeCell ref="S268:T272"/>
    <mergeCell ref="S204:T208"/>
    <mergeCell ref="W188:X188"/>
    <mergeCell ref="I250:J250"/>
    <mergeCell ref="O218:P218"/>
    <mergeCell ref="Q218:R218"/>
    <mergeCell ref="S236:T240"/>
    <mergeCell ref="S245:T245"/>
    <mergeCell ref="W245:X245"/>
    <mergeCell ref="Q220:R220"/>
    <mergeCell ref="S220:T220"/>
    <mergeCell ref="W220:X220"/>
    <mergeCell ref="Q242:R242"/>
    <mergeCell ref="W219:X219"/>
    <mergeCell ref="K219:L219"/>
    <mergeCell ref="M219:N219"/>
    <mergeCell ref="O219:P219"/>
    <mergeCell ref="Q219:R219"/>
    <mergeCell ref="O208:P208"/>
    <mergeCell ref="U235:V240"/>
    <mergeCell ref="U267:V272"/>
    <mergeCell ref="U221:V221"/>
    <mergeCell ref="U220:V220"/>
    <mergeCell ref="U219:V219"/>
    <mergeCell ref="U245:V245"/>
    <mergeCell ref="Y187:AC187"/>
    <mergeCell ref="Y188:AC188"/>
    <mergeCell ref="W49:X49"/>
    <mergeCell ref="W56:X56"/>
    <mergeCell ref="W55:X55"/>
    <mergeCell ref="Y49:AC49"/>
    <mergeCell ref="Y53:AC53"/>
    <mergeCell ref="Y54:AC54"/>
    <mergeCell ref="Y55:AC55"/>
    <mergeCell ref="Y56:AC56"/>
    <mergeCell ref="Y57:AC57"/>
    <mergeCell ref="Q311:R311"/>
    <mergeCell ref="S311:T311"/>
    <mergeCell ref="W311:X311"/>
    <mergeCell ref="M313:N313"/>
    <mergeCell ref="O313:P313"/>
    <mergeCell ref="O312:P312"/>
    <mergeCell ref="Q312:R312"/>
    <mergeCell ref="Y248:AC248"/>
    <mergeCell ref="Y249:AC249"/>
    <mergeCell ref="Y250:AC250"/>
    <mergeCell ref="Y251:AC251"/>
    <mergeCell ref="Y58:AC58"/>
    <mergeCell ref="S219:T219"/>
    <mergeCell ref="M187:N187"/>
    <mergeCell ref="O187:P187"/>
    <mergeCell ref="Q187:R187"/>
    <mergeCell ref="S187:T187"/>
    <mergeCell ref="W215:X215"/>
    <mergeCell ref="S57:T57"/>
    <mergeCell ref="Q188:R188"/>
    <mergeCell ref="Y59:AC59"/>
  </mergeCells>
  <phoneticPr fontId="4"/>
  <conditionalFormatting sqref="D17:D29">
    <cfRule type="expression" dxfId="37" priority="43">
      <formula>D17=1</formula>
    </cfRule>
    <cfRule type="expression" dxfId="36" priority="44">
      <formula>D17="○"</formula>
    </cfRule>
  </conditionalFormatting>
  <conditionalFormatting sqref="D49:D61">
    <cfRule type="expression" dxfId="35" priority="45">
      <formula>D49=1</formula>
    </cfRule>
    <cfRule type="expression" dxfId="34" priority="46">
      <formula>D49="○"</formula>
    </cfRule>
  </conditionalFormatting>
  <conditionalFormatting sqref="D81:D93">
    <cfRule type="expression" dxfId="33" priority="55">
      <formula>D81=1</formula>
    </cfRule>
    <cfRule type="expression" dxfId="32" priority="56">
      <formula>D81="○"</formula>
    </cfRule>
  </conditionalFormatting>
  <conditionalFormatting sqref="D113:D125">
    <cfRule type="expression" dxfId="31" priority="37">
      <formula>D113=1</formula>
    </cfRule>
    <cfRule type="expression" dxfId="30" priority="38">
      <formula>D113="○"</formula>
    </cfRule>
  </conditionalFormatting>
  <conditionalFormatting sqref="D145:D157">
    <cfRule type="expression" dxfId="29" priority="31">
      <formula>D145=1</formula>
    </cfRule>
    <cfRule type="expression" dxfId="28" priority="32">
      <formula>D145="○"</formula>
    </cfRule>
  </conditionalFormatting>
  <conditionalFormatting sqref="D177:D189">
    <cfRule type="expression" dxfId="27" priority="25">
      <formula>D177=1</formula>
    </cfRule>
    <cfRule type="expression" dxfId="26" priority="26">
      <formula>D177="○"</formula>
    </cfRule>
  </conditionalFormatting>
  <conditionalFormatting sqref="D209:D221">
    <cfRule type="expression" dxfId="25" priority="19">
      <formula>D209=1</formula>
    </cfRule>
    <cfRule type="expression" dxfId="24" priority="20">
      <formula>D209="○"</formula>
    </cfRule>
  </conditionalFormatting>
  <conditionalFormatting sqref="D241:D253">
    <cfRule type="expression" dxfId="23" priority="13">
      <formula>D241=1</formula>
    </cfRule>
    <cfRule type="expression" dxfId="22" priority="14">
      <formula>D241="○"</formula>
    </cfRule>
  </conditionalFormatting>
  <conditionalFormatting sqref="D273:D285">
    <cfRule type="expression" dxfId="21" priority="7">
      <formula>D273=1</formula>
    </cfRule>
    <cfRule type="expression" dxfId="20" priority="8">
      <formula>D273="○"</formula>
    </cfRule>
  </conditionalFormatting>
  <conditionalFormatting sqref="D305:D317">
    <cfRule type="expression" dxfId="19" priority="1">
      <formula>D305=1</formula>
    </cfRule>
    <cfRule type="expression" dxfId="18" priority="2">
      <formula>D305="○"</formula>
    </cfRule>
  </conditionalFormatting>
  <dataValidations count="4">
    <dataValidation type="list" allowBlank="1" showInputMessage="1" showErrorMessage="1" sqref="AD26:AJ29 W26:X29 AD58:AJ61 W58:X61 AD90:AJ93 W90:X93 AD122:AJ125 W122:X125 AD154:AJ157 W154:X157 AD186:AJ189 W186:X189 AD218:AJ221 W218:X221 AD250:AJ253 W250:X253 AD282:AJ285 W282:X285 AD314:AJ317 D26:U29 D58:U61 D90:U93 D122:U125 D154:U157 D186:U189 D218:U221 D250:U253 D282:U285 D314:U317 W314:X317" xr:uid="{9956432B-6E39-4819-A026-E6EB5F783E41}">
      <formula1>"○"</formula1>
    </dataValidation>
    <dataValidation imeMode="off" allowBlank="1" showInputMessage="1" showErrorMessage="1" sqref="A17:A25 A49:A57 A81:A89 A113:A121 A145:A153 A177:A185 A209:A217 A241:A249 A273:A281 A305:A313" xr:uid="{570D5436-EB86-47C3-961C-6D6D9D0DD7EA}"/>
    <dataValidation imeMode="on" allowBlank="1" showInputMessage="1" showErrorMessage="1" sqref="B17:C25 Y17:AC25 AK17:AM25 B49:C57 Y49:AC57 AK49:AM57 B81:C89 Y81:AC89 AK81:AM89 B113:C121 Y113:AC121 AK113:AM121 B145:C153 Y145:AC153 AK145:AM153 B177:C185 Y177:AC185 AK177:AM185 B209:C217 Y209:AC217 AK209:AM217 B241:C249 Y241:AC249 AK241:AM249 B273:C281 Y273:AC281 AK273:AM281 B305:C313 Y305:AC313 AK305:AM313" xr:uid="{93A6D4AA-6C4F-4E87-8BE9-F585ED298A7B}"/>
    <dataValidation type="list" imeMode="on" allowBlank="1" showInputMessage="1" showErrorMessage="1" sqref="AD305:AJ313 AD17:AJ25 W17:X25 AD49:AJ57 W49:X57 AD81:AJ89 W81:X89 AD113:AJ121 W113:X121 AD145:AJ153 W145:X153 AD177:AJ185 W177:X185 AD209:AJ217 W209:X217 AD241:AJ249 W241:X249 AD273:AJ281 W273:X281 D17:U25 D49:U57 D81:U89 D113:U121 D145:U153 D177:U185 D209:U217 D241:U249 D273:U281 D305:U313 W305:X313" xr:uid="{06E5A1E0-9A15-412A-8BF5-698F277C90C1}">
      <formula1>"○"</formula1>
    </dataValidation>
  </dataValidations>
  <printOptions horizontalCentered="1"/>
  <pageMargins left="0.31496062992125984" right="0.31496062992125984" top="0.59055118110236227" bottom="0.39370078740157483" header="0.51181102362204722" footer="0.51181102362204722"/>
  <pageSetup paperSize="9" scale="26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A6125-E7C9-476A-8471-C85C378F79A3}">
  <sheetPr>
    <tabColor rgb="FFFFFF00"/>
    <pageSetUpPr fitToPage="1"/>
  </sheetPr>
  <dimension ref="A1"/>
  <sheetViews>
    <sheetView topLeftCell="A16" zoomScale="50" zoomScaleNormal="50" workbookViewId="0"/>
  </sheetViews>
  <sheetFormatPr defaultRowHeight="13.5"/>
  <sheetData/>
  <phoneticPr fontId="4"/>
  <printOptions horizontalCentered="1" verticalCentered="1"/>
  <pageMargins left="0" right="0" top="0" bottom="0" header="0" footer="0"/>
  <pageSetup paperSize="9" scale="48" fitToWidth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60"/>
  <sheetViews>
    <sheetView showZeros="0" view="pageBreakPreview" topLeftCell="A19" zoomScaleNormal="100" zoomScaleSheetLayoutView="100" workbookViewId="0">
      <selection sqref="A1:O1"/>
    </sheetView>
  </sheetViews>
  <sheetFormatPr defaultColWidth="9" defaultRowHeight="13.5"/>
  <cols>
    <col min="1" max="2" width="7.75" style="64" customWidth="1"/>
    <col min="3" max="3" width="4.125" style="64" customWidth="1"/>
    <col min="4" max="4" width="6.375" style="64" customWidth="1"/>
    <col min="5" max="5" width="2.625" style="64" customWidth="1"/>
    <col min="6" max="6" width="6.375" style="64" customWidth="1"/>
    <col min="7" max="7" width="2.625" style="64" customWidth="1"/>
    <col min="8" max="8" width="6.375" style="64" customWidth="1"/>
    <col min="9" max="9" width="2.625" style="64" customWidth="1"/>
    <col min="10" max="10" width="6.375" style="64" customWidth="1"/>
    <col min="11" max="11" width="2.625" style="64" customWidth="1"/>
    <col min="12" max="12" width="6.375" style="64" customWidth="1"/>
    <col min="13" max="13" width="2.625" style="64" customWidth="1"/>
    <col min="14" max="14" width="9" style="64" customWidth="1"/>
    <col min="15" max="15" width="19.875" style="64" customWidth="1"/>
    <col min="16" max="16384" width="9" style="64"/>
  </cols>
  <sheetData>
    <row r="1" spans="1:15" ht="32.25" customHeight="1">
      <c r="A1" s="1033" t="s">
        <v>279</v>
      </c>
      <c r="B1" s="1033"/>
      <c r="C1" s="1033"/>
      <c r="D1" s="1033"/>
      <c r="E1" s="1033"/>
      <c r="F1" s="1033"/>
      <c r="G1" s="1033"/>
      <c r="H1" s="1033"/>
      <c r="I1" s="1033"/>
      <c r="J1" s="1033"/>
      <c r="K1" s="1033"/>
      <c r="L1" s="1033"/>
      <c r="M1" s="1033"/>
      <c r="N1" s="1033"/>
      <c r="O1" s="1033"/>
    </row>
    <row r="2" spans="1:15" ht="22.5" customHeight="1">
      <c r="A2" s="161" t="s">
        <v>266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  <c r="O2" s="144" t="s">
        <v>213</v>
      </c>
    </row>
    <row r="3" spans="1:15" ht="22.5" customHeight="1">
      <c r="A3" s="762" t="s">
        <v>95</v>
      </c>
      <c r="B3" s="762"/>
      <c r="C3" s="762"/>
      <c r="D3" s="762">
        <f>'１号様式'!$B$23</f>
        <v>0</v>
      </c>
      <c r="E3" s="762"/>
      <c r="F3" s="763"/>
      <c r="G3" s="763"/>
      <c r="H3" s="763"/>
      <c r="I3" s="763"/>
      <c r="J3" s="763"/>
      <c r="K3" s="763"/>
      <c r="L3" s="763"/>
      <c r="M3" s="763"/>
      <c r="N3" s="763"/>
      <c r="O3" s="763"/>
    </row>
    <row r="4" spans="1:15" ht="22.5" customHeight="1">
      <c r="A4" s="762" t="s">
        <v>96</v>
      </c>
      <c r="B4" s="762"/>
      <c r="C4" s="762"/>
      <c r="D4" s="764">
        <f>'１号様式'!$E$28</f>
        <v>0</v>
      </c>
      <c r="E4" s="778"/>
      <c r="F4" s="778"/>
      <c r="G4" s="778"/>
      <c r="H4" s="778"/>
      <c r="I4" s="765"/>
      <c r="J4" s="764" t="s">
        <v>97</v>
      </c>
      <c r="K4" s="778"/>
      <c r="L4" s="778"/>
      <c r="M4" s="765"/>
      <c r="N4" s="764">
        <f>'１号様式'!$U$25</f>
        <v>0</v>
      </c>
      <c r="O4" s="765"/>
    </row>
    <row r="5" spans="1:15" ht="22.5" customHeight="1">
      <c r="A5" s="762" t="s">
        <v>98</v>
      </c>
      <c r="B5" s="762"/>
      <c r="C5" s="762"/>
      <c r="D5" s="1030" t="str">
        <f>IFERROR(TEXT(研修日程計画書!$A$7,"ggge年m月d日") &amp; "　～　" &amp; TEXT(研修日程計画書!$A$8,"ggge年m月d日"),"")</f>
        <v>　～　</v>
      </c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2"/>
    </row>
    <row r="6" spans="1:15">
      <c r="A6" s="74"/>
      <c r="B6" s="75" t="s">
        <v>99</v>
      </c>
      <c r="C6" s="763" t="s">
        <v>100</v>
      </c>
      <c r="D6" s="756" t="str">
        <f>IFERROR(TEXT(研修日程計画書!$A$10,"m月d日"),"")</f>
        <v/>
      </c>
      <c r="E6" s="757"/>
      <c r="F6" s="756" t="str">
        <f>IFERROR(TEXT(研修日程計画書!$A$13,"m月d日"),"")</f>
        <v/>
      </c>
      <c r="G6" s="757"/>
      <c r="H6" s="756" t="str">
        <f>IFERROR(TEXT(研修日程計画書!$A$16,"m月d日"),"")</f>
        <v/>
      </c>
      <c r="I6" s="757"/>
      <c r="J6" s="750" t="str">
        <f>IFERROR(TEXT(研修日程計画書!$A$19,"m月d日"),"")</f>
        <v/>
      </c>
      <c r="K6" s="751"/>
      <c r="L6" s="750" t="str">
        <f>IFERROR(TEXT(研修日程計画書!$A$22,"m月d日"),"")</f>
        <v/>
      </c>
      <c r="M6" s="751"/>
      <c r="N6" s="766" t="s">
        <v>101</v>
      </c>
      <c r="O6" s="767"/>
    </row>
    <row r="7" spans="1:15">
      <c r="A7" s="76" t="s">
        <v>102</v>
      </c>
      <c r="B7" s="77"/>
      <c r="C7" s="744"/>
      <c r="D7" s="758"/>
      <c r="E7" s="759"/>
      <c r="F7" s="758"/>
      <c r="G7" s="759"/>
      <c r="H7" s="758"/>
      <c r="I7" s="759"/>
      <c r="J7" s="754"/>
      <c r="K7" s="755"/>
      <c r="L7" s="752"/>
      <c r="M7" s="753"/>
      <c r="N7" s="768"/>
      <c r="O7" s="769"/>
    </row>
    <row r="8" spans="1:15" ht="15.75" customHeight="1">
      <c r="A8" s="1035" t="s">
        <v>103</v>
      </c>
      <c r="B8" s="1036" t="s">
        <v>104</v>
      </c>
      <c r="C8" s="1037" t="s">
        <v>106</v>
      </c>
      <c r="D8" s="1045"/>
      <c r="E8" s="1024" t="s">
        <v>316</v>
      </c>
      <c r="F8" s="1045"/>
      <c r="G8" s="1024" t="s">
        <v>316</v>
      </c>
      <c r="H8" s="1045"/>
      <c r="I8" s="1024" t="s">
        <v>316</v>
      </c>
      <c r="J8" s="1045"/>
      <c r="K8" s="1024" t="s">
        <v>316</v>
      </c>
      <c r="L8" s="1029"/>
      <c r="M8" s="1026" t="s">
        <v>316</v>
      </c>
      <c r="N8" s="770"/>
      <c r="O8" s="771"/>
    </row>
    <row r="9" spans="1:15" ht="15.75" customHeight="1">
      <c r="A9" s="1035"/>
      <c r="B9" s="1036"/>
      <c r="C9" s="1038"/>
      <c r="D9" s="1046"/>
      <c r="E9" s="1021"/>
      <c r="F9" s="1046"/>
      <c r="G9" s="1021"/>
      <c r="H9" s="1046"/>
      <c r="I9" s="1021"/>
      <c r="J9" s="1046"/>
      <c r="K9" s="1021"/>
      <c r="L9" s="1029"/>
      <c r="M9" s="1026"/>
      <c r="N9" s="772"/>
      <c r="O9" s="773"/>
    </row>
    <row r="10" spans="1:15" ht="15.75" customHeight="1">
      <c r="A10" s="1035"/>
      <c r="B10" s="1036" t="s">
        <v>107</v>
      </c>
      <c r="C10" s="1037" t="s">
        <v>106</v>
      </c>
      <c r="D10" s="1045"/>
      <c r="E10" s="1024" t="s">
        <v>316</v>
      </c>
      <c r="F10" s="1045"/>
      <c r="G10" s="1024" t="s">
        <v>316</v>
      </c>
      <c r="H10" s="1045"/>
      <c r="I10" s="1024" t="s">
        <v>316</v>
      </c>
      <c r="J10" s="1045"/>
      <c r="K10" s="1024" t="s">
        <v>316</v>
      </c>
      <c r="L10" s="1029"/>
      <c r="M10" s="1026" t="s">
        <v>316</v>
      </c>
      <c r="N10" s="772"/>
      <c r="O10" s="773"/>
    </row>
    <row r="11" spans="1:15" ht="15.75" customHeight="1">
      <c r="A11" s="1035"/>
      <c r="B11" s="1036"/>
      <c r="C11" s="1038"/>
      <c r="D11" s="1046"/>
      <c r="E11" s="1021"/>
      <c r="F11" s="1046"/>
      <c r="G11" s="1021"/>
      <c r="H11" s="1046"/>
      <c r="I11" s="1021"/>
      <c r="J11" s="1046"/>
      <c r="K11" s="1021"/>
      <c r="L11" s="1029"/>
      <c r="M11" s="1026"/>
      <c r="N11" s="772"/>
      <c r="O11" s="773"/>
    </row>
    <row r="12" spans="1:15" ht="15.75" customHeight="1">
      <c r="A12" s="1035"/>
      <c r="B12" s="1037" t="s">
        <v>108</v>
      </c>
      <c r="C12" s="1037" t="s">
        <v>106</v>
      </c>
      <c r="D12" s="1045"/>
      <c r="E12" s="1024" t="s">
        <v>316</v>
      </c>
      <c r="F12" s="1045"/>
      <c r="G12" s="1024" t="s">
        <v>316</v>
      </c>
      <c r="H12" s="1045"/>
      <c r="I12" s="1024" t="s">
        <v>316</v>
      </c>
      <c r="J12" s="1045"/>
      <c r="K12" s="1024" t="s">
        <v>316</v>
      </c>
      <c r="L12" s="1029"/>
      <c r="M12" s="1026" t="s">
        <v>316</v>
      </c>
      <c r="N12" s="772"/>
      <c r="O12" s="773"/>
    </row>
    <row r="13" spans="1:15" ht="15.75" customHeight="1">
      <c r="A13" s="1035"/>
      <c r="B13" s="1038"/>
      <c r="C13" s="1038"/>
      <c r="D13" s="1046"/>
      <c r="E13" s="1021"/>
      <c r="F13" s="1046"/>
      <c r="G13" s="1021"/>
      <c r="H13" s="1046"/>
      <c r="I13" s="1021"/>
      <c r="J13" s="1046"/>
      <c r="K13" s="1021"/>
      <c r="L13" s="1029"/>
      <c r="M13" s="1026"/>
      <c r="N13" s="772"/>
      <c r="O13" s="773"/>
    </row>
    <row r="14" spans="1:15" ht="15.75" customHeight="1">
      <c r="A14" s="1039" t="s">
        <v>109</v>
      </c>
      <c r="B14" s="1038" t="s">
        <v>104</v>
      </c>
      <c r="C14" s="1037" t="s">
        <v>106</v>
      </c>
      <c r="D14" s="1045"/>
      <c r="E14" s="1024" t="s">
        <v>316</v>
      </c>
      <c r="F14" s="1045"/>
      <c r="G14" s="1024" t="s">
        <v>316</v>
      </c>
      <c r="H14" s="1045"/>
      <c r="I14" s="1024" t="s">
        <v>316</v>
      </c>
      <c r="J14" s="1045"/>
      <c r="K14" s="1024" t="s">
        <v>316</v>
      </c>
      <c r="L14" s="1029"/>
      <c r="M14" s="1026" t="s">
        <v>316</v>
      </c>
      <c r="N14" s="772"/>
      <c r="O14" s="773"/>
    </row>
    <row r="15" spans="1:15" ht="15.75" customHeight="1">
      <c r="A15" s="1035"/>
      <c r="B15" s="1036"/>
      <c r="C15" s="1054"/>
      <c r="D15" s="1047"/>
      <c r="E15" s="1025"/>
      <c r="F15" s="1046"/>
      <c r="G15" s="1021"/>
      <c r="H15" s="1046"/>
      <c r="I15" s="1021"/>
      <c r="J15" s="1046"/>
      <c r="K15" s="1021"/>
      <c r="L15" s="1029"/>
      <c r="M15" s="1026"/>
      <c r="N15" s="772"/>
      <c r="O15" s="773"/>
    </row>
    <row r="16" spans="1:15" ht="15.75" customHeight="1">
      <c r="A16" s="1035"/>
      <c r="B16" s="1036" t="s">
        <v>107</v>
      </c>
      <c r="C16" s="227" t="s">
        <v>157</v>
      </c>
      <c r="D16" s="1022"/>
      <c r="E16" s="1023"/>
      <c r="F16" s="1027"/>
      <c r="G16" s="1028"/>
      <c r="H16" s="1022"/>
      <c r="I16" s="1023"/>
      <c r="J16" s="1022"/>
      <c r="K16" s="1023"/>
      <c r="L16" s="1022"/>
      <c r="M16" s="1023"/>
      <c r="N16" s="772"/>
      <c r="O16" s="773"/>
    </row>
    <row r="17" spans="1:18" ht="15.75" customHeight="1">
      <c r="A17" s="1035"/>
      <c r="B17" s="1036"/>
      <c r="C17" s="1055" t="s">
        <v>106</v>
      </c>
      <c r="D17" s="1050"/>
      <c r="E17" s="1018" t="s">
        <v>316</v>
      </c>
      <c r="F17" s="1050"/>
      <c r="G17" s="1020" t="s">
        <v>316</v>
      </c>
      <c r="H17" s="1050"/>
      <c r="I17" s="1020" t="s">
        <v>316</v>
      </c>
      <c r="J17" s="1050"/>
      <c r="K17" s="1020" t="s">
        <v>316</v>
      </c>
      <c r="L17" s="1050"/>
      <c r="M17" s="1020" t="s">
        <v>316</v>
      </c>
      <c r="N17" s="772"/>
      <c r="O17" s="773"/>
    </row>
    <row r="18" spans="1:18" ht="15.75" customHeight="1">
      <c r="A18" s="1035"/>
      <c r="B18" s="1036"/>
      <c r="C18" s="1056"/>
      <c r="D18" s="1051"/>
      <c r="E18" s="1019"/>
      <c r="F18" s="1051"/>
      <c r="G18" s="1021"/>
      <c r="H18" s="1051"/>
      <c r="I18" s="1021"/>
      <c r="J18" s="1051"/>
      <c r="K18" s="1021"/>
      <c r="L18" s="1051"/>
      <c r="M18" s="1021"/>
      <c r="N18" s="772"/>
      <c r="O18" s="773"/>
    </row>
    <row r="19" spans="1:18" ht="15.75" customHeight="1">
      <c r="A19" s="1035"/>
      <c r="B19" s="1036" t="s">
        <v>108</v>
      </c>
      <c r="C19" s="227" t="s">
        <v>157</v>
      </c>
      <c r="D19" s="1022"/>
      <c r="E19" s="1023"/>
      <c r="F19" s="1022"/>
      <c r="G19" s="1023"/>
      <c r="H19" s="1022"/>
      <c r="I19" s="1023"/>
      <c r="J19" s="1022"/>
      <c r="K19" s="1023"/>
      <c r="L19" s="1022"/>
      <c r="M19" s="1023"/>
      <c r="N19" s="772"/>
      <c r="O19" s="773"/>
      <c r="R19" s="63"/>
    </row>
    <row r="20" spans="1:18" ht="15.75" customHeight="1">
      <c r="A20" s="1035"/>
      <c r="B20" s="1036"/>
      <c r="C20" s="1055" t="s">
        <v>106</v>
      </c>
      <c r="D20" s="1050"/>
      <c r="E20" s="1018" t="s">
        <v>316</v>
      </c>
      <c r="F20" s="1050"/>
      <c r="G20" s="1020" t="s">
        <v>316</v>
      </c>
      <c r="H20" s="1050"/>
      <c r="I20" s="1020" t="s">
        <v>316</v>
      </c>
      <c r="J20" s="1050"/>
      <c r="K20" s="1020" t="s">
        <v>316</v>
      </c>
      <c r="L20" s="1050"/>
      <c r="M20" s="1020" t="s">
        <v>316</v>
      </c>
      <c r="N20" s="772"/>
      <c r="O20" s="773"/>
    </row>
    <row r="21" spans="1:18" ht="15.75" customHeight="1">
      <c r="A21" s="1040"/>
      <c r="B21" s="1037"/>
      <c r="C21" s="1056"/>
      <c r="D21" s="1051"/>
      <c r="E21" s="1019"/>
      <c r="F21" s="1051"/>
      <c r="G21" s="1021"/>
      <c r="H21" s="1051"/>
      <c r="I21" s="1021"/>
      <c r="J21" s="1051"/>
      <c r="K21" s="1021"/>
      <c r="L21" s="1051"/>
      <c r="M21" s="1021"/>
      <c r="N21" s="774"/>
      <c r="O21" s="775"/>
    </row>
    <row r="22" spans="1:18" ht="15.75" customHeight="1">
      <c r="A22" s="743"/>
      <c r="B22" s="744"/>
      <c r="C22" s="1041"/>
      <c r="D22" s="228"/>
      <c r="E22" s="235" t="s">
        <v>316</v>
      </c>
      <c r="F22" s="228"/>
      <c r="G22" s="235" t="s">
        <v>316</v>
      </c>
      <c r="H22" s="228"/>
      <c r="I22" s="235" t="s">
        <v>316</v>
      </c>
      <c r="J22" s="228"/>
      <c r="K22" s="235" t="s">
        <v>316</v>
      </c>
      <c r="L22" s="228"/>
      <c r="M22" s="235" t="s">
        <v>316</v>
      </c>
      <c r="N22" s="1057"/>
      <c r="O22" s="1058"/>
    </row>
    <row r="23" spans="1:18" ht="15.75" customHeight="1">
      <c r="A23" s="743"/>
      <c r="B23" s="745"/>
      <c r="C23" s="745"/>
      <c r="D23" s="229"/>
      <c r="E23" s="236" t="s">
        <v>316</v>
      </c>
      <c r="F23" s="229"/>
      <c r="G23" s="236" t="s">
        <v>316</v>
      </c>
      <c r="H23" s="229"/>
      <c r="I23" s="236" t="s">
        <v>316</v>
      </c>
      <c r="J23" s="229"/>
      <c r="K23" s="236" t="s">
        <v>316</v>
      </c>
      <c r="L23" s="229"/>
      <c r="M23" s="236" t="s">
        <v>316</v>
      </c>
      <c r="N23" s="1059"/>
      <c r="O23" s="1060"/>
    </row>
    <row r="24" spans="1:18" ht="15.75" customHeight="1">
      <c r="A24" s="743"/>
      <c r="B24" s="746"/>
      <c r="C24" s="746"/>
      <c r="D24" s="230"/>
      <c r="E24" s="237" t="s">
        <v>316</v>
      </c>
      <c r="F24" s="230"/>
      <c r="G24" s="237" t="s">
        <v>316</v>
      </c>
      <c r="H24" s="230"/>
      <c r="I24" s="237" t="s">
        <v>316</v>
      </c>
      <c r="J24" s="230"/>
      <c r="K24" s="237" t="s">
        <v>316</v>
      </c>
      <c r="L24" s="230"/>
      <c r="M24" s="237" t="s">
        <v>316</v>
      </c>
      <c r="N24" s="1061"/>
      <c r="O24" s="1062"/>
    </row>
    <row r="25" spans="1:18" ht="19.5" customHeight="1">
      <c r="A25" s="1042" t="s">
        <v>112</v>
      </c>
      <c r="B25" s="1042"/>
      <c r="C25" s="1042"/>
      <c r="D25" s="1042"/>
      <c r="E25" s="225"/>
      <c r="F25" s="86"/>
      <c r="G25" s="86"/>
      <c r="H25" s="86"/>
      <c r="I25" s="86"/>
      <c r="J25" s="86"/>
      <c r="K25" s="86"/>
      <c r="L25" s="86"/>
      <c r="M25" s="86"/>
      <c r="N25" s="73"/>
      <c r="O25" s="73"/>
    </row>
    <row r="26" spans="1:18">
      <c r="A26" s="87" t="s">
        <v>268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</row>
    <row r="27" spans="1:18">
      <c r="A27" s="87" t="s">
        <v>272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</row>
    <row r="28" spans="1:18">
      <c r="A28" s="87" t="s">
        <v>273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</row>
    <row r="29" spans="1:18">
      <c r="A29" s="87" t="s">
        <v>271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</row>
    <row r="30" spans="1:18">
      <c r="A30" s="87" t="s">
        <v>216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</row>
    <row r="31" spans="1:18" ht="18" customHeight="1">
      <c r="A31" s="89"/>
      <c r="B31" s="85"/>
      <c r="C31" s="85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73"/>
      <c r="O31" s="73"/>
    </row>
    <row r="32" spans="1:18" ht="18" customHeight="1">
      <c r="A32" s="1034" t="s">
        <v>274</v>
      </c>
      <c r="B32" s="1034"/>
      <c r="C32" s="1034"/>
      <c r="D32" s="1034"/>
      <c r="E32" s="1034"/>
      <c r="F32" s="1034"/>
      <c r="G32" s="226"/>
      <c r="H32" s="90" t="s">
        <v>116</v>
      </c>
      <c r="I32" s="90"/>
      <c r="J32" s="88"/>
      <c r="K32" s="88"/>
      <c r="L32" s="88"/>
      <c r="M32" s="88"/>
      <c r="N32" s="73"/>
      <c r="O32" s="73"/>
    </row>
    <row r="33" spans="1:15" ht="15.75" customHeight="1">
      <c r="A33" s="84"/>
      <c r="B33" s="84"/>
      <c r="C33" s="729" t="s">
        <v>117</v>
      </c>
      <c r="D33" s="730"/>
      <c r="E33" s="792"/>
      <c r="F33" s="729" t="s">
        <v>118</v>
      </c>
      <c r="G33" s="730"/>
      <c r="H33" s="731" t="s">
        <v>119</v>
      </c>
      <c r="I33" s="731"/>
      <c r="J33" s="731"/>
      <c r="K33" s="731"/>
      <c r="L33" s="91"/>
      <c r="M33" s="91"/>
      <c r="N33" s="91"/>
      <c r="O33" s="92"/>
    </row>
    <row r="34" spans="1:15" ht="15.75" customHeight="1">
      <c r="A34" s="743" t="s">
        <v>103</v>
      </c>
      <c r="B34" s="1036" t="s">
        <v>104</v>
      </c>
      <c r="C34" s="1004" t="s">
        <v>122</v>
      </c>
      <c r="D34" s="1005"/>
      <c r="E34" s="1006"/>
      <c r="F34" s="1010">
        <v>530</v>
      </c>
      <c r="G34" s="1011"/>
      <c r="H34" s="1014" t="s">
        <v>281</v>
      </c>
      <c r="I34" s="1014"/>
      <c r="J34" s="984" t="s">
        <v>158</v>
      </c>
      <c r="K34" s="984"/>
      <c r="L34" s="1016">
        <f>SUM(D8:L8)</f>
        <v>0</v>
      </c>
      <c r="M34" s="1016"/>
      <c r="N34" s="984" t="s">
        <v>121</v>
      </c>
      <c r="O34" s="1043">
        <f>F34*L34</f>
        <v>0</v>
      </c>
    </row>
    <row r="35" spans="1:15" ht="15.75" customHeight="1">
      <c r="A35" s="743"/>
      <c r="B35" s="1036"/>
      <c r="C35" s="1007"/>
      <c r="D35" s="1008"/>
      <c r="E35" s="1009"/>
      <c r="F35" s="1012"/>
      <c r="G35" s="1013"/>
      <c r="H35" s="1015"/>
      <c r="I35" s="1015"/>
      <c r="J35" s="1001"/>
      <c r="K35" s="1001"/>
      <c r="L35" s="1017"/>
      <c r="M35" s="1017"/>
      <c r="N35" s="1001"/>
      <c r="O35" s="1044"/>
    </row>
    <row r="36" spans="1:15" ht="15.75" customHeight="1">
      <c r="A36" s="743"/>
      <c r="B36" s="1036" t="s">
        <v>107</v>
      </c>
      <c r="C36" s="1004" t="s">
        <v>122</v>
      </c>
      <c r="D36" s="1005"/>
      <c r="E36" s="1006"/>
      <c r="F36" s="1010">
        <v>780</v>
      </c>
      <c r="G36" s="1011"/>
      <c r="H36" s="1014" t="s">
        <v>281</v>
      </c>
      <c r="I36" s="1014"/>
      <c r="J36" s="984" t="s">
        <v>158</v>
      </c>
      <c r="K36" s="984"/>
      <c r="L36" s="1016">
        <f t="shared" ref="L36" si="0">SUM(D10:L10)</f>
        <v>0</v>
      </c>
      <c r="M36" s="1016"/>
      <c r="N36" s="984" t="s">
        <v>121</v>
      </c>
      <c r="O36" s="1043">
        <f t="shared" ref="O36" si="1">F36*L36</f>
        <v>0</v>
      </c>
    </row>
    <row r="37" spans="1:15" ht="15.75" customHeight="1">
      <c r="A37" s="743"/>
      <c r="B37" s="1036"/>
      <c r="C37" s="1007"/>
      <c r="D37" s="1008"/>
      <c r="E37" s="1009"/>
      <c r="F37" s="1012"/>
      <c r="G37" s="1013"/>
      <c r="H37" s="1015"/>
      <c r="I37" s="1015"/>
      <c r="J37" s="1001"/>
      <c r="K37" s="1001"/>
      <c r="L37" s="1017"/>
      <c r="M37" s="1017"/>
      <c r="N37" s="1001"/>
      <c r="O37" s="1044"/>
    </row>
    <row r="38" spans="1:15" ht="15.75" customHeight="1">
      <c r="A38" s="743"/>
      <c r="B38" s="1036" t="s">
        <v>108</v>
      </c>
      <c r="C38" s="1004" t="s">
        <v>122</v>
      </c>
      <c r="D38" s="1005"/>
      <c r="E38" s="1006"/>
      <c r="F38" s="1010">
        <v>930</v>
      </c>
      <c r="G38" s="1011"/>
      <c r="H38" s="1014" t="s">
        <v>281</v>
      </c>
      <c r="I38" s="1014"/>
      <c r="J38" s="984" t="s">
        <v>158</v>
      </c>
      <c r="K38" s="984"/>
      <c r="L38" s="1016">
        <f t="shared" ref="L38" si="2">SUM(D12:L12)</f>
        <v>0</v>
      </c>
      <c r="M38" s="1016"/>
      <c r="N38" s="984" t="s">
        <v>121</v>
      </c>
      <c r="O38" s="1043">
        <f t="shared" ref="O38" si="3">F38*L38</f>
        <v>0</v>
      </c>
    </row>
    <row r="39" spans="1:15" ht="15.75" customHeight="1">
      <c r="A39" s="743"/>
      <c r="B39" s="1036"/>
      <c r="C39" s="1007"/>
      <c r="D39" s="1008"/>
      <c r="E39" s="1009"/>
      <c r="F39" s="1012"/>
      <c r="G39" s="1013"/>
      <c r="H39" s="1015"/>
      <c r="I39" s="1015"/>
      <c r="J39" s="1001"/>
      <c r="K39" s="1001"/>
      <c r="L39" s="1017"/>
      <c r="M39" s="1017"/>
      <c r="N39" s="1001"/>
      <c r="O39" s="1044"/>
    </row>
    <row r="40" spans="1:15" ht="15.75" customHeight="1">
      <c r="A40" s="777" t="s">
        <v>109</v>
      </c>
      <c r="B40" s="1038" t="s">
        <v>104</v>
      </c>
      <c r="C40" s="1004" t="s">
        <v>122</v>
      </c>
      <c r="D40" s="1005"/>
      <c r="E40" s="1006"/>
      <c r="F40" s="1010">
        <v>410</v>
      </c>
      <c r="G40" s="1011"/>
      <c r="H40" s="1014" t="s">
        <v>281</v>
      </c>
      <c r="I40" s="1014"/>
      <c r="J40" s="984" t="s">
        <v>158</v>
      </c>
      <c r="K40" s="984"/>
      <c r="L40" s="1016">
        <f>SUM(D14:L14)</f>
        <v>0</v>
      </c>
      <c r="M40" s="1016"/>
      <c r="N40" s="984" t="s">
        <v>121</v>
      </c>
      <c r="O40" s="1043">
        <f t="shared" ref="O40" si="4">F40*L40</f>
        <v>0</v>
      </c>
    </row>
    <row r="41" spans="1:15" ht="15.75" customHeight="1">
      <c r="A41" s="1049"/>
      <c r="B41" s="1036"/>
      <c r="C41" s="1007"/>
      <c r="D41" s="1008"/>
      <c r="E41" s="1009"/>
      <c r="F41" s="1012"/>
      <c r="G41" s="1013"/>
      <c r="H41" s="1015"/>
      <c r="I41" s="1015"/>
      <c r="J41" s="1001"/>
      <c r="K41" s="1001"/>
      <c r="L41" s="1017"/>
      <c r="M41" s="1017"/>
      <c r="N41" s="1001"/>
      <c r="O41" s="1044"/>
    </row>
    <row r="42" spans="1:15" ht="15.75" customHeight="1">
      <c r="A42" s="1049"/>
      <c r="B42" s="1036" t="s">
        <v>160</v>
      </c>
      <c r="C42" s="1004" t="s">
        <v>122</v>
      </c>
      <c r="D42" s="1005"/>
      <c r="E42" s="1006"/>
      <c r="F42" s="1010">
        <v>520</v>
      </c>
      <c r="G42" s="1011"/>
      <c r="H42" s="1014" t="s">
        <v>281</v>
      </c>
      <c r="I42" s="1014"/>
      <c r="J42" s="984" t="s">
        <v>158</v>
      </c>
      <c r="K42" s="984"/>
      <c r="L42" s="986"/>
      <c r="M42" s="986"/>
      <c r="N42" s="984" t="s">
        <v>121</v>
      </c>
      <c r="O42" s="1043">
        <f t="shared" ref="O42" si="5">F42*L42</f>
        <v>0</v>
      </c>
    </row>
    <row r="43" spans="1:15" ht="15.75" customHeight="1">
      <c r="A43" s="1049"/>
      <c r="B43" s="1036"/>
      <c r="C43" s="1007"/>
      <c r="D43" s="1008"/>
      <c r="E43" s="1009"/>
      <c r="F43" s="1012"/>
      <c r="G43" s="1013"/>
      <c r="H43" s="1015"/>
      <c r="I43" s="1015"/>
      <c r="J43" s="1001"/>
      <c r="K43" s="1001"/>
      <c r="L43" s="1003"/>
      <c r="M43" s="1003"/>
      <c r="N43" s="1001"/>
      <c r="O43" s="1044"/>
    </row>
    <row r="44" spans="1:15" ht="15.75" customHeight="1">
      <c r="A44" s="1049"/>
      <c r="B44" s="101" t="s">
        <v>123</v>
      </c>
      <c r="C44" s="1004" t="s">
        <v>122</v>
      </c>
      <c r="D44" s="1005"/>
      <c r="E44" s="1006"/>
      <c r="F44" s="1010">
        <v>630</v>
      </c>
      <c r="G44" s="1011"/>
      <c r="H44" s="1014" t="s">
        <v>281</v>
      </c>
      <c r="I44" s="1014"/>
      <c r="J44" s="984" t="s">
        <v>158</v>
      </c>
      <c r="K44" s="984"/>
      <c r="L44" s="986"/>
      <c r="M44" s="986"/>
      <c r="N44" s="984" t="s">
        <v>121</v>
      </c>
      <c r="O44" s="1043">
        <f t="shared" ref="O44" si="6">F44*L44</f>
        <v>0</v>
      </c>
    </row>
    <row r="45" spans="1:15" ht="15.75" customHeight="1">
      <c r="A45" s="776"/>
      <c r="B45" s="160" t="s">
        <v>124</v>
      </c>
      <c r="C45" s="1007"/>
      <c r="D45" s="1008"/>
      <c r="E45" s="1009"/>
      <c r="F45" s="1012"/>
      <c r="G45" s="1013"/>
      <c r="H45" s="1015"/>
      <c r="I45" s="1015"/>
      <c r="J45" s="1001"/>
      <c r="K45" s="1001"/>
      <c r="L45" s="1003"/>
      <c r="M45" s="1003"/>
      <c r="N45" s="1001"/>
      <c r="O45" s="1044"/>
    </row>
    <row r="46" spans="1:15" ht="15.75" customHeight="1">
      <c r="A46" s="795" t="s">
        <v>29</v>
      </c>
      <c r="B46" s="972"/>
      <c r="C46" s="973"/>
      <c r="D46" s="973"/>
      <c r="E46" s="974"/>
      <c r="F46" s="978"/>
      <c r="G46" s="979"/>
      <c r="H46" s="982" t="s">
        <v>281</v>
      </c>
      <c r="I46" s="982"/>
      <c r="J46" s="984" t="s">
        <v>158</v>
      </c>
      <c r="K46" s="984"/>
      <c r="L46" s="986"/>
      <c r="M46" s="986"/>
      <c r="N46" s="984" t="s">
        <v>121</v>
      </c>
      <c r="O46" s="1063">
        <f t="shared" ref="O46" si="7">F46*L46</f>
        <v>0</v>
      </c>
    </row>
    <row r="47" spans="1:15" ht="15.75" customHeight="1">
      <c r="A47" s="796"/>
      <c r="B47" s="975"/>
      <c r="C47" s="976"/>
      <c r="D47" s="976"/>
      <c r="E47" s="977"/>
      <c r="F47" s="980"/>
      <c r="G47" s="981"/>
      <c r="H47" s="983"/>
      <c r="I47" s="983"/>
      <c r="J47" s="985"/>
      <c r="K47" s="985"/>
      <c r="L47" s="987"/>
      <c r="M47" s="987"/>
      <c r="N47" s="985"/>
      <c r="O47" s="1064"/>
    </row>
    <row r="48" spans="1:15" ht="15.75" customHeight="1">
      <c r="A48" s="796"/>
      <c r="B48" s="988"/>
      <c r="C48" s="989"/>
      <c r="D48" s="989"/>
      <c r="E48" s="990"/>
      <c r="F48" s="994"/>
      <c r="G48" s="995"/>
      <c r="H48" s="998" t="s">
        <v>281</v>
      </c>
      <c r="I48" s="998"/>
      <c r="J48" s="1000" t="s">
        <v>158</v>
      </c>
      <c r="K48" s="1000"/>
      <c r="L48" s="1002"/>
      <c r="M48" s="1002"/>
      <c r="N48" s="1000" t="s">
        <v>121</v>
      </c>
      <c r="O48" s="1064">
        <f t="shared" ref="O48" si="8">F48*L48</f>
        <v>0</v>
      </c>
    </row>
    <row r="49" spans="1:15" ht="15.75" customHeight="1">
      <c r="A49" s="797"/>
      <c r="B49" s="991"/>
      <c r="C49" s="992"/>
      <c r="D49" s="992"/>
      <c r="E49" s="993"/>
      <c r="F49" s="996"/>
      <c r="G49" s="997"/>
      <c r="H49" s="999"/>
      <c r="I49" s="999"/>
      <c r="J49" s="1001"/>
      <c r="K49" s="1001"/>
      <c r="L49" s="1003"/>
      <c r="M49" s="1003"/>
      <c r="N49" s="1001"/>
      <c r="O49" s="1065"/>
    </row>
    <row r="50" spans="1:15" ht="23.25" customHeight="1">
      <c r="A50" s="1052"/>
      <c r="B50" s="1052"/>
      <c r="C50" s="1052"/>
      <c r="D50" s="1052"/>
      <c r="E50" s="1052"/>
      <c r="F50" s="1052"/>
      <c r="G50" s="1052"/>
      <c r="H50" s="1052"/>
      <c r="I50" s="1053"/>
      <c r="J50" s="1053"/>
      <c r="K50" s="818" t="s">
        <v>317</v>
      </c>
      <c r="L50" s="818"/>
      <c r="M50" s="818"/>
      <c r="N50" s="106"/>
      <c r="O50" s="231">
        <f>SUM(O34:O49)</f>
        <v>0</v>
      </c>
    </row>
    <row r="51" spans="1:15" ht="14.25" customHeight="1">
      <c r="A51" s="98" t="s">
        <v>125</v>
      </c>
      <c r="B51" s="98"/>
      <c r="C51" s="98"/>
      <c r="D51" s="98"/>
      <c r="E51" s="98"/>
      <c r="F51" s="98"/>
      <c r="G51" s="98"/>
      <c r="H51" s="98"/>
      <c r="I51" s="98"/>
      <c r="J51" s="73"/>
      <c r="K51" s="73"/>
      <c r="L51" s="98" t="s">
        <v>126</v>
      </c>
      <c r="M51" s="98"/>
      <c r="N51" s="73"/>
      <c r="O51" s="73"/>
    </row>
    <row r="52" spans="1:15" ht="14.25" customHeight="1">
      <c r="A52" s="158" t="s">
        <v>267</v>
      </c>
      <c r="B52" s="98"/>
      <c r="C52" s="98"/>
      <c r="D52" s="98"/>
      <c r="E52" s="98"/>
      <c r="F52" s="98"/>
      <c r="G52" s="98"/>
      <c r="H52" s="98"/>
      <c r="I52" s="98"/>
      <c r="J52" s="73"/>
      <c r="K52" s="73"/>
      <c r="L52" s="73"/>
      <c r="M52" s="73"/>
      <c r="N52" s="98" t="s">
        <v>162</v>
      </c>
      <c r="O52" s="73"/>
    </row>
    <row r="53" spans="1:15" ht="14.25" customHeight="1">
      <c r="A53" s="99" t="s">
        <v>127</v>
      </c>
      <c r="B53" s="98"/>
      <c r="C53" s="98"/>
      <c r="D53" s="98"/>
      <c r="E53" s="98"/>
      <c r="F53" s="98"/>
      <c r="G53" s="98"/>
      <c r="H53" s="98"/>
      <c r="I53" s="98"/>
      <c r="J53" s="73"/>
      <c r="K53" s="73"/>
      <c r="L53" s="98" t="s">
        <v>251</v>
      </c>
      <c r="M53" s="98"/>
      <c r="N53" s="98"/>
      <c r="O53" s="73"/>
    </row>
    <row r="54" spans="1:15" ht="14.25" customHeight="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73"/>
      <c r="M54" s="73"/>
      <c r="N54" s="98" t="s">
        <v>250</v>
      </c>
      <c r="O54" s="73"/>
    </row>
    <row r="55" spans="1:15" ht="22.5" customHeight="1">
      <c r="A55" s="161" t="s">
        <v>266</v>
      </c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73"/>
      <c r="M55" s="73"/>
      <c r="N55" s="73"/>
      <c r="O55" s="144" t="s">
        <v>214</v>
      </c>
    </row>
    <row r="56" spans="1:15" ht="22.5" customHeight="1">
      <c r="A56" s="762" t="str">
        <f>A3</f>
        <v>団　体　名</v>
      </c>
      <c r="B56" s="762"/>
      <c r="C56" s="762"/>
      <c r="D56" s="764">
        <f>$D$3</f>
        <v>0</v>
      </c>
      <c r="E56" s="778"/>
      <c r="F56" s="778"/>
      <c r="G56" s="778"/>
      <c r="H56" s="778"/>
      <c r="I56" s="778"/>
      <c r="J56" s="778"/>
      <c r="K56" s="778"/>
      <c r="L56" s="778"/>
      <c r="M56" s="778"/>
      <c r="N56" s="778"/>
      <c r="O56" s="765"/>
    </row>
    <row r="57" spans="1:15" ht="22.5" customHeight="1">
      <c r="A57" s="762" t="str">
        <f>A4</f>
        <v>申　込　責　任　者</v>
      </c>
      <c r="B57" s="762"/>
      <c r="C57" s="762"/>
      <c r="D57" s="764">
        <f>$D$4</f>
        <v>0</v>
      </c>
      <c r="E57" s="778"/>
      <c r="F57" s="778"/>
      <c r="G57" s="778"/>
      <c r="H57" s="778"/>
      <c r="I57" s="765"/>
      <c r="J57" s="764" t="str">
        <f>J4</f>
        <v>連絡先電話番号</v>
      </c>
      <c r="K57" s="778"/>
      <c r="L57" s="778"/>
      <c r="M57" s="765"/>
      <c r="N57" s="764">
        <f>$N$4</f>
        <v>0</v>
      </c>
      <c r="O57" s="765"/>
    </row>
    <row r="58" spans="1:15" ht="22.5" customHeight="1">
      <c r="A58" s="762" t="str">
        <f t="shared" ref="A58" si="9">A5</f>
        <v>使　用　期　間</v>
      </c>
      <c r="B58" s="762"/>
      <c r="C58" s="762"/>
      <c r="D58" s="1030" t="str">
        <f>$D$5</f>
        <v>　～　</v>
      </c>
      <c r="E58" s="778"/>
      <c r="F58" s="778"/>
      <c r="G58" s="778"/>
      <c r="H58" s="778"/>
      <c r="I58" s="778"/>
      <c r="J58" s="778"/>
      <c r="K58" s="778"/>
      <c r="L58" s="778"/>
      <c r="M58" s="778"/>
      <c r="N58" s="778"/>
      <c r="O58" s="765"/>
    </row>
    <row r="59" spans="1:15">
      <c r="A59" s="74"/>
      <c r="B59" s="75" t="s">
        <v>99</v>
      </c>
      <c r="C59" s="763" t="s">
        <v>100</v>
      </c>
      <c r="D59" s="756" t="str">
        <f>IFERROR(TEXT(研修日程計画書!$A$35,"m月d日"),"")</f>
        <v/>
      </c>
      <c r="E59" s="757"/>
      <c r="F59" s="756" t="str">
        <f>IFERROR(TEXT(研修日程計画書!$A$38,"m月d日"),"")</f>
        <v/>
      </c>
      <c r="G59" s="757"/>
      <c r="H59" s="750" t="str">
        <f>IFERROR(TEXT(研修日程計画書!$A$41,"m月d日"),"")</f>
        <v/>
      </c>
      <c r="I59" s="751"/>
      <c r="J59" s="750" t="str">
        <f>IFERROR(TEXT(研修日程計画書!$A$44,"m月d日"),"")</f>
        <v/>
      </c>
      <c r="K59" s="751"/>
      <c r="L59" s="750" t="str">
        <f>IFERROR(TEXT(研修日程計画書!$A$47,"m月d日"),"")</f>
        <v/>
      </c>
      <c r="M59" s="751"/>
      <c r="N59" s="766" t="s">
        <v>101</v>
      </c>
      <c r="O59" s="767"/>
    </row>
    <row r="60" spans="1:15">
      <c r="A60" s="76" t="s">
        <v>102</v>
      </c>
      <c r="B60" s="77"/>
      <c r="C60" s="744"/>
      <c r="D60" s="758"/>
      <c r="E60" s="759"/>
      <c r="F60" s="758"/>
      <c r="G60" s="759"/>
      <c r="H60" s="754"/>
      <c r="I60" s="755"/>
      <c r="J60" s="754"/>
      <c r="K60" s="755"/>
      <c r="L60" s="754"/>
      <c r="M60" s="755"/>
      <c r="N60" s="768"/>
      <c r="O60" s="769"/>
    </row>
    <row r="61" spans="1:15" ht="15.75" customHeight="1">
      <c r="A61" s="1035" t="s">
        <v>103</v>
      </c>
      <c r="B61" s="1036" t="s">
        <v>104</v>
      </c>
      <c r="C61" s="1037" t="s">
        <v>106</v>
      </c>
      <c r="D61" s="1045"/>
      <c r="E61" s="1024" t="s">
        <v>316</v>
      </c>
      <c r="F61" s="1045"/>
      <c r="G61" s="1024" t="s">
        <v>316</v>
      </c>
      <c r="H61" s="1045"/>
      <c r="I61" s="1024" t="s">
        <v>316</v>
      </c>
      <c r="J61" s="1045"/>
      <c r="K61" s="1024" t="s">
        <v>316</v>
      </c>
      <c r="L61" s="1029"/>
      <c r="M61" s="1026" t="s">
        <v>316</v>
      </c>
      <c r="N61" s="770"/>
      <c r="O61" s="771"/>
    </row>
    <row r="62" spans="1:15" ht="15.75" customHeight="1">
      <c r="A62" s="1035"/>
      <c r="B62" s="1036"/>
      <c r="C62" s="1038"/>
      <c r="D62" s="1046"/>
      <c r="E62" s="1021"/>
      <c r="F62" s="1046"/>
      <c r="G62" s="1021"/>
      <c r="H62" s="1046"/>
      <c r="I62" s="1021"/>
      <c r="J62" s="1046"/>
      <c r="K62" s="1021"/>
      <c r="L62" s="1029"/>
      <c r="M62" s="1026"/>
      <c r="N62" s="772"/>
      <c r="O62" s="773"/>
    </row>
    <row r="63" spans="1:15" ht="15.75" customHeight="1">
      <c r="A63" s="1035"/>
      <c r="B63" s="1036" t="s">
        <v>107</v>
      </c>
      <c r="C63" s="1037" t="s">
        <v>106</v>
      </c>
      <c r="D63" s="1045"/>
      <c r="E63" s="1024" t="s">
        <v>316</v>
      </c>
      <c r="F63" s="1045"/>
      <c r="G63" s="1024" t="s">
        <v>316</v>
      </c>
      <c r="H63" s="1045"/>
      <c r="I63" s="1024" t="s">
        <v>316</v>
      </c>
      <c r="J63" s="1045"/>
      <c r="K63" s="1024" t="s">
        <v>316</v>
      </c>
      <c r="L63" s="1029"/>
      <c r="M63" s="1026" t="s">
        <v>316</v>
      </c>
      <c r="N63" s="772"/>
      <c r="O63" s="773"/>
    </row>
    <row r="64" spans="1:15" ht="15.75" customHeight="1">
      <c r="A64" s="1035"/>
      <c r="B64" s="1036"/>
      <c r="C64" s="1038"/>
      <c r="D64" s="1046"/>
      <c r="E64" s="1021"/>
      <c r="F64" s="1046"/>
      <c r="G64" s="1021"/>
      <c r="H64" s="1046"/>
      <c r="I64" s="1021"/>
      <c r="J64" s="1046"/>
      <c r="K64" s="1021"/>
      <c r="L64" s="1029"/>
      <c r="M64" s="1026"/>
      <c r="N64" s="772"/>
      <c r="O64" s="773"/>
    </row>
    <row r="65" spans="1:18" ht="15.75" customHeight="1">
      <c r="A65" s="1035"/>
      <c r="B65" s="1037" t="s">
        <v>108</v>
      </c>
      <c r="C65" s="1037" t="s">
        <v>106</v>
      </c>
      <c r="D65" s="1045"/>
      <c r="E65" s="1024" t="s">
        <v>316</v>
      </c>
      <c r="F65" s="1045"/>
      <c r="G65" s="1024" t="s">
        <v>316</v>
      </c>
      <c r="H65" s="1045"/>
      <c r="I65" s="1024" t="s">
        <v>316</v>
      </c>
      <c r="J65" s="1045"/>
      <c r="K65" s="1024" t="s">
        <v>316</v>
      </c>
      <c r="L65" s="1029"/>
      <c r="M65" s="1026" t="s">
        <v>316</v>
      </c>
      <c r="N65" s="772"/>
      <c r="O65" s="773"/>
    </row>
    <row r="66" spans="1:18" ht="15.75" customHeight="1">
      <c r="A66" s="1035"/>
      <c r="B66" s="1038"/>
      <c r="C66" s="1038"/>
      <c r="D66" s="1046"/>
      <c r="E66" s="1021"/>
      <c r="F66" s="1046"/>
      <c r="G66" s="1021"/>
      <c r="H66" s="1046"/>
      <c r="I66" s="1021"/>
      <c r="J66" s="1046"/>
      <c r="K66" s="1021"/>
      <c r="L66" s="1029"/>
      <c r="M66" s="1026"/>
      <c r="N66" s="772"/>
      <c r="O66" s="773"/>
    </row>
    <row r="67" spans="1:18" ht="15.75" customHeight="1">
      <c r="A67" s="1039" t="s">
        <v>109</v>
      </c>
      <c r="B67" s="1038" t="s">
        <v>104</v>
      </c>
      <c r="C67" s="1037" t="s">
        <v>106</v>
      </c>
      <c r="D67" s="1045"/>
      <c r="E67" s="1024" t="s">
        <v>316</v>
      </c>
      <c r="F67" s="1045"/>
      <c r="G67" s="1024" t="s">
        <v>316</v>
      </c>
      <c r="H67" s="1045"/>
      <c r="I67" s="1024" t="s">
        <v>316</v>
      </c>
      <c r="J67" s="1045"/>
      <c r="K67" s="1024" t="s">
        <v>316</v>
      </c>
      <c r="L67" s="1029"/>
      <c r="M67" s="1026" t="s">
        <v>316</v>
      </c>
      <c r="N67" s="772"/>
      <c r="O67" s="773"/>
    </row>
    <row r="68" spans="1:18" ht="15.75" customHeight="1">
      <c r="A68" s="1035"/>
      <c r="B68" s="1036"/>
      <c r="C68" s="1038"/>
      <c r="D68" s="1047"/>
      <c r="E68" s="1025"/>
      <c r="F68" s="1046"/>
      <c r="G68" s="1021"/>
      <c r="H68" s="1046"/>
      <c r="I68" s="1021"/>
      <c r="J68" s="1046"/>
      <c r="K68" s="1021"/>
      <c r="L68" s="1029"/>
      <c r="M68" s="1026"/>
      <c r="N68" s="772"/>
      <c r="O68" s="773"/>
    </row>
    <row r="69" spans="1:18" ht="15.75" customHeight="1">
      <c r="A69" s="1035"/>
      <c r="B69" s="1036" t="s">
        <v>107</v>
      </c>
      <c r="C69" s="81" t="s">
        <v>157</v>
      </c>
      <c r="D69" s="1022"/>
      <c r="E69" s="1023"/>
      <c r="F69" s="1027"/>
      <c r="G69" s="1028"/>
      <c r="H69" s="1022"/>
      <c r="I69" s="1023"/>
      <c r="J69" s="1022"/>
      <c r="K69" s="1023"/>
      <c r="L69" s="1022"/>
      <c r="M69" s="1023"/>
      <c r="N69" s="772"/>
      <c r="O69" s="773"/>
    </row>
    <row r="70" spans="1:18" ht="15.75" customHeight="1">
      <c r="A70" s="1035"/>
      <c r="B70" s="1036"/>
      <c r="C70" s="1048" t="s">
        <v>106</v>
      </c>
      <c r="D70" s="1050"/>
      <c r="E70" s="1018" t="s">
        <v>316</v>
      </c>
      <c r="F70" s="1050"/>
      <c r="G70" s="1020" t="s">
        <v>316</v>
      </c>
      <c r="H70" s="1050"/>
      <c r="I70" s="1020" t="s">
        <v>316</v>
      </c>
      <c r="J70" s="1050"/>
      <c r="K70" s="1020" t="s">
        <v>316</v>
      </c>
      <c r="L70" s="1050"/>
      <c r="M70" s="1020" t="s">
        <v>316</v>
      </c>
      <c r="N70" s="772"/>
      <c r="O70" s="773"/>
    </row>
    <row r="71" spans="1:18" ht="15.75" customHeight="1">
      <c r="A71" s="1035"/>
      <c r="B71" s="1036"/>
      <c r="C71" s="1038"/>
      <c r="D71" s="1051"/>
      <c r="E71" s="1019"/>
      <c r="F71" s="1051"/>
      <c r="G71" s="1021"/>
      <c r="H71" s="1051"/>
      <c r="I71" s="1021"/>
      <c r="J71" s="1051"/>
      <c r="K71" s="1021"/>
      <c r="L71" s="1051"/>
      <c r="M71" s="1021"/>
      <c r="N71" s="772"/>
      <c r="O71" s="773"/>
    </row>
    <row r="72" spans="1:18" ht="15.75" customHeight="1">
      <c r="A72" s="1035"/>
      <c r="B72" s="1036" t="s">
        <v>108</v>
      </c>
      <c r="C72" s="81" t="s">
        <v>157</v>
      </c>
      <c r="D72" s="1022"/>
      <c r="E72" s="1023"/>
      <c r="F72" s="1022"/>
      <c r="G72" s="1023"/>
      <c r="H72" s="1022"/>
      <c r="I72" s="1023"/>
      <c r="J72" s="1022"/>
      <c r="K72" s="1023"/>
      <c r="L72" s="1022"/>
      <c r="M72" s="1023"/>
      <c r="N72" s="772"/>
      <c r="O72" s="773"/>
      <c r="R72" s="63"/>
    </row>
    <row r="73" spans="1:18" ht="15.75" customHeight="1">
      <c r="A73" s="1035"/>
      <c r="B73" s="1036"/>
      <c r="C73" s="1048" t="s">
        <v>106</v>
      </c>
      <c r="D73" s="1050"/>
      <c r="E73" s="1018" t="s">
        <v>316</v>
      </c>
      <c r="F73" s="1050"/>
      <c r="G73" s="1020" t="s">
        <v>316</v>
      </c>
      <c r="H73" s="1050"/>
      <c r="I73" s="1020" t="s">
        <v>316</v>
      </c>
      <c r="J73" s="1050"/>
      <c r="K73" s="1020" t="s">
        <v>316</v>
      </c>
      <c r="L73" s="1050"/>
      <c r="M73" s="1020" t="s">
        <v>316</v>
      </c>
      <c r="N73" s="772"/>
      <c r="O73" s="773"/>
    </row>
    <row r="74" spans="1:18" ht="15.75" customHeight="1">
      <c r="A74" s="1040"/>
      <c r="B74" s="1037"/>
      <c r="C74" s="1038"/>
      <c r="D74" s="1051"/>
      <c r="E74" s="1019"/>
      <c r="F74" s="1051"/>
      <c r="G74" s="1021"/>
      <c r="H74" s="1051"/>
      <c r="I74" s="1021"/>
      <c r="J74" s="1051"/>
      <c r="K74" s="1021"/>
      <c r="L74" s="1051"/>
      <c r="M74" s="1021"/>
      <c r="N74" s="774"/>
      <c r="O74" s="775"/>
    </row>
    <row r="75" spans="1:18" ht="15.75" customHeight="1">
      <c r="A75" s="743" t="s">
        <v>275</v>
      </c>
      <c r="B75" s="744"/>
      <c r="C75" s="744"/>
      <c r="D75" s="228"/>
      <c r="E75" s="235" t="s">
        <v>316</v>
      </c>
      <c r="F75" s="228"/>
      <c r="G75" s="235" t="s">
        <v>316</v>
      </c>
      <c r="H75" s="228"/>
      <c r="I75" s="235" t="s">
        <v>316</v>
      </c>
      <c r="J75" s="228"/>
      <c r="K75" s="235" t="s">
        <v>316</v>
      </c>
      <c r="L75" s="228"/>
      <c r="M75" s="235" t="s">
        <v>316</v>
      </c>
      <c r="N75" s="1057"/>
      <c r="O75" s="1058"/>
    </row>
    <row r="76" spans="1:18" ht="15.75" customHeight="1">
      <c r="A76" s="743"/>
      <c r="B76" s="745"/>
      <c r="C76" s="745"/>
      <c r="D76" s="229"/>
      <c r="E76" s="236" t="s">
        <v>316</v>
      </c>
      <c r="F76" s="229"/>
      <c r="G76" s="236" t="s">
        <v>316</v>
      </c>
      <c r="H76" s="229"/>
      <c r="I76" s="236" t="s">
        <v>316</v>
      </c>
      <c r="J76" s="229"/>
      <c r="K76" s="236" t="s">
        <v>316</v>
      </c>
      <c r="L76" s="229"/>
      <c r="M76" s="236" t="s">
        <v>316</v>
      </c>
      <c r="N76" s="1059"/>
      <c r="O76" s="1060"/>
    </row>
    <row r="77" spans="1:18" ht="15.75" customHeight="1">
      <c r="A77" s="743"/>
      <c r="B77" s="746"/>
      <c r="C77" s="746"/>
      <c r="D77" s="230"/>
      <c r="E77" s="237" t="s">
        <v>316</v>
      </c>
      <c r="F77" s="230"/>
      <c r="G77" s="237" t="s">
        <v>316</v>
      </c>
      <c r="H77" s="230"/>
      <c r="I77" s="237" t="s">
        <v>316</v>
      </c>
      <c r="J77" s="230"/>
      <c r="K77" s="237" t="s">
        <v>316</v>
      </c>
      <c r="L77" s="230"/>
      <c r="M77" s="237" t="s">
        <v>316</v>
      </c>
      <c r="N77" s="1061"/>
      <c r="O77" s="1062"/>
    </row>
    <row r="78" spans="1:18" ht="19.5" customHeight="1">
      <c r="A78" s="1042" t="s">
        <v>112</v>
      </c>
      <c r="B78" s="1042"/>
      <c r="C78" s="1042"/>
      <c r="D78" s="1042"/>
      <c r="E78" s="225"/>
      <c r="F78" s="86"/>
      <c r="G78" s="86"/>
      <c r="H78" s="86"/>
      <c r="I78" s="86"/>
      <c r="J78" s="86"/>
      <c r="K78" s="86"/>
      <c r="L78" s="86"/>
      <c r="M78" s="86"/>
      <c r="N78" s="73"/>
      <c r="O78" s="73"/>
    </row>
    <row r="79" spans="1:18">
      <c r="A79" s="87" t="s">
        <v>268</v>
      </c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</row>
    <row r="80" spans="1:18">
      <c r="A80" s="87" t="s">
        <v>272</v>
      </c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</row>
    <row r="81" spans="1:15">
      <c r="A81" s="87" t="s">
        <v>273</v>
      </c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</row>
    <row r="82" spans="1:15">
      <c r="A82" s="87" t="s">
        <v>271</v>
      </c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</row>
    <row r="83" spans="1:15">
      <c r="A83" s="87" t="s">
        <v>216</v>
      </c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</row>
    <row r="84" spans="1:15" ht="18" customHeight="1">
      <c r="A84" s="89"/>
      <c r="B84" s="85"/>
      <c r="C84" s="85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73"/>
      <c r="O84" s="73"/>
    </row>
    <row r="85" spans="1:15" ht="18" customHeight="1">
      <c r="A85" s="1034" t="s">
        <v>274</v>
      </c>
      <c r="B85" s="1034"/>
      <c r="C85" s="1034"/>
      <c r="D85" s="1034"/>
      <c r="E85" s="1034"/>
      <c r="F85" s="1034"/>
      <c r="G85" s="226"/>
      <c r="H85" s="90" t="s">
        <v>116</v>
      </c>
      <c r="I85" s="90"/>
      <c r="J85" s="88"/>
      <c r="K85" s="88"/>
      <c r="L85" s="88"/>
      <c r="M85" s="88"/>
      <c r="N85" s="73"/>
      <c r="O85" s="73"/>
    </row>
    <row r="86" spans="1:15" ht="15.75" customHeight="1">
      <c r="A86" s="84"/>
      <c r="B86" s="84"/>
      <c r="C86" s="729" t="s">
        <v>117</v>
      </c>
      <c r="D86" s="730"/>
      <c r="E86" s="792"/>
      <c r="F86" s="729" t="s">
        <v>118</v>
      </c>
      <c r="G86" s="730"/>
      <c r="H86" s="731" t="s">
        <v>119</v>
      </c>
      <c r="I86" s="731"/>
      <c r="J86" s="731"/>
      <c r="K86" s="731"/>
      <c r="L86" s="91"/>
      <c r="M86" s="91"/>
      <c r="N86" s="91"/>
      <c r="O86" s="92"/>
    </row>
    <row r="87" spans="1:15" ht="15.75" customHeight="1">
      <c r="A87" s="743" t="s">
        <v>103</v>
      </c>
      <c r="B87" s="1036" t="s">
        <v>104</v>
      </c>
      <c r="C87" s="1004" t="s">
        <v>122</v>
      </c>
      <c r="D87" s="1005"/>
      <c r="E87" s="1006"/>
      <c r="F87" s="1010">
        <v>530</v>
      </c>
      <c r="G87" s="1011"/>
      <c r="H87" s="1014" t="s">
        <v>54</v>
      </c>
      <c r="I87" s="1014"/>
      <c r="J87" s="984" t="s">
        <v>158</v>
      </c>
      <c r="K87" s="984"/>
      <c r="L87" s="1016">
        <f>SUM(D61:L61)</f>
        <v>0</v>
      </c>
      <c r="M87" s="1016"/>
      <c r="N87" s="984" t="s">
        <v>121</v>
      </c>
      <c r="O87" s="1043">
        <f>F87*L87</f>
        <v>0</v>
      </c>
    </row>
    <row r="88" spans="1:15" ht="15.75" customHeight="1">
      <c r="A88" s="743"/>
      <c r="B88" s="1036"/>
      <c r="C88" s="1007"/>
      <c r="D88" s="1008"/>
      <c r="E88" s="1009"/>
      <c r="F88" s="1012"/>
      <c r="G88" s="1013"/>
      <c r="H88" s="1015"/>
      <c r="I88" s="1015"/>
      <c r="J88" s="1001"/>
      <c r="K88" s="1001"/>
      <c r="L88" s="1017"/>
      <c r="M88" s="1017"/>
      <c r="N88" s="1001"/>
      <c r="O88" s="1044"/>
    </row>
    <row r="89" spans="1:15" ht="15.75" customHeight="1">
      <c r="A89" s="743"/>
      <c r="B89" s="1036" t="s">
        <v>107</v>
      </c>
      <c r="C89" s="1004" t="s">
        <v>122</v>
      </c>
      <c r="D89" s="1005"/>
      <c r="E89" s="1006"/>
      <c r="F89" s="1010">
        <v>780</v>
      </c>
      <c r="G89" s="1011"/>
      <c r="H89" s="1014" t="s">
        <v>54</v>
      </c>
      <c r="I89" s="1014"/>
      <c r="J89" s="984" t="s">
        <v>158</v>
      </c>
      <c r="K89" s="984"/>
      <c r="L89" s="1016">
        <f>SUM(D63:L63)</f>
        <v>0</v>
      </c>
      <c r="M89" s="1016"/>
      <c r="N89" s="984" t="s">
        <v>121</v>
      </c>
      <c r="O89" s="1043">
        <f t="shared" ref="O89" si="10">F89*L89</f>
        <v>0</v>
      </c>
    </row>
    <row r="90" spans="1:15" ht="15.75" customHeight="1">
      <c r="A90" s="743"/>
      <c r="B90" s="1036"/>
      <c r="C90" s="1007"/>
      <c r="D90" s="1008"/>
      <c r="E90" s="1009"/>
      <c r="F90" s="1012"/>
      <c r="G90" s="1013"/>
      <c r="H90" s="1015"/>
      <c r="I90" s="1015"/>
      <c r="J90" s="1001"/>
      <c r="K90" s="1001"/>
      <c r="L90" s="1017"/>
      <c r="M90" s="1017"/>
      <c r="N90" s="1001"/>
      <c r="O90" s="1044"/>
    </row>
    <row r="91" spans="1:15" ht="15.75" customHeight="1">
      <c r="A91" s="743"/>
      <c r="B91" s="1036" t="s">
        <v>108</v>
      </c>
      <c r="C91" s="1004" t="s">
        <v>122</v>
      </c>
      <c r="D91" s="1005"/>
      <c r="E91" s="1006"/>
      <c r="F91" s="1010">
        <v>930</v>
      </c>
      <c r="G91" s="1011"/>
      <c r="H91" s="1014" t="s">
        <v>54</v>
      </c>
      <c r="I91" s="1014"/>
      <c r="J91" s="984" t="s">
        <v>158</v>
      </c>
      <c r="K91" s="984"/>
      <c r="L91" s="1016">
        <f>SUM(D65:L65)</f>
        <v>0</v>
      </c>
      <c r="M91" s="1016"/>
      <c r="N91" s="984" t="s">
        <v>121</v>
      </c>
      <c r="O91" s="1043">
        <f t="shared" ref="O91" si="11">F91*L91</f>
        <v>0</v>
      </c>
    </row>
    <row r="92" spans="1:15" ht="15.75" customHeight="1">
      <c r="A92" s="743"/>
      <c r="B92" s="1036"/>
      <c r="C92" s="1007"/>
      <c r="D92" s="1008"/>
      <c r="E92" s="1009"/>
      <c r="F92" s="1012"/>
      <c r="G92" s="1013"/>
      <c r="H92" s="1015"/>
      <c r="I92" s="1015"/>
      <c r="J92" s="1001"/>
      <c r="K92" s="1001"/>
      <c r="L92" s="1017"/>
      <c r="M92" s="1017"/>
      <c r="N92" s="1001"/>
      <c r="O92" s="1044"/>
    </row>
    <row r="93" spans="1:15" ht="15.75" customHeight="1">
      <c r="A93" s="777" t="s">
        <v>109</v>
      </c>
      <c r="B93" s="1038" t="s">
        <v>104</v>
      </c>
      <c r="C93" s="1004" t="s">
        <v>122</v>
      </c>
      <c r="D93" s="1005"/>
      <c r="E93" s="1006"/>
      <c r="F93" s="1010">
        <v>410</v>
      </c>
      <c r="G93" s="1011"/>
      <c r="H93" s="1014" t="s">
        <v>54</v>
      </c>
      <c r="I93" s="1014"/>
      <c r="J93" s="984" t="s">
        <v>158</v>
      </c>
      <c r="K93" s="984"/>
      <c r="L93" s="1016">
        <f>SUM(D67:L67)</f>
        <v>0</v>
      </c>
      <c r="M93" s="1016"/>
      <c r="N93" s="984" t="s">
        <v>121</v>
      </c>
      <c r="O93" s="1043">
        <f t="shared" ref="O93" si="12">F93*L93</f>
        <v>0</v>
      </c>
    </row>
    <row r="94" spans="1:15" ht="15.75" customHeight="1">
      <c r="A94" s="1049"/>
      <c r="B94" s="1036"/>
      <c r="C94" s="1007"/>
      <c r="D94" s="1008"/>
      <c r="E94" s="1009"/>
      <c r="F94" s="1012"/>
      <c r="G94" s="1013"/>
      <c r="H94" s="1015"/>
      <c r="I94" s="1015"/>
      <c r="J94" s="1001"/>
      <c r="K94" s="1001"/>
      <c r="L94" s="1017"/>
      <c r="M94" s="1017"/>
      <c r="N94" s="1001"/>
      <c r="O94" s="1044"/>
    </row>
    <row r="95" spans="1:15" ht="15.75" customHeight="1">
      <c r="A95" s="1049"/>
      <c r="B95" s="1036" t="s">
        <v>160</v>
      </c>
      <c r="C95" s="1004" t="s">
        <v>122</v>
      </c>
      <c r="D95" s="1005"/>
      <c r="E95" s="1006"/>
      <c r="F95" s="1010">
        <v>520</v>
      </c>
      <c r="G95" s="1011"/>
      <c r="H95" s="1014" t="s">
        <v>54</v>
      </c>
      <c r="I95" s="1014"/>
      <c r="J95" s="984" t="s">
        <v>158</v>
      </c>
      <c r="K95" s="984"/>
      <c r="L95" s="986"/>
      <c r="M95" s="986"/>
      <c r="N95" s="984" t="s">
        <v>121</v>
      </c>
      <c r="O95" s="1043">
        <f t="shared" ref="O95" si="13">F95*L95</f>
        <v>0</v>
      </c>
    </row>
    <row r="96" spans="1:15" ht="15.75" customHeight="1">
      <c r="A96" s="1049"/>
      <c r="B96" s="1036"/>
      <c r="C96" s="1007"/>
      <c r="D96" s="1008"/>
      <c r="E96" s="1009"/>
      <c r="F96" s="1012"/>
      <c r="G96" s="1013"/>
      <c r="H96" s="1015"/>
      <c r="I96" s="1015"/>
      <c r="J96" s="1001"/>
      <c r="K96" s="1001"/>
      <c r="L96" s="1003"/>
      <c r="M96" s="1003"/>
      <c r="N96" s="1001"/>
      <c r="O96" s="1044"/>
    </row>
    <row r="97" spans="1:15" ht="15.75" customHeight="1">
      <c r="A97" s="1049"/>
      <c r="B97" s="101" t="s">
        <v>123</v>
      </c>
      <c r="C97" s="1004" t="s">
        <v>122</v>
      </c>
      <c r="D97" s="1005"/>
      <c r="E97" s="1006"/>
      <c r="F97" s="1010">
        <v>630</v>
      </c>
      <c r="G97" s="1011"/>
      <c r="H97" s="1014" t="s">
        <v>54</v>
      </c>
      <c r="I97" s="1014"/>
      <c r="J97" s="984" t="s">
        <v>158</v>
      </c>
      <c r="K97" s="984"/>
      <c r="L97" s="986"/>
      <c r="M97" s="986"/>
      <c r="N97" s="984" t="s">
        <v>121</v>
      </c>
      <c r="O97" s="1043">
        <f t="shared" ref="O97" si="14">F97*L97</f>
        <v>0</v>
      </c>
    </row>
    <row r="98" spans="1:15" ht="15.75" customHeight="1">
      <c r="A98" s="776"/>
      <c r="B98" s="160" t="s">
        <v>124</v>
      </c>
      <c r="C98" s="1007"/>
      <c r="D98" s="1008"/>
      <c r="E98" s="1009"/>
      <c r="F98" s="1012"/>
      <c r="G98" s="1013"/>
      <c r="H98" s="1015"/>
      <c r="I98" s="1015"/>
      <c r="J98" s="1001"/>
      <c r="K98" s="1001"/>
      <c r="L98" s="1003"/>
      <c r="M98" s="1003"/>
      <c r="N98" s="1001"/>
      <c r="O98" s="1044"/>
    </row>
    <row r="99" spans="1:15" ht="15.75" customHeight="1">
      <c r="A99" s="777" t="s">
        <v>29</v>
      </c>
      <c r="B99" s="972"/>
      <c r="C99" s="973"/>
      <c r="D99" s="973"/>
      <c r="E99" s="974"/>
      <c r="F99" s="978"/>
      <c r="G99" s="979"/>
      <c r="H99" s="982" t="s">
        <v>54</v>
      </c>
      <c r="I99" s="982"/>
      <c r="J99" s="984" t="s">
        <v>158</v>
      </c>
      <c r="K99" s="984"/>
      <c r="L99" s="986"/>
      <c r="M99" s="986"/>
      <c r="N99" s="984" t="s">
        <v>121</v>
      </c>
      <c r="O99" s="1063">
        <f t="shared" ref="O99" si="15">F99*L99</f>
        <v>0</v>
      </c>
    </row>
    <row r="100" spans="1:15" ht="15.75" customHeight="1">
      <c r="A100" s="1049"/>
      <c r="B100" s="975"/>
      <c r="C100" s="976"/>
      <c r="D100" s="976"/>
      <c r="E100" s="977"/>
      <c r="F100" s="980"/>
      <c r="G100" s="981"/>
      <c r="H100" s="983"/>
      <c r="I100" s="983"/>
      <c r="J100" s="985"/>
      <c r="K100" s="985"/>
      <c r="L100" s="987"/>
      <c r="M100" s="987"/>
      <c r="N100" s="985"/>
      <c r="O100" s="1064"/>
    </row>
    <row r="101" spans="1:15" ht="15.75" customHeight="1">
      <c r="A101" s="1049"/>
      <c r="B101" s="988"/>
      <c r="C101" s="989"/>
      <c r="D101" s="989"/>
      <c r="E101" s="990"/>
      <c r="F101" s="994"/>
      <c r="G101" s="995"/>
      <c r="H101" s="998" t="s">
        <v>54</v>
      </c>
      <c r="I101" s="998"/>
      <c r="J101" s="1000" t="s">
        <v>158</v>
      </c>
      <c r="K101" s="1000"/>
      <c r="L101" s="1002"/>
      <c r="M101" s="1002"/>
      <c r="N101" s="1000" t="s">
        <v>121</v>
      </c>
      <c r="O101" s="1064">
        <f t="shared" ref="O101" si="16">F101*L101</f>
        <v>0</v>
      </c>
    </row>
    <row r="102" spans="1:15" ht="15.75" customHeight="1">
      <c r="A102" s="776"/>
      <c r="B102" s="991"/>
      <c r="C102" s="992"/>
      <c r="D102" s="992"/>
      <c r="E102" s="993"/>
      <c r="F102" s="996"/>
      <c r="G102" s="997"/>
      <c r="H102" s="999"/>
      <c r="I102" s="999"/>
      <c r="J102" s="1001"/>
      <c r="K102" s="1001"/>
      <c r="L102" s="1003"/>
      <c r="M102" s="1003"/>
      <c r="N102" s="1001"/>
      <c r="O102" s="1065"/>
    </row>
    <row r="103" spans="1:15" ht="23.25" customHeight="1">
      <c r="A103" s="1052"/>
      <c r="B103" s="1052"/>
      <c r="C103" s="1052"/>
      <c r="D103" s="1052"/>
      <c r="E103" s="1052"/>
      <c r="F103" s="1052"/>
      <c r="G103" s="1052"/>
      <c r="H103" s="1052"/>
      <c r="I103" s="1053"/>
      <c r="J103" s="1053"/>
      <c r="K103" s="818" t="s">
        <v>317</v>
      </c>
      <c r="L103" s="818"/>
      <c r="M103" s="818"/>
      <c r="N103" s="106"/>
      <c r="O103" s="231">
        <f>SUM(O87:O102)</f>
        <v>0</v>
      </c>
    </row>
    <row r="104" spans="1:15" ht="14.25" customHeight="1">
      <c r="A104" s="98" t="s">
        <v>125</v>
      </c>
      <c r="B104" s="98"/>
      <c r="C104" s="98"/>
      <c r="D104" s="98"/>
      <c r="E104" s="98"/>
      <c r="F104" s="98"/>
      <c r="G104" s="98"/>
      <c r="H104" s="98"/>
      <c r="I104" s="98"/>
      <c r="J104" s="73"/>
      <c r="K104" s="73"/>
      <c r="L104" s="98" t="s">
        <v>126</v>
      </c>
      <c r="M104" s="98"/>
      <c r="N104" s="73"/>
      <c r="O104" s="73"/>
    </row>
    <row r="105" spans="1:15" ht="14.25" customHeight="1">
      <c r="A105" s="158" t="s">
        <v>267</v>
      </c>
      <c r="B105" s="98"/>
      <c r="C105" s="98"/>
      <c r="D105" s="98"/>
      <c r="E105" s="98"/>
      <c r="F105" s="98"/>
      <c r="G105" s="98"/>
      <c r="H105" s="98"/>
      <c r="I105" s="98"/>
      <c r="J105" s="73"/>
      <c r="K105" s="73"/>
      <c r="L105" s="73"/>
      <c r="M105" s="73"/>
      <c r="N105" s="98" t="s">
        <v>162</v>
      </c>
      <c r="O105" s="73"/>
    </row>
    <row r="106" spans="1:15" ht="14.25" customHeight="1">
      <c r="A106" s="99" t="s">
        <v>127</v>
      </c>
      <c r="B106" s="98"/>
      <c r="C106" s="98"/>
      <c r="D106" s="98"/>
      <c r="E106" s="98"/>
      <c r="F106" s="98"/>
      <c r="G106" s="98"/>
      <c r="H106" s="98"/>
      <c r="I106" s="98"/>
      <c r="J106" s="73"/>
      <c r="K106" s="73"/>
      <c r="L106" s="98" t="s">
        <v>251</v>
      </c>
      <c r="M106" s="98"/>
      <c r="N106" s="98"/>
      <c r="O106" s="73"/>
    </row>
    <row r="107" spans="1:15" ht="14.25" customHeight="1">
      <c r="A107" s="73"/>
      <c r="B107" s="73"/>
      <c r="C107" s="73"/>
      <c r="D107" s="73"/>
      <c r="E107" s="73"/>
      <c r="F107" s="73"/>
      <c r="G107" s="73"/>
      <c r="H107" s="73"/>
      <c r="I107" s="73"/>
      <c r="J107" s="73"/>
      <c r="K107" s="73"/>
      <c r="L107" s="73"/>
      <c r="M107" s="73"/>
      <c r="N107" s="98" t="s">
        <v>250</v>
      </c>
      <c r="O107" s="73"/>
    </row>
    <row r="108" spans="1:15" ht="22.5" customHeight="1">
      <c r="A108" s="161" t="s">
        <v>266</v>
      </c>
      <c r="B108" s="73"/>
      <c r="C108" s="73"/>
      <c r="D108" s="73"/>
      <c r="E108" s="73"/>
      <c r="F108" s="73"/>
      <c r="G108" s="73"/>
      <c r="H108" s="73"/>
      <c r="I108" s="73"/>
      <c r="J108" s="73"/>
      <c r="K108" s="73"/>
      <c r="L108" s="73"/>
      <c r="M108" s="73"/>
      <c r="N108" s="73"/>
      <c r="O108" s="144" t="s">
        <v>215</v>
      </c>
    </row>
    <row r="109" spans="1:15" ht="22.5" customHeight="1">
      <c r="A109" s="762" t="str">
        <f>A3</f>
        <v>団　体　名</v>
      </c>
      <c r="B109" s="762"/>
      <c r="C109" s="762"/>
      <c r="D109" s="764">
        <f>$D$3</f>
        <v>0</v>
      </c>
      <c r="E109" s="778"/>
      <c r="F109" s="778"/>
      <c r="G109" s="778"/>
      <c r="H109" s="778"/>
      <c r="I109" s="778"/>
      <c r="J109" s="778"/>
      <c r="K109" s="778"/>
      <c r="L109" s="778"/>
      <c r="M109" s="778"/>
      <c r="N109" s="778"/>
      <c r="O109" s="765"/>
    </row>
    <row r="110" spans="1:15" ht="22.5" customHeight="1">
      <c r="A110" s="762" t="str">
        <f>A4</f>
        <v>申　込　責　任　者</v>
      </c>
      <c r="B110" s="762"/>
      <c r="C110" s="762"/>
      <c r="D110" s="764">
        <f>$D$4</f>
        <v>0</v>
      </c>
      <c r="E110" s="778"/>
      <c r="F110" s="778"/>
      <c r="G110" s="778"/>
      <c r="H110" s="778"/>
      <c r="I110" s="765"/>
      <c r="J110" s="764" t="str">
        <f>J57</f>
        <v>連絡先電話番号</v>
      </c>
      <c r="K110" s="778"/>
      <c r="L110" s="778"/>
      <c r="M110" s="765"/>
      <c r="N110" s="764">
        <f>$N$4</f>
        <v>0</v>
      </c>
      <c r="O110" s="765"/>
    </row>
    <row r="111" spans="1:15" ht="22.5" customHeight="1">
      <c r="A111" s="762" t="str">
        <f t="shared" ref="A111" si="17">A5</f>
        <v>使　用　期　間</v>
      </c>
      <c r="B111" s="762"/>
      <c r="C111" s="762"/>
      <c r="D111" s="1030" t="str">
        <f>$D$5</f>
        <v>　～　</v>
      </c>
      <c r="E111" s="778"/>
      <c r="F111" s="778"/>
      <c r="G111" s="778"/>
      <c r="H111" s="778"/>
      <c r="I111" s="778"/>
      <c r="J111" s="778"/>
      <c r="K111" s="778"/>
      <c r="L111" s="778"/>
      <c r="M111" s="778"/>
      <c r="N111" s="778"/>
      <c r="O111" s="765"/>
    </row>
    <row r="112" spans="1:15">
      <c r="A112" s="74"/>
      <c r="B112" s="75" t="s">
        <v>99</v>
      </c>
      <c r="C112" s="763" t="s">
        <v>100</v>
      </c>
      <c r="D112" s="756" t="str">
        <f>IFERROR(TEXT(研修日程計画書!$A$50,"m月d日"),"")</f>
        <v/>
      </c>
      <c r="E112" s="757"/>
      <c r="F112" s="756" t="str">
        <f>IFERROR(TEXT(研修日程計画書!#REF!,"m月d日"),"")</f>
        <v/>
      </c>
      <c r="G112" s="757"/>
      <c r="H112" s="750" t="str">
        <f>IFERROR(TEXT(研修日程計画書!#REF!,"m月d日"),"")</f>
        <v/>
      </c>
      <c r="I112" s="751"/>
      <c r="J112" s="750" t="str">
        <f>IFERROR(TEXT(研修日程計画書!#REF!,"m月d日"),"")</f>
        <v/>
      </c>
      <c r="K112" s="751"/>
      <c r="L112" s="750" t="str">
        <f>IFERROR(TEXT(研修日程計画書!#REF!,"m月d日"),"")</f>
        <v/>
      </c>
      <c r="M112" s="751"/>
      <c r="N112" s="766" t="s">
        <v>101</v>
      </c>
      <c r="O112" s="767"/>
    </row>
    <row r="113" spans="1:18">
      <c r="A113" s="76" t="s">
        <v>102</v>
      </c>
      <c r="B113" s="77"/>
      <c r="C113" s="744"/>
      <c r="D113" s="758"/>
      <c r="E113" s="759"/>
      <c r="F113" s="758"/>
      <c r="G113" s="759"/>
      <c r="H113" s="754"/>
      <c r="I113" s="755"/>
      <c r="J113" s="754"/>
      <c r="K113" s="755"/>
      <c r="L113" s="754"/>
      <c r="M113" s="755"/>
      <c r="N113" s="768"/>
      <c r="O113" s="769"/>
    </row>
    <row r="114" spans="1:18" ht="15.75" customHeight="1">
      <c r="A114" s="1035" t="s">
        <v>103</v>
      </c>
      <c r="B114" s="1036" t="s">
        <v>104</v>
      </c>
      <c r="C114" s="1037" t="s">
        <v>106</v>
      </c>
      <c r="D114" s="1045"/>
      <c r="E114" s="1024" t="s">
        <v>316</v>
      </c>
      <c r="F114" s="1045"/>
      <c r="G114" s="1024" t="s">
        <v>316</v>
      </c>
      <c r="H114" s="1045"/>
      <c r="I114" s="1024" t="s">
        <v>316</v>
      </c>
      <c r="J114" s="1045"/>
      <c r="K114" s="1024" t="s">
        <v>316</v>
      </c>
      <c r="L114" s="1029"/>
      <c r="M114" s="1026" t="s">
        <v>316</v>
      </c>
      <c r="N114" s="770"/>
      <c r="O114" s="771"/>
    </row>
    <row r="115" spans="1:18" ht="15.75" customHeight="1">
      <c r="A115" s="1035"/>
      <c r="B115" s="1036"/>
      <c r="C115" s="1038"/>
      <c r="D115" s="1046"/>
      <c r="E115" s="1021"/>
      <c r="F115" s="1046"/>
      <c r="G115" s="1021"/>
      <c r="H115" s="1046"/>
      <c r="I115" s="1021"/>
      <c r="J115" s="1046"/>
      <c r="K115" s="1021"/>
      <c r="L115" s="1029"/>
      <c r="M115" s="1026"/>
      <c r="N115" s="772"/>
      <c r="O115" s="773"/>
    </row>
    <row r="116" spans="1:18" ht="15.75" customHeight="1">
      <c r="A116" s="1035"/>
      <c r="B116" s="1036" t="s">
        <v>107</v>
      </c>
      <c r="C116" s="1037" t="s">
        <v>106</v>
      </c>
      <c r="D116" s="1045"/>
      <c r="E116" s="1024" t="s">
        <v>316</v>
      </c>
      <c r="F116" s="1045"/>
      <c r="G116" s="1024" t="s">
        <v>316</v>
      </c>
      <c r="H116" s="1045"/>
      <c r="I116" s="1024" t="s">
        <v>316</v>
      </c>
      <c r="J116" s="1045"/>
      <c r="K116" s="1024" t="s">
        <v>316</v>
      </c>
      <c r="L116" s="1029"/>
      <c r="M116" s="1026" t="s">
        <v>316</v>
      </c>
      <c r="N116" s="772"/>
      <c r="O116" s="773"/>
    </row>
    <row r="117" spans="1:18" ht="15.75" customHeight="1">
      <c r="A117" s="1035"/>
      <c r="B117" s="1036"/>
      <c r="C117" s="1038"/>
      <c r="D117" s="1046"/>
      <c r="E117" s="1021"/>
      <c r="F117" s="1046"/>
      <c r="G117" s="1021"/>
      <c r="H117" s="1046"/>
      <c r="I117" s="1021"/>
      <c r="J117" s="1046"/>
      <c r="K117" s="1021"/>
      <c r="L117" s="1029"/>
      <c r="M117" s="1026"/>
      <c r="N117" s="772"/>
      <c r="O117" s="773"/>
    </row>
    <row r="118" spans="1:18" ht="15.75" customHeight="1">
      <c r="A118" s="1035"/>
      <c r="B118" s="1037" t="s">
        <v>108</v>
      </c>
      <c r="C118" s="1037" t="s">
        <v>106</v>
      </c>
      <c r="D118" s="1045"/>
      <c r="E118" s="1024" t="s">
        <v>316</v>
      </c>
      <c r="F118" s="1045"/>
      <c r="G118" s="1024" t="s">
        <v>316</v>
      </c>
      <c r="H118" s="1045"/>
      <c r="I118" s="1024" t="s">
        <v>316</v>
      </c>
      <c r="J118" s="1045"/>
      <c r="K118" s="1024" t="s">
        <v>316</v>
      </c>
      <c r="L118" s="1029"/>
      <c r="M118" s="1026" t="s">
        <v>316</v>
      </c>
      <c r="N118" s="772"/>
      <c r="O118" s="773"/>
    </row>
    <row r="119" spans="1:18" ht="15.75" customHeight="1">
      <c r="A119" s="1035"/>
      <c r="B119" s="1038"/>
      <c r="C119" s="1038"/>
      <c r="D119" s="1046"/>
      <c r="E119" s="1021"/>
      <c r="F119" s="1046"/>
      <c r="G119" s="1021"/>
      <c r="H119" s="1046"/>
      <c r="I119" s="1021"/>
      <c r="J119" s="1046"/>
      <c r="K119" s="1021"/>
      <c r="L119" s="1029"/>
      <c r="M119" s="1026"/>
      <c r="N119" s="772"/>
      <c r="O119" s="773"/>
    </row>
    <row r="120" spans="1:18" ht="15.75" customHeight="1">
      <c r="A120" s="1039" t="s">
        <v>109</v>
      </c>
      <c r="B120" s="1038" t="s">
        <v>104</v>
      </c>
      <c r="C120" s="1037" t="s">
        <v>106</v>
      </c>
      <c r="D120" s="1045"/>
      <c r="E120" s="1024" t="s">
        <v>316</v>
      </c>
      <c r="F120" s="1045"/>
      <c r="G120" s="1024" t="s">
        <v>316</v>
      </c>
      <c r="H120" s="1045"/>
      <c r="I120" s="1024" t="s">
        <v>316</v>
      </c>
      <c r="J120" s="1045"/>
      <c r="K120" s="1024" t="s">
        <v>316</v>
      </c>
      <c r="L120" s="1029"/>
      <c r="M120" s="1026" t="s">
        <v>316</v>
      </c>
      <c r="N120" s="772"/>
      <c r="O120" s="773"/>
    </row>
    <row r="121" spans="1:18" ht="15.75" customHeight="1">
      <c r="A121" s="1035"/>
      <c r="B121" s="1036"/>
      <c r="C121" s="1038"/>
      <c r="D121" s="1047"/>
      <c r="E121" s="1025"/>
      <c r="F121" s="1046"/>
      <c r="G121" s="1021"/>
      <c r="H121" s="1046"/>
      <c r="I121" s="1021"/>
      <c r="J121" s="1046"/>
      <c r="K121" s="1021"/>
      <c r="L121" s="1029"/>
      <c r="M121" s="1026"/>
      <c r="N121" s="772"/>
      <c r="O121" s="773"/>
    </row>
    <row r="122" spans="1:18" ht="15.75" customHeight="1">
      <c r="A122" s="1035"/>
      <c r="B122" s="1036" t="s">
        <v>107</v>
      </c>
      <c r="C122" s="81" t="s">
        <v>157</v>
      </c>
      <c r="D122" s="1022"/>
      <c r="E122" s="1023"/>
      <c r="F122" s="1027"/>
      <c r="G122" s="1028"/>
      <c r="H122" s="1022"/>
      <c r="I122" s="1023"/>
      <c r="J122" s="1022"/>
      <c r="K122" s="1023"/>
      <c r="L122" s="1022"/>
      <c r="M122" s="1023"/>
      <c r="N122" s="772"/>
      <c r="O122" s="773"/>
    </row>
    <row r="123" spans="1:18" ht="15.75" customHeight="1">
      <c r="A123" s="1035"/>
      <c r="B123" s="1036"/>
      <c r="C123" s="1048" t="s">
        <v>106</v>
      </c>
      <c r="D123" s="1050"/>
      <c r="E123" s="1018" t="s">
        <v>316</v>
      </c>
      <c r="F123" s="1050"/>
      <c r="G123" s="1020" t="s">
        <v>316</v>
      </c>
      <c r="H123" s="1050"/>
      <c r="I123" s="1020" t="s">
        <v>316</v>
      </c>
      <c r="J123" s="1050"/>
      <c r="K123" s="1020" t="s">
        <v>316</v>
      </c>
      <c r="L123" s="1050"/>
      <c r="M123" s="1020" t="s">
        <v>316</v>
      </c>
      <c r="N123" s="772"/>
      <c r="O123" s="773"/>
    </row>
    <row r="124" spans="1:18" ht="15.75" customHeight="1">
      <c r="A124" s="1035"/>
      <c r="B124" s="1036"/>
      <c r="C124" s="1038"/>
      <c r="D124" s="1051"/>
      <c r="E124" s="1019"/>
      <c r="F124" s="1051"/>
      <c r="G124" s="1021"/>
      <c r="H124" s="1051"/>
      <c r="I124" s="1021"/>
      <c r="J124" s="1051"/>
      <c r="K124" s="1021"/>
      <c r="L124" s="1051"/>
      <c r="M124" s="1021"/>
      <c r="N124" s="772"/>
      <c r="O124" s="773"/>
    </row>
    <row r="125" spans="1:18" ht="15.75" customHeight="1">
      <c r="A125" s="1035"/>
      <c r="B125" s="1036" t="s">
        <v>108</v>
      </c>
      <c r="C125" s="81" t="s">
        <v>157</v>
      </c>
      <c r="D125" s="1022"/>
      <c r="E125" s="1023"/>
      <c r="F125" s="1022"/>
      <c r="G125" s="1023"/>
      <c r="H125" s="1022"/>
      <c r="I125" s="1023"/>
      <c r="J125" s="1022"/>
      <c r="K125" s="1023"/>
      <c r="L125" s="1022"/>
      <c r="M125" s="1023"/>
      <c r="N125" s="772"/>
      <c r="O125" s="773"/>
      <c r="R125" s="63"/>
    </row>
    <row r="126" spans="1:18" ht="15.75" customHeight="1">
      <c r="A126" s="1035"/>
      <c r="B126" s="1036"/>
      <c r="C126" s="1048" t="s">
        <v>106</v>
      </c>
      <c r="D126" s="1050"/>
      <c r="E126" s="1018" t="s">
        <v>316</v>
      </c>
      <c r="F126" s="1050"/>
      <c r="G126" s="1020" t="s">
        <v>316</v>
      </c>
      <c r="H126" s="1050"/>
      <c r="I126" s="1020" t="s">
        <v>316</v>
      </c>
      <c r="J126" s="1050"/>
      <c r="K126" s="1020" t="s">
        <v>316</v>
      </c>
      <c r="L126" s="1050"/>
      <c r="M126" s="1020" t="s">
        <v>316</v>
      </c>
      <c r="N126" s="772"/>
      <c r="O126" s="773"/>
    </row>
    <row r="127" spans="1:18" ht="15.75" customHeight="1">
      <c r="A127" s="1040"/>
      <c r="B127" s="1037"/>
      <c r="C127" s="1038"/>
      <c r="D127" s="1051"/>
      <c r="E127" s="1019"/>
      <c r="F127" s="1051"/>
      <c r="G127" s="1021"/>
      <c r="H127" s="1051"/>
      <c r="I127" s="1021"/>
      <c r="J127" s="1051"/>
      <c r="K127" s="1021"/>
      <c r="L127" s="1051"/>
      <c r="M127" s="1021"/>
      <c r="N127" s="774"/>
      <c r="O127" s="775"/>
    </row>
    <row r="128" spans="1:18" ht="15.75" customHeight="1">
      <c r="A128" s="743" t="s">
        <v>275</v>
      </c>
      <c r="B128" s="744"/>
      <c r="C128" s="744"/>
      <c r="D128" s="228"/>
      <c r="E128" s="235" t="s">
        <v>316</v>
      </c>
      <c r="F128" s="228"/>
      <c r="G128" s="235" t="s">
        <v>316</v>
      </c>
      <c r="H128" s="228"/>
      <c r="I128" s="235" t="s">
        <v>316</v>
      </c>
      <c r="J128" s="228"/>
      <c r="K128" s="235" t="s">
        <v>316</v>
      </c>
      <c r="L128" s="228"/>
      <c r="M128" s="235" t="s">
        <v>316</v>
      </c>
      <c r="N128" s="1057"/>
      <c r="O128" s="1058"/>
    </row>
    <row r="129" spans="1:15" ht="15.75" customHeight="1">
      <c r="A129" s="743"/>
      <c r="B129" s="745"/>
      <c r="C129" s="745"/>
      <c r="D129" s="229"/>
      <c r="E129" s="236" t="s">
        <v>316</v>
      </c>
      <c r="F129" s="229"/>
      <c r="G129" s="236" t="s">
        <v>316</v>
      </c>
      <c r="H129" s="229"/>
      <c r="I129" s="236" t="s">
        <v>316</v>
      </c>
      <c r="J129" s="229"/>
      <c r="K129" s="236" t="s">
        <v>316</v>
      </c>
      <c r="L129" s="229"/>
      <c r="M129" s="236" t="s">
        <v>316</v>
      </c>
      <c r="N129" s="1059"/>
      <c r="O129" s="1060"/>
    </row>
    <row r="130" spans="1:15" ht="15.75" customHeight="1">
      <c r="A130" s="743"/>
      <c r="B130" s="746"/>
      <c r="C130" s="746"/>
      <c r="D130" s="230"/>
      <c r="E130" s="237" t="s">
        <v>316</v>
      </c>
      <c r="F130" s="230"/>
      <c r="G130" s="237" t="s">
        <v>316</v>
      </c>
      <c r="H130" s="230"/>
      <c r="I130" s="237" t="s">
        <v>316</v>
      </c>
      <c r="J130" s="230"/>
      <c r="K130" s="237" t="s">
        <v>316</v>
      </c>
      <c r="L130" s="230"/>
      <c r="M130" s="237" t="s">
        <v>316</v>
      </c>
      <c r="N130" s="1061"/>
      <c r="O130" s="1062"/>
    </row>
    <row r="131" spans="1:15" ht="19.5" customHeight="1">
      <c r="A131" s="1042" t="s">
        <v>112</v>
      </c>
      <c r="B131" s="1042"/>
      <c r="C131" s="1042"/>
      <c r="D131" s="1042"/>
      <c r="E131" s="225"/>
      <c r="F131" s="86"/>
      <c r="G131" s="86"/>
      <c r="H131" s="86"/>
      <c r="I131" s="86"/>
      <c r="J131" s="86"/>
      <c r="K131" s="86"/>
      <c r="L131" s="86"/>
      <c r="M131" s="86"/>
      <c r="N131" s="73"/>
      <c r="O131" s="73"/>
    </row>
    <row r="132" spans="1:15">
      <c r="A132" s="87" t="s">
        <v>268</v>
      </c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</row>
    <row r="133" spans="1:15">
      <c r="A133" s="87" t="s">
        <v>272</v>
      </c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</row>
    <row r="134" spans="1:15">
      <c r="A134" s="87" t="s">
        <v>273</v>
      </c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</row>
    <row r="135" spans="1:15">
      <c r="A135" s="87" t="s">
        <v>271</v>
      </c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</row>
    <row r="136" spans="1:15">
      <c r="A136" s="87" t="s">
        <v>216</v>
      </c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</row>
    <row r="137" spans="1:15" ht="18" customHeight="1">
      <c r="A137" s="89"/>
      <c r="B137" s="85"/>
      <c r="C137" s="85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73"/>
      <c r="O137" s="73"/>
    </row>
    <row r="138" spans="1:15" ht="18" customHeight="1">
      <c r="A138" s="1034" t="s">
        <v>274</v>
      </c>
      <c r="B138" s="1034"/>
      <c r="C138" s="1034"/>
      <c r="D138" s="1034"/>
      <c r="E138" s="1034"/>
      <c r="F138" s="1034"/>
      <c r="G138" s="226"/>
      <c r="H138" s="90" t="s">
        <v>116</v>
      </c>
      <c r="I138" s="90"/>
      <c r="J138" s="88"/>
      <c r="K138" s="88"/>
      <c r="L138" s="88"/>
      <c r="M138" s="88"/>
      <c r="N138" s="73"/>
      <c r="O138" s="73"/>
    </row>
    <row r="139" spans="1:15" ht="15.75" customHeight="1">
      <c r="A139" s="84"/>
      <c r="B139" s="84"/>
      <c r="C139" s="729" t="s">
        <v>117</v>
      </c>
      <c r="D139" s="730"/>
      <c r="E139" s="792"/>
      <c r="F139" s="729" t="s">
        <v>118</v>
      </c>
      <c r="G139" s="730"/>
      <c r="H139" s="731" t="s">
        <v>119</v>
      </c>
      <c r="I139" s="731"/>
      <c r="J139" s="731"/>
      <c r="K139" s="731"/>
      <c r="L139" s="91"/>
      <c r="M139" s="91"/>
      <c r="N139" s="91"/>
      <c r="O139" s="92"/>
    </row>
    <row r="140" spans="1:15" ht="15.75" customHeight="1">
      <c r="A140" s="743" t="s">
        <v>103</v>
      </c>
      <c r="B140" s="1036" t="s">
        <v>104</v>
      </c>
      <c r="C140" s="1004" t="s">
        <v>122</v>
      </c>
      <c r="D140" s="1005"/>
      <c r="E140" s="1006"/>
      <c r="F140" s="1010">
        <v>530</v>
      </c>
      <c r="G140" s="1011"/>
      <c r="H140" s="1014" t="s">
        <v>54</v>
      </c>
      <c r="I140" s="1014"/>
      <c r="J140" s="984" t="s">
        <v>158</v>
      </c>
      <c r="K140" s="984"/>
      <c r="L140" s="1016">
        <f>SUM(D114:L114)</f>
        <v>0</v>
      </c>
      <c r="M140" s="1016"/>
      <c r="N140" s="984" t="s">
        <v>121</v>
      </c>
      <c r="O140" s="1043">
        <f>F140*L140</f>
        <v>0</v>
      </c>
    </row>
    <row r="141" spans="1:15" ht="15.75" customHeight="1">
      <c r="A141" s="743"/>
      <c r="B141" s="1036"/>
      <c r="C141" s="1007"/>
      <c r="D141" s="1008"/>
      <c r="E141" s="1009"/>
      <c r="F141" s="1012"/>
      <c r="G141" s="1013"/>
      <c r="H141" s="1015"/>
      <c r="I141" s="1015"/>
      <c r="J141" s="1001"/>
      <c r="K141" s="1001"/>
      <c r="L141" s="1017"/>
      <c r="M141" s="1017"/>
      <c r="N141" s="1001"/>
      <c r="O141" s="1044"/>
    </row>
    <row r="142" spans="1:15" ht="15.75" customHeight="1">
      <c r="A142" s="743"/>
      <c r="B142" s="1036" t="s">
        <v>107</v>
      </c>
      <c r="C142" s="1004" t="s">
        <v>122</v>
      </c>
      <c r="D142" s="1005"/>
      <c r="E142" s="1006"/>
      <c r="F142" s="1010">
        <v>780</v>
      </c>
      <c r="G142" s="1011"/>
      <c r="H142" s="1014" t="s">
        <v>54</v>
      </c>
      <c r="I142" s="1014"/>
      <c r="J142" s="984" t="s">
        <v>158</v>
      </c>
      <c r="K142" s="984"/>
      <c r="L142" s="1016">
        <f t="shared" ref="L142" si="18">SUM(D116:L116)</f>
        <v>0</v>
      </c>
      <c r="M142" s="1016"/>
      <c r="N142" s="984" t="s">
        <v>121</v>
      </c>
      <c r="O142" s="1043">
        <f t="shared" ref="O142" si="19">F142*L142</f>
        <v>0</v>
      </c>
    </row>
    <row r="143" spans="1:15" ht="15.75" customHeight="1">
      <c r="A143" s="743"/>
      <c r="B143" s="1036"/>
      <c r="C143" s="1007"/>
      <c r="D143" s="1008"/>
      <c r="E143" s="1009"/>
      <c r="F143" s="1012"/>
      <c r="G143" s="1013"/>
      <c r="H143" s="1015"/>
      <c r="I143" s="1015"/>
      <c r="J143" s="1001"/>
      <c r="K143" s="1001"/>
      <c r="L143" s="1017"/>
      <c r="M143" s="1017"/>
      <c r="N143" s="1001"/>
      <c r="O143" s="1044"/>
    </row>
    <row r="144" spans="1:15" ht="15.75" customHeight="1">
      <c r="A144" s="743"/>
      <c r="B144" s="1036" t="s">
        <v>108</v>
      </c>
      <c r="C144" s="1004" t="s">
        <v>122</v>
      </c>
      <c r="D144" s="1005"/>
      <c r="E144" s="1006"/>
      <c r="F144" s="1010">
        <v>930</v>
      </c>
      <c r="G144" s="1011"/>
      <c r="H144" s="1014" t="s">
        <v>54</v>
      </c>
      <c r="I144" s="1014"/>
      <c r="J144" s="984" t="s">
        <v>158</v>
      </c>
      <c r="K144" s="984"/>
      <c r="L144" s="1016">
        <f t="shared" ref="L144" si="20">SUM(D118:L118)</f>
        <v>0</v>
      </c>
      <c r="M144" s="1016"/>
      <c r="N144" s="984" t="s">
        <v>121</v>
      </c>
      <c r="O144" s="1043">
        <f t="shared" ref="O144" si="21">F144*L144</f>
        <v>0</v>
      </c>
    </row>
    <row r="145" spans="1:15" ht="15.75" customHeight="1">
      <c r="A145" s="743"/>
      <c r="B145" s="1036"/>
      <c r="C145" s="1007"/>
      <c r="D145" s="1008"/>
      <c r="E145" s="1009"/>
      <c r="F145" s="1012"/>
      <c r="G145" s="1013"/>
      <c r="H145" s="1015"/>
      <c r="I145" s="1015"/>
      <c r="J145" s="1001"/>
      <c r="K145" s="1001"/>
      <c r="L145" s="1017"/>
      <c r="M145" s="1017"/>
      <c r="N145" s="1001"/>
      <c r="O145" s="1044"/>
    </row>
    <row r="146" spans="1:15" ht="15.75" customHeight="1">
      <c r="A146" s="777" t="s">
        <v>109</v>
      </c>
      <c r="B146" s="1038" t="s">
        <v>104</v>
      </c>
      <c r="C146" s="1004" t="s">
        <v>122</v>
      </c>
      <c r="D146" s="1005"/>
      <c r="E146" s="1006"/>
      <c r="F146" s="1010">
        <v>410</v>
      </c>
      <c r="G146" s="1011"/>
      <c r="H146" s="1014" t="s">
        <v>54</v>
      </c>
      <c r="I146" s="1014"/>
      <c r="J146" s="984" t="s">
        <v>158</v>
      </c>
      <c r="K146" s="984"/>
      <c r="L146" s="1016">
        <f>SUM(D120:L120)</f>
        <v>0</v>
      </c>
      <c r="M146" s="1016"/>
      <c r="N146" s="984" t="s">
        <v>121</v>
      </c>
      <c r="O146" s="1043">
        <f t="shared" ref="O146" si="22">F146*L146</f>
        <v>0</v>
      </c>
    </row>
    <row r="147" spans="1:15" ht="15.75" customHeight="1">
      <c r="A147" s="1049"/>
      <c r="B147" s="1036"/>
      <c r="C147" s="1007"/>
      <c r="D147" s="1008"/>
      <c r="E147" s="1009"/>
      <c r="F147" s="1012"/>
      <c r="G147" s="1013"/>
      <c r="H147" s="1015"/>
      <c r="I147" s="1015"/>
      <c r="J147" s="1001"/>
      <c r="K147" s="1001"/>
      <c r="L147" s="1017"/>
      <c r="M147" s="1017"/>
      <c r="N147" s="1001"/>
      <c r="O147" s="1044"/>
    </row>
    <row r="148" spans="1:15" ht="15.75" customHeight="1">
      <c r="A148" s="1049"/>
      <c r="B148" s="1036" t="s">
        <v>160</v>
      </c>
      <c r="C148" s="1004" t="s">
        <v>122</v>
      </c>
      <c r="D148" s="1005"/>
      <c r="E148" s="1006"/>
      <c r="F148" s="1010">
        <v>520</v>
      </c>
      <c r="G148" s="1011"/>
      <c r="H148" s="1014" t="s">
        <v>54</v>
      </c>
      <c r="I148" s="1014"/>
      <c r="J148" s="984" t="s">
        <v>158</v>
      </c>
      <c r="K148" s="984"/>
      <c r="L148" s="986"/>
      <c r="M148" s="986"/>
      <c r="N148" s="984" t="s">
        <v>121</v>
      </c>
      <c r="O148" s="1043">
        <f t="shared" ref="O148" si="23">F148*L148</f>
        <v>0</v>
      </c>
    </row>
    <row r="149" spans="1:15" ht="15.75" customHeight="1">
      <c r="A149" s="1049"/>
      <c r="B149" s="1036"/>
      <c r="C149" s="1007"/>
      <c r="D149" s="1008"/>
      <c r="E149" s="1009"/>
      <c r="F149" s="1012"/>
      <c r="G149" s="1013"/>
      <c r="H149" s="1015"/>
      <c r="I149" s="1015"/>
      <c r="J149" s="1001"/>
      <c r="K149" s="1001"/>
      <c r="L149" s="1003"/>
      <c r="M149" s="1003"/>
      <c r="N149" s="1001"/>
      <c r="O149" s="1044"/>
    </row>
    <row r="150" spans="1:15" ht="15.75" customHeight="1">
      <c r="A150" s="1049"/>
      <c r="B150" s="101" t="s">
        <v>123</v>
      </c>
      <c r="C150" s="1004" t="s">
        <v>122</v>
      </c>
      <c r="D150" s="1005"/>
      <c r="E150" s="1006"/>
      <c r="F150" s="1010">
        <v>630</v>
      </c>
      <c r="G150" s="1011"/>
      <c r="H150" s="1014" t="s">
        <v>54</v>
      </c>
      <c r="I150" s="1014"/>
      <c r="J150" s="984" t="s">
        <v>158</v>
      </c>
      <c r="K150" s="984"/>
      <c r="L150" s="986"/>
      <c r="M150" s="986"/>
      <c r="N150" s="984" t="s">
        <v>121</v>
      </c>
      <c r="O150" s="1043">
        <f t="shared" ref="O150" si="24">F150*L150</f>
        <v>0</v>
      </c>
    </row>
    <row r="151" spans="1:15" ht="15.75" customHeight="1">
      <c r="A151" s="776"/>
      <c r="B151" s="160" t="s">
        <v>124</v>
      </c>
      <c r="C151" s="1007"/>
      <c r="D151" s="1008"/>
      <c r="E151" s="1009"/>
      <c r="F151" s="1012"/>
      <c r="G151" s="1013"/>
      <c r="H151" s="1015"/>
      <c r="I151" s="1015"/>
      <c r="J151" s="1001"/>
      <c r="K151" s="1001"/>
      <c r="L151" s="1003"/>
      <c r="M151" s="1003"/>
      <c r="N151" s="1001"/>
      <c r="O151" s="1044"/>
    </row>
    <row r="152" spans="1:15" ht="15.75" customHeight="1">
      <c r="A152" s="777" t="s">
        <v>29</v>
      </c>
      <c r="B152" s="972"/>
      <c r="C152" s="973"/>
      <c r="D152" s="973"/>
      <c r="E152" s="974"/>
      <c r="F152" s="978"/>
      <c r="G152" s="979"/>
      <c r="H152" s="982" t="s">
        <v>54</v>
      </c>
      <c r="I152" s="982"/>
      <c r="J152" s="984" t="s">
        <v>158</v>
      </c>
      <c r="K152" s="984"/>
      <c r="L152" s="986"/>
      <c r="M152" s="986"/>
      <c r="N152" s="984" t="s">
        <v>121</v>
      </c>
      <c r="O152" s="1063">
        <f t="shared" ref="O152" si="25">F152*L152</f>
        <v>0</v>
      </c>
    </row>
    <row r="153" spans="1:15" ht="15.75" customHeight="1">
      <c r="A153" s="1049"/>
      <c r="B153" s="975"/>
      <c r="C153" s="976"/>
      <c r="D153" s="976"/>
      <c r="E153" s="977"/>
      <c r="F153" s="980"/>
      <c r="G153" s="981"/>
      <c r="H153" s="983"/>
      <c r="I153" s="983"/>
      <c r="J153" s="985"/>
      <c r="K153" s="985"/>
      <c r="L153" s="987"/>
      <c r="M153" s="987"/>
      <c r="N153" s="985"/>
      <c r="O153" s="1064"/>
    </row>
    <row r="154" spans="1:15" ht="15.75" customHeight="1">
      <c r="A154" s="1049"/>
      <c r="B154" s="988"/>
      <c r="C154" s="989"/>
      <c r="D154" s="989"/>
      <c r="E154" s="990"/>
      <c r="F154" s="994"/>
      <c r="G154" s="995"/>
      <c r="H154" s="998" t="s">
        <v>54</v>
      </c>
      <c r="I154" s="998"/>
      <c r="J154" s="1000" t="s">
        <v>158</v>
      </c>
      <c r="K154" s="1000"/>
      <c r="L154" s="1002"/>
      <c r="M154" s="1002"/>
      <c r="N154" s="1000" t="s">
        <v>121</v>
      </c>
      <c r="O154" s="1064">
        <f t="shared" ref="O154" si="26">F154*L154</f>
        <v>0</v>
      </c>
    </row>
    <row r="155" spans="1:15" ht="15.75" customHeight="1">
      <c r="A155" s="776"/>
      <c r="B155" s="991"/>
      <c r="C155" s="992"/>
      <c r="D155" s="992"/>
      <c r="E155" s="993"/>
      <c r="F155" s="996"/>
      <c r="G155" s="997"/>
      <c r="H155" s="999"/>
      <c r="I155" s="999"/>
      <c r="J155" s="1001"/>
      <c r="K155" s="1001"/>
      <c r="L155" s="1003"/>
      <c r="M155" s="1003"/>
      <c r="N155" s="1001"/>
      <c r="O155" s="1065"/>
    </row>
    <row r="156" spans="1:15" ht="23.25" customHeight="1">
      <c r="A156" s="1052"/>
      <c r="B156" s="1052"/>
      <c r="C156" s="1052"/>
      <c r="D156" s="1052"/>
      <c r="E156" s="1052"/>
      <c r="F156" s="1052"/>
      <c r="G156" s="1052"/>
      <c r="H156" s="1052"/>
      <c r="I156" s="1053"/>
      <c r="J156" s="1053"/>
      <c r="K156" s="818" t="s">
        <v>317</v>
      </c>
      <c r="L156" s="818"/>
      <c r="M156" s="818"/>
      <c r="N156" s="106"/>
      <c r="O156" s="231">
        <f>SUM(O140:O155)</f>
        <v>0</v>
      </c>
    </row>
    <row r="157" spans="1:15" ht="14.25" customHeight="1">
      <c r="A157" s="98" t="s">
        <v>125</v>
      </c>
      <c r="B157" s="98"/>
      <c r="C157" s="98"/>
      <c r="D157" s="98"/>
      <c r="E157" s="98"/>
      <c r="F157" s="98"/>
      <c r="G157" s="98"/>
      <c r="H157" s="98"/>
      <c r="I157" s="98"/>
      <c r="J157" s="73"/>
      <c r="K157" s="73"/>
      <c r="L157" s="98" t="s">
        <v>126</v>
      </c>
      <c r="M157" s="98"/>
      <c r="N157" s="73"/>
      <c r="O157" s="73"/>
    </row>
    <row r="158" spans="1:15" ht="14.25" customHeight="1">
      <c r="A158" s="158" t="s">
        <v>267</v>
      </c>
      <c r="B158" s="98"/>
      <c r="C158" s="98"/>
      <c r="D158" s="98"/>
      <c r="E158" s="98"/>
      <c r="F158" s="98"/>
      <c r="G158" s="98"/>
      <c r="H158" s="98"/>
      <c r="I158" s="98"/>
      <c r="J158" s="73"/>
      <c r="K158" s="73"/>
      <c r="L158" s="73"/>
      <c r="M158" s="73"/>
      <c r="N158" s="98" t="s">
        <v>162</v>
      </c>
      <c r="O158" s="73"/>
    </row>
    <row r="159" spans="1:15" ht="14.25" customHeight="1">
      <c r="A159" s="99" t="s">
        <v>127</v>
      </c>
      <c r="B159" s="98"/>
      <c r="C159" s="98"/>
      <c r="D159" s="98"/>
      <c r="E159" s="98"/>
      <c r="F159" s="98"/>
      <c r="G159" s="98"/>
      <c r="H159" s="98"/>
      <c r="I159" s="98"/>
      <c r="J159" s="73"/>
      <c r="K159" s="73"/>
      <c r="L159" s="98" t="s">
        <v>251</v>
      </c>
      <c r="M159" s="98"/>
      <c r="N159" s="98"/>
      <c r="O159" s="73"/>
    </row>
    <row r="160" spans="1:15" ht="14.25" customHeight="1">
      <c r="A160" s="73"/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98" t="s">
        <v>250</v>
      </c>
      <c r="O160" s="73"/>
    </row>
  </sheetData>
  <sheetProtection algorithmName="SHA-512" hashValue="iDtel56824vdddu1FR8mkRZXtifQMBZ9Y58lu+/D84059fsI8RyAoqE5erT9AU2rLYP/WLEJm0IZGAfzYCxA9g==" saltValue="4qS/5FlTQNlJ0KwnJKK7xw==" spinCount="100000" sheet="1"/>
  <mergeCells count="529">
    <mergeCell ref="L126:L127"/>
    <mergeCell ref="A61:A66"/>
    <mergeCell ref="B61:B62"/>
    <mergeCell ref="B63:B64"/>
    <mergeCell ref="B65:B66"/>
    <mergeCell ref="F118:F119"/>
    <mergeCell ref="H118:H119"/>
    <mergeCell ref="A152:A155"/>
    <mergeCell ref="A146:A151"/>
    <mergeCell ref="F61:F62"/>
    <mergeCell ref="H61:H62"/>
    <mergeCell ref="J61:J62"/>
    <mergeCell ref="A128:A130"/>
    <mergeCell ref="B128:C128"/>
    <mergeCell ref="B129:C129"/>
    <mergeCell ref="B130:C130"/>
    <mergeCell ref="A131:D131"/>
    <mergeCell ref="A111:C111"/>
    <mergeCell ref="C114:C115"/>
    <mergeCell ref="D114:D115"/>
    <mergeCell ref="F114:F115"/>
    <mergeCell ref="H114:H115"/>
    <mergeCell ref="J114:J115"/>
    <mergeCell ref="L114:L115"/>
    <mergeCell ref="O140:O141"/>
    <mergeCell ref="N142:N143"/>
    <mergeCell ref="O142:O143"/>
    <mergeCell ref="N140:N141"/>
    <mergeCell ref="O152:O153"/>
    <mergeCell ref="N154:N155"/>
    <mergeCell ref="O154:O155"/>
    <mergeCell ref="O144:O145"/>
    <mergeCell ref="N146:N147"/>
    <mergeCell ref="O146:O147"/>
    <mergeCell ref="N144:N145"/>
    <mergeCell ref="O150:O151"/>
    <mergeCell ref="N152:N153"/>
    <mergeCell ref="N148:N149"/>
    <mergeCell ref="N150:N151"/>
    <mergeCell ref="O148:O149"/>
    <mergeCell ref="F126:F127"/>
    <mergeCell ref="H126:H127"/>
    <mergeCell ref="J126:J127"/>
    <mergeCell ref="N75:O77"/>
    <mergeCell ref="O91:O92"/>
    <mergeCell ref="O99:O100"/>
    <mergeCell ref="N101:N102"/>
    <mergeCell ref="O101:O102"/>
    <mergeCell ref="A99:A102"/>
    <mergeCell ref="N99:N100"/>
    <mergeCell ref="B95:B96"/>
    <mergeCell ref="A103:J103"/>
    <mergeCell ref="A109:C109"/>
    <mergeCell ref="D109:O109"/>
    <mergeCell ref="A110:C110"/>
    <mergeCell ref="N110:O110"/>
    <mergeCell ref="N112:O113"/>
    <mergeCell ref="A114:A119"/>
    <mergeCell ref="B114:B115"/>
    <mergeCell ref="B116:B117"/>
    <mergeCell ref="B118:B119"/>
    <mergeCell ref="A120:A127"/>
    <mergeCell ref="B120:B121"/>
    <mergeCell ref="B122:B124"/>
    <mergeCell ref="N128:O130"/>
    <mergeCell ref="C123:C124"/>
    <mergeCell ref="D123:D124"/>
    <mergeCell ref="F123:F124"/>
    <mergeCell ref="H123:H124"/>
    <mergeCell ref="J123:J124"/>
    <mergeCell ref="L123:L124"/>
    <mergeCell ref="C126:C127"/>
    <mergeCell ref="C116:C117"/>
    <mergeCell ref="D116:D117"/>
    <mergeCell ref="N114:O127"/>
    <mergeCell ref="C120:C121"/>
    <mergeCell ref="D120:D121"/>
    <mergeCell ref="F120:F121"/>
    <mergeCell ref="H120:H121"/>
    <mergeCell ref="J120:J121"/>
    <mergeCell ref="L120:L121"/>
    <mergeCell ref="C118:C119"/>
    <mergeCell ref="D118:D119"/>
    <mergeCell ref="J118:J119"/>
    <mergeCell ref="L118:L119"/>
    <mergeCell ref="D126:D127"/>
    <mergeCell ref="E116:E117"/>
    <mergeCell ref="G116:G117"/>
    <mergeCell ref="O46:O47"/>
    <mergeCell ref="O48:O49"/>
    <mergeCell ref="N46:N47"/>
    <mergeCell ref="N48:N49"/>
    <mergeCell ref="N61:O74"/>
    <mergeCell ref="C70:C71"/>
    <mergeCell ref="D70:D71"/>
    <mergeCell ref="F70:F71"/>
    <mergeCell ref="H70:H71"/>
    <mergeCell ref="J70:J71"/>
    <mergeCell ref="L70:L71"/>
    <mergeCell ref="J65:J66"/>
    <mergeCell ref="L65:L66"/>
    <mergeCell ref="D73:D74"/>
    <mergeCell ref="F73:F74"/>
    <mergeCell ref="H73:H74"/>
    <mergeCell ref="J73:J74"/>
    <mergeCell ref="L73:L74"/>
    <mergeCell ref="C61:C62"/>
    <mergeCell ref="D61:D62"/>
    <mergeCell ref="A58:C58"/>
    <mergeCell ref="C59:C60"/>
    <mergeCell ref="A50:J50"/>
    <mergeCell ref="A56:C56"/>
    <mergeCell ref="F20:F21"/>
    <mergeCell ref="H33:K33"/>
    <mergeCell ref="L61:L62"/>
    <mergeCell ref="N44:N45"/>
    <mergeCell ref="O44:O45"/>
    <mergeCell ref="A40:A45"/>
    <mergeCell ref="N42:N43"/>
    <mergeCell ref="O42:O43"/>
    <mergeCell ref="N40:N41"/>
    <mergeCell ref="O40:O41"/>
    <mergeCell ref="A46:A49"/>
    <mergeCell ref="B42:B43"/>
    <mergeCell ref="B40:B41"/>
    <mergeCell ref="F48:G49"/>
    <mergeCell ref="F46:G47"/>
    <mergeCell ref="F44:G45"/>
    <mergeCell ref="F42:G43"/>
    <mergeCell ref="F40:G41"/>
    <mergeCell ref="B48:E49"/>
    <mergeCell ref="B46:E47"/>
    <mergeCell ref="C44:E45"/>
    <mergeCell ref="C42:E43"/>
    <mergeCell ref="C40:E41"/>
    <mergeCell ref="H48:I49"/>
    <mergeCell ref="N38:N39"/>
    <mergeCell ref="O38:O39"/>
    <mergeCell ref="N36:N37"/>
    <mergeCell ref="O36:O37"/>
    <mergeCell ref="H20:H21"/>
    <mergeCell ref="J20:J21"/>
    <mergeCell ref="L20:L21"/>
    <mergeCell ref="N34:N35"/>
    <mergeCell ref="O34:O35"/>
    <mergeCell ref="N22:O24"/>
    <mergeCell ref="D12:D13"/>
    <mergeCell ref="D14:D15"/>
    <mergeCell ref="F8:F9"/>
    <mergeCell ref="H8:H9"/>
    <mergeCell ref="J8:J9"/>
    <mergeCell ref="L8:L9"/>
    <mergeCell ref="F10:F11"/>
    <mergeCell ref="L10:L11"/>
    <mergeCell ref="F12:F13"/>
    <mergeCell ref="H12:H13"/>
    <mergeCell ref="J12:J13"/>
    <mergeCell ref="L12:L13"/>
    <mergeCell ref="F14:F15"/>
    <mergeCell ref="H14:H15"/>
    <mergeCell ref="J14:J15"/>
    <mergeCell ref="L14:L15"/>
    <mergeCell ref="F17:F18"/>
    <mergeCell ref="H17:H18"/>
    <mergeCell ref="J17:J18"/>
    <mergeCell ref="L17:L18"/>
    <mergeCell ref="D20:D21"/>
    <mergeCell ref="A156:J156"/>
    <mergeCell ref="C8:C9"/>
    <mergeCell ref="C10:C11"/>
    <mergeCell ref="C12:C13"/>
    <mergeCell ref="C14:C15"/>
    <mergeCell ref="C17:C18"/>
    <mergeCell ref="C20:C21"/>
    <mergeCell ref="H10:H11"/>
    <mergeCell ref="J10:J11"/>
    <mergeCell ref="D17:D18"/>
    <mergeCell ref="B146:B147"/>
    <mergeCell ref="B148:B149"/>
    <mergeCell ref="A140:A145"/>
    <mergeCell ref="B140:B141"/>
    <mergeCell ref="B142:B143"/>
    <mergeCell ref="B144:B145"/>
    <mergeCell ref="B125:B127"/>
    <mergeCell ref="D8:D9"/>
    <mergeCell ref="D10:D11"/>
    <mergeCell ref="C112:C113"/>
    <mergeCell ref="F116:F117"/>
    <mergeCell ref="H116:H117"/>
    <mergeCell ref="J116:J117"/>
    <mergeCell ref="A75:A77"/>
    <mergeCell ref="B75:C75"/>
    <mergeCell ref="B76:C76"/>
    <mergeCell ref="B77:C77"/>
    <mergeCell ref="C73:C74"/>
    <mergeCell ref="A78:D78"/>
    <mergeCell ref="A85:F85"/>
    <mergeCell ref="A67:A74"/>
    <mergeCell ref="B67:B68"/>
    <mergeCell ref="B69:B71"/>
    <mergeCell ref="B72:B74"/>
    <mergeCell ref="D72:E72"/>
    <mergeCell ref="F72:G72"/>
    <mergeCell ref="A93:A98"/>
    <mergeCell ref="A87:A92"/>
    <mergeCell ref="B87:B88"/>
    <mergeCell ref="B89:B90"/>
    <mergeCell ref="B91:B92"/>
    <mergeCell ref="D110:I110"/>
    <mergeCell ref="J110:M110"/>
    <mergeCell ref="N93:N94"/>
    <mergeCell ref="O93:O94"/>
    <mergeCell ref="B93:B94"/>
    <mergeCell ref="N97:N98"/>
    <mergeCell ref="O97:O98"/>
    <mergeCell ref="N95:N96"/>
    <mergeCell ref="O95:O96"/>
    <mergeCell ref="H97:I98"/>
    <mergeCell ref="J97:K98"/>
    <mergeCell ref="L97:M98"/>
    <mergeCell ref="O87:O88"/>
    <mergeCell ref="N89:N90"/>
    <mergeCell ref="O89:O90"/>
    <mergeCell ref="N87:N88"/>
    <mergeCell ref="N91:N92"/>
    <mergeCell ref="C63:C64"/>
    <mergeCell ref="D63:D64"/>
    <mergeCell ref="F63:F64"/>
    <mergeCell ref="H63:H64"/>
    <mergeCell ref="J63:J64"/>
    <mergeCell ref="L63:L64"/>
    <mergeCell ref="C67:C68"/>
    <mergeCell ref="D67:D68"/>
    <mergeCell ref="F67:F68"/>
    <mergeCell ref="H67:H68"/>
    <mergeCell ref="J67:J68"/>
    <mergeCell ref="L67:L68"/>
    <mergeCell ref="C65:C66"/>
    <mergeCell ref="D65:D66"/>
    <mergeCell ref="F65:F66"/>
    <mergeCell ref="H65:H66"/>
    <mergeCell ref="G67:G68"/>
    <mergeCell ref="I67:I68"/>
    <mergeCell ref="K67:K68"/>
    <mergeCell ref="D56:O56"/>
    <mergeCell ref="A57:C57"/>
    <mergeCell ref="N57:O57"/>
    <mergeCell ref="N59:O60"/>
    <mergeCell ref="D57:I57"/>
    <mergeCell ref="J57:M57"/>
    <mergeCell ref="D58:O58"/>
    <mergeCell ref="D59:E60"/>
    <mergeCell ref="F59:G60"/>
    <mergeCell ref="H59:I60"/>
    <mergeCell ref="J59:K60"/>
    <mergeCell ref="L59:M60"/>
    <mergeCell ref="B23:C23"/>
    <mergeCell ref="B24:C24"/>
    <mergeCell ref="A32:F32"/>
    <mergeCell ref="A25:D25"/>
    <mergeCell ref="F33:G33"/>
    <mergeCell ref="C33:E33"/>
    <mergeCell ref="F38:G39"/>
    <mergeCell ref="F36:G37"/>
    <mergeCell ref="F34:G35"/>
    <mergeCell ref="C38:E39"/>
    <mergeCell ref="C36:E37"/>
    <mergeCell ref="C34:E35"/>
    <mergeCell ref="A1:O1"/>
    <mergeCell ref="A138:F138"/>
    <mergeCell ref="A5:C5"/>
    <mergeCell ref="C6:C7"/>
    <mergeCell ref="A3:C3"/>
    <mergeCell ref="D3:O3"/>
    <mergeCell ref="A4:C4"/>
    <mergeCell ref="N4:O4"/>
    <mergeCell ref="N6:O7"/>
    <mergeCell ref="A8:A13"/>
    <mergeCell ref="B8:B9"/>
    <mergeCell ref="N8:O21"/>
    <mergeCell ref="B10:B11"/>
    <mergeCell ref="B12:B13"/>
    <mergeCell ref="A14:A21"/>
    <mergeCell ref="B14:B15"/>
    <mergeCell ref="B16:B18"/>
    <mergeCell ref="A34:A39"/>
    <mergeCell ref="B34:B35"/>
    <mergeCell ref="B36:B37"/>
    <mergeCell ref="B38:B39"/>
    <mergeCell ref="B19:B21"/>
    <mergeCell ref="A22:A24"/>
    <mergeCell ref="B22:C22"/>
    <mergeCell ref="D5:O5"/>
    <mergeCell ref="D4:I4"/>
    <mergeCell ref="J4:M4"/>
    <mergeCell ref="D6:E7"/>
    <mergeCell ref="F6:G7"/>
    <mergeCell ref="H6:I7"/>
    <mergeCell ref="J6:K7"/>
    <mergeCell ref="L6:M7"/>
    <mergeCell ref="L16:M16"/>
    <mergeCell ref="J16:K16"/>
    <mergeCell ref="H16:I16"/>
    <mergeCell ref="F16:G16"/>
    <mergeCell ref="D16:E16"/>
    <mergeCell ref="E10:E11"/>
    <mergeCell ref="E8:E9"/>
    <mergeCell ref="G10:G11"/>
    <mergeCell ref="G8:G9"/>
    <mergeCell ref="I10:I11"/>
    <mergeCell ref="I8:I9"/>
    <mergeCell ref="K10:K11"/>
    <mergeCell ref="K8:K9"/>
    <mergeCell ref="M12:M13"/>
    <mergeCell ref="M10:M11"/>
    <mergeCell ref="M8:M9"/>
    <mergeCell ref="L19:M19"/>
    <mergeCell ref="J19:K19"/>
    <mergeCell ref="H19:I19"/>
    <mergeCell ref="F19:G19"/>
    <mergeCell ref="D19:E19"/>
    <mergeCell ref="E20:E21"/>
    <mergeCell ref="E17:E18"/>
    <mergeCell ref="E14:E15"/>
    <mergeCell ref="E12:E13"/>
    <mergeCell ref="G20:G21"/>
    <mergeCell ref="G17:G18"/>
    <mergeCell ref="G14:G15"/>
    <mergeCell ref="G12:G13"/>
    <mergeCell ref="I20:I21"/>
    <mergeCell ref="I17:I18"/>
    <mergeCell ref="I14:I15"/>
    <mergeCell ref="I12:I13"/>
    <mergeCell ref="K20:K21"/>
    <mergeCell ref="K17:K18"/>
    <mergeCell ref="K14:K15"/>
    <mergeCell ref="K12:K13"/>
    <mergeCell ref="M20:M21"/>
    <mergeCell ref="M17:M18"/>
    <mergeCell ref="M14:M15"/>
    <mergeCell ref="H42:I43"/>
    <mergeCell ref="H40:I41"/>
    <mergeCell ref="H38:I39"/>
    <mergeCell ref="H36:I37"/>
    <mergeCell ref="H34:I35"/>
    <mergeCell ref="J48:K49"/>
    <mergeCell ref="J46:K47"/>
    <mergeCell ref="J44:K45"/>
    <mergeCell ref="J42:K43"/>
    <mergeCell ref="J40:K41"/>
    <mergeCell ref="J38:K39"/>
    <mergeCell ref="J36:K37"/>
    <mergeCell ref="J34:K35"/>
    <mergeCell ref="H46:I47"/>
    <mergeCell ref="H44:I45"/>
    <mergeCell ref="L48:M49"/>
    <mergeCell ref="L46:M47"/>
    <mergeCell ref="L44:M45"/>
    <mergeCell ref="L42:M43"/>
    <mergeCell ref="L40:M41"/>
    <mergeCell ref="L38:M39"/>
    <mergeCell ref="L36:M37"/>
    <mergeCell ref="L34:M35"/>
    <mergeCell ref="K50:M50"/>
    <mergeCell ref="D111:O111"/>
    <mergeCell ref="D112:E113"/>
    <mergeCell ref="F112:G113"/>
    <mergeCell ref="H112:I113"/>
    <mergeCell ref="J112:K113"/>
    <mergeCell ref="L112:M113"/>
    <mergeCell ref="E61:E62"/>
    <mergeCell ref="G61:G62"/>
    <mergeCell ref="I61:I62"/>
    <mergeCell ref="K61:K62"/>
    <mergeCell ref="M61:M62"/>
    <mergeCell ref="E63:E64"/>
    <mergeCell ref="G63:G64"/>
    <mergeCell ref="I63:I64"/>
    <mergeCell ref="K63:K64"/>
    <mergeCell ref="M63:M64"/>
    <mergeCell ref="E65:E66"/>
    <mergeCell ref="G65:G66"/>
    <mergeCell ref="I65:I66"/>
    <mergeCell ref="K65:K66"/>
    <mergeCell ref="M65:M66"/>
    <mergeCell ref="E67:E68"/>
    <mergeCell ref="M67:M68"/>
    <mergeCell ref="D69:E69"/>
    <mergeCell ref="F69:G69"/>
    <mergeCell ref="H69:I69"/>
    <mergeCell ref="J69:K69"/>
    <mergeCell ref="L69:M69"/>
    <mergeCell ref="E70:E71"/>
    <mergeCell ref="G70:G71"/>
    <mergeCell ref="I70:I71"/>
    <mergeCell ref="K70:K71"/>
    <mergeCell ref="M70:M71"/>
    <mergeCell ref="H72:I72"/>
    <mergeCell ref="J72:K72"/>
    <mergeCell ref="L72:M72"/>
    <mergeCell ref="E73:E74"/>
    <mergeCell ref="G73:G74"/>
    <mergeCell ref="I73:I74"/>
    <mergeCell ref="K73:K74"/>
    <mergeCell ref="M73:M74"/>
    <mergeCell ref="E114:E115"/>
    <mergeCell ref="G114:G115"/>
    <mergeCell ref="I114:I115"/>
    <mergeCell ref="K114:K115"/>
    <mergeCell ref="M114:M115"/>
    <mergeCell ref="F93:G94"/>
    <mergeCell ref="H93:I94"/>
    <mergeCell ref="J93:K94"/>
    <mergeCell ref="L93:M94"/>
    <mergeCell ref="C95:E96"/>
    <mergeCell ref="F95:G96"/>
    <mergeCell ref="H95:I96"/>
    <mergeCell ref="J95:K96"/>
    <mergeCell ref="L95:M96"/>
    <mergeCell ref="C97:E98"/>
    <mergeCell ref="F97:G98"/>
    <mergeCell ref="I116:I117"/>
    <mergeCell ref="K116:K117"/>
    <mergeCell ref="M116:M117"/>
    <mergeCell ref="E118:E119"/>
    <mergeCell ref="G118:G119"/>
    <mergeCell ref="I118:I119"/>
    <mergeCell ref="K118:K119"/>
    <mergeCell ref="M118:M119"/>
    <mergeCell ref="L116:L117"/>
    <mergeCell ref="E120:E121"/>
    <mergeCell ref="G120:G121"/>
    <mergeCell ref="I120:I121"/>
    <mergeCell ref="K120:K121"/>
    <mergeCell ref="M120:M121"/>
    <mergeCell ref="D122:E122"/>
    <mergeCell ref="F122:G122"/>
    <mergeCell ref="H122:I122"/>
    <mergeCell ref="J122:K122"/>
    <mergeCell ref="L122:M122"/>
    <mergeCell ref="E123:E124"/>
    <mergeCell ref="G123:G124"/>
    <mergeCell ref="I123:I124"/>
    <mergeCell ref="K123:K124"/>
    <mergeCell ref="M123:M124"/>
    <mergeCell ref="D125:E125"/>
    <mergeCell ref="F125:G125"/>
    <mergeCell ref="H125:I125"/>
    <mergeCell ref="J125:K125"/>
    <mergeCell ref="L125:M125"/>
    <mergeCell ref="E126:E127"/>
    <mergeCell ref="G126:G127"/>
    <mergeCell ref="I126:I127"/>
    <mergeCell ref="K126:K127"/>
    <mergeCell ref="M126:M127"/>
    <mergeCell ref="C86:E86"/>
    <mergeCell ref="F86:G86"/>
    <mergeCell ref="H86:K86"/>
    <mergeCell ref="C87:E88"/>
    <mergeCell ref="F87:G88"/>
    <mergeCell ref="H87:I88"/>
    <mergeCell ref="J87:K88"/>
    <mergeCell ref="L87:M88"/>
    <mergeCell ref="C89:E90"/>
    <mergeCell ref="F89:G90"/>
    <mergeCell ref="H89:I90"/>
    <mergeCell ref="J89:K90"/>
    <mergeCell ref="L89:M90"/>
    <mergeCell ref="C91:E92"/>
    <mergeCell ref="F91:G92"/>
    <mergeCell ref="H91:I92"/>
    <mergeCell ref="J91:K92"/>
    <mergeCell ref="L91:M92"/>
    <mergeCell ref="C93:E94"/>
    <mergeCell ref="B99:E100"/>
    <mergeCell ref="F99:G100"/>
    <mergeCell ref="H99:I100"/>
    <mergeCell ref="J99:K100"/>
    <mergeCell ref="L99:M100"/>
    <mergeCell ref="B101:E102"/>
    <mergeCell ref="F101:G102"/>
    <mergeCell ref="H101:I102"/>
    <mergeCell ref="J101:K102"/>
    <mergeCell ref="L101:M102"/>
    <mergeCell ref="H144:I145"/>
    <mergeCell ref="J144:K145"/>
    <mergeCell ref="L144:M145"/>
    <mergeCell ref="C146:E147"/>
    <mergeCell ref="F146:G147"/>
    <mergeCell ref="H146:I147"/>
    <mergeCell ref="J146:K147"/>
    <mergeCell ref="L146:M147"/>
    <mergeCell ref="C139:E139"/>
    <mergeCell ref="F139:G139"/>
    <mergeCell ref="H139:K139"/>
    <mergeCell ref="C140:E141"/>
    <mergeCell ref="F140:G141"/>
    <mergeCell ref="H140:I141"/>
    <mergeCell ref="J140:K141"/>
    <mergeCell ref="L140:M141"/>
    <mergeCell ref="C142:E143"/>
    <mergeCell ref="F142:G143"/>
    <mergeCell ref="H142:I143"/>
    <mergeCell ref="J142:K143"/>
    <mergeCell ref="L142:M143"/>
    <mergeCell ref="K103:M103"/>
    <mergeCell ref="K156:M156"/>
    <mergeCell ref="B152:E153"/>
    <mergeCell ref="F152:G153"/>
    <mergeCell ref="H152:I153"/>
    <mergeCell ref="J152:K153"/>
    <mergeCell ref="L152:M153"/>
    <mergeCell ref="B154:E155"/>
    <mergeCell ref="F154:G155"/>
    <mergeCell ref="H154:I155"/>
    <mergeCell ref="J154:K155"/>
    <mergeCell ref="L154:M155"/>
    <mergeCell ref="C148:E149"/>
    <mergeCell ref="F148:G149"/>
    <mergeCell ref="H148:I149"/>
    <mergeCell ref="J148:K149"/>
    <mergeCell ref="L148:M149"/>
    <mergeCell ref="C150:E151"/>
    <mergeCell ref="F150:G151"/>
    <mergeCell ref="H150:I151"/>
    <mergeCell ref="J150:K151"/>
    <mergeCell ref="L150:M151"/>
    <mergeCell ref="C144:E145"/>
    <mergeCell ref="F144:G145"/>
  </mergeCells>
  <phoneticPr fontId="4"/>
  <conditionalFormatting sqref="D8:D15 D16:E16 D17:D18 D19:E19 D20:D24">
    <cfRule type="expression" dxfId="17" priority="23">
      <formula>$D$6=""</formula>
    </cfRule>
  </conditionalFormatting>
  <conditionalFormatting sqref="D61:D68 D69:E69 D70:D71 D72:E72 D73:D77">
    <cfRule type="expression" dxfId="16" priority="17">
      <formula>$D$59=""</formula>
    </cfRule>
  </conditionalFormatting>
  <conditionalFormatting sqref="D114:D121 D122:E122 D123:D124 D125:E125 D126:D130">
    <cfRule type="expression" dxfId="15" priority="11">
      <formula>$D$112=""</formula>
    </cfRule>
  </conditionalFormatting>
  <conditionalFormatting sqref="F8:F15 F16:G16 F17:F18 F19:G19 F20:F24">
    <cfRule type="expression" dxfId="14" priority="22">
      <formula>$F$6=""</formula>
    </cfRule>
  </conditionalFormatting>
  <conditionalFormatting sqref="F61:F68 F69:G69 F70:F71 F72:G72 F73:F77">
    <cfRule type="expression" dxfId="13" priority="16">
      <formula>$F$59=""</formula>
    </cfRule>
  </conditionalFormatting>
  <conditionalFormatting sqref="F114:F121 F122:G122 F123:F124 F125:G125 F126:F130">
    <cfRule type="expression" dxfId="12" priority="10">
      <formula>$F$112=""</formula>
    </cfRule>
  </conditionalFormatting>
  <conditionalFormatting sqref="H8:H15 H16:I16 H17:H18 H19:I19 H20:H24">
    <cfRule type="expression" dxfId="11" priority="21">
      <formula>$H$6=""</formula>
    </cfRule>
  </conditionalFormatting>
  <conditionalFormatting sqref="H61:H68 H69:I69 H70:H71 H72:I72 H73:H77">
    <cfRule type="expression" dxfId="10" priority="15">
      <formula>$H$59=""</formula>
    </cfRule>
  </conditionalFormatting>
  <conditionalFormatting sqref="H114:H121 H122:I122 H123:H124 H125:I125 H126:H130">
    <cfRule type="expression" dxfId="9" priority="9">
      <formula>$H$112=""</formula>
    </cfRule>
  </conditionalFormatting>
  <conditionalFormatting sqref="J8:J15 J16:K16 J17:J18 J19:K19 J20:J24">
    <cfRule type="expression" dxfId="8" priority="20">
      <formula>$J$6=""</formula>
    </cfRule>
  </conditionalFormatting>
  <conditionalFormatting sqref="J61:J68 J69:K69 J70:J71 J72:K72 J73:J77">
    <cfRule type="expression" dxfId="7" priority="14">
      <formula>$J$59=""</formula>
    </cfRule>
  </conditionalFormatting>
  <conditionalFormatting sqref="J114:J121 J122:K122 J123:J124 J125:K125 J126:J130">
    <cfRule type="expression" dxfId="6" priority="8">
      <formula>$J$112=""</formula>
    </cfRule>
  </conditionalFormatting>
  <conditionalFormatting sqref="L8:L15 L16:M16 L17:L18 L19:M19 L20:L24">
    <cfRule type="expression" dxfId="5" priority="19">
      <formula>$L$6=""</formula>
    </cfRule>
  </conditionalFormatting>
  <conditionalFormatting sqref="L61:L68 L69:M69 L70:L71 L72:M72 L73:L77">
    <cfRule type="expression" dxfId="4" priority="13">
      <formula>$L$59=""</formula>
    </cfRule>
  </conditionalFormatting>
  <conditionalFormatting sqref="L114:L121 L122:M122 L123:L124 L125:M125 L126:L130">
    <cfRule type="expression" dxfId="3" priority="7">
      <formula>$L$112=""</formula>
    </cfRule>
  </conditionalFormatting>
  <conditionalFormatting sqref="N8:O21 L42:M49 B46:G49">
    <cfRule type="expression" dxfId="2" priority="24">
      <formula>$D$6=""</formula>
    </cfRule>
  </conditionalFormatting>
  <conditionalFormatting sqref="N61:O74 L95:M102 B99:G102">
    <cfRule type="expression" dxfId="1" priority="2">
      <formula>$D$59=""</formula>
    </cfRule>
  </conditionalFormatting>
  <conditionalFormatting sqref="N114:O127 L148:M155 B152:G155">
    <cfRule type="expression" dxfId="0" priority="1">
      <formula>$D$112=""</formula>
    </cfRule>
  </conditionalFormatting>
  <dataValidations count="3">
    <dataValidation type="whole" imeMode="disabled" operator="greaterThanOrEqual" allowBlank="1" showInputMessage="1" showErrorMessage="1" sqref="D8:D15 F8:F15 H8:H15 J8:J15 L8:L15 D17:D18 F17:F18 H17:H18 J17:J18 L17:L18 D20:D24 F20:F24 H20:H24 J20:J24 L20:L24 D61:D68 F61:F68 H61:H68 J61:J68 L61:L68 D70:D71 F70:F71 H70:H71 J70:J71 L70:L71 D73:D77 F73:F77 H73:H77 J73:J77 L73:L77 D114:D121 F114:F121 H114:H121 J114:J121 L114:L121 L123:L124 J123:J124 H123:H124 F123:F124 D123:D124 D126:D130 F126:F130 H126:H130 J126:J130 L126:L130" xr:uid="{FC9EEBA3-C37D-4A0B-AC4C-7150151838AA}">
      <formula1>1</formula1>
    </dataValidation>
    <dataValidation imeMode="on" allowBlank="1" showInputMessage="1" showErrorMessage="1" sqref="D16:M16 D19:M19 N8:O21 B46:E49 D69:M69 D72:M72 N61:O74 B99:E102 D122:M122 D125:M125 N114:O127 B152:E155" xr:uid="{2742F7EF-1A7F-4F84-96F8-B770D6CFC7DB}"/>
    <dataValidation imeMode="disabled" allowBlank="1" showInputMessage="1" showErrorMessage="1" sqref="L42:M49 F46:G49 L95:M102 F99:G102 L148:M155 F152:G155" xr:uid="{5EA1592C-898A-41E5-A306-E82E780BC53E}"/>
  </dataValidations>
  <printOptions horizontalCentered="1"/>
  <pageMargins left="0.78740157480314965" right="0.78740157480314965" top="0.78740157480314965" bottom="0.78740157480314965" header="0.51181102362204722" footer="0.51181102362204722"/>
  <pageSetup paperSize="9" scale="93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7</vt:i4>
      </vt:variant>
    </vt:vector>
  </HeadingPairs>
  <TitlesOfParts>
    <vt:vector size="18" baseType="lpstr">
      <vt:lpstr>１号様式</vt:lpstr>
      <vt:lpstr>２号様式</vt:lpstr>
      <vt:lpstr>３号様式</vt:lpstr>
      <vt:lpstr>研修日程計画書</vt:lpstr>
      <vt:lpstr>名簿</vt:lpstr>
      <vt:lpstr>食事申込書</vt:lpstr>
      <vt:lpstr>食物アレルギー調査票</vt:lpstr>
      <vt:lpstr>食物アレルギー個票</vt:lpstr>
      <vt:lpstr>食事申込書 (スポーツメニュー)</vt:lpstr>
      <vt:lpstr>初期設定</vt:lpstr>
      <vt:lpstr>基礎データ</vt:lpstr>
      <vt:lpstr>'１号様式'!Print_Area</vt:lpstr>
      <vt:lpstr>'２号様式'!Print_Area</vt:lpstr>
      <vt:lpstr>'３号様式'!Print_Area</vt:lpstr>
      <vt:lpstr>研修日程計画書!Print_Area</vt:lpstr>
      <vt:lpstr>食事申込書!Print_Area</vt:lpstr>
      <vt:lpstr>'食事申込書 (スポーツメニュー)'!Print_Area</vt:lpstr>
      <vt:lpstr>食物アレルギー調査票!Print_Area</vt:lpstr>
    </vt:vector>
  </TitlesOfParts>
  <Company>鹿児島県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鹿児島県</dc:creator>
  <cp:lastModifiedBy>鹿児島県</cp:lastModifiedBy>
  <cp:lastPrinted>2024-03-26T10:02:20Z</cp:lastPrinted>
  <dcterms:created xsi:type="dcterms:W3CDTF">2007-11-16T04:07:47Z</dcterms:created>
  <dcterms:modified xsi:type="dcterms:W3CDTF">2024-04-13T05:01:31Z</dcterms:modified>
</cp:coreProperties>
</file>