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80" windowWidth="11235" windowHeight="5595" activeTab="0"/>
  </bookViews>
  <sheets>
    <sheet name="投票速報_141_" sheetId="1" r:id="rId1"/>
    <sheet name="パラメタシート" sheetId="2" r:id="rId2"/>
    <sheet name="P_14号様式" sheetId="3" r:id="rId3"/>
  </sheets>
  <externalReferences>
    <externalReference r:id="rId6"/>
  </externalReferences>
  <definedNames>
    <definedName name="P_11号様式">#REF!</definedName>
    <definedName name="P_14号様式">'P_14号様式'!$A$1:$BS$87</definedName>
    <definedName name="P_20号様式" localSheetId="0">#REF!</definedName>
    <definedName name="P_20号様式">#REF!</definedName>
    <definedName name="_xlnm.Print_Area" localSheetId="0">'投票速報_141_'!$A$1:$W$114</definedName>
    <definedName name="Sheet1">#REF!</definedName>
    <definedName name="第20号様式" localSheetId="1">'[1]第20号様式'!#REF!</definedName>
    <definedName name="第20号様式" localSheetId="0">'投票速報_141_'!#REF!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<sst xmlns="http://schemas.openxmlformats.org/spreadsheetml/2006/main" count="284" uniqueCount="152">
  <si>
    <t>第14号様式</t>
  </si>
  <si>
    <t>投　票　速　報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</si>
  <si>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</si>
  <si>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</si>
  <si>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</si>
  <si>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</si>
  <si>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</si>
  <si>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</si>
  <si>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</si>
  <si>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</si>
  <si>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</si>
  <si>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</si>
  <si>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</si>
  <si>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</si>
  <si>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</si>
  <si>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</si>
  <si>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執行日</t>
  </si>
  <si>
    <t>投 票 率 =</t>
  </si>
  <si>
    <t>（ｇ）
棄　権　者　数</t>
  </si>
  <si>
    <t>(ｈ)</t>
  </si>
  <si>
    <t>(ｅ')</t>
  </si>
  <si>
    <t>(ｅ )</t>
  </si>
  <si>
    <t>鹿 児 島 県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</si>
  <si>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</si>
  <si>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</si>
  <si>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</si>
  <si>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</si>
  <si>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</si>
  <si>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</si>
  <si>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</si>
  <si>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</si>
  <si>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</si>
  <si>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</si>
  <si>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</si>
  <si>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</si>
  <si>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</si>
  <si>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</si>
  <si>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</si>
  <si>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</si>
  <si>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</si>
  <si>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</si>
  <si>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</si>
  <si>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</si>
  <si>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</si>
  <si>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</si>
  <si>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</si>
  <si>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</si>
  <si>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</si>
  <si>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</si>
  <si>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</si>
  <si>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</si>
  <si>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</si>
  <si>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</si>
  <si>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</si>
  <si>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</si>
  <si>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</si>
  <si>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</si>
  <si>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</si>
  <si>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</si>
  <si>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</si>
  <si>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</si>
  <si>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</si>
  <si>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</si>
  <si>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</si>
  <si>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</si>
  <si>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</si>
  <si>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</si>
  <si>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</si>
  <si>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</si>
  <si>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</si>
  <si>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</si>
  <si>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</si>
  <si>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</si>
  <si>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</si>
  <si>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</si>
  <si>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</si>
  <si>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</si>
  <si>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</si>
  <si>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</si>
  <si>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</si>
  <si>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</si>
  <si>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</si>
  <si>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</si>
  <si>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</si>
  <si>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</si>
  <si>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</si>
  <si>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</si>
  <si>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</si>
  <si>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</si>
  <si>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</si>
  <si>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</si>
  <si>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</si>
  <si>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</si>
  <si>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</si>
  <si>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</si>
  <si>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</si>
  <si>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</si>
  <si>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鹿児島県知事選挙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</si>
  <si>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</si>
  <si>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</si>
  <si>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</si>
  <si>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</si>
  <si>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</si>
  <si>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</si>
  <si>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</si>
  <si>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</si>
  <si>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</si>
  <si>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</si>
  <si>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</si>
  <si>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</si>
  <si>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</si>
  <si>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</si>
  <si>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</si>
  <si>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</si>
  <si>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</si>
  <si>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</si>
  <si>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</si>
  <si>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</si>
  <si>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</si>
  <si>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</si>
  <si>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</si>
  <si>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</si>
  <si>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</si>
  <si>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</si>
  <si>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</si>
  <si>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</si>
  <si>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</si>
  <si>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</si>
  <si>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</si>
  <si>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</si>
  <si>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</si>
  <si>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</si>
  <si>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</si>
  <si>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</si>
  <si>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</si>
  <si>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</si>
  <si>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</si>
  <si>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</si>
  <si>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</si>
  <si>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</si>
  <si>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</si>
  <si>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</si>
  <si>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</si>
  <si>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</si>
  <si>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</si>
  <si>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</si>
  <si>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</si>
  <si>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</si>
  <si>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</si>
  <si>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</si>
  <si>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</si>
  <si>
    <t>第14号様式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</si>
</sst>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#,##0.00;[Red]#,##0.00"/>
    <numFmt numFmtId="181" formatCode="0.00_);[Red]\(0.00\)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分  現在&quot;"/>
    <numFmt numFmtId="185" formatCode="&quot;   &quot;hh&quot;  時    &quot;mm&quot; 分　現在&quot;"/>
    <numFmt numFmtId="186" formatCode="&quot;   &quot;hh&quot;  時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2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7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2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20" fontId="5" fillId="0" borderId="13" xfId="61" applyNumberFormat="1" applyFont="1" applyBorder="1" applyAlignment="1">
      <alignment horizontal="left" vertical="center"/>
      <protection/>
    </xf>
    <xf numFmtId="181" fontId="5" fillId="0" borderId="13" xfId="61" applyNumberFormat="1" applyFont="1" applyBorder="1" applyAlignment="1">
      <alignment vertical="center"/>
      <protection/>
    </xf>
    <xf numFmtId="180" fontId="5" fillId="0" borderId="12" xfId="61" applyNumberFormat="1" applyFont="1" applyBorder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center" vertical="center" shrinkToFit="1"/>
      <protection/>
    </xf>
    <xf numFmtId="0" fontId="7" fillId="0" borderId="0" xfId="61" applyFont="1" applyAlignment="1">
      <alignment vertical="center" shrinkToFit="1"/>
      <protection/>
    </xf>
    <xf numFmtId="176" fontId="5" fillId="0" borderId="13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20" fontId="5" fillId="0" borderId="13" xfId="61" applyNumberFormat="1" applyFont="1" applyBorder="1" applyAlignment="1">
      <alignment horizontal="right" vertical="center" shrinkToFit="1"/>
      <protection/>
    </xf>
    <xf numFmtId="181" fontId="5" fillId="0" borderId="13" xfId="61" applyNumberFormat="1" applyFont="1" applyBorder="1" applyAlignment="1">
      <alignment horizontal="right" vertical="center" shrinkToFit="1"/>
      <protection/>
    </xf>
    <xf numFmtId="176" fontId="5" fillId="0" borderId="13" xfId="61" applyNumberFormat="1" applyFont="1" applyBorder="1" applyAlignment="1">
      <alignment horizontal="left" vertical="center" shrinkToFit="1"/>
      <protection/>
    </xf>
    <xf numFmtId="20" fontId="5" fillId="0" borderId="13" xfId="61" applyNumberFormat="1" applyFont="1" applyBorder="1" applyAlignment="1">
      <alignment horizontal="left" vertical="center" shrinkToFit="1"/>
      <protection/>
    </xf>
    <xf numFmtId="181" fontId="5" fillId="0" borderId="13" xfId="61" applyNumberFormat="1" applyFont="1" applyBorder="1" applyAlignment="1">
      <alignment vertical="center" shrinkToFit="1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6" xfId="61" applyFont="1" applyBorder="1" applyAlignment="1">
      <alignment horizontal="center" vertical="top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7" fillId="0" borderId="0" xfId="61" applyFont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180" fontId="5" fillId="0" borderId="23" xfId="61" applyNumberFormat="1" applyFont="1" applyBorder="1" applyAlignment="1">
      <alignment horizontal="right" vertical="center"/>
      <protection/>
    </xf>
    <xf numFmtId="180" fontId="5" fillId="0" borderId="14" xfId="61" applyNumberFormat="1" applyFont="1" applyBorder="1" applyAlignment="1">
      <alignment horizontal="right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0" fontId="12" fillId="0" borderId="21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177" fontId="5" fillId="0" borderId="23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24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3" xfId="61" applyNumberFormat="1" applyFont="1" applyBorder="1" applyAlignment="1" applyProtection="1">
      <alignment horizontal="center" vertical="center" wrapText="1"/>
      <protection hidden="1"/>
    </xf>
    <xf numFmtId="0" fontId="4" fillId="0" borderId="14" xfId="61" applyNumberFormat="1" applyFont="1" applyBorder="1" applyAlignment="1" applyProtection="1">
      <alignment horizontal="center" vertical="center" wrapText="1"/>
      <protection hidden="1"/>
    </xf>
    <xf numFmtId="0" fontId="4" fillId="0" borderId="24" xfId="61" applyNumberFormat="1" applyFont="1" applyBorder="1" applyAlignment="1" applyProtection="1">
      <alignment horizontal="center" vertical="center" wrapText="1"/>
      <protection hidden="1"/>
    </xf>
    <xf numFmtId="178" fontId="7" fillId="0" borderId="0" xfId="61" applyNumberFormat="1" applyFont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left" wrapText="1"/>
      <protection/>
    </xf>
    <xf numFmtId="0" fontId="5" fillId="0" borderId="15" xfId="61" applyFont="1" applyBorder="1" applyAlignment="1">
      <alignment horizontal="left" wrapText="1"/>
      <protection/>
    </xf>
    <xf numFmtId="0" fontId="9" fillId="0" borderId="0" xfId="61" applyFont="1" applyAlignment="1">
      <alignment horizontal="center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177" fontId="5" fillId="0" borderId="23" xfId="61" applyNumberFormat="1" applyFont="1" applyBorder="1" applyAlignment="1">
      <alignment horizontal="right" vertical="center" shrinkToFit="1"/>
      <protection/>
    </xf>
    <xf numFmtId="177" fontId="5" fillId="0" borderId="14" xfId="61" applyNumberFormat="1" applyFont="1" applyBorder="1" applyAlignment="1">
      <alignment horizontal="right" vertical="center" shrinkToFit="1"/>
      <protection/>
    </xf>
    <xf numFmtId="177" fontId="5" fillId="0" borderId="24" xfId="61" applyNumberFormat="1" applyFont="1" applyBorder="1" applyAlignment="1">
      <alignment horizontal="right" vertical="center" shrinkToFit="1"/>
      <protection/>
    </xf>
    <xf numFmtId="184" fontId="7" fillId="0" borderId="0" xfId="61" applyNumberFormat="1" applyFont="1" applyAlignment="1">
      <alignment horizontal="right" vertical="center" shrinkToFit="1"/>
      <protection/>
    </xf>
    <xf numFmtId="186" fontId="7" fillId="0" borderId="0" xfId="61" applyNumberFormat="1" applyFont="1" applyAlignment="1">
      <alignment horizontal="right" vertical="center" shrinkToFit="1"/>
      <protection/>
    </xf>
    <xf numFmtId="185" fontId="7" fillId="0" borderId="0" xfId="61" applyNumberFormat="1" applyFont="1" applyAlignment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57421875" style="4" customWidth="1"/>
    <col min="13" max="13" width="2.140625" style="4" customWidth="1"/>
    <col min="14" max="14" width="6.7109375" style="4" customWidth="1"/>
    <col min="15" max="15" width="2.140625" style="4" customWidth="1"/>
    <col min="16" max="16" width="6.7109375" style="4" customWidth="1"/>
    <col min="17" max="18" width="2.140625" style="4" customWidth="1"/>
    <col min="19" max="19" width="5.140625" style="4" customWidth="1"/>
    <col min="20" max="20" width="6.8515625" style="5" customWidth="1"/>
    <col min="21" max="23" width="9.57421875" style="4" customWidth="1"/>
    <col min="24" max="16384" width="10.28125" style="4" customWidth="1"/>
  </cols>
  <sheetData>
    <row r="1" spans="1:23" s="6" customFormat="1" ht="15.75" customHeight="1">
      <c r="A1" s="100" t="s">
        <v>151</v>
      </c>
      <c r="B1" s="100"/>
      <c r="C1" s="100"/>
      <c r="F1" s="7"/>
      <c r="J1" s="7"/>
      <c r="T1" s="7"/>
      <c r="V1" s="58" t="str">
        <f>IF('P_14号様式'!A2=""," ページ",'P_14号様式'!A2&amp;"ページ")</f>
        <v>1ページ</v>
      </c>
      <c r="W1" s="58"/>
    </row>
    <row r="2" spans="1:23" s="6" customFormat="1" ht="11.25" customHeight="1">
      <c r="A2" s="100"/>
      <c r="B2" s="100"/>
      <c r="C2" s="100"/>
      <c r="H2" s="101" t="s">
        <v>1</v>
      </c>
      <c r="I2" s="101"/>
      <c r="J2" s="101"/>
      <c r="K2" s="8"/>
      <c r="L2" s="34"/>
      <c r="M2" s="34"/>
      <c r="N2" s="59" t="s">
        <v>2</v>
      </c>
      <c r="O2" s="59"/>
      <c r="P2" s="59"/>
      <c r="Q2" s="59" t="str">
        <f>IF('P_14号様式'!BR2="","第　　　回","第   "&amp;'P_14号様式'!BR2&amp;"  回")</f>
        <v>第   4  回</v>
      </c>
      <c r="R2" s="59"/>
      <c r="S2" s="59"/>
      <c r="T2" s="59"/>
      <c r="U2" s="112">
        <f>IF('P_14号様式'!BS2="","時     　分　現在",'P_14号様式'!BS2)</f>
        <v>0.666666666666667</v>
      </c>
      <c r="V2" s="112"/>
      <c r="W2" s="112"/>
    </row>
    <row r="3" spans="2:23" s="6" customFormat="1" ht="15" customHeight="1">
      <c r="B3" s="91">
        <f>IF(パラメタシート!B1="","",パラメタシート!B1)</f>
        <v>42561</v>
      </c>
      <c r="C3" s="91"/>
      <c r="D3" s="91"/>
      <c r="E3" s="91"/>
      <c r="G3" s="8"/>
      <c r="H3" s="101"/>
      <c r="I3" s="101"/>
      <c r="J3" s="101"/>
      <c r="K3" s="8"/>
      <c r="L3" s="32"/>
      <c r="M3" s="32"/>
      <c r="N3" s="60" t="s">
        <v>3</v>
      </c>
      <c r="O3" s="60"/>
      <c r="P3" s="60"/>
      <c r="Q3" s="39"/>
      <c r="R3" s="40"/>
      <c r="S3" s="40"/>
      <c r="T3" s="41"/>
      <c r="U3" s="113" t="str">
        <f>IF('P_14号様式'!BM2="","時     　分　結了",'P_14号様式'!BM2)</f>
        <v>時     　分　結了</v>
      </c>
      <c r="V3" s="113"/>
      <c r="W3" s="113"/>
    </row>
    <row r="4" spans="2:23" s="6" customFormat="1" ht="15" customHeight="1">
      <c r="B4" s="99" t="str">
        <f>IF('P_14号様式'!BQ2="","",'P_14号様式'!BQ2)</f>
        <v>鹿児島県知事選挙</v>
      </c>
      <c r="C4" s="99"/>
      <c r="D4" s="99"/>
      <c r="E4" s="99"/>
      <c r="F4" s="9"/>
      <c r="G4" s="9"/>
      <c r="H4" s="106" t="s">
        <v>4</v>
      </c>
      <c r="I4" s="106"/>
      <c r="J4" s="106"/>
      <c r="K4" s="9"/>
      <c r="L4" s="35"/>
      <c r="M4" s="9"/>
      <c r="N4" s="9"/>
      <c r="O4" s="9"/>
      <c r="P4" s="9"/>
      <c r="Q4" s="9"/>
      <c r="R4" s="10"/>
      <c r="S4" s="10"/>
      <c r="T4" s="10"/>
      <c r="V4" s="106" t="s">
        <v>22</v>
      </c>
      <c r="W4" s="106"/>
    </row>
    <row r="5" spans="6:20" s="6" customFormat="1" ht="4.5" customHeight="1">
      <c r="F5" s="7"/>
      <c r="J5" s="7"/>
      <c r="T5" s="7"/>
    </row>
    <row r="6" spans="1:23" s="12" customFormat="1" ht="12.75" customHeight="1">
      <c r="A6" s="92" t="s">
        <v>5</v>
      </c>
      <c r="B6" s="93"/>
      <c r="C6" s="49" t="s">
        <v>6</v>
      </c>
      <c r="D6" s="50"/>
      <c r="E6" s="51"/>
      <c r="F6" s="49" t="str">
        <f>IF('P_14号様式'!BS2="","（ｆ）","（ｱ）")</f>
        <v>（ｱ）</v>
      </c>
      <c r="G6" s="50"/>
      <c r="H6" s="51"/>
      <c r="I6" s="49" t="s">
        <v>18</v>
      </c>
      <c r="J6" s="50"/>
      <c r="K6" s="51"/>
      <c r="L6" s="104" t="str">
        <f>IF('P_14号様式'!BS2="","","当日投票者")</f>
        <v>当日投票者</v>
      </c>
      <c r="M6" s="105"/>
      <c r="N6" s="37" t="s">
        <v>19</v>
      </c>
      <c r="O6" s="37"/>
      <c r="P6" s="37"/>
      <c r="Q6" s="37"/>
      <c r="R6" s="38"/>
      <c r="S6" s="69" t="s">
        <v>7</v>
      </c>
      <c r="T6" s="63" t="s">
        <v>8</v>
      </c>
      <c r="U6" s="73" t="s">
        <v>9</v>
      </c>
      <c r="V6" s="74"/>
      <c r="W6" s="75"/>
    </row>
    <row r="7" spans="1:23" s="12" customFormat="1" ht="12.75" customHeight="1">
      <c r="A7" s="94"/>
      <c r="B7" s="95"/>
      <c r="C7" s="52"/>
      <c r="D7" s="53"/>
      <c r="E7" s="54"/>
      <c r="F7" s="52" t="str">
        <f>IF('P_14号様式'!BS2="","投 票 者 数","当 日 投 票 者 数")</f>
        <v>当 日 投 票 者 数</v>
      </c>
      <c r="G7" s="53"/>
      <c r="H7" s="54"/>
      <c r="I7" s="52"/>
      <c r="J7" s="53"/>
      <c r="K7" s="54"/>
      <c r="L7" s="94" t="s">
        <v>17</v>
      </c>
      <c r="M7" s="102"/>
      <c r="N7" s="13" t="str">
        <f>IF('P_14号様式'!BS2="","(ｆ)","(ｱ)")</f>
        <v>(ｱ)</v>
      </c>
      <c r="O7" s="61" t="s">
        <v>11</v>
      </c>
      <c r="P7" s="13" t="str">
        <f>IF('P_14号様式'!BS2="","(ｆ)","(ｱ)")</f>
        <v>(ｱ)</v>
      </c>
      <c r="Q7" s="61" t="s">
        <v>12</v>
      </c>
      <c r="R7" s="11"/>
      <c r="S7" s="70"/>
      <c r="T7" s="64"/>
      <c r="U7" s="76"/>
      <c r="V7" s="77"/>
      <c r="W7" s="78"/>
    </row>
    <row r="8" spans="1:23" s="12" customFormat="1" ht="12.75" customHeight="1">
      <c r="A8" s="94"/>
      <c r="B8" s="95"/>
      <c r="C8" s="55"/>
      <c r="D8" s="56"/>
      <c r="E8" s="57"/>
      <c r="F8" s="55"/>
      <c r="G8" s="56"/>
      <c r="H8" s="57"/>
      <c r="I8" s="55"/>
      <c r="J8" s="56"/>
      <c r="K8" s="57"/>
      <c r="L8" s="96"/>
      <c r="M8" s="103"/>
      <c r="N8" s="33" t="s">
        <v>20</v>
      </c>
      <c r="O8" s="62"/>
      <c r="P8" s="33" t="s">
        <v>21</v>
      </c>
      <c r="Q8" s="62"/>
      <c r="R8" s="14"/>
      <c r="S8" s="70"/>
      <c r="T8" s="64"/>
      <c r="U8" s="79"/>
      <c r="V8" s="80"/>
      <c r="W8" s="81"/>
    </row>
    <row r="9" spans="1:23" s="12" customFormat="1" ht="12.75" customHeight="1">
      <c r="A9" s="96"/>
      <c r="B9" s="97"/>
      <c r="C9" s="15" t="s">
        <v>13</v>
      </c>
      <c r="D9" s="15" t="s">
        <v>14</v>
      </c>
      <c r="E9" s="16" t="s">
        <v>15</v>
      </c>
      <c r="F9" s="15" t="s">
        <v>13</v>
      </c>
      <c r="G9" s="15" t="s">
        <v>14</v>
      </c>
      <c r="H9" s="16" t="s">
        <v>15</v>
      </c>
      <c r="I9" s="15" t="s">
        <v>13</v>
      </c>
      <c r="J9" s="15" t="s">
        <v>14</v>
      </c>
      <c r="K9" s="16" t="s">
        <v>15</v>
      </c>
      <c r="L9" s="15" t="s">
        <v>13</v>
      </c>
      <c r="M9" s="85" t="s">
        <v>14</v>
      </c>
      <c r="N9" s="86"/>
      <c r="O9" s="87"/>
      <c r="P9" s="88" t="s">
        <v>15</v>
      </c>
      <c r="Q9" s="89"/>
      <c r="R9" s="90"/>
      <c r="S9" s="71"/>
      <c r="T9" s="65"/>
      <c r="U9" s="15" t="s">
        <v>13</v>
      </c>
      <c r="V9" s="15" t="s">
        <v>14</v>
      </c>
      <c r="W9" s="16" t="s">
        <v>15</v>
      </c>
    </row>
    <row r="10" spans="1:23" s="20" customFormat="1" ht="12.75" customHeight="1">
      <c r="A10" s="72" t="str">
        <f>IF('P_14号様式'!C2="","",'P_14号様式'!C2)</f>
        <v>　 鹿児島市</v>
      </c>
      <c r="B10" s="72"/>
      <c r="C10" s="17">
        <f>IF('P_14号様式'!D2="","",'P_14号様式'!D2)</f>
        <v>224135</v>
      </c>
      <c r="D10" s="17">
        <f>IF('P_14号様式'!E2="","",'P_14号様式'!E2)</f>
        <v>268715</v>
      </c>
      <c r="E10" s="17">
        <f>IF('P_14号様式'!F2="","",'P_14号様式'!F2)</f>
        <v>492850</v>
      </c>
      <c r="F10" s="17">
        <f>IF('P_14号様式'!G2="","",'P_14号様式'!G2)</f>
        <v>67436</v>
      </c>
      <c r="G10" s="17">
        <f>IF('P_14号様式'!H2="","",'P_14号様式'!H2)</f>
        <v>74165</v>
      </c>
      <c r="H10" s="17">
        <f>IF('P_14号様式'!I2="","",'P_14号様式'!I2)</f>
        <v>141601</v>
      </c>
      <c r="I10" s="17">
        <f>IF('P_14号様式'!J2="","",'P_14号様式'!J2)</f>
      </c>
      <c r="J10" s="17">
        <f>IF('P_14号様式'!K2="","",'P_14号様式'!K2)</f>
      </c>
      <c r="K10" s="17">
        <f>IF('P_14号様式'!L2="","",'P_14号様式'!L2)</f>
      </c>
      <c r="L10" s="31">
        <f>IF('P_14号様式'!M2="","",'P_14号様式'!M2)</f>
        <v>30.0872242175475</v>
      </c>
      <c r="M10" s="66">
        <f>IF('P_14号様式'!N2="","",'P_14号様式'!N2)</f>
        <v>27.599873471894</v>
      </c>
      <c r="N10" s="67"/>
      <c r="O10" s="68"/>
      <c r="P10" s="66">
        <f>IF('P_14号様式'!O2="","",'P_14号様式'!O2)</f>
        <v>28.7310540732474</v>
      </c>
      <c r="Q10" s="67"/>
      <c r="R10" s="68"/>
      <c r="S10" s="17">
        <f>IF('P_14号様式'!P2="","",'P_14号様式'!P2)</f>
      </c>
      <c r="T10" s="19">
        <f>IF('P_14号様式'!Q2="","",'P_14号様式'!Q2)</f>
      </c>
      <c r="U10" s="18">
        <f>IF('P_14号様式'!R2="","",'P_14号様式'!R2)</f>
        <v>21.12</v>
      </c>
      <c r="V10" s="18">
        <f>IF('P_14号様式'!S2="","",'P_14号様式'!S2)</f>
        <v>19.99</v>
      </c>
      <c r="W10" s="18">
        <f>IF('P_14号様式'!T2="","",'P_14号様式'!T2)</f>
        <v>20.5</v>
      </c>
    </row>
    <row r="11" spans="1:23" s="20" customFormat="1" ht="12.75" customHeight="1">
      <c r="A11" s="72" t="str">
        <f>IF('P_14号様式'!C3="","",'P_14号様式'!C3)</f>
        <v>　 鹿屋市</v>
      </c>
      <c r="B11" s="72"/>
      <c r="C11" s="17">
        <f>IF('P_14号様式'!D3="","",'P_14号様式'!D3)</f>
        <v>38939</v>
      </c>
      <c r="D11" s="17">
        <f>IF('P_14号様式'!E3="","",'P_14号様式'!E3)</f>
        <v>44274</v>
      </c>
      <c r="E11" s="17">
        <f>IF('P_14号様式'!F3="","",'P_14号様式'!F3)</f>
        <v>83213</v>
      </c>
      <c r="F11" s="17">
        <f>IF('P_14号様式'!G3="","",'P_14号様式'!G3)</f>
        <v>11886</v>
      </c>
      <c r="G11" s="17">
        <f>IF('P_14号様式'!H3="","",'P_14号様式'!H3)</f>
        <v>12238</v>
      </c>
      <c r="H11" s="17">
        <f>IF('P_14号様式'!I3="","",'P_14号様式'!I3)</f>
        <v>24124</v>
      </c>
      <c r="I11" s="17">
        <f>IF('P_14号様式'!J3="","",'P_14号様式'!J3)</f>
      </c>
      <c r="J11" s="17">
        <f>IF('P_14号様式'!K3="","",'P_14号様式'!K3)</f>
      </c>
      <c r="K11" s="17">
        <f>IF('P_14号様式'!L3="","",'P_14号様式'!L3)</f>
      </c>
      <c r="L11" s="31">
        <f>IF('P_14号様式'!M3="","",'P_14号様式'!M3)</f>
        <v>30.5246667865122</v>
      </c>
      <c r="M11" s="66">
        <f>IF('P_14号様式'!N3="","",'P_14号様式'!N3)</f>
        <v>27.6415051723359</v>
      </c>
      <c r="N11" s="67"/>
      <c r="O11" s="68"/>
      <c r="P11" s="66">
        <f>IF('P_14号様式'!O3="","",'P_14号様式'!O3)</f>
        <v>28.9906625166741</v>
      </c>
      <c r="Q11" s="67"/>
      <c r="R11" s="68"/>
      <c r="S11" s="17">
        <f>IF('P_14号様式'!P3="","",'P_14号様式'!P3)</f>
      </c>
      <c r="T11" s="19">
        <f>IF('P_14号様式'!Q3="","",'P_14号様式'!Q3)</f>
      </c>
      <c r="U11" s="18">
        <f>IF('P_14号様式'!R3="","",'P_14号様式'!R3)</f>
        <v>25.47</v>
      </c>
      <c r="V11" s="18">
        <f>IF('P_14号様式'!S3="","",'P_14号様式'!S3)</f>
        <v>24.09</v>
      </c>
      <c r="W11" s="18">
        <f>IF('P_14号様式'!T3="","",'P_14号様式'!T3)</f>
        <v>24.73</v>
      </c>
    </row>
    <row r="12" spans="1:23" s="20" customFormat="1" ht="12.75" customHeight="1">
      <c r="A12" s="72" t="str">
        <f>IF('P_14号様式'!C4="","",'P_14号様式'!C4)</f>
        <v>　 枕崎市</v>
      </c>
      <c r="B12" s="72"/>
      <c r="C12" s="17">
        <f>IF('P_14号様式'!D4="","",'P_14号様式'!D4)</f>
        <v>8500</v>
      </c>
      <c r="D12" s="17">
        <f>IF('P_14号様式'!E4="","",'P_14号様式'!E4)</f>
        <v>10305</v>
      </c>
      <c r="E12" s="17">
        <f>IF('P_14号様式'!F4="","",'P_14号様式'!F4)</f>
        <v>18805</v>
      </c>
      <c r="F12" s="17">
        <f>IF('P_14号様式'!G4="","",'P_14号様式'!G4)</f>
        <v>2875</v>
      </c>
      <c r="G12" s="17">
        <f>IF('P_14号様式'!H4="","",'P_14号様式'!H4)</f>
        <v>3152</v>
      </c>
      <c r="H12" s="17">
        <f>IF('P_14号様式'!I4="","",'P_14号様式'!I4)</f>
        <v>6027</v>
      </c>
      <c r="I12" s="17">
        <f>IF('P_14号様式'!J4="","",'P_14号様式'!J4)</f>
      </c>
      <c r="J12" s="17">
        <f>IF('P_14号様式'!K4="","",'P_14号様式'!K4)</f>
      </c>
      <c r="K12" s="17">
        <f>IF('P_14号様式'!L4="","",'P_14号様式'!L4)</f>
      </c>
      <c r="L12" s="31">
        <f>IF('P_14号様式'!M4="","",'P_14号様式'!M4)</f>
        <v>33.8235294117647</v>
      </c>
      <c r="M12" s="66">
        <f>IF('P_14号様式'!N4="","",'P_14号様式'!N4)</f>
        <v>30.5870936438622</v>
      </c>
      <c r="N12" s="67"/>
      <c r="O12" s="68"/>
      <c r="P12" s="66">
        <f>IF('P_14号様式'!O4="","",'P_14号様式'!O4)</f>
        <v>32.0499867056634</v>
      </c>
      <c r="Q12" s="67"/>
      <c r="R12" s="68"/>
      <c r="S12" s="17">
        <f>IF('P_14号様式'!P4="","",'P_14号様式'!P4)</f>
      </c>
      <c r="T12" s="19">
        <f>IF('P_14号様式'!Q4="","",'P_14号様式'!Q4)</f>
      </c>
      <c r="U12" s="18">
        <f>IF('P_14号様式'!R4="","",'P_14号様式'!R4)</f>
        <v>28.05</v>
      </c>
      <c r="V12" s="18">
        <f>IF('P_14号様式'!S4="","",'P_14号様式'!S4)</f>
        <v>29.28</v>
      </c>
      <c r="W12" s="18">
        <f>IF('P_14号様式'!T4="","",'P_14号様式'!T4)</f>
        <v>28.72</v>
      </c>
    </row>
    <row r="13" spans="1:23" s="20" customFormat="1" ht="12.75" customHeight="1">
      <c r="A13" s="72" t="str">
        <f>IF('P_14号様式'!C5="","",'P_14号様式'!C5)</f>
        <v>　 阿久根市</v>
      </c>
      <c r="B13" s="72"/>
      <c r="C13" s="17">
        <f>IF('P_14号様式'!D5="","",'P_14号様式'!D5)</f>
        <v>8698</v>
      </c>
      <c r="D13" s="17">
        <f>IF('P_14号様式'!E5="","",'P_14号様式'!E5)</f>
        <v>10152</v>
      </c>
      <c r="E13" s="17">
        <f>IF('P_14号様式'!F5="","",'P_14号様式'!F5)</f>
        <v>18850</v>
      </c>
      <c r="F13" s="17">
        <f>IF('P_14号様式'!G5="","",'P_14号様式'!G5)</f>
        <v>3113</v>
      </c>
      <c r="G13" s="17">
        <f>IF('P_14号様式'!H5="","",'P_14号様式'!H5)</f>
        <v>3356</v>
      </c>
      <c r="H13" s="17">
        <f>IF('P_14号様式'!I5="","",'P_14号様式'!I5)</f>
        <v>6469</v>
      </c>
      <c r="I13" s="17">
        <f>IF('P_14号様式'!J5="","",'P_14号様式'!J5)</f>
      </c>
      <c r="J13" s="17">
        <f>IF('P_14号様式'!K5="","",'P_14号様式'!K5)</f>
      </c>
      <c r="K13" s="17">
        <f>IF('P_14号様式'!L5="","",'P_14号様式'!L5)</f>
      </c>
      <c r="L13" s="31">
        <f>IF('P_14号様式'!M5="","",'P_14号様式'!M5)</f>
        <v>35.7898367440791</v>
      </c>
      <c r="M13" s="66">
        <f>IF('P_14号様式'!N5="","",'P_14号様式'!N5)</f>
        <v>33.0575256107171</v>
      </c>
      <c r="N13" s="67"/>
      <c r="O13" s="68"/>
      <c r="P13" s="66">
        <f>IF('P_14号様式'!O5="","",'P_14号様式'!O5)</f>
        <v>34.3183023872679</v>
      </c>
      <c r="Q13" s="67"/>
      <c r="R13" s="68"/>
      <c r="S13" s="17">
        <f>IF('P_14号様式'!P5="","",'P_14号様式'!P5)</f>
      </c>
      <c r="T13" s="19">
        <f>IF('P_14号様式'!Q5="","",'P_14号様式'!Q5)</f>
      </c>
      <c r="U13" s="18">
        <f>IF('P_14号様式'!R5="","",'P_14号様式'!R5)</f>
      </c>
      <c r="V13" s="18">
        <f>IF('P_14号様式'!S5="","",'P_14号様式'!S5)</f>
      </c>
      <c r="W13" s="18">
        <f>IF('P_14号様式'!T5="","",'P_14号様式'!T5)</f>
      </c>
    </row>
    <row r="14" spans="1:23" s="20" customFormat="1" ht="12.75" customHeight="1">
      <c r="A14" s="72" t="str">
        <f>IF('P_14号様式'!C6="","",'P_14号様式'!C6)</f>
        <v>　 出水市</v>
      </c>
      <c r="B14" s="72"/>
      <c r="C14" s="17">
        <f>IF('P_14号様式'!D6="","",'P_14号様式'!D6)</f>
        <v>20581</v>
      </c>
      <c r="D14" s="17">
        <f>IF('P_14号様式'!E6="","",'P_14号様式'!E6)</f>
        <v>23918</v>
      </c>
      <c r="E14" s="17">
        <f>IF('P_14号様式'!F6="","",'P_14号様式'!F6)</f>
        <v>44499</v>
      </c>
      <c r="F14" s="17">
        <f>IF('P_14号様式'!G6="","",'P_14号様式'!G6)</f>
        <v>6886</v>
      </c>
      <c r="G14" s="17">
        <f>IF('P_14号様式'!H6="","",'P_14号様式'!H6)</f>
        <v>7317</v>
      </c>
      <c r="H14" s="17">
        <f>IF('P_14号様式'!I6="","",'P_14号様式'!I6)</f>
        <v>14203</v>
      </c>
      <c r="I14" s="17">
        <f>IF('P_14号様式'!J6="","",'P_14号様式'!J6)</f>
      </c>
      <c r="J14" s="17">
        <f>IF('P_14号様式'!K6="","",'P_14号様式'!K6)</f>
      </c>
      <c r="K14" s="17">
        <f>IF('P_14号様式'!L6="","",'P_14号様式'!L6)</f>
      </c>
      <c r="L14" s="31">
        <f>IF('P_14号様式'!M6="","",'P_14号様式'!M6)</f>
        <v>33.4580438268306</v>
      </c>
      <c r="M14" s="66">
        <f>IF('P_14号様式'!N6="","",'P_14号様式'!N6)</f>
        <v>30.5920227443766</v>
      </c>
      <c r="N14" s="67"/>
      <c r="O14" s="68"/>
      <c r="P14" s="66">
        <f>IF('P_14号様式'!O6="","",'P_14号様式'!O6)</f>
        <v>31.9175711813749</v>
      </c>
      <c r="Q14" s="67"/>
      <c r="R14" s="68"/>
      <c r="S14" s="17">
        <f>IF('P_14号様式'!P6="","",'P_14号様式'!P6)</f>
      </c>
      <c r="T14" s="19">
        <f>IF('P_14号様式'!Q6="","",'P_14号様式'!Q6)</f>
      </c>
      <c r="U14" s="18">
        <f>IF('P_14号様式'!R6="","",'P_14号様式'!R6)</f>
        <v>31.48</v>
      </c>
      <c r="V14" s="18">
        <f>IF('P_14号様式'!S6="","",'P_14号様式'!S6)</f>
        <v>30.8</v>
      </c>
      <c r="W14" s="18">
        <f>IF('P_14号様式'!T6="","",'P_14号様式'!T6)</f>
        <v>31.11</v>
      </c>
    </row>
    <row r="15" spans="1:23" s="20" customFormat="1" ht="12.75" customHeight="1">
      <c r="A15" s="72" t="str">
        <f>IF('P_14号様式'!C7="","",'P_14号様式'!C7)</f>
        <v>　 指宿市</v>
      </c>
      <c r="B15" s="72"/>
      <c r="C15" s="17">
        <f>IF('P_14号様式'!D7="","",'P_14号様式'!D7)</f>
        <v>16209</v>
      </c>
      <c r="D15" s="17">
        <f>IF('P_14号様式'!E7="","",'P_14号様式'!E7)</f>
        <v>19395</v>
      </c>
      <c r="E15" s="17">
        <f>IF('P_14号様式'!F7="","",'P_14号様式'!F7)</f>
        <v>35604</v>
      </c>
      <c r="F15" s="17">
        <f>IF('P_14号様式'!G7="","",'P_14号様式'!G7)</f>
        <v>5684</v>
      </c>
      <c r="G15" s="17">
        <f>IF('P_14号様式'!H7="","",'P_14号様式'!H7)</f>
        <v>6052</v>
      </c>
      <c r="H15" s="17">
        <f>IF('P_14号様式'!I7="","",'P_14号様式'!I7)</f>
        <v>11736</v>
      </c>
      <c r="I15" s="17">
        <f>IF('P_14号様式'!J7="","",'P_14号様式'!J7)</f>
      </c>
      <c r="J15" s="17">
        <f>IF('P_14号様式'!K7="","",'P_14号様式'!K7)</f>
      </c>
      <c r="K15" s="17">
        <f>IF('P_14号様式'!L7="","",'P_14号様式'!L7)</f>
      </c>
      <c r="L15" s="31">
        <f>IF('P_14号様式'!M7="","",'P_14号様式'!M7)</f>
        <v>35.0669381207971</v>
      </c>
      <c r="M15" s="66">
        <f>IF('P_14号様式'!N7="","",'P_14号様式'!N7)</f>
        <v>31.2039185357051</v>
      </c>
      <c r="N15" s="67"/>
      <c r="O15" s="68"/>
      <c r="P15" s="66">
        <f>IF('P_14号様式'!O7="","",'P_14号様式'!O7)</f>
        <v>32.9625884732053</v>
      </c>
      <c r="Q15" s="67"/>
      <c r="R15" s="68"/>
      <c r="S15" s="17">
        <f>IF('P_14号様式'!P7="","",'P_14号様式'!P7)</f>
      </c>
      <c r="T15" s="19">
        <f>IF('P_14号様式'!Q7="","",'P_14号様式'!Q7)</f>
      </c>
      <c r="U15" s="18">
        <f>IF('P_14号様式'!R7="","",'P_14号様式'!R7)</f>
      </c>
      <c r="V15" s="18">
        <f>IF('P_14号様式'!S7="","",'P_14号様式'!S7)</f>
      </c>
      <c r="W15" s="18">
        <f>IF('P_14号様式'!T7="","",'P_14号様式'!T7)</f>
      </c>
    </row>
    <row r="16" spans="1:23" s="20" customFormat="1" ht="12.75" customHeight="1">
      <c r="A16" s="72" t="str">
        <f>IF('P_14号様式'!C8="","",'P_14号様式'!C8)</f>
        <v>　 西之表市</v>
      </c>
      <c r="B16" s="72"/>
      <c r="C16" s="17">
        <f>IF('P_14号様式'!D8="","",'P_14号様式'!D8)</f>
        <v>6080</v>
      </c>
      <c r="D16" s="17">
        <f>IF('P_14号様式'!E8="","",'P_14号様式'!E8)</f>
        <v>6984</v>
      </c>
      <c r="E16" s="17">
        <f>IF('P_14号様式'!F8="","",'P_14号様式'!F8)</f>
        <v>13064</v>
      </c>
      <c r="F16" s="17">
        <f>IF('P_14号様式'!G8="","",'P_14号様式'!G8)</f>
        <v>2384</v>
      </c>
      <c r="G16" s="17">
        <f>IF('P_14号様式'!H8="","",'P_14号様式'!H8)</f>
        <v>2561</v>
      </c>
      <c r="H16" s="17">
        <f>IF('P_14号様式'!I8="","",'P_14号様式'!I8)</f>
        <v>4945</v>
      </c>
      <c r="I16" s="17">
        <f>IF('P_14号様式'!J8="","",'P_14号様式'!J8)</f>
      </c>
      <c r="J16" s="17">
        <f>IF('P_14号様式'!K8="","",'P_14号様式'!K8)</f>
      </c>
      <c r="K16" s="17">
        <f>IF('P_14号様式'!L8="","",'P_14号様式'!L8)</f>
      </c>
      <c r="L16" s="31">
        <f>IF('P_14号様式'!M8="","",'P_14号様式'!M8)</f>
        <v>39.2105263157895</v>
      </c>
      <c r="M16" s="66">
        <f>IF('P_14号様式'!N8="","",'P_14号様式'!N8)</f>
        <v>36.6695303550974</v>
      </c>
      <c r="N16" s="67"/>
      <c r="O16" s="68"/>
      <c r="P16" s="66">
        <f>IF('P_14号様式'!O8="","",'P_14号様式'!O8)</f>
        <v>37.8521126760563</v>
      </c>
      <c r="Q16" s="67"/>
      <c r="R16" s="68"/>
      <c r="S16" s="17">
        <f>IF('P_14号様式'!P8="","",'P_14号様式'!P8)</f>
      </c>
      <c r="T16" s="19">
        <f>IF('P_14号様式'!Q8="","",'P_14号様式'!Q8)</f>
      </c>
      <c r="U16" s="18">
        <f>IF('P_14号様式'!R8="","",'P_14号様式'!R8)</f>
      </c>
      <c r="V16" s="18">
        <f>IF('P_14号様式'!S8="","",'P_14号様式'!S8)</f>
      </c>
      <c r="W16" s="18">
        <f>IF('P_14号様式'!T8="","",'P_14号様式'!T8)</f>
      </c>
    </row>
    <row r="17" spans="1:23" s="20" customFormat="1" ht="12.75" customHeight="1">
      <c r="A17" s="72" t="str">
        <f>IF('P_14号様式'!C9="","",'P_14号様式'!C9)</f>
        <v>　 垂水市</v>
      </c>
      <c r="B17" s="72"/>
      <c r="C17" s="17">
        <f>IF('P_14号様式'!D9="","",'P_14号様式'!D9)</f>
        <v>6286</v>
      </c>
      <c r="D17" s="17">
        <f>IF('P_14号様式'!E9="","",'P_14号様式'!E9)</f>
        <v>7345</v>
      </c>
      <c r="E17" s="17">
        <f>IF('P_14号様式'!F9="","",'P_14号様式'!F9)</f>
        <v>13631</v>
      </c>
      <c r="F17" s="17">
        <f>IF('P_14号様式'!G9="","",'P_14号様式'!G9)</f>
        <v>1781</v>
      </c>
      <c r="G17" s="17">
        <f>IF('P_14号様式'!H9="","",'P_14号様式'!H9)</f>
        <v>1742</v>
      </c>
      <c r="H17" s="17">
        <f>IF('P_14号様式'!I9="","",'P_14号様式'!I9)</f>
        <v>3523</v>
      </c>
      <c r="I17" s="17">
        <f>IF('P_14号様式'!J9="","",'P_14号様式'!J9)</f>
      </c>
      <c r="J17" s="17">
        <f>IF('P_14号様式'!K9="","",'P_14号様式'!K9)</f>
      </c>
      <c r="K17" s="17">
        <f>IF('P_14号様式'!L9="","",'P_14号様式'!L9)</f>
      </c>
      <c r="L17" s="31">
        <f>IF('P_14号様式'!M9="","",'P_14号様式'!M9)</f>
        <v>28.3328030544066</v>
      </c>
      <c r="M17" s="66">
        <f>IF('P_14号様式'!N9="","",'P_14号様式'!N9)</f>
        <v>23.716814159292</v>
      </c>
      <c r="N17" s="67"/>
      <c r="O17" s="68"/>
      <c r="P17" s="66">
        <f>IF('P_14号様式'!O9="","",'P_14号様式'!O9)</f>
        <v>25.845499229697</v>
      </c>
      <c r="Q17" s="67"/>
      <c r="R17" s="68"/>
      <c r="S17" s="17">
        <f>IF('P_14号様式'!P9="","",'P_14号様式'!P9)</f>
      </c>
      <c r="T17" s="19">
        <f>IF('P_14号様式'!Q9="","",'P_14号様式'!Q9)</f>
      </c>
      <c r="U17" s="18">
        <f>IF('P_14号様式'!R9="","",'P_14号様式'!R9)</f>
      </c>
      <c r="V17" s="18">
        <f>IF('P_14号様式'!S9="","",'P_14号様式'!S9)</f>
      </c>
      <c r="W17" s="18">
        <f>IF('P_14号様式'!T9="","",'P_14号様式'!T9)</f>
      </c>
    </row>
    <row r="18" spans="1:23" s="20" customFormat="1" ht="12.75" customHeight="1">
      <c r="A18" s="72" t="str">
        <f>IF('P_14号様式'!C10="","",'P_14号様式'!C10)</f>
        <v>　 薩摩川内市第１</v>
      </c>
      <c r="B18" s="72"/>
      <c r="C18" s="17">
        <f>IF('P_14号様式'!D10="","",'P_14号様式'!D10)</f>
        <v>35111</v>
      </c>
      <c r="D18" s="17">
        <f>IF('P_14号様式'!E10="","",'P_14号様式'!E10)</f>
        <v>39596</v>
      </c>
      <c r="E18" s="17">
        <f>IF('P_14号様式'!F10="","",'P_14号様式'!F10)</f>
        <v>74707</v>
      </c>
      <c r="F18" s="17">
        <f>IF('P_14号様式'!G10="","",'P_14号様式'!G10)</f>
        <v>12189</v>
      </c>
      <c r="G18" s="17">
        <f>IF('P_14号様式'!H10="","",'P_14号様式'!H10)</f>
        <v>12800</v>
      </c>
      <c r="H18" s="17">
        <f>IF('P_14号様式'!I10="","",'P_14号様式'!I10)</f>
        <v>24989</v>
      </c>
      <c r="I18" s="17">
        <f>IF('P_14号様式'!J10="","",'P_14号様式'!J10)</f>
      </c>
      <c r="J18" s="17">
        <f>IF('P_14号様式'!K10="","",'P_14号様式'!K10)</f>
      </c>
      <c r="K18" s="17">
        <f>IF('P_14号様式'!L10="","",'P_14号様式'!L10)</f>
      </c>
      <c r="L18" s="31">
        <f>IF('P_14号様式'!M10="","",'P_14号様式'!M10)</f>
        <v>34.7156161886588</v>
      </c>
      <c r="M18" s="66">
        <f>IF('P_14号様式'!N10="","",'P_14号様式'!N10)</f>
        <v>32.3264976260228</v>
      </c>
      <c r="N18" s="67"/>
      <c r="O18" s="68"/>
      <c r="P18" s="66">
        <f>IF('P_14号様式'!O10="","",'P_14号様式'!O10)</f>
        <v>33.4493420964568</v>
      </c>
      <c r="Q18" s="67"/>
      <c r="R18" s="68"/>
      <c r="S18" s="17">
        <f>IF('P_14号様式'!P10="","",'P_14号様式'!P10)</f>
      </c>
      <c r="T18" s="19">
        <f>IF('P_14号様式'!Q10="","",'P_14号様式'!Q10)</f>
      </c>
      <c r="U18" s="18">
        <f>IF('P_14号様式'!R10="","",'P_14号様式'!R10)</f>
        <v>32.75</v>
      </c>
      <c r="V18" s="18">
        <f>IF('P_14号様式'!S10="","",'P_14号様式'!S10)</f>
        <v>31.21</v>
      </c>
      <c r="W18" s="18">
        <f>IF('P_14号様式'!T10="","",'P_14号様式'!T10)</f>
        <v>31.93</v>
      </c>
    </row>
    <row r="19" spans="1:23" s="20" customFormat="1" ht="12.75" customHeight="1">
      <c r="A19" s="72" t="str">
        <f>IF('P_14号様式'!C11="","",'P_14号様式'!C11)</f>
        <v>　 薩摩川内市第２</v>
      </c>
      <c r="B19" s="72"/>
      <c r="C19" s="17">
        <f>IF('P_14号様式'!D11="","",'P_14号様式'!D11)</f>
        <v>1067</v>
      </c>
      <c r="D19" s="17">
        <f>IF('P_14号様式'!E11="","",'P_14号様式'!E11)</f>
        <v>1127</v>
      </c>
      <c r="E19" s="17">
        <f>IF('P_14号様式'!F11="","",'P_14号様式'!F11)</f>
        <v>2194</v>
      </c>
      <c r="F19" s="17">
        <f>IF('P_14号様式'!G11="","",'P_14号様式'!G11)</f>
        <v>527</v>
      </c>
      <c r="G19" s="17">
        <f>IF('P_14号様式'!H11="","",'P_14号様式'!H11)</f>
        <v>518</v>
      </c>
      <c r="H19" s="17">
        <f>IF('P_14号様式'!I11="","",'P_14号様式'!I11)</f>
        <v>1045</v>
      </c>
      <c r="I19" s="17">
        <f>IF('P_14号様式'!J11="","",'P_14号様式'!J11)</f>
      </c>
      <c r="J19" s="17">
        <f>IF('P_14号様式'!K11="","",'P_14号様式'!K11)</f>
      </c>
      <c r="K19" s="17">
        <f>IF('P_14号様式'!L11="","",'P_14号様式'!L11)</f>
      </c>
      <c r="L19" s="31">
        <f>IF('P_14号様式'!M11="","",'P_14号様式'!M11)</f>
        <v>49.3908153701968</v>
      </c>
      <c r="M19" s="66">
        <f>IF('P_14号様式'!N11="","",'P_14号様式'!N11)</f>
        <v>45.9627329192547</v>
      </c>
      <c r="N19" s="67"/>
      <c r="O19" s="68"/>
      <c r="P19" s="66">
        <f>IF('P_14号様式'!O11="","",'P_14号様式'!O11)</f>
        <v>47.6298997265269</v>
      </c>
      <c r="Q19" s="67"/>
      <c r="R19" s="68"/>
      <c r="S19" s="17">
        <f>IF('P_14号様式'!P11="","",'P_14号様式'!P11)</f>
      </c>
      <c r="T19" s="19">
        <f>IF('P_14号様式'!Q11="","",'P_14号様式'!Q11)</f>
      </c>
      <c r="U19" s="18">
        <f>IF('P_14号様式'!R11="","",'P_14号様式'!R11)</f>
      </c>
      <c r="V19" s="18">
        <f>IF('P_14号様式'!S11="","",'P_14号様式'!S11)</f>
      </c>
      <c r="W19" s="18">
        <f>IF('P_14号様式'!T11="","",'P_14号様式'!T11)</f>
      </c>
    </row>
    <row r="20" spans="1:23" s="20" customFormat="1" ht="12.75" customHeight="1">
      <c r="A20" s="72" t="str">
        <f>IF('P_14号様式'!C12="","",'P_14号様式'!C12)</f>
        <v>　 薩摩川内市第３</v>
      </c>
      <c r="B20" s="72"/>
      <c r="C20" s="17">
        <f>IF('P_14号様式'!D12="","",'P_14号様式'!D12)</f>
        <v>1017</v>
      </c>
      <c r="D20" s="17">
        <f>IF('P_14号様式'!E12="","",'P_14号様式'!E12)</f>
        <v>1015</v>
      </c>
      <c r="E20" s="17">
        <f>IF('P_14号様式'!F12="","",'P_14号様式'!F12)</f>
        <v>2032</v>
      </c>
      <c r="F20" s="17">
        <f>IF('P_14号様式'!G12="","",'P_14号様式'!G12)</f>
        <v>402</v>
      </c>
      <c r="G20" s="17">
        <f>IF('P_14号様式'!H12="","",'P_14号様式'!H12)</f>
        <v>425</v>
      </c>
      <c r="H20" s="17">
        <f>IF('P_14号様式'!I12="","",'P_14号様式'!I12)</f>
        <v>827</v>
      </c>
      <c r="I20" s="17">
        <f>IF('P_14号様式'!J12="","",'P_14号様式'!J12)</f>
      </c>
      <c r="J20" s="17">
        <f>IF('P_14号様式'!K12="","",'P_14号様式'!K12)</f>
      </c>
      <c r="K20" s="17">
        <f>IF('P_14号様式'!L12="","",'P_14号様式'!L12)</f>
      </c>
      <c r="L20" s="31">
        <f>IF('P_14号様式'!M12="","",'P_14号様式'!M12)</f>
        <v>39.5280235988201</v>
      </c>
      <c r="M20" s="66">
        <f>IF('P_14号様式'!N12="","",'P_14号様式'!N12)</f>
        <v>41.871921182266</v>
      </c>
      <c r="N20" s="67"/>
      <c r="O20" s="68"/>
      <c r="P20" s="66">
        <f>IF('P_14号様式'!O12="","",'P_14号様式'!O12)</f>
        <v>40.6988188976378</v>
      </c>
      <c r="Q20" s="67"/>
      <c r="R20" s="68"/>
      <c r="S20" s="17">
        <f>IF('P_14号様式'!P12="","",'P_14号様式'!P12)</f>
      </c>
      <c r="T20" s="19">
        <f>IF('P_14号様式'!Q12="","",'P_14号様式'!Q12)</f>
      </c>
      <c r="U20" s="18">
        <f>IF('P_14号様式'!R12="","",'P_14号様式'!R12)</f>
      </c>
      <c r="V20" s="18">
        <f>IF('P_14号様式'!S12="","",'P_14号様式'!S12)</f>
      </c>
      <c r="W20" s="18">
        <f>IF('P_14号様式'!T12="","",'P_14号様式'!T12)</f>
      </c>
    </row>
    <row r="21" spans="1:23" s="20" customFormat="1" ht="12.75" customHeight="1">
      <c r="A21" s="72" t="str">
        <f>IF('P_14号様式'!C13="","",'P_14号様式'!C13)</f>
        <v>＊（薩摩川内市）計</v>
      </c>
      <c r="B21" s="72"/>
      <c r="C21" s="17">
        <f>IF('P_14号様式'!D13="","",'P_14号様式'!D13)</f>
        <v>37195</v>
      </c>
      <c r="D21" s="17">
        <f>IF('P_14号様式'!E13="","",'P_14号様式'!E13)</f>
        <v>41738</v>
      </c>
      <c r="E21" s="17">
        <f>IF('P_14号様式'!F13="","",'P_14号様式'!F13)</f>
        <v>78933</v>
      </c>
      <c r="F21" s="17">
        <f>IF('P_14号様式'!G13="","",'P_14号様式'!G13)</f>
        <v>13118</v>
      </c>
      <c r="G21" s="17">
        <f>IF('P_14号様式'!H13="","",'P_14号様式'!H13)</f>
        <v>13743</v>
      </c>
      <c r="H21" s="17">
        <f>IF('P_14号様式'!I13="","",'P_14号様式'!I13)</f>
        <v>26861</v>
      </c>
      <c r="I21" s="17">
        <f>IF('P_14号様式'!J13="","",'P_14号様式'!J13)</f>
      </c>
      <c r="J21" s="17">
        <f>IF('P_14号様式'!K13="","",'P_14号様式'!K13)</f>
      </c>
      <c r="K21" s="17">
        <f>IF('P_14号様式'!L13="","",'P_14号様式'!L13)</f>
      </c>
      <c r="L21" s="31">
        <f>IF('P_14号様式'!M13="","",'P_14号様式'!M13)</f>
        <v>35.2681812071515</v>
      </c>
      <c r="M21" s="66">
        <f>IF('P_14号様式'!N13="","",'P_14号様式'!N13)</f>
        <v>32.9268292682927</v>
      </c>
      <c r="N21" s="67"/>
      <c r="O21" s="68"/>
      <c r="P21" s="66">
        <f>IF('P_14号様式'!O13="","",'P_14号様式'!O13)</f>
        <v>34.0301268164139</v>
      </c>
      <c r="Q21" s="67"/>
      <c r="R21" s="68"/>
      <c r="S21" s="17">
        <f>IF('P_14号様式'!P13="","",'P_14号様式'!P13)</f>
      </c>
      <c r="T21" s="19">
        <f>IF('P_14号様式'!Q13="","",'P_14号様式'!Q13)</f>
      </c>
      <c r="U21" s="18">
        <f>IF('P_14号様式'!R13="","",'P_14号様式'!R13)</f>
        <v>32.75</v>
      </c>
      <c r="V21" s="18">
        <f>IF('P_14号様式'!S13="","",'P_14号様式'!S13)</f>
        <v>31.21</v>
      </c>
      <c r="W21" s="18">
        <f>IF('P_14号様式'!T13="","",'P_14号様式'!T13)</f>
        <v>31.93</v>
      </c>
    </row>
    <row r="22" spans="1:23" s="20" customFormat="1" ht="12.75" customHeight="1">
      <c r="A22" s="72" t="str">
        <f>IF('P_14号様式'!C14="","",'P_14号様式'!C14)</f>
        <v>　 日置市</v>
      </c>
      <c r="B22" s="72"/>
      <c r="C22" s="17">
        <f>IF('P_14号様式'!D14="","",'P_14号様式'!D14)</f>
        <v>19079</v>
      </c>
      <c r="D22" s="17">
        <f>IF('P_14号様式'!E14="","",'P_14号様式'!E14)</f>
        <v>22324</v>
      </c>
      <c r="E22" s="17">
        <f>IF('P_14号様式'!F14="","",'P_14号様式'!F14)</f>
        <v>41403</v>
      </c>
      <c r="F22" s="17">
        <f>IF('P_14号様式'!G14="","",'P_14号様式'!G14)</f>
        <v>7059</v>
      </c>
      <c r="G22" s="17">
        <f>IF('P_14号様式'!H14="","",'P_14号様式'!H14)</f>
        <v>7521</v>
      </c>
      <c r="H22" s="17">
        <f>IF('P_14号様式'!I14="","",'P_14号様式'!I14)</f>
        <v>14580</v>
      </c>
      <c r="I22" s="17">
        <f>IF('P_14号様式'!J14="","",'P_14号様式'!J14)</f>
      </c>
      <c r="J22" s="17">
        <f>IF('P_14号様式'!K14="","",'P_14号様式'!K14)</f>
      </c>
      <c r="K22" s="17">
        <f>IF('P_14号様式'!L14="","",'P_14号様式'!L14)</f>
      </c>
      <c r="L22" s="31">
        <f>IF('P_14号様式'!M14="","",'P_14号様式'!M14)</f>
        <v>36.9987944860842</v>
      </c>
      <c r="M22" s="66">
        <f>IF('P_14号様式'!N14="","",'P_14号様式'!N14)</f>
        <v>33.690198889088</v>
      </c>
      <c r="N22" s="67"/>
      <c r="O22" s="68"/>
      <c r="P22" s="66">
        <f>IF('P_14号様式'!O14="","",'P_14号様式'!O14)</f>
        <v>35.2148395043837</v>
      </c>
      <c r="Q22" s="67"/>
      <c r="R22" s="68"/>
      <c r="S22" s="17">
        <f>IF('P_14号様式'!P14="","",'P_14号様式'!P14)</f>
      </c>
      <c r="T22" s="19">
        <f>IF('P_14号様式'!Q14="","",'P_14号様式'!Q14)</f>
      </c>
      <c r="U22" s="18">
        <f>IF('P_14号様式'!R14="","",'P_14号様式'!R14)</f>
        <v>33.93</v>
      </c>
      <c r="V22" s="18">
        <f>IF('P_14号様式'!S14="","",'P_14号様式'!S14)</f>
        <v>32.91</v>
      </c>
      <c r="W22" s="18">
        <f>IF('P_14号様式'!T14="","",'P_14号様式'!T14)</f>
        <v>33.38</v>
      </c>
    </row>
    <row r="23" spans="1:23" s="20" customFormat="1" ht="12.75" customHeight="1">
      <c r="A23" s="72" t="str">
        <f>IF('P_14号様式'!C15="","",'P_14号様式'!C15)</f>
        <v>　 曽於市</v>
      </c>
      <c r="B23" s="72"/>
      <c r="C23" s="17">
        <f>IF('P_14号様式'!D15="","",'P_14号様式'!D15)</f>
        <v>14984</v>
      </c>
      <c r="D23" s="17">
        <f>IF('P_14号様式'!E15="","",'P_14号様式'!E15)</f>
        <v>17478</v>
      </c>
      <c r="E23" s="17">
        <f>IF('P_14号様式'!F15="","",'P_14号様式'!F15)</f>
        <v>32462</v>
      </c>
      <c r="F23" s="17">
        <f>IF('P_14号様式'!G15="","",'P_14号様式'!G15)</f>
        <v>4775</v>
      </c>
      <c r="G23" s="17">
        <f>IF('P_14号様式'!H15="","",'P_14号様式'!H15)</f>
        <v>4802</v>
      </c>
      <c r="H23" s="17">
        <f>IF('P_14号様式'!I15="","",'P_14号様式'!I15)</f>
        <v>9577</v>
      </c>
      <c r="I23" s="17">
        <f>IF('P_14号様式'!J15="","",'P_14号様式'!J15)</f>
      </c>
      <c r="J23" s="17">
        <f>IF('P_14号様式'!K15="","",'P_14号様式'!K15)</f>
      </c>
      <c r="K23" s="17">
        <f>IF('P_14号様式'!L15="","",'P_14号様式'!L15)</f>
      </c>
      <c r="L23" s="31">
        <f>IF('P_14号様式'!M15="","",'P_14号様式'!M15)</f>
        <v>31.8673251468233</v>
      </c>
      <c r="M23" s="66">
        <f>IF('P_14号様式'!N15="","",'P_14号様式'!N15)</f>
        <v>27.4745394209864</v>
      </c>
      <c r="N23" s="67"/>
      <c r="O23" s="68"/>
      <c r="P23" s="66">
        <f>IF('P_14号様式'!O15="","",'P_14号様式'!O15)</f>
        <v>29.5021871726942</v>
      </c>
      <c r="Q23" s="67"/>
      <c r="R23" s="68"/>
      <c r="S23" s="17">
        <f>IF('P_14号様式'!P15="","",'P_14号様式'!P15)</f>
      </c>
      <c r="T23" s="19">
        <f>IF('P_14号様式'!Q15="","",'P_14号様式'!Q15)</f>
      </c>
      <c r="U23" s="18">
        <f>IF('P_14号様式'!R15="","",'P_14号様式'!R15)</f>
        <v>27.61</v>
      </c>
      <c r="V23" s="18">
        <f>IF('P_14号様式'!S15="","",'P_14号様式'!S15)</f>
        <v>25.1</v>
      </c>
      <c r="W23" s="18">
        <f>IF('P_14号様式'!T15="","",'P_14号様式'!T15)</f>
        <v>26.27</v>
      </c>
    </row>
    <row r="24" spans="1:23" s="20" customFormat="1" ht="12.75" customHeight="1">
      <c r="A24" s="72" t="str">
        <f>IF('P_14号様式'!C16="","",'P_14号様式'!C16)</f>
        <v>　 霧島市</v>
      </c>
      <c r="B24" s="72"/>
      <c r="C24" s="17">
        <f>IF('P_14号様式'!D16="","",'P_14号様式'!D16)</f>
        <v>47600</v>
      </c>
      <c r="D24" s="17">
        <f>IF('P_14号様式'!E16="","",'P_14号様式'!E16)</f>
        <v>53800</v>
      </c>
      <c r="E24" s="17">
        <f>IF('P_14号様式'!F16="","",'P_14号様式'!F16)</f>
        <v>101400</v>
      </c>
      <c r="F24" s="17">
        <f>IF('P_14号様式'!G16="","",'P_14号様式'!G16)</f>
        <v>15163</v>
      </c>
      <c r="G24" s="17">
        <f>IF('P_14号様式'!H16="","",'P_14号様式'!H16)</f>
        <v>15977</v>
      </c>
      <c r="H24" s="17">
        <f>IF('P_14号様式'!I16="","",'P_14号様式'!I16)</f>
        <v>31140</v>
      </c>
      <c r="I24" s="17">
        <f>IF('P_14号様式'!J16="","",'P_14号様式'!J16)</f>
      </c>
      <c r="J24" s="17">
        <f>IF('P_14号様式'!K16="","",'P_14号様式'!K16)</f>
      </c>
      <c r="K24" s="17">
        <f>IF('P_14号様式'!L16="","",'P_14号様式'!L16)</f>
      </c>
      <c r="L24" s="31">
        <f>IF('P_14号様式'!M16="","",'P_14号様式'!M16)</f>
        <v>31.8550420168067</v>
      </c>
      <c r="M24" s="66">
        <f>IF('P_14号様式'!N16="","",'P_14号様式'!N16)</f>
        <v>29.6970260223048</v>
      </c>
      <c r="N24" s="67"/>
      <c r="O24" s="68"/>
      <c r="P24" s="66">
        <f>IF('P_14号様式'!O16="","",'P_14号様式'!O16)</f>
        <v>30.7100591715976</v>
      </c>
      <c r="Q24" s="67"/>
      <c r="R24" s="68"/>
      <c r="S24" s="17">
        <f>IF('P_14号様式'!P16="","",'P_14号様式'!P16)</f>
      </c>
      <c r="T24" s="19">
        <f>IF('P_14号様式'!Q16="","",'P_14号様式'!Q16)</f>
      </c>
      <c r="U24" s="18">
        <f>IF('P_14号様式'!R16="","",'P_14号様式'!R16)</f>
        <v>25.22</v>
      </c>
      <c r="V24" s="18">
        <f>IF('P_14号様式'!S16="","",'P_14号様式'!S16)</f>
        <v>24.22</v>
      </c>
      <c r="W24" s="18">
        <f>IF('P_14号様式'!T16="","",'P_14号様式'!T16)</f>
        <v>24.69</v>
      </c>
    </row>
    <row r="25" spans="1:23" s="20" customFormat="1" ht="12.75" customHeight="1">
      <c r="A25" s="72" t="str">
        <f>IF('P_14号様式'!C17="","",'P_14号様式'!C17)</f>
        <v>　 いちき串木野市</v>
      </c>
      <c r="B25" s="72"/>
      <c r="C25" s="17">
        <f>IF('P_14号様式'!D17="","",'P_14号様式'!D17)</f>
        <v>11242</v>
      </c>
      <c r="D25" s="17">
        <f>IF('P_14号様式'!E17="","",'P_14号様式'!E17)</f>
        <v>13091</v>
      </c>
      <c r="E25" s="17">
        <f>IF('P_14号様式'!F17="","",'P_14号様式'!F17)</f>
        <v>24333</v>
      </c>
      <c r="F25" s="17">
        <f>IF('P_14号様式'!G17="","",'P_14号様式'!G17)</f>
        <v>3441</v>
      </c>
      <c r="G25" s="17">
        <f>IF('P_14号様式'!H17="","",'P_14号様式'!H17)</f>
        <v>3622</v>
      </c>
      <c r="H25" s="17">
        <f>IF('P_14号様式'!I17="","",'P_14号様式'!I17)</f>
        <v>7063</v>
      </c>
      <c r="I25" s="17">
        <f>IF('P_14号様式'!J17="","",'P_14号様式'!J17)</f>
      </c>
      <c r="J25" s="17">
        <f>IF('P_14号様式'!K17="","",'P_14号様式'!K17)</f>
      </c>
      <c r="K25" s="17">
        <f>IF('P_14号様式'!L17="","",'P_14号様式'!L17)</f>
      </c>
      <c r="L25" s="31">
        <f>IF('P_14号様式'!M17="","",'P_14号様式'!M17)</f>
        <v>30.6084326632272</v>
      </c>
      <c r="M25" s="66">
        <f>IF('P_14号様式'!N17="","",'P_14号様式'!N17)</f>
        <v>27.6678634176152</v>
      </c>
      <c r="N25" s="67"/>
      <c r="O25" s="68"/>
      <c r="P25" s="66">
        <f>IF('P_14号様式'!O17="","",'P_14号様式'!O17)</f>
        <v>29.0264250195208</v>
      </c>
      <c r="Q25" s="67"/>
      <c r="R25" s="68"/>
      <c r="S25" s="17">
        <f>IF('P_14号様式'!P17="","",'P_14号様式'!P17)</f>
      </c>
      <c r="T25" s="19">
        <f>IF('P_14号様式'!Q17="","",'P_14号様式'!Q17)</f>
      </c>
      <c r="U25" s="18">
        <f>IF('P_14号様式'!R17="","",'P_14号様式'!R17)</f>
      </c>
      <c r="V25" s="18">
        <f>IF('P_14号様式'!S17="","",'P_14号様式'!S17)</f>
      </c>
      <c r="W25" s="18">
        <f>IF('P_14号様式'!T17="","",'P_14号様式'!T17)</f>
      </c>
    </row>
    <row r="26" spans="1:23" s="20" customFormat="1" ht="12.75" customHeight="1">
      <c r="A26" s="72" t="str">
        <f>IF('P_14号様式'!C18="","",'P_14号様式'!C18)</f>
        <v>　 南さつま市</v>
      </c>
      <c r="B26" s="72"/>
      <c r="C26" s="17">
        <f>IF('P_14号様式'!D18="","",'P_14号様式'!D18)</f>
        <v>13636</v>
      </c>
      <c r="D26" s="17">
        <f>IF('P_14号様式'!E18="","",'P_14号様式'!E18)</f>
        <v>16438</v>
      </c>
      <c r="E26" s="17">
        <f>IF('P_14号様式'!F18="","",'P_14号様式'!F18)</f>
        <v>30074</v>
      </c>
      <c r="F26" s="17">
        <f>IF('P_14号様式'!G18="","",'P_14号様式'!G18)</f>
        <v>5002</v>
      </c>
      <c r="G26" s="17">
        <f>IF('P_14号様式'!H18="","",'P_14号様式'!H18)</f>
        <v>5370</v>
      </c>
      <c r="H26" s="17">
        <f>IF('P_14号様式'!I18="","",'P_14号様式'!I18)</f>
        <v>10372</v>
      </c>
      <c r="I26" s="17">
        <f>IF('P_14号様式'!J18="","",'P_14号様式'!J18)</f>
      </c>
      <c r="J26" s="17">
        <f>IF('P_14号様式'!K18="","",'P_14号様式'!K18)</f>
      </c>
      <c r="K26" s="17">
        <f>IF('P_14号様式'!L18="","",'P_14号様式'!L18)</f>
      </c>
      <c r="L26" s="31">
        <f>IF('P_14号様式'!M18="","",'P_14号様式'!M18)</f>
        <v>36.6823115283074</v>
      </c>
      <c r="M26" s="66">
        <f>IF('P_14号様式'!N18="","",'P_14号様式'!N18)</f>
        <v>32.6682078111692</v>
      </c>
      <c r="N26" s="67"/>
      <c r="O26" s="68"/>
      <c r="P26" s="66">
        <f>IF('P_14号様式'!O18="","",'P_14号様式'!O18)</f>
        <v>34.4882622863603</v>
      </c>
      <c r="Q26" s="67"/>
      <c r="R26" s="68"/>
      <c r="S26" s="17">
        <f>IF('P_14号様式'!P18="","",'P_14号様式'!P18)</f>
      </c>
      <c r="T26" s="19">
        <f>IF('P_14号様式'!Q18="","",'P_14号様式'!Q18)</f>
      </c>
      <c r="U26" s="18">
        <f>IF('P_14号様式'!R18="","",'P_14号様式'!R18)</f>
        <v>37.82</v>
      </c>
      <c r="V26" s="18">
        <f>IF('P_14号様式'!S18="","",'P_14号様式'!S18)</f>
        <v>37.49</v>
      </c>
      <c r="W26" s="18">
        <f>IF('P_14号様式'!T18="","",'P_14号様式'!T18)</f>
        <v>37.64</v>
      </c>
    </row>
    <row r="27" spans="1:23" s="20" customFormat="1" ht="12.75" customHeight="1">
      <c r="A27" s="72" t="str">
        <f>IF('P_14号様式'!C19="","",'P_14号様式'!C19)</f>
        <v>　 志布志市</v>
      </c>
      <c r="B27" s="72"/>
      <c r="C27" s="17">
        <f>IF('P_14号様式'!D19="","",'P_14号様式'!D19)</f>
        <v>12653</v>
      </c>
      <c r="D27" s="17">
        <f>IF('P_14号様式'!E19="","",'P_14号様式'!E19)</f>
        <v>14246</v>
      </c>
      <c r="E27" s="17">
        <f>IF('P_14号様式'!F19="","",'P_14号様式'!F19)</f>
        <v>26899</v>
      </c>
      <c r="F27" s="17">
        <f>IF('P_14号様式'!G19="","",'P_14号様式'!G19)</f>
        <v>4132</v>
      </c>
      <c r="G27" s="17">
        <f>IF('P_14号様式'!H19="","",'P_14号様式'!H19)</f>
        <v>4158</v>
      </c>
      <c r="H27" s="17">
        <f>IF('P_14号様式'!I19="","",'P_14号様式'!I19)</f>
        <v>8290</v>
      </c>
      <c r="I27" s="17">
        <f>IF('P_14号様式'!J19="","",'P_14号様式'!J19)</f>
      </c>
      <c r="J27" s="17">
        <f>IF('P_14号様式'!K19="","",'P_14号様式'!K19)</f>
      </c>
      <c r="K27" s="17">
        <f>IF('P_14号様式'!L19="","",'P_14号様式'!L19)</f>
      </c>
      <c r="L27" s="31">
        <f>IF('P_14号様式'!M19="","",'P_14号様式'!M19)</f>
        <v>32.6562870465502</v>
      </c>
      <c r="M27" s="66">
        <f>IF('P_14号様式'!N19="","",'P_14号様式'!N19)</f>
        <v>29.1871402498947</v>
      </c>
      <c r="N27" s="67"/>
      <c r="O27" s="68"/>
      <c r="P27" s="66">
        <f>IF('P_14号様式'!O19="","",'P_14号様式'!O19)</f>
        <v>30.818989553515</v>
      </c>
      <c r="Q27" s="67"/>
      <c r="R27" s="68"/>
      <c r="S27" s="17">
        <f>IF('P_14号様式'!P19="","",'P_14号様式'!P19)</f>
      </c>
      <c r="T27" s="19">
        <f>IF('P_14号様式'!Q19="","",'P_14号様式'!Q19)</f>
      </c>
      <c r="U27" s="18">
        <f>IF('P_14号様式'!R19="","",'P_14号様式'!R19)</f>
        <v>31.26</v>
      </c>
      <c r="V27" s="18">
        <f>IF('P_14号様式'!S19="","",'P_14号様式'!S19)</f>
        <v>30.68</v>
      </c>
      <c r="W27" s="18">
        <f>IF('P_14号様式'!T19="","",'P_14号様式'!T19)</f>
        <v>30.95</v>
      </c>
    </row>
    <row r="28" spans="1:23" s="20" customFormat="1" ht="12.75" customHeight="1">
      <c r="A28" s="72" t="str">
        <f>IF('P_14号様式'!C20="","",'P_14号様式'!C20)</f>
        <v>　 奄美市</v>
      </c>
      <c r="B28" s="72"/>
      <c r="C28" s="17">
        <f>IF('P_14号様式'!D20="","",'P_14号様式'!D20)</f>
        <v>16648</v>
      </c>
      <c r="D28" s="17">
        <f>IF('P_14号様式'!E20="","",'P_14号様式'!E20)</f>
        <v>19086</v>
      </c>
      <c r="E28" s="17">
        <f>IF('P_14号様式'!F20="","",'P_14号様式'!F20)</f>
        <v>35734</v>
      </c>
      <c r="F28" s="17">
        <f>IF('P_14号様式'!G20="","",'P_14号様式'!G20)</f>
        <v>5660</v>
      </c>
      <c r="G28" s="17">
        <f>IF('P_14号様式'!H20="","",'P_14号様式'!H20)</f>
        <v>5938</v>
      </c>
      <c r="H28" s="17">
        <f>IF('P_14号様式'!I20="","",'P_14号様式'!I20)</f>
        <v>11598</v>
      </c>
      <c r="I28" s="17">
        <f>IF('P_14号様式'!J20="","",'P_14号様式'!J20)</f>
      </c>
      <c r="J28" s="17">
        <f>IF('P_14号様式'!K20="","",'P_14号様式'!K20)</f>
      </c>
      <c r="K28" s="17">
        <f>IF('P_14号様式'!L20="","",'P_14号様式'!L20)</f>
      </c>
      <c r="L28" s="31">
        <f>IF('P_14号様式'!M20="","",'P_14号様式'!M20)</f>
        <v>33.9980778471889</v>
      </c>
      <c r="M28" s="66">
        <f>IF('P_14号様式'!N20="","",'P_14号様式'!N20)</f>
        <v>31.1118097034476</v>
      </c>
      <c r="N28" s="67"/>
      <c r="O28" s="68"/>
      <c r="P28" s="66">
        <f>IF('P_14号様式'!O20="","",'P_14号様式'!O20)</f>
        <v>32.4564840208205</v>
      </c>
      <c r="Q28" s="67"/>
      <c r="R28" s="68"/>
      <c r="S28" s="17">
        <f>IF('P_14号様式'!P20="","",'P_14号様式'!P20)</f>
      </c>
      <c r="T28" s="19">
        <f>IF('P_14号様式'!Q20="","",'P_14号様式'!Q20)</f>
      </c>
      <c r="U28" s="18">
        <f>IF('P_14号様式'!R20="","",'P_14号様式'!R20)</f>
        <v>28.41</v>
      </c>
      <c r="V28" s="18">
        <f>IF('P_14号様式'!S20="","",'P_14号様式'!S20)</f>
        <v>27.86</v>
      </c>
      <c r="W28" s="18">
        <f>IF('P_14号様式'!T20="","",'P_14号様式'!T20)</f>
        <v>28.11</v>
      </c>
    </row>
    <row r="29" spans="1:23" s="20" customFormat="1" ht="12.75" customHeight="1">
      <c r="A29" s="72" t="str">
        <f>IF('P_14号様式'!C21="","",'P_14号様式'!C21)</f>
        <v>　 南九州市</v>
      </c>
      <c r="B29" s="72"/>
      <c r="C29" s="17">
        <f>IF('P_14号様式'!D21="","",'P_14号様式'!D21)</f>
        <v>14420</v>
      </c>
      <c r="D29" s="17">
        <f>IF('P_14号様式'!E21="","",'P_14号様式'!E21)</f>
        <v>16885</v>
      </c>
      <c r="E29" s="17">
        <f>IF('P_14号様式'!F21="","",'P_14号様式'!F21)</f>
        <v>31305</v>
      </c>
      <c r="F29" s="17">
        <f>IF('P_14号様式'!G21="","",'P_14号様式'!G21)</f>
        <v>5429</v>
      </c>
      <c r="G29" s="17">
        <f>IF('P_14号様式'!H21="","",'P_14号様式'!H21)</f>
        <v>5487</v>
      </c>
      <c r="H29" s="17">
        <f>IF('P_14号様式'!I21="","",'P_14号様式'!I21)</f>
        <v>10916</v>
      </c>
      <c r="I29" s="17">
        <f>IF('P_14号様式'!J21="","",'P_14号様式'!J21)</f>
      </c>
      <c r="J29" s="17">
        <f>IF('P_14号様式'!K21="","",'P_14号様式'!K21)</f>
      </c>
      <c r="K29" s="17">
        <f>IF('P_14号様式'!L21="","",'P_14号様式'!L21)</f>
      </c>
      <c r="L29" s="31">
        <f>IF('P_14号様式'!M21="","",'P_14号様式'!M21)</f>
        <v>37.6490984743412</v>
      </c>
      <c r="M29" s="66">
        <f>IF('P_14号様式'!N21="","",'P_14号様式'!N21)</f>
        <v>32.4962984897838</v>
      </c>
      <c r="N29" s="67"/>
      <c r="O29" s="68"/>
      <c r="P29" s="66">
        <f>IF('P_14号様式'!O21="","",'P_14号様式'!O21)</f>
        <v>34.8698291007826</v>
      </c>
      <c r="Q29" s="67"/>
      <c r="R29" s="68"/>
      <c r="S29" s="17">
        <f>IF('P_14号様式'!P21="","",'P_14号様式'!P21)</f>
      </c>
      <c r="T29" s="19">
        <f>IF('P_14号様式'!Q21="","",'P_14号様式'!Q21)</f>
      </c>
      <c r="U29" s="18">
        <f>IF('P_14号様式'!R21="","",'P_14号様式'!R21)</f>
        <v>35.37</v>
      </c>
      <c r="V29" s="18">
        <f>IF('P_14号様式'!S21="","",'P_14号様式'!S21)</f>
        <v>33.5</v>
      </c>
      <c r="W29" s="18">
        <f>IF('P_14号様式'!T21="","",'P_14号様式'!T21)</f>
        <v>34.35</v>
      </c>
    </row>
    <row r="30" spans="1:23" s="20" customFormat="1" ht="12.75" customHeight="1">
      <c r="A30" s="72" t="str">
        <f>IF('P_14号様式'!C22="","",'P_14号様式'!C22)</f>
        <v>　 伊佐市</v>
      </c>
      <c r="B30" s="72"/>
      <c r="C30" s="17">
        <f>IF('P_14号様式'!D22="","",'P_14号様式'!D22)</f>
        <v>10560</v>
      </c>
      <c r="D30" s="17">
        <f>IF('P_14号様式'!E22="","",'P_14号様式'!E22)</f>
        <v>12646</v>
      </c>
      <c r="E30" s="17">
        <f>IF('P_14号様式'!F22="","",'P_14号様式'!F22)</f>
        <v>23206</v>
      </c>
      <c r="F30" s="17">
        <f>IF('P_14号様式'!G22="","",'P_14号様式'!G22)</f>
        <v>4167</v>
      </c>
      <c r="G30" s="17">
        <f>IF('P_14号様式'!H22="","",'P_14号様式'!H22)</f>
        <v>4602</v>
      </c>
      <c r="H30" s="17">
        <f>IF('P_14号様式'!I22="","",'P_14号様式'!I22)</f>
        <v>8769</v>
      </c>
      <c r="I30" s="17">
        <f>IF('P_14号様式'!J22="","",'P_14号様式'!J22)</f>
      </c>
      <c r="J30" s="17">
        <f>IF('P_14号様式'!K22="","",'P_14号様式'!K22)</f>
      </c>
      <c r="K30" s="17">
        <f>IF('P_14号様式'!L22="","",'P_14号様式'!L22)</f>
      </c>
      <c r="L30" s="31">
        <f>IF('P_14号様式'!M22="","",'P_14号様式'!M22)</f>
        <v>39.4602272727273</v>
      </c>
      <c r="M30" s="66">
        <f>IF('P_14号様式'!N22="","",'P_14号様式'!N22)</f>
        <v>36.3909536612368</v>
      </c>
      <c r="N30" s="67"/>
      <c r="O30" s="68"/>
      <c r="P30" s="66">
        <f>IF('P_14号様式'!O22="","",'P_14号様式'!O22)</f>
        <v>37.7876411272947</v>
      </c>
      <c r="Q30" s="67"/>
      <c r="R30" s="68"/>
      <c r="S30" s="17">
        <f>IF('P_14号様式'!P22="","",'P_14号様式'!P22)</f>
      </c>
      <c r="T30" s="19">
        <f>IF('P_14号様式'!Q22="","",'P_14号様式'!Q22)</f>
      </c>
      <c r="U30" s="18">
        <f>IF('P_14号様式'!R22="","",'P_14号様式'!R22)</f>
        <v>34.37</v>
      </c>
      <c r="V30" s="18">
        <f>IF('P_14号様式'!S22="","",'P_14号様式'!S22)</f>
        <v>32.36</v>
      </c>
      <c r="W30" s="18">
        <f>IF('P_14号様式'!T22="","",'P_14号様式'!T22)</f>
        <v>33.27</v>
      </c>
    </row>
    <row r="31" spans="1:23" s="20" customFormat="1" ht="12.75" customHeight="1">
      <c r="A31" s="72" t="str">
        <f>IF('P_14号様式'!C23="","",'P_14号様式'!C23)</f>
        <v>　 姶良市</v>
      </c>
      <c r="B31" s="72"/>
      <c r="C31" s="17">
        <f>IF('P_14号様式'!D23="","",'P_14号様式'!D23)</f>
        <v>28264</v>
      </c>
      <c r="D31" s="17">
        <f>IF('P_14号様式'!E23="","",'P_14号様式'!E23)</f>
        <v>33612</v>
      </c>
      <c r="E31" s="17">
        <f>IF('P_14号様式'!F23="","",'P_14号様式'!F23)</f>
        <v>61876</v>
      </c>
      <c r="F31" s="17">
        <f>IF('P_14号様式'!G23="","",'P_14号様式'!G23)</f>
        <v>9549</v>
      </c>
      <c r="G31" s="17">
        <f>IF('P_14号様式'!H23="","",'P_14号様式'!H23)</f>
        <v>10408</v>
      </c>
      <c r="H31" s="17">
        <f>IF('P_14号様式'!I23="","",'P_14号様式'!I23)</f>
        <v>19957</v>
      </c>
      <c r="I31" s="17">
        <f>IF('P_14号様式'!J23="","",'P_14号様式'!J23)</f>
      </c>
      <c r="J31" s="17">
        <f>IF('P_14号様式'!K23="","",'P_14号様式'!K23)</f>
      </c>
      <c r="K31" s="17">
        <f>IF('P_14号様式'!L23="","",'P_14号様式'!L23)</f>
      </c>
      <c r="L31" s="31">
        <f>IF('P_14号様式'!M23="","",'P_14号様式'!M23)</f>
        <v>33.7850268893292</v>
      </c>
      <c r="M31" s="66">
        <f>IF('P_14号様式'!N23="","",'P_14号様式'!N23)</f>
        <v>30.9651315006545</v>
      </c>
      <c r="N31" s="67"/>
      <c r="O31" s="68"/>
      <c r="P31" s="66">
        <f>IF('P_14号様式'!O23="","",'P_14号様式'!O23)</f>
        <v>32.2532161096386</v>
      </c>
      <c r="Q31" s="67"/>
      <c r="R31" s="68"/>
      <c r="S31" s="17">
        <f>IF('P_14号様式'!P23="","",'P_14号様式'!P23)</f>
      </c>
      <c r="T31" s="19">
        <f>IF('P_14号様式'!Q23="","",'P_14号様式'!Q23)</f>
      </c>
      <c r="U31" s="18">
        <f>IF('P_14号様式'!R23="","",'P_14号様式'!R23)</f>
        <v>27.98</v>
      </c>
      <c r="V31" s="18">
        <f>IF('P_14号様式'!S23="","",'P_14号様式'!S23)</f>
        <v>26.42</v>
      </c>
      <c r="W31" s="18">
        <f>IF('P_14号様式'!T23="","",'P_14号様式'!T23)</f>
        <v>27.13</v>
      </c>
    </row>
    <row r="32" spans="1:23" s="20" customFormat="1" ht="12.75" customHeight="1">
      <c r="A32" s="72" t="str">
        <f>IF('P_14号様式'!C24="","",'P_14号様式'!C24)</f>
        <v>　 三島村</v>
      </c>
      <c r="B32" s="72"/>
      <c r="C32" s="17">
        <f>IF('P_14号様式'!D24="","",'P_14号様式'!D24)</f>
        <v>128</v>
      </c>
      <c r="D32" s="17">
        <f>IF('P_14号様式'!E24="","",'P_14号様式'!E24)</f>
        <v>138</v>
      </c>
      <c r="E32" s="17">
        <f>IF('P_14号様式'!F24="","",'P_14号様式'!F24)</f>
        <v>266</v>
      </c>
      <c r="F32" s="17">
        <f>IF('P_14号様式'!G24="","",'P_14号様式'!G24)</f>
        <v>0</v>
      </c>
      <c r="G32" s="17">
        <f>IF('P_14号様式'!H24="","",'P_14号様式'!H24)</f>
        <v>0</v>
      </c>
      <c r="H32" s="17">
        <f>IF('P_14号様式'!I24="","",'P_14号様式'!I24)</f>
        <v>0</v>
      </c>
      <c r="I32" s="17">
        <f>IF('P_14号様式'!J24="","",'P_14号様式'!J24)</f>
      </c>
      <c r="J32" s="17">
        <f>IF('P_14号様式'!K24="","",'P_14号様式'!K24)</f>
      </c>
      <c r="K32" s="17">
        <f>IF('P_14号様式'!L24="","",'P_14号様式'!L24)</f>
      </c>
      <c r="L32" s="31">
        <f>IF('P_14号様式'!M24="","",'P_14号様式'!M24)</f>
        <v>0</v>
      </c>
      <c r="M32" s="66">
        <f>IF('P_14号様式'!N24="","",'P_14号様式'!N24)</f>
        <v>0</v>
      </c>
      <c r="N32" s="67"/>
      <c r="O32" s="68"/>
      <c r="P32" s="66">
        <f>IF('P_14号様式'!O24="","",'P_14号様式'!O24)</f>
        <v>0</v>
      </c>
      <c r="Q32" s="67"/>
      <c r="R32" s="68"/>
      <c r="S32" s="17">
        <f>IF('P_14号様式'!P24="","",'P_14号様式'!P24)</f>
      </c>
      <c r="T32" s="19">
        <f>IF('P_14号様式'!Q24="","",'P_14号様式'!Q24)</f>
      </c>
      <c r="U32" s="18">
        <f>IF('P_14号様式'!R24="","",'P_14号様式'!R24)</f>
      </c>
      <c r="V32" s="18">
        <f>IF('P_14号様式'!S24="","",'P_14号様式'!S24)</f>
      </c>
      <c r="W32" s="18">
        <f>IF('P_14号様式'!T24="","",'P_14号様式'!T24)</f>
      </c>
    </row>
    <row r="33" spans="1:23" s="20" customFormat="1" ht="12.75" customHeight="1">
      <c r="A33" s="72" t="str">
        <f>IF('P_14号様式'!C25="","",'P_14号様式'!C25)</f>
        <v>　 十島村</v>
      </c>
      <c r="B33" s="72"/>
      <c r="C33" s="17">
        <f>IF('P_14号様式'!D25="","",'P_14号様式'!D25)</f>
        <v>265</v>
      </c>
      <c r="D33" s="17">
        <f>IF('P_14号様式'!E25="","",'P_14号様式'!E25)</f>
        <v>250</v>
      </c>
      <c r="E33" s="17">
        <f>IF('P_14号様式'!F25="","",'P_14号様式'!F25)</f>
        <v>515</v>
      </c>
      <c r="F33" s="17">
        <f>IF('P_14号様式'!G25="","",'P_14号様式'!G25)</f>
        <v>0</v>
      </c>
      <c r="G33" s="17">
        <f>IF('P_14号様式'!H25="","",'P_14号様式'!H25)</f>
        <v>0</v>
      </c>
      <c r="H33" s="17">
        <f>IF('P_14号様式'!I25="","",'P_14号様式'!I25)</f>
        <v>0</v>
      </c>
      <c r="I33" s="17">
        <f>IF('P_14号様式'!J25="","",'P_14号様式'!J25)</f>
      </c>
      <c r="J33" s="17">
        <f>IF('P_14号様式'!K25="","",'P_14号様式'!K25)</f>
      </c>
      <c r="K33" s="17">
        <f>IF('P_14号様式'!L25="","",'P_14号様式'!L25)</f>
      </c>
      <c r="L33" s="31">
        <f>IF('P_14号様式'!M25="","",'P_14号様式'!M25)</f>
        <v>0</v>
      </c>
      <c r="M33" s="66">
        <f>IF('P_14号様式'!N25="","",'P_14号様式'!N25)</f>
        <v>0</v>
      </c>
      <c r="N33" s="67"/>
      <c r="O33" s="68"/>
      <c r="P33" s="66">
        <f>IF('P_14号様式'!O25="","",'P_14号様式'!O25)</f>
        <v>0</v>
      </c>
      <c r="Q33" s="67"/>
      <c r="R33" s="68"/>
      <c r="S33" s="17">
        <f>IF('P_14号様式'!P25="","",'P_14号様式'!P25)</f>
      </c>
      <c r="T33" s="19">
        <f>IF('P_14号様式'!Q25="","",'P_14号様式'!Q25)</f>
      </c>
      <c r="U33" s="18">
        <f>IF('P_14号様式'!R25="","",'P_14号様式'!R25)</f>
      </c>
      <c r="V33" s="18">
        <f>IF('P_14号様式'!S25="","",'P_14号様式'!S25)</f>
      </c>
      <c r="W33" s="18">
        <f>IF('P_14号様式'!T25="","",'P_14号様式'!T25)</f>
      </c>
    </row>
    <row r="34" spans="1:23" s="20" customFormat="1" ht="12.75" customHeight="1">
      <c r="A34" s="72" t="str">
        <f>IF('P_14号様式'!C26="","",'P_14号様式'!C26)</f>
        <v>＊（鹿児島郡）計</v>
      </c>
      <c r="B34" s="72"/>
      <c r="C34" s="17">
        <f>IF('P_14号様式'!D26="","",'P_14号様式'!D26)</f>
        <v>393</v>
      </c>
      <c r="D34" s="17">
        <f>IF('P_14号様式'!E26="","",'P_14号様式'!E26)</f>
        <v>388</v>
      </c>
      <c r="E34" s="17">
        <f>IF('P_14号様式'!F26="","",'P_14号様式'!F26)</f>
        <v>781</v>
      </c>
      <c r="F34" s="17">
        <f>IF('P_14号様式'!G26="","",'P_14号様式'!G26)</f>
        <v>0</v>
      </c>
      <c r="G34" s="17">
        <f>IF('P_14号様式'!H26="","",'P_14号様式'!H26)</f>
        <v>0</v>
      </c>
      <c r="H34" s="17">
        <f>IF('P_14号様式'!I26="","",'P_14号様式'!I26)</f>
        <v>0</v>
      </c>
      <c r="I34" s="17">
        <f>IF('P_14号様式'!J26="","",'P_14号様式'!J26)</f>
      </c>
      <c r="J34" s="17">
        <f>IF('P_14号様式'!K26="","",'P_14号様式'!K26)</f>
      </c>
      <c r="K34" s="17">
        <f>IF('P_14号様式'!L26="","",'P_14号様式'!L26)</f>
      </c>
      <c r="L34" s="31">
        <f>IF('P_14号様式'!M26="","",'P_14号様式'!M26)</f>
        <v>0</v>
      </c>
      <c r="M34" s="66">
        <f>IF('P_14号様式'!N26="","",'P_14号様式'!N26)</f>
        <v>0</v>
      </c>
      <c r="N34" s="67"/>
      <c r="O34" s="68"/>
      <c r="P34" s="66">
        <f>IF('P_14号様式'!O26="","",'P_14号様式'!O26)</f>
        <v>0</v>
      </c>
      <c r="Q34" s="67"/>
      <c r="R34" s="68"/>
      <c r="S34" s="17">
        <f>IF('P_14号様式'!P26="","",'P_14号様式'!P26)</f>
      </c>
      <c r="T34" s="19">
        <f>IF('P_14号様式'!Q26="","",'P_14号様式'!Q26)</f>
      </c>
      <c r="U34" s="18">
        <f>IF('P_14号様式'!R26="","",'P_14号様式'!R26)</f>
      </c>
      <c r="V34" s="18">
        <f>IF('P_14号様式'!S26="","",'P_14号様式'!S26)</f>
      </c>
      <c r="W34" s="18">
        <f>IF('P_14号様式'!T26="","",'P_14号様式'!T26)</f>
      </c>
    </row>
    <row r="35" spans="1:23" s="20" customFormat="1" ht="12.75" customHeight="1">
      <c r="A35" s="72" t="str">
        <f>IF('P_14号様式'!C27="","",'P_14号様式'!C27)</f>
        <v>　 さつま町</v>
      </c>
      <c r="B35" s="72"/>
      <c r="C35" s="17">
        <f>IF('P_14号様式'!D27="","",'P_14号様式'!D27)</f>
        <v>8705</v>
      </c>
      <c r="D35" s="17">
        <f>IF('P_14号様式'!E27="","",'P_14号様式'!E27)</f>
        <v>10319</v>
      </c>
      <c r="E35" s="17">
        <f>IF('P_14号様式'!F27="","",'P_14号様式'!F27)</f>
        <v>19024</v>
      </c>
      <c r="F35" s="17">
        <f>IF('P_14号様式'!G27="","",'P_14号様式'!G27)</f>
        <v>3577</v>
      </c>
      <c r="G35" s="17">
        <f>IF('P_14号様式'!H27="","",'P_14号様式'!H27)</f>
        <v>3816</v>
      </c>
      <c r="H35" s="17">
        <f>IF('P_14号様式'!I27="","",'P_14号様式'!I27)</f>
        <v>7393</v>
      </c>
      <c r="I35" s="17">
        <f>IF('P_14号様式'!J27="","",'P_14号様式'!J27)</f>
      </c>
      <c r="J35" s="17">
        <f>IF('P_14号様式'!K27="","",'P_14号様式'!K27)</f>
      </c>
      <c r="K35" s="17">
        <f>IF('P_14号様式'!L27="","",'P_14号様式'!L27)</f>
      </c>
      <c r="L35" s="31">
        <f>IF('P_14号様式'!M27="","",'P_14号様式'!M27)</f>
        <v>41.0913268236646</v>
      </c>
      <c r="M35" s="66">
        <f>IF('P_14号様式'!N27="","",'P_14号様式'!N27)</f>
        <v>36.9803275511193</v>
      </c>
      <c r="N35" s="67"/>
      <c r="O35" s="68"/>
      <c r="P35" s="66">
        <f>IF('P_14号様式'!O27="","",'P_14号様式'!O27)</f>
        <v>38.8614381833474</v>
      </c>
      <c r="Q35" s="67"/>
      <c r="R35" s="68"/>
      <c r="S35" s="17">
        <f>IF('P_14号様式'!P27="","",'P_14号様式'!P27)</f>
      </c>
      <c r="T35" s="19">
        <f>IF('P_14号様式'!Q27="","",'P_14号様式'!Q27)</f>
      </c>
      <c r="U35" s="18">
        <f>IF('P_14号様式'!R27="","",'P_14号様式'!R27)</f>
        <v>40.9</v>
      </c>
      <c r="V35" s="18">
        <f>IF('P_14号様式'!S27="","",'P_14号様式'!S27)</f>
        <v>38.52</v>
      </c>
      <c r="W35" s="18">
        <f>IF('P_14号様式'!T27="","",'P_14号様式'!T27)</f>
        <v>39.6</v>
      </c>
    </row>
    <row r="36" spans="1:23" s="20" customFormat="1" ht="12.75" customHeight="1">
      <c r="A36" s="72" t="str">
        <f>IF('P_14号様式'!C28="","",'P_14号様式'!C28)</f>
        <v>＊（薩摩郡）計</v>
      </c>
      <c r="B36" s="72"/>
      <c r="C36" s="17">
        <f>IF('P_14号様式'!D28="","",'P_14号様式'!D28)</f>
        <v>8705</v>
      </c>
      <c r="D36" s="17">
        <f>IF('P_14号様式'!E28="","",'P_14号様式'!E28)</f>
        <v>10319</v>
      </c>
      <c r="E36" s="17">
        <f>IF('P_14号様式'!F28="","",'P_14号様式'!F28)</f>
        <v>19024</v>
      </c>
      <c r="F36" s="17">
        <f>IF('P_14号様式'!G28="","",'P_14号様式'!G28)</f>
        <v>3577</v>
      </c>
      <c r="G36" s="17">
        <f>IF('P_14号様式'!H28="","",'P_14号様式'!H28)</f>
        <v>3816</v>
      </c>
      <c r="H36" s="17">
        <f>IF('P_14号様式'!I28="","",'P_14号様式'!I28)</f>
        <v>7393</v>
      </c>
      <c r="I36" s="17">
        <f>IF('P_14号様式'!J28="","",'P_14号様式'!J28)</f>
      </c>
      <c r="J36" s="17">
        <f>IF('P_14号様式'!K28="","",'P_14号様式'!K28)</f>
      </c>
      <c r="K36" s="17">
        <f>IF('P_14号様式'!L28="","",'P_14号様式'!L28)</f>
      </c>
      <c r="L36" s="31">
        <f>IF('P_14号様式'!M28="","",'P_14号様式'!M28)</f>
        <v>41.0913268236646</v>
      </c>
      <c r="M36" s="66">
        <f>IF('P_14号様式'!N28="","",'P_14号様式'!N28)</f>
        <v>36.9803275511193</v>
      </c>
      <c r="N36" s="67"/>
      <c r="O36" s="68"/>
      <c r="P36" s="66">
        <f>IF('P_14号様式'!O28="","",'P_14号様式'!O28)</f>
        <v>38.8614381833474</v>
      </c>
      <c r="Q36" s="67"/>
      <c r="R36" s="68"/>
      <c r="S36" s="17">
        <f>IF('P_14号様式'!P28="","",'P_14号様式'!P28)</f>
      </c>
      <c r="T36" s="19">
        <f>IF('P_14号様式'!Q28="","",'P_14号様式'!Q28)</f>
      </c>
      <c r="U36" s="18">
        <f>IF('P_14号様式'!R28="","",'P_14号様式'!R28)</f>
        <v>40.9</v>
      </c>
      <c r="V36" s="18">
        <f>IF('P_14号様式'!S28="","",'P_14号様式'!S28)</f>
        <v>38.52</v>
      </c>
      <c r="W36" s="18">
        <f>IF('P_14号様式'!T28="","",'P_14号様式'!T28)</f>
        <v>39.6</v>
      </c>
    </row>
    <row r="37" spans="1:23" s="20" customFormat="1" ht="12.75" customHeight="1">
      <c r="A37" s="72" t="str">
        <f>IF('P_14号様式'!C29="","",'P_14号様式'!C29)</f>
        <v>　 長島町</v>
      </c>
      <c r="B37" s="72"/>
      <c r="C37" s="17">
        <f>IF('P_14号様式'!D29="","",'P_14号様式'!D29)</f>
        <v>4268</v>
      </c>
      <c r="D37" s="17">
        <f>IF('P_14号様式'!E29="","",'P_14号様式'!E29)</f>
        <v>4657</v>
      </c>
      <c r="E37" s="17">
        <f>IF('P_14号様式'!F29="","",'P_14号様式'!F29)</f>
        <v>8925</v>
      </c>
      <c r="F37" s="17">
        <f>IF('P_14号様式'!G29="","",'P_14号様式'!G29)</f>
        <v>2024</v>
      </c>
      <c r="G37" s="17">
        <f>IF('P_14号様式'!H29="","",'P_14号様式'!H29)</f>
        <v>2051</v>
      </c>
      <c r="H37" s="17">
        <f>IF('P_14号様式'!I29="","",'P_14号様式'!I29)</f>
        <v>4075</v>
      </c>
      <c r="I37" s="17">
        <f>IF('P_14号様式'!J29="","",'P_14号様式'!J29)</f>
      </c>
      <c r="J37" s="17">
        <f>IF('P_14号様式'!K29="","",'P_14号様式'!K29)</f>
      </c>
      <c r="K37" s="17">
        <f>IF('P_14号様式'!L29="","",'P_14号様式'!L29)</f>
      </c>
      <c r="L37" s="31">
        <f>IF('P_14号様式'!M29="","",'P_14号様式'!M29)</f>
        <v>47.4226804123711</v>
      </c>
      <c r="M37" s="66">
        <f>IF('P_14号様式'!N29="","",'P_14号様式'!N29)</f>
        <v>44.0412282585355</v>
      </c>
      <c r="N37" s="67"/>
      <c r="O37" s="68"/>
      <c r="P37" s="66">
        <f>IF('P_14号様式'!O29="","",'P_14号様式'!O29)</f>
        <v>45.6582633053221</v>
      </c>
      <c r="Q37" s="67"/>
      <c r="R37" s="68"/>
      <c r="S37" s="17">
        <f>IF('P_14号様式'!P29="","",'P_14号様式'!P29)</f>
      </c>
      <c r="T37" s="19">
        <f>IF('P_14号様式'!Q29="","",'P_14号様式'!Q29)</f>
      </c>
      <c r="U37" s="18">
        <f>IF('P_14号様式'!R29="","",'P_14号様式'!R29)</f>
      </c>
      <c r="V37" s="18">
        <f>IF('P_14号様式'!S29="","",'P_14号様式'!S29)</f>
      </c>
      <c r="W37" s="18">
        <f>IF('P_14号様式'!T29="","",'P_14号様式'!T29)</f>
      </c>
    </row>
    <row r="38" spans="1:23" s="20" customFormat="1" ht="12.75" customHeight="1">
      <c r="A38" s="72" t="str">
        <f>IF('P_14号様式'!C30="","",'P_14号様式'!C30)</f>
        <v>＊（出水郡）計</v>
      </c>
      <c r="B38" s="72"/>
      <c r="C38" s="17">
        <f>IF('P_14号様式'!D30="","",'P_14号様式'!D30)</f>
        <v>4268</v>
      </c>
      <c r="D38" s="17">
        <f>IF('P_14号様式'!E30="","",'P_14号様式'!E30)</f>
        <v>4657</v>
      </c>
      <c r="E38" s="17">
        <f>IF('P_14号様式'!F30="","",'P_14号様式'!F30)</f>
        <v>8925</v>
      </c>
      <c r="F38" s="17">
        <f>IF('P_14号様式'!G30="","",'P_14号様式'!G30)</f>
        <v>2024</v>
      </c>
      <c r="G38" s="17">
        <f>IF('P_14号様式'!H30="","",'P_14号様式'!H30)</f>
        <v>2051</v>
      </c>
      <c r="H38" s="17">
        <f>IF('P_14号様式'!I30="","",'P_14号様式'!I30)</f>
        <v>4075</v>
      </c>
      <c r="I38" s="17">
        <f>IF('P_14号様式'!J30="","",'P_14号様式'!J30)</f>
      </c>
      <c r="J38" s="17">
        <f>IF('P_14号様式'!K30="","",'P_14号様式'!K30)</f>
      </c>
      <c r="K38" s="17">
        <f>IF('P_14号様式'!L30="","",'P_14号様式'!L30)</f>
      </c>
      <c r="L38" s="31">
        <f>IF('P_14号様式'!M30="","",'P_14号様式'!M30)</f>
        <v>47.4226804123711</v>
      </c>
      <c r="M38" s="66">
        <f>IF('P_14号様式'!N30="","",'P_14号様式'!N30)</f>
        <v>44.0412282585355</v>
      </c>
      <c r="N38" s="67"/>
      <c r="O38" s="68"/>
      <c r="P38" s="66">
        <f>IF('P_14号様式'!O30="","",'P_14号様式'!O30)</f>
        <v>45.6582633053221</v>
      </c>
      <c r="Q38" s="67"/>
      <c r="R38" s="68"/>
      <c r="S38" s="17">
        <f>IF('P_14号様式'!P30="","",'P_14号様式'!P30)</f>
      </c>
      <c r="T38" s="19">
        <f>IF('P_14号様式'!Q30="","",'P_14号様式'!Q30)</f>
      </c>
      <c r="U38" s="18">
        <f>IF('P_14号様式'!R30="","",'P_14号様式'!R30)</f>
      </c>
      <c r="V38" s="18">
        <f>IF('P_14号様式'!S30="","",'P_14号様式'!S30)</f>
      </c>
      <c r="W38" s="18">
        <f>IF('P_14号様式'!T30="","",'P_14号様式'!T30)</f>
      </c>
    </row>
    <row r="39" spans="1:23" s="20" customFormat="1" ht="12.75" customHeight="1">
      <c r="A39" s="72" t="str">
        <f>IF('P_14号様式'!C31="","",'P_14号様式'!C31)</f>
        <v>　 湧水町</v>
      </c>
      <c r="B39" s="72"/>
      <c r="C39" s="17">
        <f>IF('P_14号様式'!D31="","",'P_14号様式'!D31)</f>
        <v>3849</v>
      </c>
      <c r="D39" s="17">
        <f>IF('P_14号様式'!E31="","",'P_14号様式'!E31)</f>
        <v>4569</v>
      </c>
      <c r="E39" s="17">
        <f>IF('P_14号様式'!F31="","",'P_14号様式'!F31)</f>
        <v>8418</v>
      </c>
      <c r="F39" s="17">
        <f>IF('P_14号様式'!G31="","",'P_14号様式'!G31)</f>
        <v>1423</v>
      </c>
      <c r="G39" s="17">
        <f>IF('P_14号様式'!H31="","",'P_14号様式'!H31)</f>
        <v>1501</v>
      </c>
      <c r="H39" s="17">
        <f>IF('P_14号様式'!I31="","",'P_14号様式'!I31)</f>
        <v>2924</v>
      </c>
      <c r="I39" s="17">
        <f>IF('P_14号様式'!J31="","",'P_14号様式'!J31)</f>
      </c>
      <c r="J39" s="17">
        <f>IF('P_14号様式'!K31="","",'P_14号様式'!K31)</f>
      </c>
      <c r="K39" s="17">
        <f>IF('P_14号様式'!L31="","",'P_14号様式'!L31)</f>
      </c>
      <c r="L39" s="31">
        <f>IF('P_14号様式'!M31="","",'P_14号様式'!M31)</f>
        <v>36.9706417251234</v>
      </c>
      <c r="M39" s="66">
        <f>IF('P_14号様式'!N31="","",'P_14号様式'!N31)</f>
        <v>32.8518275333771</v>
      </c>
      <c r="N39" s="67"/>
      <c r="O39" s="68"/>
      <c r="P39" s="66">
        <f>IF('P_14号様式'!O31="","",'P_14号様式'!O31)</f>
        <v>34.7350914706581</v>
      </c>
      <c r="Q39" s="67"/>
      <c r="R39" s="68"/>
      <c r="S39" s="17">
        <f>IF('P_14号様式'!P31="","",'P_14号様式'!P31)</f>
      </c>
      <c r="T39" s="19">
        <f>IF('P_14号様式'!Q31="","",'P_14号様式'!Q31)</f>
      </c>
      <c r="U39" s="18">
        <f>IF('P_14号様式'!R31="","",'P_14号様式'!R31)</f>
        <v>31.63</v>
      </c>
      <c r="V39" s="18">
        <f>IF('P_14号様式'!S31="","",'P_14号様式'!S31)</f>
        <v>31.01</v>
      </c>
      <c r="W39" s="18">
        <f>IF('P_14号様式'!T31="","",'P_14号様式'!T31)</f>
        <v>31.29</v>
      </c>
    </row>
    <row r="40" spans="1:23" s="20" customFormat="1" ht="12.75" customHeight="1">
      <c r="A40" s="72" t="str">
        <f>IF('P_14号様式'!C32="","",'P_14号様式'!C32)</f>
        <v>＊（姶良郡）計</v>
      </c>
      <c r="B40" s="72"/>
      <c r="C40" s="17">
        <f>IF('P_14号様式'!D32="","",'P_14号様式'!D32)</f>
        <v>3849</v>
      </c>
      <c r="D40" s="17">
        <f>IF('P_14号様式'!E32="","",'P_14号様式'!E32)</f>
        <v>4569</v>
      </c>
      <c r="E40" s="17">
        <f>IF('P_14号様式'!F32="","",'P_14号様式'!F32)</f>
        <v>8418</v>
      </c>
      <c r="F40" s="17">
        <f>IF('P_14号様式'!G32="","",'P_14号様式'!G32)</f>
        <v>1423</v>
      </c>
      <c r="G40" s="17">
        <f>IF('P_14号様式'!H32="","",'P_14号様式'!H32)</f>
        <v>1501</v>
      </c>
      <c r="H40" s="17">
        <f>IF('P_14号様式'!I32="","",'P_14号様式'!I32)</f>
        <v>2924</v>
      </c>
      <c r="I40" s="17">
        <f>IF('P_14号様式'!J32="","",'P_14号様式'!J32)</f>
      </c>
      <c r="J40" s="17">
        <f>IF('P_14号様式'!K32="","",'P_14号様式'!K32)</f>
      </c>
      <c r="K40" s="17">
        <f>IF('P_14号様式'!L32="","",'P_14号様式'!L32)</f>
      </c>
      <c r="L40" s="31">
        <f>IF('P_14号様式'!M32="","",'P_14号様式'!M32)</f>
        <v>36.9706417251234</v>
      </c>
      <c r="M40" s="66">
        <f>IF('P_14号様式'!N32="","",'P_14号様式'!N32)</f>
        <v>32.8518275333771</v>
      </c>
      <c r="N40" s="67"/>
      <c r="O40" s="68"/>
      <c r="P40" s="66">
        <f>IF('P_14号様式'!O32="","",'P_14号様式'!O32)</f>
        <v>34.7350914706581</v>
      </c>
      <c r="Q40" s="67"/>
      <c r="R40" s="68"/>
      <c r="S40" s="17">
        <f>IF('P_14号様式'!P32="","",'P_14号様式'!P32)</f>
      </c>
      <c r="T40" s="19">
        <f>IF('P_14号様式'!Q32="","",'P_14号様式'!Q32)</f>
      </c>
      <c r="U40" s="18">
        <f>IF('P_14号様式'!R32="","",'P_14号様式'!R32)</f>
        <v>31.63</v>
      </c>
      <c r="V40" s="18">
        <f>IF('P_14号様式'!S32="","",'P_14号様式'!S32)</f>
        <v>31.01</v>
      </c>
      <c r="W40" s="18">
        <f>IF('P_14号様式'!T32="","",'P_14号様式'!T32)</f>
        <v>31.29</v>
      </c>
    </row>
    <row r="41" spans="1:23" s="20" customFormat="1" ht="12.75" customHeight="1">
      <c r="A41" s="72" t="str">
        <f>IF('P_14号様式'!C33="","",'P_14号様式'!C33)</f>
        <v>　 大崎町</v>
      </c>
      <c r="B41" s="72"/>
      <c r="C41" s="17">
        <f>IF('P_14号様式'!D33="","",'P_14号様式'!D33)</f>
        <v>5499</v>
      </c>
      <c r="D41" s="17">
        <f>IF('P_14号様式'!E33="","",'P_14号様式'!E33)</f>
        <v>6057</v>
      </c>
      <c r="E41" s="17">
        <f>IF('P_14号様式'!F33="","",'P_14号様式'!F33)</f>
        <v>11556</v>
      </c>
      <c r="F41" s="17">
        <f>IF('P_14号様式'!G33="","",'P_14号様式'!G33)</f>
        <v>1830</v>
      </c>
      <c r="G41" s="17">
        <f>IF('P_14号様式'!H33="","",'P_14号様式'!H33)</f>
        <v>1720</v>
      </c>
      <c r="H41" s="17">
        <f>IF('P_14号様式'!I33="","",'P_14号様式'!I33)</f>
        <v>3550</v>
      </c>
      <c r="I41" s="17">
        <f>IF('P_14号様式'!J33="","",'P_14号様式'!J33)</f>
      </c>
      <c r="J41" s="17">
        <f>IF('P_14号様式'!K33="","",'P_14号様式'!K33)</f>
      </c>
      <c r="K41" s="17">
        <f>IF('P_14号様式'!L33="","",'P_14号様式'!L33)</f>
      </c>
      <c r="L41" s="31">
        <f>IF('P_14号様式'!M33="","",'P_14号様式'!M33)</f>
        <v>33.278777959629</v>
      </c>
      <c r="M41" s="66">
        <f>IF('P_14号様式'!N33="","",'P_14号様式'!N33)</f>
        <v>28.3968961532112</v>
      </c>
      <c r="N41" s="67"/>
      <c r="O41" s="68"/>
      <c r="P41" s="66">
        <f>IF('P_14号様式'!O33="","",'P_14号様式'!O33)</f>
        <v>30.7199723087574</v>
      </c>
      <c r="Q41" s="67"/>
      <c r="R41" s="68"/>
      <c r="S41" s="17">
        <f>IF('P_14号様式'!P33="","",'P_14号様式'!P33)</f>
      </c>
      <c r="T41" s="19">
        <f>IF('P_14号様式'!Q33="","",'P_14号様式'!Q33)</f>
      </c>
      <c r="U41" s="18">
        <f>IF('P_14号様式'!R33="","",'P_14号様式'!R33)</f>
      </c>
      <c r="V41" s="18">
        <f>IF('P_14号様式'!S33="","",'P_14号様式'!S33)</f>
      </c>
      <c r="W41" s="18">
        <f>IF('P_14号様式'!T33="","",'P_14号様式'!T33)</f>
      </c>
    </row>
    <row r="42" spans="1:23" s="20" customFormat="1" ht="12.75" customHeight="1">
      <c r="A42" s="72" t="str">
        <f>IF('P_14号様式'!C34="","",'P_14号様式'!C34)</f>
        <v>＊（曽於郡）計</v>
      </c>
      <c r="B42" s="72"/>
      <c r="C42" s="17">
        <f>IF('P_14号様式'!D34="","",'P_14号様式'!D34)</f>
        <v>5499</v>
      </c>
      <c r="D42" s="17">
        <f>IF('P_14号様式'!E34="","",'P_14号様式'!E34)</f>
        <v>6057</v>
      </c>
      <c r="E42" s="17">
        <f>IF('P_14号様式'!F34="","",'P_14号様式'!F34)</f>
        <v>11556</v>
      </c>
      <c r="F42" s="17">
        <f>IF('P_14号様式'!G34="","",'P_14号様式'!G34)</f>
        <v>1830</v>
      </c>
      <c r="G42" s="17">
        <f>IF('P_14号様式'!H34="","",'P_14号様式'!H34)</f>
        <v>1720</v>
      </c>
      <c r="H42" s="17">
        <f>IF('P_14号様式'!I34="","",'P_14号様式'!I34)</f>
        <v>3550</v>
      </c>
      <c r="I42" s="17">
        <f>IF('P_14号様式'!J34="","",'P_14号様式'!J34)</f>
      </c>
      <c r="J42" s="17">
        <f>IF('P_14号様式'!K34="","",'P_14号様式'!K34)</f>
      </c>
      <c r="K42" s="17">
        <f>IF('P_14号様式'!L34="","",'P_14号様式'!L34)</f>
      </c>
      <c r="L42" s="31">
        <f>IF('P_14号様式'!M34="","",'P_14号様式'!M34)</f>
        <v>33.278777959629</v>
      </c>
      <c r="M42" s="66">
        <f>IF('P_14号様式'!N34="","",'P_14号様式'!N34)</f>
        <v>28.3968961532112</v>
      </c>
      <c r="N42" s="67"/>
      <c r="O42" s="68"/>
      <c r="P42" s="66">
        <f>IF('P_14号様式'!O34="","",'P_14号様式'!O34)</f>
        <v>30.7199723087574</v>
      </c>
      <c r="Q42" s="67"/>
      <c r="R42" s="68"/>
      <c r="S42" s="17">
        <f>IF('P_14号様式'!P34="","",'P_14号様式'!P34)</f>
      </c>
      <c r="T42" s="19">
        <f>IF('P_14号様式'!Q34="","",'P_14号様式'!Q34)</f>
      </c>
      <c r="U42" s="18">
        <f>IF('P_14号様式'!R34="","",'P_14号様式'!R34)</f>
      </c>
      <c r="V42" s="18">
        <f>IF('P_14号様式'!S34="","",'P_14号様式'!S34)</f>
      </c>
      <c r="W42" s="18">
        <f>IF('P_14号様式'!T34="","",'P_14号様式'!T34)</f>
      </c>
    </row>
    <row r="43" spans="1:23" s="20" customFormat="1" ht="12.75" customHeight="1">
      <c r="A43" s="72" t="str">
        <f>IF('P_14号様式'!C35="","",'P_14号様式'!C35)</f>
        <v>　 東串良町</v>
      </c>
      <c r="B43" s="72"/>
      <c r="C43" s="17">
        <f>IF('P_14号様式'!D35="","",'P_14号様式'!D35)</f>
        <v>2632</v>
      </c>
      <c r="D43" s="17">
        <f>IF('P_14号様式'!E35="","",'P_14号様式'!E35)</f>
        <v>2987</v>
      </c>
      <c r="E43" s="17">
        <f>IF('P_14号様式'!F35="","",'P_14号様式'!F35)</f>
        <v>5619</v>
      </c>
      <c r="F43" s="17">
        <f>IF('P_14号様式'!G35="","",'P_14号様式'!G35)</f>
        <v>854</v>
      </c>
      <c r="G43" s="17">
        <f>IF('P_14号様式'!H35="","",'P_14号様式'!H35)</f>
        <v>860</v>
      </c>
      <c r="H43" s="17">
        <f>IF('P_14号様式'!I35="","",'P_14号様式'!I35)</f>
        <v>1714</v>
      </c>
      <c r="I43" s="17">
        <f>IF('P_14号様式'!J35="","",'P_14号様式'!J35)</f>
      </c>
      <c r="J43" s="17">
        <f>IF('P_14号様式'!K35="","",'P_14号様式'!K35)</f>
      </c>
      <c r="K43" s="17">
        <f>IF('P_14号様式'!L35="","",'P_14号様式'!L35)</f>
      </c>
      <c r="L43" s="31">
        <f>IF('P_14号様式'!M35="","",'P_14号様式'!M35)</f>
        <v>32.4468085106383</v>
      </c>
      <c r="M43" s="66">
        <f>IF('P_14号様式'!N35="","",'P_14号様式'!N35)</f>
        <v>28.7914295279545</v>
      </c>
      <c r="N43" s="67"/>
      <c r="O43" s="68"/>
      <c r="P43" s="66">
        <f>IF('P_14号様式'!O35="","",'P_14号様式'!O35)</f>
        <v>30.5036483360028</v>
      </c>
      <c r="Q43" s="67"/>
      <c r="R43" s="68"/>
      <c r="S43" s="17">
        <f>IF('P_14号様式'!P35="","",'P_14号様式'!P35)</f>
      </c>
      <c r="T43" s="19">
        <f>IF('P_14号様式'!Q35="","",'P_14号様式'!Q35)</f>
      </c>
      <c r="U43" s="18">
        <f>IF('P_14号様式'!R35="","",'P_14号様式'!R35)</f>
      </c>
      <c r="V43" s="18">
        <f>IF('P_14号様式'!S35="","",'P_14号様式'!S35)</f>
      </c>
      <c r="W43" s="18">
        <f>IF('P_14号様式'!T35="","",'P_14号様式'!T35)</f>
      </c>
    </row>
    <row r="44" spans="1:23" s="20" customFormat="1" ht="12.75" customHeight="1">
      <c r="A44" s="72" t="str">
        <f>IF('P_14号様式'!C36="","",'P_14号様式'!C36)</f>
        <v>　 錦江町</v>
      </c>
      <c r="B44" s="72"/>
      <c r="C44" s="17">
        <f>IF('P_14号様式'!D36="","",'P_14号様式'!D36)</f>
        <v>3253</v>
      </c>
      <c r="D44" s="17">
        <f>IF('P_14号様式'!E36="","",'P_14号様式'!E36)</f>
        <v>3726</v>
      </c>
      <c r="E44" s="17">
        <f>IF('P_14号様式'!F36="","",'P_14号様式'!F36)</f>
        <v>6979</v>
      </c>
      <c r="F44" s="17">
        <f>IF('P_14号様式'!G36="","",'P_14号様式'!G36)</f>
        <v>1235</v>
      </c>
      <c r="G44" s="17">
        <f>IF('P_14号様式'!H36="","",'P_14号様式'!H36)</f>
        <v>1300</v>
      </c>
      <c r="H44" s="17">
        <f>IF('P_14号様式'!I36="","",'P_14号様式'!I36)</f>
        <v>2535</v>
      </c>
      <c r="I44" s="17">
        <f>IF('P_14号様式'!J36="","",'P_14号様式'!J36)</f>
      </c>
      <c r="J44" s="17">
        <f>IF('P_14号様式'!K36="","",'P_14号様式'!K36)</f>
      </c>
      <c r="K44" s="17">
        <f>IF('P_14号様式'!L36="","",'P_14号様式'!L36)</f>
      </c>
      <c r="L44" s="31">
        <f>IF('P_14号様式'!M36="","",'P_14号様式'!M36)</f>
        <v>37.9649554257608</v>
      </c>
      <c r="M44" s="66">
        <f>IF('P_14号様式'!N36="","",'P_14号様式'!N36)</f>
        <v>34.8899624261943</v>
      </c>
      <c r="N44" s="67"/>
      <c r="O44" s="68"/>
      <c r="P44" s="66">
        <f>IF('P_14号様式'!O36="","",'P_14号様式'!O36)</f>
        <v>36.3232554807279</v>
      </c>
      <c r="Q44" s="67"/>
      <c r="R44" s="68"/>
      <c r="S44" s="17">
        <f>IF('P_14号様式'!P36="","",'P_14号様式'!P36)</f>
      </c>
      <c r="T44" s="19">
        <f>IF('P_14号様式'!Q36="","",'P_14号様式'!Q36)</f>
      </c>
      <c r="U44" s="18">
        <f>IF('P_14号様式'!R36="","",'P_14号様式'!R36)</f>
      </c>
      <c r="V44" s="18">
        <f>IF('P_14号様式'!S36="","",'P_14号様式'!S36)</f>
      </c>
      <c r="W44" s="18">
        <f>IF('P_14号様式'!T36="","",'P_14号様式'!T36)</f>
      </c>
    </row>
    <row r="45" spans="1:23" s="20" customFormat="1" ht="12.75" customHeight="1">
      <c r="A45" s="72" t="str">
        <f>IF('P_14号様式'!C37="","",'P_14号様式'!C37)</f>
        <v>　 南大隅町</v>
      </c>
      <c r="B45" s="72"/>
      <c r="C45" s="17">
        <f>IF('P_14号様式'!D37="","",'P_14号様式'!D37)</f>
        <v>3221</v>
      </c>
      <c r="D45" s="17">
        <f>IF('P_14号様式'!E37="","",'P_14号様式'!E37)</f>
        <v>3704</v>
      </c>
      <c r="E45" s="17">
        <f>IF('P_14号様式'!F37="","",'P_14号様式'!F37)</f>
        <v>6925</v>
      </c>
      <c r="F45" s="17">
        <f>IF('P_14号様式'!G37="","",'P_14号様式'!G37)</f>
        <v>1316</v>
      </c>
      <c r="G45" s="17">
        <f>IF('P_14号様式'!H37="","",'P_14号様式'!H37)</f>
        <v>1425</v>
      </c>
      <c r="H45" s="17">
        <f>IF('P_14号様式'!I37="","",'P_14号様式'!I37)</f>
        <v>2741</v>
      </c>
      <c r="I45" s="17">
        <f>IF('P_14号様式'!J37="","",'P_14号様式'!J37)</f>
      </c>
      <c r="J45" s="17">
        <f>IF('P_14号様式'!K37="","",'P_14号様式'!K37)</f>
      </c>
      <c r="K45" s="17">
        <f>IF('P_14号様式'!L37="","",'P_14号様式'!L37)</f>
      </c>
      <c r="L45" s="31">
        <f>IF('P_14号様式'!M37="","",'P_14号様式'!M37)</f>
        <v>40.8568767463521</v>
      </c>
      <c r="M45" s="66">
        <f>IF('P_14号様式'!N37="","",'P_14号様式'!N37)</f>
        <v>38.4719222462203</v>
      </c>
      <c r="N45" s="67"/>
      <c r="O45" s="68"/>
      <c r="P45" s="66">
        <f>IF('P_14号様式'!O37="","",'P_14号様式'!O37)</f>
        <v>39.5812274368231</v>
      </c>
      <c r="Q45" s="67"/>
      <c r="R45" s="68"/>
      <c r="S45" s="17">
        <f>IF('P_14号様式'!P37="","",'P_14号様式'!P37)</f>
      </c>
      <c r="T45" s="19">
        <f>IF('P_14号様式'!Q37="","",'P_14号様式'!Q37)</f>
      </c>
      <c r="U45" s="18">
        <f>IF('P_14号様式'!R37="","",'P_14号様式'!R37)</f>
        <v>44.56</v>
      </c>
      <c r="V45" s="18">
        <f>IF('P_14号様式'!S37="","",'P_14号様式'!S37)</f>
        <v>43.92</v>
      </c>
      <c r="W45" s="18">
        <f>IF('P_14号様式'!T37="","",'P_14号様式'!T37)</f>
        <v>44.21</v>
      </c>
    </row>
    <row r="46" spans="1:23" s="20" customFormat="1" ht="12.75" customHeight="1">
      <c r="A46" s="72" t="str">
        <f>IF('P_14号様式'!C38="","",'P_14号様式'!C38)</f>
        <v>　 肝付町</v>
      </c>
      <c r="B46" s="72"/>
      <c r="C46" s="17">
        <f>IF('P_14号様式'!D38="","",'P_14号様式'!D38)</f>
        <v>6459</v>
      </c>
      <c r="D46" s="17">
        <f>IF('P_14号様式'!E38="","",'P_14号様式'!E38)</f>
        <v>7265</v>
      </c>
      <c r="E46" s="17">
        <f>IF('P_14号様式'!F38="","",'P_14号様式'!F38)</f>
        <v>13724</v>
      </c>
      <c r="F46" s="17">
        <f>IF('P_14号様式'!G38="","",'P_14号様式'!G38)</f>
        <v>2402</v>
      </c>
      <c r="G46" s="17">
        <f>IF('P_14号様式'!H38="","",'P_14号様式'!H38)</f>
        <v>2371</v>
      </c>
      <c r="H46" s="17">
        <f>IF('P_14号様式'!I38="","",'P_14号様式'!I38)</f>
        <v>4773</v>
      </c>
      <c r="I46" s="17">
        <f>IF('P_14号様式'!J38="","",'P_14号様式'!J38)</f>
      </c>
      <c r="J46" s="17">
        <f>IF('P_14号様式'!K38="","",'P_14号様式'!K38)</f>
      </c>
      <c r="K46" s="17">
        <f>IF('P_14号様式'!L38="","",'P_14号様式'!L38)</f>
      </c>
      <c r="L46" s="31">
        <f>IF('P_14号様式'!M38="","",'P_14号様式'!M38)</f>
        <v>37.1884192599474</v>
      </c>
      <c r="M46" s="66">
        <f>IF('P_14号様式'!N38="","",'P_14号様式'!N38)</f>
        <v>32.6359256710255</v>
      </c>
      <c r="N46" s="67"/>
      <c r="O46" s="68"/>
      <c r="P46" s="66">
        <f>IF('P_14号様式'!O38="","",'P_14号様式'!O38)</f>
        <v>34.7784902360828</v>
      </c>
      <c r="Q46" s="67"/>
      <c r="R46" s="68"/>
      <c r="S46" s="17">
        <f>IF('P_14号様式'!P38="","",'P_14号様式'!P38)</f>
      </c>
      <c r="T46" s="19">
        <f>IF('P_14号様式'!Q38="","",'P_14号様式'!Q38)</f>
      </c>
      <c r="U46" s="18">
        <f>IF('P_14号様式'!R38="","",'P_14号様式'!R38)</f>
        <v>28.61</v>
      </c>
      <c r="V46" s="18">
        <f>IF('P_14号様式'!S38="","",'P_14号様式'!S38)</f>
        <v>26.09</v>
      </c>
      <c r="W46" s="18">
        <f>IF('P_14号様式'!T38="","",'P_14号様式'!T38)</f>
        <v>27.27</v>
      </c>
    </row>
    <row r="47" spans="1:23" s="20" customFormat="1" ht="12.75" customHeight="1">
      <c r="A47" s="72" t="str">
        <f>IF('P_14号様式'!C39="","",'P_14号様式'!C39)</f>
        <v>＊（肝属郡）計</v>
      </c>
      <c r="B47" s="72"/>
      <c r="C47" s="17">
        <f>IF('P_14号様式'!D39="","",'P_14号様式'!D39)</f>
        <v>15565</v>
      </c>
      <c r="D47" s="17">
        <f>IF('P_14号様式'!E39="","",'P_14号様式'!E39)</f>
        <v>17682</v>
      </c>
      <c r="E47" s="17">
        <f>IF('P_14号様式'!F39="","",'P_14号様式'!F39)</f>
        <v>33247</v>
      </c>
      <c r="F47" s="17">
        <f>IF('P_14号様式'!G39="","",'P_14号様式'!G39)</f>
        <v>5807</v>
      </c>
      <c r="G47" s="17">
        <f>IF('P_14号様式'!H39="","",'P_14号様式'!H39)</f>
        <v>5956</v>
      </c>
      <c r="H47" s="17">
        <f>IF('P_14号様式'!I39="","",'P_14号様式'!I39)</f>
        <v>11763</v>
      </c>
      <c r="I47" s="17">
        <f>IF('P_14号様式'!J39="","",'P_14号様式'!J39)</f>
      </c>
      <c r="J47" s="17">
        <f>IF('P_14号様式'!K39="","",'P_14号様式'!K39)</f>
      </c>
      <c r="K47" s="17">
        <f>IF('P_14号様式'!L39="","",'P_14号様式'!L39)</f>
      </c>
      <c r="L47" s="31">
        <f>IF('P_14号様式'!M39="","",'P_14号様式'!M39)</f>
        <v>37.3080629617732</v>
      </c>
      <c r="M47" s="66">
        <f>IF('P_14号様式'!N39="","",'P_14号様式'!N39)</f>
        <v>33.6839724013121</v>
      </c>
      <c r="N47" s="67"/>
      <c r="O47" s="68"/>
      <c r="P47" s="66">
        <f>IF('P_14号様式'!O39="","",'P_14号様式'!O39)</f>
        <v>35.3806358468433</v>
      </c>
      <c r="Q47" s="67"/>
      <c r="R47" s="68"/>
      <c r="S47" s="17">
        <f>IF('P_14号様式'!P39="","",'P_14号様式'!P39)</f>
      </c>
      <c r="T47" s="19">
        <f>IF('P_14号様式'!Q39="","",'P_14号様式'!Q39)</f>
      </c>
      <c r="U47" s="18">
        <f>IF('P_14号様式'!R39="","",'P_14号様式'!R39)</f>
        <v>33.97</v>
      </c>
      <c r="V47" s="18">
        <f>IF('P_14号様式'!S39="","",'P_14号様式'!S39)</f>
        <v>32.33</v>
      </c>
      <c r="W47" s="18">
        <f>IF('P_14号様式'!T39="","",'P_14号様式'!T39)</f>
        <v>33.09</v>
      </c>
    </row>
    <row r="48" spans="1:23" s="20" customFormat="1" ht="12.75" customHeight="1">
      <c r="A48" s="72" t="str">
        <f>IF('P_14号様式'!C40="","",'P_14号様式'!C40)</f>
        <v>　 中種子町</v>
      </c>
      <c r="B48" s="72"/>
      <c r="C48" s="17">
        <f>IF('P_14号様式'!D40="","",'P_14号様式'!D40)</f>
        <v>3222</v>
      </c>
      <c r="D48" s="17">
        <f>IF('P_14号様式'!E40="","",'P_14号様式'!E40)</f>
        <v>3669</v>
      </c>
      <c r="E48" s="17">
        <f>IF('P_14号様式'!F40="","",'P_14号様式'!F40)</f>
        <v>6891</v>
      </c>
      <c r="F48" s="17">
        <f>IF('P_14号様式'!G40="","",'P_14号様式'!G40)</f>
        <v>1504</v>
      </c>
      <c r="G48" s="17">
        <f>IF('P_14号様式'!H40="","",'P_14号様式'!H40)</f>
        <v>1575</v>
      </c>
      <c r="H48" s="17">
        <f>IF('P_14号様式'!I40="","",'P_14号様式'!I40)</f>
        <v>3079</v>
      </c>
      <c r="I48" s="17">
        <f>IF('P_14号様式'!J40="","",'P_14号様式'!J40)</f>
      </c>
      <c r="J48" s="17">
        <f>IF('P_14号様式'!K40="","",'P_14号様式'!K40)</f>
      </c>
      <c r="K48" s="17">
        <f>IF('P_14号様式'!L40="","",'P_14号様式'!L40)</f>
      </c>
      <c r="L48" s="31">
        <f>IF('P_14号様式'!M40="","",'P_14号様式'!M40)</f>
        <v>46.6790813159528</v>
      </c>
      <c r="M48" s="66">
        <f>IF('P_14号様式'!N40="","",'P_14号様式'!N40)</f>
        <v>42.9272281275552</v>
      </c>
      <c r="N48" s="67"/>
      <c r="O48" s="68"/>
      <c r="P48" s="66">
        <f>IF('P_14号様式'!O40="","",'P_14号様式'!O40)</f>
        <v>44.6814685822087</v>
      </c>
      <c r="Q48" s="67"/>
      <c r="R48" s="68"/>
      <c r="S48" s="17">
        <f>IF('P_14号様式'!P40="","",'P_14号様式'!P40)</f>
      </c>
      <c r="T48" s="19">
        <f>IF('P_14号様式'!Q40="","",'P_14号様式'!Q40)</f>
      </c>
      <c r="U48" s="18">
        <f>IF('P_14号様式'!R40="","",'P_14号様式'!R40)</f>
        <v>41.57</v>
      </c>
      <c r="V48" s="18">
        <f>IF('P_14号様式'!S40="","",'P_14号様式'!S40)</f>
        <v>39.86</v>
      </c>
      <c r="W48" s="18">
        <f>IF('P_14号様式'!T40="","",'P_14号様式'!T40)</f>
        <v>40.66</v>
      </c>
    </row>
    <row r="49" spans="1:23" s="20" customFormat="1" ht="12.75" customHeight="1">
      <c r="A49" s="72" t="str">
        <f>IF('P_14号様式'!C41="","",'P_14号様式'!C41)</f>
        <v>　 南種子町</v>
      </c>
      <c r="B49" s="72"/>
      <c r="C49" s="17">
        <f>IF('P_14号様式'!D41="","",'P_14号様式'!D41)</f>
        <v>2370</v>
      </c>
      <c r="D49" s="17">
        <f>IF('P_14号様式'!E41="","",'P_14号様式'!E41)</f>
        <v>2485</v>
      </c>
      <c r="E49" s="17">
        <f>IF('P_14号様式'!F41="","",'P_14号様式'!F41)</f>
        <v>4855</v>
      </c>
      <c r="F49" s="17">
        <f>IF('P_14号様式'!G41="","",'P_14号様式'!G41)</f>
        <v>1237</v>
      </c>
      <c r="G49" s="17">
        <f>IF('P_14号様式'!H41="","",'P_14号様式'!H41)</f>
        <v>1207</v>
      </c>
      <c r="H49" s="17">
        <f>IF('P_14号様式'!I41="","",'P_14号様式'!I41)</f>
        <v>2444</v>
      </c>
      <c r="I49" s="17">
        <f>IF('P_14号様式'!J41="","",'P_14号様式'!J41)</f>
      </c>
      <c r="J49" s="17">
        <f>IF('P_14号様式'!K41="","",'P_14号様式'!K41)</f>
      </c>
      <c r="K49" s="17">
        <f>IF('P_14号様式'!L41="","",'P_14号様式'!L41)</f>
      </c>
      <c r="L49" s="31">
        <f>IF('P_14号様式'!M41="","",'P_14号様式'!M41)</f>
        <v>52.1940928270042</v>
      </c>
      <c r="M49" s="66">
        <f>IF('P_14号様式'!N41="","",'P_14号様式'!N41)</f>
        <v>48.5714285714286</v>
      </c>
      <c r="N49" s="67"/>
      <c r="O49" s="68"/>
      <c r="P49" s="66">
        <f>IF('P_14号様式'!O41="","",'P_14号様式'!O41)</f>
        <v>50.3398558187436</v>
      </c>
      <c r="Q49" s="67"/>
      <c r="R49" s="68"/>
      <c r="S49" s="17">
        <f>IF('P_14号様式'!P41="","",'P_14号様式'!P41)</f>
      </c>
      <c r="T49" s="19">
        <f>IF('P_14号様式'!Q41="","",'P_14号様式'!Q41)</f>
      </c>
      <c r="U49" s="18">
        <f>IF('P_14号様式'!R41="","",'P_14号様式'!R41)</f>
      </c>
      <c r="V49" s="18">
        <f>IF('P_14号様式'!S41="","",'P_14号様式'!S41)</f>
      </c>
      <c r="W49" s="18">
        <f>IF('P_14号様式'!T41="","",'P_14号様式'!T41)</f>
      </c>
    </row>
    <row r="50" spans="1:23" s="20" customFormat="1" ht="12.75" customHeight="1">
      <c r="A50" s="72" t="str">
        <f>IF('P_14号様式'!C42="","",'P_14号様式'!C42)</f>
        <v>　 屋久島町</v>
      </c>
      <c r="B50" s="72"/>
      <c r="C50" s="17">
        <f>IF('P_14号様式'!D42="","",'P_14号様式'!D42)</f>
        <v>5294</v>
      </c>
      <c r="D50" s="17">
        <f>IF('P_14号様式'!E42="","",'P_14号様式'!E42)</f>
        <v>5522</v>
      </c>
      <c r="E50" s="17">
        <f>IF('P_14号様式'!F42="","",'P_14号様式'!F42)</f>
        <v>10816</v>
      </c>
      <c r="F50" s="17">
        <f>IF('P_14号様式'!G42="","",'P_14号様式'!G42)</f>
        <v>2339</v>
      </c>
      <c r="G50" s="17">
        <f>IF('P_14号様式'!H42="","",'P_14号様式'!H42)</f>
        <v>2504</v>
      </c>
      <c r="H50" s="17">
        <f>IF('P_14号様式'!I42="","",'P_14号様式'!I42)</f>
        <v>4843</v>
      </c>
      <c r="I50" s="17">
        <f>IF('P_14号様式'!J42="","",'P_14号様式'!J42)</f>
      </c>
      <c r="J50" s="17">
        <f>IF('P_14号様式'!K42="","",'P_14号様式'!K42)</f>
      </c>
      <c r="K50" s="17">
        <f>IF('P_14号様式'!L42="","",'P_14号様式'!L42)</f>
      </c>
      <c r="L50" s="31">
        <f>IF('P_14号様式'!M42="","",'P_14号様式'!M42)</f>
        <v>44.1820929353986</v>
      </c>
      <c r="M50" s="66">
        <f>IF('P_14号様式'!N42="","",'P_14号様式'!N42)</f>
        <v>45.3458891705904</v>
      </c>
      <c r="N50" s="67"/>
      <c r="O50" s="68"/>
      <c r="P50" s="66">
        <f>IF('P_14号様式'!O42="","",'P_14号様式'!O42)</f>
        <v>44.7762573964497</v>
      </c>
      <c r="Q50" s="67"/>
      <c r="R50" s="68"/>
      <c r="S50" s="17">
        <f>IF('P_14号様式'!P42="","",'P_14号様式'!P42)</f>
      </c>
      <c r="T50" s="19">
        <f>IF('P_14号様式'!Q42="","",'P_14号様式'!Q42)</f>
      </c>
      <c r="U50" s="18">
        <f>IF('P_14号様式'!R42="","",'P_14号様式'!R42)</f>
      </c>
      <c r="V50" s="18">
        <f>IF('P_14号様式'!S42="","",'P_14号様式'!S42)</f>
      </c>
      <c r="W50" s="18">
        <f>IF('P_14号様式'!T42="","",'P_14号様式'!T42)</f>
      </c>
    </row>
    <row r="51" spans="1:23" s="20" customFormat="1" ht="12.75" customHeight="1">
      <c r="A51" s="72" t="str">
        <f>IF('P_14号様式'!C43="","",'P_14号様式'!C43)</f>
        <v>＊（熊毛郡）計</v>
      </c>
      <c r="B51" s="72"/>
      <c r="C51" s="17">
        <f>IF('P_14号様式'!D43="","",'P_14号様式'!D43)</f>
        <v>10886</v>
      </c>
      <c r="D51" s="17">
        <f>IF('P_14号様式'!E43="","",'P_14号様式'!E43)</f>
        <v>11676</v>
      </c>
      <c r="E51" s="17">
        <f>IF('P_14号様式'!F43="","",'P_14号様式'!F43)</f>
        <v>22562</v>
      </c>
      <c r="F51" s="17">
        <f>IF('P_14号様式'!G43="","",'P_14号様式'!G43)</f>
        <v>5080</v>
      </c>
      <c r="G51" s="17">
        <f>IF('P_14号様式'!H43="","",'P_14号様式'!H43)</f>
        <v>5286</v>
      </c>
      <c r="H51" s="17">
        <f>IF('P_14号様式'!I43="","",'P_14号様式'!I43)</f>
        <v>10366</v>
      </c>
      <c r="I51" s="17">
        <f>IF('P_14号様式'!J43="","",'P_14号様式'!J43)</f>
      </c>
      <c r="J51" s="17">
        <f>IF('P_14号様式'!K43="","",'P_14号様式'!K43)</f>
      </c>
      <c r="K51" s="17">
        <f>IF('P_14号様式'!L43="","",'P_14号様式'!L43)</f>
      </c>
      <c r="L51" s="31">
        <f>IF('P_14号様式'!M43="","",'P_14号様式'!M43)</f>
        <v>46.6654418519199</v>
      </c>
      <c r="M51" s="66">
        <f>IF('P_14号様式'!N43="","",'P_14号様式'!N43)</f>
        <v>45.2723535457348</v>
      </c>
      <c r="N51" s="67"/>
      <c r="O51" s="68"/>
      <c r="P51" s="66">
        <f>IF('P_14号様式'!O43="","",'P_14号様式'!O43)</f>
        <v>45.9445084655616</v>
      </c>
      <c r="Q51" s="67"/>
      <c r="R51" s="68"/>
      <c r="S51" s="17">
        <f>IF('P_14号様式'!P43="","",'P_14号様式'!P43)</f>
      </c>
      <c r="T51" s="19">
        <f>IF('P_14号様式'!Q43="","",'P_14号様式'!Q43)</f>
      </c>
      <c r="U51" s="18">
        <f>IF('P_14号様式'!R43="","",'P_14号様式'!R43)</f>
        <v>41.57</v>
      </c>
      <c r="V51" s="18">
        <f>IF('P_14号様式'!S43="","",'P_14号様式'!S43)</f>
        <v>39.86</v>
      </c>
      <c r="W51" s="18">
        <f>IF('P_14号様式'!T43="","",'P_14号様式'!T43)</f>
        <v>40.66</v>
      </c>
    </row>
    <row r="52" spans="1:23" s="20" customFormat="1" ht="12.75" customHeight="1">
      <c r="A52" s="72" t="str">
        <f>IF('P_14号様式'!C44="","",'P_14号様式'!C44)</f>
        <v>　 大和村</v>
      </c>
      <c r="B52" s="72"/>
      <c r="C52" s="17">
        <f>IF('P_14号様式'!D44="","",'P_14号様式'!D44)</f>
        <v>628</v>
      </c>
      <c r="D52" s="17">
        <f>IF('P_14号様式'!E44="","",'P_14号様式'!E44)</f>
        <v>701</v>
      </c>
      <c r="E52" s="17">
        <f>IF('P_14号様式'!F44="","",'P_14号様式'!F44)</f>
        <v>1329</v>
      </c>
      <c r="F52" s="17">
        <f>IF('P_14号様式'!G44="","",'P_14号様式'!G44)</f>
        <v>312</v>
      </c>
      <c r="G52" s="17">
        <f>IF('P_14号様式'!H44="","",'P_14号様式'!H44)</f>
        <v>364</v>
      </c>
      <c r="H52" s="17">
        <f>IF('P_14号様式'!I44="","",'P_14号様式'!I44)</f>
        <v>676</v>
      </c>
      <c r="I52" s="17">
        <f>IF('P_14号様式'!J44="","",'P_14号様式'!J44)</f>
      </c>
      <c r="J52" s="17">
        <f>IF('P_14号様式'!K44="","",'P_14号様式'!K44)</f>
      </c>
      <c r="K52" s="17">
        <f>IF('P_14号様式'!L44="","",'P_14号様式'!L44)</f>
      </c>
      <c r="L52" s="31">
        <f>IF('P_14号様式'!M44="","",'P_14号様式'!M44)</f>
        <v>49.6815286624204</v>
      </c>
      <c r="M52" s="66">
        <f>IF('P_14号様式'!N44="","",'P_14号様式'!N44)</f>
        <v>51.925820256776</v>
      </c>
      <c r="N52" s="67"/>
      <c r="O52" s="68"/>
      <c r="P52" s="66">
        <f>IF('P_14号様式'!O44="","",'P_14号様式'!O44)</f>
        <v>50.8653122648608</v>
      </c>
      <c r="Q52" s="67"/>
      <c r="R52" s="68"/>
      <c r="S52" s="17">
        <f>IF('P_14号様式'!P44="","",'P_14号様式'!P44)</f>
      </c>
      <c r="T52" s="19">
        <f>IF('P_14号様式'!Q44="","",'P_14号様式'!Q44)</f>
      </c>
      <c r="U52" s="18">
        <f>IF('P_14号様式'!R44="","",'P_14号様式'!R44)</f>
      </c>
      <c r="V52" s="18">
        <f>IF('P_14号様式'!S44="","",'P_14号様式'!S44)</f>
      </c>
      <c r="W52" s="18">
        <f>IF('P_14号様式'!T44="","",'P_14号様式'!T44)</f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4"/>
      <c r="T53" s="25"/>
    </row>
    <row r="54" spans="1:23" s="20" customFormat="1" ht="12.75" customHeight="1">
      <c r="A54" s="107" t="s">
        <v>25</v>
      </c>
      <c r="B54" s="108"/>
      <c r="C54" s="42">
        <f>IF('P_14号様式'!U2="","",'P_14号様式'!U2)</f>
        <v>555709</v>
      </c>
      <c r="D54" s="42">
        <f>IF('P_14号様式'!V2="","",'P_14号様式'!V2)</f>
        <v>652432</v>
      </c>
      <c r="E54" s="42">
        <f>IF('P_14号様式'!W2="","",'P_14号様式'!W2)</f>
        <v>1208141</v>
      </c>
      <c r="F54" s="42">
        <f>IF('P_14号様式'!X2="","",'P_14号様式'!X2)</f>
        <v>179540</v>
      </c>
      <c r="G54" s="42">
        <f>IF('P_14号様式'!Y2="","",'P_14号様式'!Y2)</f>
        <v>192211</v>
      </c>
      <c r="H54" s="42">
        <f>IF('P_14号様式'!Z2="","",'P_14号様式'!Z2)</f>
        <v>371751</v>
      </c>
      <c r="I54" s="42">
        <f>IF('P_14号様式'!AA2="","",'P_14号様式'!AA2)</f>
      </c>
      <c r="J54" s="42">
        <f>IF('P_14号様式'!AB2="","",'P_14号様式'!AB2)</f>
      </c>
      <c r="K54" s="42">
        <f>IF('P_14号様式'!AC2="","",'P_14号様式'!AC2)</f>
      </c>
      <c r="L54" s="43">
        <f>IF('P_14号様式'!AD2="","",'P_14号様式'!AD2)</f>
        <v>32.3082764540434</v>
      </c>
      <c r="M54" s="109">
        <f>IF('P_14号様式'!AE2="","",'P_14号様式'!AE2)</f>
        <v>29.4606947543959</v>
      </c>
      <c r="N54" s="110"/>
      <c r="O54" s="111"/>
      <c r="P54" s="109">
        <f>IF('P_14号様式'!AF2="","",'P_14号様式'!AF2)</f>
        <v>30.7704978144107</v>
      </c>
      <c r="Q54" s="110"/>
      <c r="R54" s="111"/>
      <c r="S54" s="42"/>
      <c r="T54" s="44">
        <f>IF('P_14号様式'!AG2="","",'P_14号様式'!AG2)</f>
      </c>
      <c r="U54" s="45">
        <f>IF('P_14号様式'!AH2="","",'P_14号様式'!AH2)</f>
        <v>25.96</v>
      </c>
      <c r="V54" s="45">
        <f>IF('P_14号様式'!AI2="","",'P_14号様式'!AI2)</f>
        <v>24.77</v>
      </c>
      <c r="W54" s="45">
        <f>IF('P_14号様式'!AJ2="","",'P_14号様式'!AJ2)</f>
        <v>25.31</v>
      </c>
    </row>
    <row r="55" spans="1:23" s="20" customFormat="1" ht="12.75" customHeight="1">
      <c r="A55" s="107" t="s">
        <v>23</v>
      </c>
      <c r="B55" s="108"/>
      <c r="C55" s="42">
        <f>IF('P_14号様式'!AK2="","",'P_14号様式'!AK2)</f>
        <v>76621</v>
      </c>
      <c r="D55" s="42">
        <f>IF('P_14号様式'!AL2="","",'P_14号様式'!AL2)</f>
        <v>84160</v>
      </c>
      <c r="E55" s="42">
        <f>IF('P_14号様式'!AM2="","",'P_14号様式'!AM2)</f>
        <v>160781</v>
      </c>
      <c r="F55" s="42">
        <f>IF('P_14号様式'!AN2="","",'P_14号様式'!AN2)</f>
        <v>30097</v>
      </c>
      <c r="G55" s="42">
        <f>IF('P_14号様式'!AO2="","",'P_14号様式'!AO2)</f>
        <v>29865</v>
      </c>
      <c r="H55" s="42">
        <f>IF('P_14号様式'!AP2="","",'P_14号様式'!AP2)</f>
        <v>59962</v>
      </c>
      <c r="I55" s="42">
        <f>IF('P_14号様式'!AQ2="","",'P_14号様式'!AQ2)</f>
      </c>
      <c r="J55" s="42">
        <f>IF('P_14号様式'!AR2="","",'P_14号様式'!AR2)</f>
      </c>
      <c r="K55" s="42">
        <f>IF('P_14号様式'!AS2="","",'P_14号様式'!AS2)</f>
      </c>
      <c r="L55" s="43">
        <f>IF('P_14号様式'!AT2="","",'P_14号様式'!AT2)</f>
        <v>39.2803539499615</v>
      </c>
      <c r="M55" s="109">
        <f>IF('P_14号様式'!AU2="","",'P_14号様式'!AU2)</f>
        <v>35.4859790874525</v>
      </c>
      <c r="N55" s="110"/>
      <c r="O55" s="111"/>
      <c r="P55" s="109">
        <f>IF('P_14号様式'!AV2="","",'P_14号様式'!AV2)</f>
        <v>37.2942076489137</v>
      </c>
      <c r="Q55" s="110"/>
      <c r="R55" s="111"/>
      <c r="S55" s="42"/>
      <c r="T55" s="44">
        <f>IF('P_14号様式'!AW2="","",'P_14号様式'!AW2)</f>
      </c>
      <c r="U55" s="45">
        <f>IF('P_14号様式'!AX2="","",'P_14号様式'!AX2)</f>
        <v>36.35</v>
      </c>
      <c r="V55" s="45">
        <f>IF('P_14号様式'!AY2="","",'P_14号様式'!AY2)</f>
        <v>34.89</v>
      </c>
      <c r="W55" s="45">
        <f>IF('P_14号様式'!AZ2="","",'P_14号様式'!AZ2)</f>
        <v>35.57</v>
      </c>
    </row>
    <row r="56" spans="1:23" s="20" customFormat="1" ht="12.75" customHeight="1">
      <c r="A56" s="107" t="s">
        <v>24</v>
      </c>
      <c r="B56" s="108"/>
      <c r="C56" s="42">
        <f>IF('P_14号様式'!BA2="","",'P_14号様式'!BA2)</f>
        <v>632330</v>
      </c>
      <c r="D56" s="42">
        <f>IF('P_14号様式'!BB2="","",'P_14号様式'!BB2)</f>
        <v>736592</v>
      </c>
      <c r="E56" s="42">
        <f>IF('P_14号様式'!BC2="","",'P_14号様式'!BC2)</f>
        <v>1368922</v>
      </c>
      <c r="F56" s="42">
        <f>IF('P_14号様式'!BD2="","",'P_14号様式'!BD2)</f>
        <v>209637</v>
      </c>
      <c r="G56" s="42">
        <f>IF('P_14号様式'!BE2="","",'P_14号様式'!BE2)</f>
        <v>222076</v>
      </c>
      <c r="H56" s="42">
        <f>IF('P_14号様式'!BF2="","",'P_14号様式'!BF2)</f>
        <v>431713</v>
      </c>
      <c r="I56" s="42">
        <f>IF('P_14号様式'!BG2="","",'P_14号様式'!BG2)</f>
      </c>
      <c r="J56" s="42">
        <f>IF('P_14号様式'!BH2="","",'P_14号様式'!BH2)</f>
      </c>
      <c r="K56" s="42">
        <f>IF('P_14号様式'!BI2="","",'P_14号様式'!BI2)</f>
      </c>
      <c r="L56" s="43">
        <f>IF('P_14号様式'!BJ2="","",'P_14号様式'!BJ2)</f>
        <v>33.1531004380624</v>
      </c>
      <c r="M56" s="109">
        <f>IF('P_14号様式'!BK2="","",'P_14号様式'!BK2)</f>
        <v>30.1491191867411</v>
      </c>
      <c r="N56" s="110"/>
      <c r="O56" s="111"/>
      <c r="P56" s="109">
        <f>IF('P_14号様式'!BL2="","",'P_14号様式'!BL2)</f>
        <v>31.5367128295111</v>
      </c>
      <c r="Q56" s="110"/>
      <c r="R56" s="111"/>
      <c r="S56" s="42"/>
      <c r="T56" s="44">
        <f>IF('P_14号様式'!BM2="","",'P_14号様式'!BM2)</f>
      </c>
      <c r="U56" s="45">
        <f>IF('P_14号様式'!BN2="","",'P_14号様式'!BN2)</f>
        <v>26.64</v>
      </c>
      <c r="V56" s="45">
        <f>IF('P_14号様式'!BO2="","",'P_14号様式'!BO2)</f>
        <v>25.42</v>
      </c>
      <c r="W56" s="45">
        <f>IF('P_14号様式'!BP2="","",'P_14号様式'!BP2)</f>
        <v>25.98</v>
      </c>
    </row>
    <row r="57" spans="1:23" s="20" customFormat="1" ht="12.75" customHeight="1">
      <c r="A57" s="98"/>
      <c r="B57" s="98"/>
      <c r="C57" s="26"/>
      <c r="D57" s="26"/>
      <c r="E57" s="26"/>
      <c r="F57" s="28"/>
      <c r="G57" s="26"/>
      <c r="H57" s="26"/>
      <c r="I57" s="26"/>
      <c r="J57" s="28"/>
      <c r="K57" s="26"/>
      <c r="L57" s="27"/>
      <c r="M57" s="82"/>
      <c r="N57" s="83"/>
      <c r="O57" s="84"/>
      <c r="P57" s="82"/>
      <c r="Q57" s="83"/>
      <c r="R57" s="84"/>
      <c r="S57" s="26"/>
      <c r="T57" s="29"/>
      <c r="U57" s="30"/>
      <c r="V57" s="30"/>
      <c r="W57" s="30"/>
    </row>
    <row r="58" spans="1:23" s="6" customFormat="1" ht="15.75" customHeight="1">
      <c r="A58" s="100" t="s">
        <v>0</v>
      </c>
      <c r="B58" s="100"/>
      <c r="C58" s="100"/>
      <c r="F58" s="7"/>
      <c r="J58" s="7"/>
      <c r="T58" s="7"/>
      <c r="V58" s="58" t="str">
        <f>IF('P_14号様式'!A45=""," ページ",'P_14号様式'!A45&amp;"ページ")</f>
        <v>2ページ</v>
      </c>
      <c r="W58" s="58"/>
    </row>
    <row r="59" spans="1:23" s="6" customFormat="1" ht="11.25" customHeight="1">
      <c r="A59" s="100"/>
      <c r="B59" s="100"/>
      <c r="C59" s="100"/>
      <c r="H59" s="101" t="s">
        <v>1</v>
      </c>
      <c r="I59" s="101"/>
      <c r="J59" s="101"/>
      <c r="K59" s="8"/>
      <c r="L59" s="34"/>
      <c r="M59" s="34"/>
      <c r="N59" s="59" t="s">
        <v>2</v>
      </c>
      <c r="O59" s="59"/>
      <c r="P59" s="59"/>
      <c r="Q59" s="59" t="str">
        <f>IF('P_14号様式'!BR45="","第　　　回","第 　"&amp;'P_14号様式'!BR45&amp;"　回")</f>
        <v>第 　4　回</v>
      </c>
      <c r="R59" s="59"/>
      <c r="S59" s="59"/>
      <c r="T59" s="59"/>
      <c r="U59" s="114">
        <f>IF('P_14号様式'!BS45="","時     　分　現在",'P_14号様式'!BS45)</f>
        <v>0.666666666666667</v>
      </c>
      <c r="V59" s="114"/>
      <c r="W59" s="114"/>
    </row>
    <row r="60" spans="2:23" s="6" customFormat="1" ht="15" customHeight="1">
      <c r="B60" s="91">
        <f>IF(パラメタシート!B1="","",パラメタシート!B1)</f>
        <v>42561</v>
      </c>
      <c r="C60" s="91"/>
      <c r="D60" s="91"/>
      <c r="E60" s="91"/>
      <c r="G60" s="8"/>
      <c r="H60" s="101"/>
      <c r="I60" s="101"/>
      <c r="J60" s="101"/>
      <c r="K60" s="8"/>
      <c r="L60" s="32"/>
      <c r="M60" s="32"/>
      <c r="N60" s="60" t="s">
        <v>3</v>
      </c>
      <c r="O60" s="60"/>
      <c r="P60" s="60"/>
      <c r="Q60" s="39"/>
      <c r="R60" s="40"/>
      <c r="S60" s="40"/>
      <c r="T60" s="41"/>
      <c r="U60" s="113" t="str">
        <f>IF('P_14号様式'!BM45="","時     　分　結了",'P_14号様式'!BM45)</f>
        <v>時     　分　結了</v>
      </c>
      <c r="V60" s="113"/>
      <c r="W60" s="113"/>
    </row>
    <row r="61" spans="2:23" s="6" customFormat="1" ht="15" customHeight="1">
      <c r="B61" s="99" t="str">
        <f>IF('P_14号様式'!BQ45="","",'P_14号様式'!BQ45)</f>
        <v>鹿児島県知事選挙</v>
      </c>
      <c r="C61" s="99"/>
      <c r="D61" s="99"/>
      <c r="E61" s="99"/>
      <c r="F61" s="9"/>
      <c r="G61" s="9"/>
      <c r="H61" s="106" t="s">
        <v>4</v>
      </c>
      <c r="I61" s="106"/>
      <c r="J61" s="106"/>
      <c r="K61" s="9"/>
      <c r="L61" s="9"/>
      <c r="M61" s="9"/>
      <c r="N61" s="9"/>
      <c r="O61" s="9"/>
      <c r="P61" s="9"/>
      <c r="Q61" s="9"/>
      <c r="R61" s="10"/>
      <c r="S61" s="10"/>
      <c r="T61" s="10"/>
      <c r="V61" s="106" t="s">
        <v>22</v>
      </c>
      <c r="W61" s="106"/>
    </row>
    <row r="62" spans="6:20" s="6" customFormat="1" ht="4.5" customHeight="1">
      <c r="F62" s="7"/>
      <c r="J62" s="7"/>
      <c r="T62" s="7"/>
    </row>
    <row r="63" spans="1:23" s="12" customFormat="1" ht="12.75" customHeight="1">
      <c r="A63" s="92" t="s">
        <v>5</v>
      </c>
      <c r="B63" s="93"/>
      <c r="C63" s="49" t="s">
        <v>6</v>
      </c>
      <c r="D63" s="50"/>
      <c r="E63" s="51"/>
      <c r="F63" s="49" t="str">
        <f>IF('P_14号様式'!BS45="","（ｆ）","（ｱ）")</f>
        <v>（ｱ）</v>
      </c>
      <c r="G63" s="50"/>
      <c r="H63" s="51"/>
      <c r="I63" s="49" t="s">
        <v>18</v>
      </c>
      <c r="J63" s="50"/>
      <c r="K63" s="51"/>
      <c r="L63" s="104" t="str">
        <f>IF('P_14号様式'!BS45="","","当日投票者")</f>
        <v>当日投票者</v>
      </c>
      <c r="M63" s="105"/>
      <c r="N63" s="37" t="s">
        <v>19</v>
      </c>
      <c r="O63" s="37"/>
      <c r="P63" s="37"/>
      <c r="Q63" s="37"/>
      <c r="R63" s="38"/>
      <c r="S63" s="69" t="s">
        <v>7</v>
      </c>
      <c r="T63" s="63" t="s">
        <v>8</v>
      </c>
      <c r="U63" s="73" t="s">
        <v>9</v>
      </c>
      <c r="V63" s="74"/>
      <c r="W63" s="75"/>
    </row>
    <row r="64" spans="1:23" s="12" customFormat="1" ht="12.75" customHeight="1">
      <c r="A64" s="94"/>
      <c r="B64" s="95"/>
      <c r="C64" s="52"/>
      <c r="D64" s="53"/>
      <c r="E64" s="54"/>
      <c r="F64" s="52" t="str">
        <f>IF('P_14号様式'!BS45="","投 票 者 数","当 日 投 票 者 数")</f>
        <v>当 日 投 票 者 数</v>
      </c>
      <c r="G64" s="53"/>
      <c r="H64" s="54"/>
      <c r="I64" s="52"/>
      <c r="J64" s="53"/>
      <c r="K64" s="54"/>
      <c r="L64" s="94" t="s">
        <v>10</v>
      </c>
      <c r="M64" s="102"/>
      <c r="N64" s="13" t="str">
        <f>IF('P_14号様式'!BS45="","(ｆ)","(ｱ)")</f>
        <v>(ｱ)</v>
      </c>
      <c r="O64" s="61" t="s">
        <v>11</v>
      </c>
      <c r="P64" s="13" t="str">
        <f>IF('P_14号様式'!BS45="","(ｆ)","(ｱ)")</f>
        <v>(ｱ)</v>
      </c>
      <c r="Q64" s="61" t="s">
        <v>12</v>
      </c>
      <c r="R64" s="11"/>
      <c r="S64" s="70"/>
      <c r="T64" s="64"/>
      <c r="U64" s="76"/>
      <c r="V64" s="77"/>
      <c r="W64" s="78"/>
    </row>
    <row r="65" spans="1:23" s="12" customFormat="1" ht="12.75" customHeight="1">
      <c r="A65" s="94"/>
      <c r="B65" s="95"/>
      <c r="C65" s="55"/>
      <c r="D65" s="56"/>
      <c r="E65" s="57"/>
      <c r="F65" s="55"/>
      <c r="G65" s="56"/>
      <c r="H65" s="57"/>
      <c r="I65" s="55"/>
      <c r="J65" s="56"/>
      <c r="K65" s="57"/>
      <c r="L65" s="96"/>
      <c r="M65" s="103"/>
      <c r="N65" s="33" t="s">
        <v>20</v>
      </c>
      <c r="O65" s="62"/>
      <c r="P65" s="33" t="s">
        <v>21</v>
      </c>
      <c r="Q65" s="62"/>
      <c r="R65" s="14"/>
      <c r="S65" s="70"/>
      <c r="T65" s="64"/>
      <c r="U65" s="79"/>
      <c r="V65" s="80"/>
      <c r="W65" s="81"/>
    </row>
    <row r="66" spans="1:23" s="12" customFormat="1" ht="12.75" customHeight="1">
      <c r="A66" s="96"/>
      <c r="B66" s="97"/>
      <c r="C66" s="15" t="s">
        <v>13</v>
      </c>
      <c r="D66" s="15" t="s">
        <v>14</v>
      </c>
      <c r="E66" s="16" t="s">
        <v>15</v>
      </c>
      <c r="F66" s="15" t="s">
        <v>13</v>
      </c>
      <c r="G66" s="15" t="s">
        <v>14</v>
      </c>
      <c r="H66" s="16" t="s">
        <v>15</v>
      </c>
      <c r="I66" s="15" t="s">
        <v>13</v>
      </c>
      <c r="J66" s="15" t="s">
        <v>14</v>
      </c>
      <c r="K66" s="16" t="s">
        <v>15</v>
      </c>
      <c r="L66" s="15" t="s">
        <v>13</v>
      </c>
      <c r="M66" s="85" t="s">
        <v>14</v>
      </c>
      <c r="N66" s="86"/>
      <c r="O66" s="87"/>
      <c r="P66" s="88" t="s">
        <v>15</v>
      </c>
      <c r="Q66" s="89"/>
      <c r="R66" s="90"/>
      <c r="S66" s="71"/>
      <c r="T66" s="65"/>
      <c r="U66" s="15" t="s">
        <v>13</v>
      </c>
      <c r="V66" s="15" t="s">
        <v>14</v>
      </c>
      <c r="W66" s="16" t="s">
        <v>15</v>
      </c>
    </row>
    <row r="67" spans="1:23" s="20" customFormat="1" ht="12.75" customHeight="1">
      <c r="A67" s="72" t="str">
        <f>IF('P_14号様式'!C45="","",'P_14号様式'!C45)</f>
        <v>　 宇検村</v>
      </c>
      <c r="B67" s="72"/>
      <c r="C67" s="17">
        <f>IF('P_14号様式'!D45="","",'P_14号様式'!D45)</f>
        <v>722</v>
      </c>
      <c r="D67" s="17">
        <f>IF('P_14号様式'!E45="","",'P_14号様式'!E45)</f>
        <v>799</v>
      </c>
      <c r="E67" s="17">
        <f>IF('P_14号様式'!F45="","",'P_14号様式'!F45)</f>
        <v>1521</v>
      </c>
      <c r="F67" s="17">
        <f>IF('P_14号様式'!G45="","",'P_14号様式'!G45)</f>
        <v>246</v>
      </c>
      <c r="G67" s="17">
        <f>IF('P_14号様式'!H45="","",'P_14号様式'!H45)</f>
        <v>207</v>
      </c>
      <c r="H67" s="17">
        <f>IF('P_14号様式'!I45="","",'P_14号様式'!I45)</f>
        <v>453</v>
      </c>
      <c r="I67" s="17">
        <f>IF('P_14号様式'!J45="","",'P_14号様式'!J45)</f>
      </c>
      <c r="J67" s="17">
        <f>IF('P_14号様式'!K45="","",'P_14号様式'!K45)</f>
      </c>
      <c r="K67" s="17">
        <f>IF('P_14号様式'!L45="","",'P_14号様式'!L45)</f>
      </c>
      <c r="L67" s="18">
        <f>IF('P_14号様式'!M45="","",'P_14号様式'!M45)</f>
        <v>34.0720221606648</v>
      </c>
      <c r="M67" s="82">
        <f>IF('P_14号様式'!N45="","",'P_14号様式'!N45)</f>
        <v>25.9073842302879</v>
      </c>
      <c r="N67" s="83"/>
      <c r="O67" s="84"/>
      <c r="P67" s="82">
        <f>IF('P_14号様式'!O45="","",'P_14号様式'!O45)</f>
        <v>29.7830374753452</v>
      </c>
      <c r="Q67" s="83"/>
      <c r="R67" s="84"/>
      <c r="S67" s="17">
        <f>IF('P_14号様式'!P45="","",'P_14号様式'!P45)</f>
      </c>
      <c r="T67" s="19">
        <f>IF('P_14号様式'!Q45="","",'P_14号様式'!Q45)</f>
      </c>
      <c r="U67" s="18">
        <f>IF('P_14号様式'!R45="","",'P_14号様式'!R45)</f>
      </c>
      <c r="V67" s="18">
        <f>IF('P_14号様式'!S45="","",'P_14号様式'!S45)</f>
      </c>
      <c r="W67" s="18">
        <f>IF('P_14号様式'!T45="","",'P_14号様式'!T45)</f>
      </c>
    </row>
    <row r="68" spans="1:23" s="20" customFormat="1" ht="12.75" customHeight="1">
      <c r="A68" s="72" t="str">
        <f>IF('P_14号様式'!C46="","",'P_14号様式'!C46)</f>
        <v>　 瀬戸内町</v>
      </c>
      <c r="B68" s="72"/>
      <c r="C68" s="17">
        <f>IF('P_14号様式'!D46="","",'P_14号様式'!D46)</f>
        <v>3685</v>
      </c>
      <c r="D68" s="17">
        <f>IF('P_14号様式'!E46="","",'P_14号様式'!E46)</f>
        <v>4070</v>
      </c>
      <c r="E68" s="17">
        <f>IF('P_14号様式'!F46="","",'P_14号様式'!F46)</f>
        <v>7755</v>
      </c>
      <c r="F68" s="17">
        <f>IF('P_14号様式'!G46="","",'P_14号様式'!G46)</f>
        <v>1305</v>
      </c>
      <c r="G68" s="17">
        <f>IF('P_14号様式'!H46="","",'P_14号様式'!H46)</f>
        <v>1246</v>
      </c>
      <c r="H68" s="17">
        <f>IF('P_14号様式'!I46="","",'P_14号様式'!I46)</f>
        <v>2551</v>
      </c>
      <c r="I68" s="17">
        <f>IF('P_14号様式'!J46="","",'P_14号様式'!J46)</f>
      </c>
      <c r="J68" s="17">
        <f>IF('P_14号様式'!K46="","",'P_14号様式'!K46)</f>
      </c>
      <c r="K68" s="17">
        <f>IF('P_14号様式'!L46="","",'P_14号様式'!L46)</f>
      </c>
      <c r="L68" s="18">
        <f>IF('P_14号様式'!M46="","",'P_14号様式'!M46)</f>
        <v>35.4138398914518</v>
      </c>
      <c r="M68" s="82">
        <f>IF('P_14号様式'!N46="","",'P_14号様式'!N46)</f>
        <v>30.6142506142506</v>
      </c>
      <c r="N68" s="83"/>
      <c r="O68" s="84"/>
      <c r="P68" s="82">
        <f>IF('P_14号様式'!O46="","",'P_14号様式'!O46)</f>
        <v>32.8949065119278</v>
      </c>
      <c r="Q68" s="83"/>
      <c r="R68" s="84"/>
      <c r="S68" s="17">
        <f>IF('P_14号様式'!P46="","",'P_14号様式'!P46)</f>
      </c>
      <c r="T68" s="19">
        <f>IF('P_14号様式'!Q46="","",'P_14号様式'!Q46)</f>
      </c>
      <c r="U68" s="18">
        <f>IF('P_14号様式'!R46="","",'P_14号様式'!R46)</f>
        <v>40.53</v>
      </c>
      <c r="V68" s="18">
        <f>IF('P_14号様式'!S46="","",'P_14号様式'!S46)</f>
        <v>39.55</v>
      </c>
      <c r="W68" s="18">
        <f>IF('P_14号様式'!T46="","",'P_14号様式'!T46)</f>
        <v>40.01</v>
      </c>
    </row>
    <row r="69" spans="1:23" s="20" customFormat="1" ht="12.75" customHeight="1">
      <c r="A69" s="72" t="str">
        <f>IF('P_14号様式'!C47="","",'P_14号様式'!C47)</f>
        <v>　 龍郷町</v>
      </c>
      <c r="B69" s="72"/>
      <c r="C69" s="17">
        <f>IF('P_14号様式'!D47="","",'P_14号様式'!D47)</f>
        <v>2300</v>
      </c>
      <c r="D69" s="17">
        <f>IF('P_14号様式'!E47="","",'P_14号様式'!E47)</f>
        <v>2499</v>
      </c>
      <c r="E69" s="17">
        <f>IF('P_14号様式'!F47="","",'P_14号様式'!F47)</f>
        <v>4799</v>
      </c>
      <c r="F69" s="17">
        <f>IF('P_14号様式'!G47="","",'P_14号様式'!G47)</f>
        <v>859</v>
      </c>
      <c r="G69" s="17">
        <f>IF('P_14号様式'!H47="","",'P_14号様式'!H47)</f>
        <v>946</v>
      </c>
      <c r="H69" s="17">
        <f>IF('P_14号様式'!I47="","",'P_14号様式'!I47)</f>
        <v>1805</v>
      </c>
      <c r="I69" s="17">
        <f>IF('P_14号様式'!J47="","",'P_14号様式'!J47)</f>
      </c>
      <c r="J69" s="17">
        <f>IF('P_14号様式'!K47="","",'P_14号様式'!K47)</f>
      </c>
      <c r="K69" s="17">
        <f>IF('P_14号様式'!L47="","",'P_14号様式'!L47)</f>
      </c>
      <c r="L69" s="18">
        <f>IF('P_14号様式'!M47="","",'P_14号様式'!M47)</f>
        <v>37.3478260869565</v>
      </c>
      <c r="M69" s="82">
        <f>IF('P_14号様式'!N47="","",'P_14号様式'!N47)</f>
        <v>37.8551420568227</v>
      </c>
      <c r="N69" s="83"/>
      <c r="O69" s="84"/>
      <c r="P69" s="82">
        <f>IF('P_14号様式'!O47="","",'P_14号様式'!O47)</f>
        <v>37.6120025005209</v>
      </c>
      <c r="Q69" s="83"/>
      <c r="R69" s="84"/>
      <c r="S69" s="17">
        <f>IF('P_14号様式'!P47="","",'P_14号様式'!P47)</f>
      </c>
      <c r="T69" s="19">
        <f>IF('P_14号様式'!Q47="","",'P_14号様式'!Q47)</f>
      </c>
      <c r="U69" s="18">
        <f>IF('P_14号様式'!R47="","",'P_14号様式'!R47)</f>
      </c>
      <c r="V69" s="18">
        <f>IF('P_14号様式'!S47="","",'P_14号様式'!S47)</f>
      </c>
      <c r="W69" s="18">
        <f>IF('P_14号様式'!T47="","",'P_14号様式'!T47)</f>
      </c>
    </row>
    <row r="70" spans="1:23" s="20" customFormat="1" ht="12.75" customHeight="1">
      <c r="A70" s="72" t="str">
        <f>IF('P_14号様式'!C48="","",'P_14号様式'!C48)</f>
        <v>　 喜界町</v>
      </c>
      <c r="B70" s="72"/>
      <c r="C70" s="17">
        <f>IF('P_14号様式'!D48="","",'P_14号様式'!D48)</f>
        <v>2958</v>
      </c>
      <c r="D70" s="17">
        <f>IF('P_14号様式'!E48="","",'P_14号様式'!E48)</f>
        <v>3155</v>
      </c>
      <c r="E70" s="17">
        <f>IF('P_14号様式'!F48="","",'P_14号様式'!F48)</f>
        <v>6113</v>
      </c>
      <c r="F70" s="17">
        <f>IF('P_14号様式'!G48="","",'P_14号様式'!G48)</f>
        <v>928</v>
      </c>
      <c r="G70" s="17">
        <f>IF('P_14号様式'!H48="","",'P_14号様式'!H48)</f>
        <v>794</v>
      </c>
      <c r="H70" s="17">
        <f>IF('P_14号様式'!I48="","",'P_14号様式'!I48)</f>
        <v>1722</v>
      </c>
      <c r="I70" s="17">
        <f>IF('P_14号様式'!J48="","",'P_14号様式'!J48)</f>
      </c>
      <c r="J70" s="17">
        <f>IF('P_14号様式'!K48="","",'P_14号様式'!K48)</f>
      </c>
      <c r="K70" s="17">
        <f>IF('P_14号様式'!L48="","",'P_14号様式'!L48)</f>
      </c>
      <c r="L70" s="18">
        <f>IF('P_14号様式'!M48="","",'P_14号様式'!M48)</f>
        <v>31.3725490196078</v>
      </c>
      <c r="M70" s="82">
        <f>IF('P_14号様式'!N48="","",'P_14号様式'!N48)</f>
        <v>25.1664025356577</v>
      </c>
      <c r="N70" s="83"/>
      <c r="O70" s="84"/>
      <c r="P70" s="82">
        <f>IF('P_14号様式'!O48="","",'P_14号様式'!O48)</f>
        <v>28.1694748895796</v>
      </c>
      <c r="Q70" s="83"/>
      <c r="R70" s="84"/>
      <c r="S70" s="17">
        <f>IF('P_14号様式'!P48="","",'P_14号様式'!P48)</f>
      </c>
      <c r="T70" s="19">
        <f>IF('P_14号様式'!Q48="","",'P_14号様式'!Q48)</f>
      </c>
      <c r="U70" s="18">
        <f>IF('P_14号様式'!R48="","",'P_14号様式'!R48)</f>
      </c>
      <c r="V70" s="18">
        <f>IF('P_14号様式'!S48="","",'P_14号様式'!S48)</f>
      </c>
      <c r="W70" s="18">
        <f>IF('P_14号様式'!T48="","",'P_14号様式'!T48)</f>
      </c>
    </row>
    <row r="71" spans="1:23" s="20" customFormat="1" ht="12.75" customHeight="1">
      <c r="A71" s="72" t="str">
        <f>IF('P_14号様式'!C49="","",'P_14号様式'!C49)</f>
        <v>　 徳之島町</v>
      </c>
      <c r="B71" s="72"/>
      <c r="C71" s="17">
        <f>IF('P_14号様式'!D49="","",'P_14号様式'!D49)</f>
        <v>4433</v>
      </c>
      <c r="D71" s="17">
        <f>IF('P_14号様式'!E49="","",'P_14号様式'!E49)</f>
        <v>4673</v>
      </c>
      <c r="E71" s="17">
        <f>IF('P_14号様式'!F49="","",'P_14号様式'!F49)</f>
        <v>9106</v>
      </c>
      <c r="F71" s="17">
        <f>IF('P_14号様式'!G49="","",'P_14号様式'!G49)</f>
        <v>1379</v>
      </c>
      <c r="G71" s="17">
        <f>IF('P_14号様式'!H49="","",'P_14号様式'!H49)</f>
        <v>1208</v>
      </c>
      <c r="H71" s="17">
        <f>IF('P_14号様式'!I49="","",'P_14号様式'!I49)</f>
        <v>2587</v>
      </c>
      <c r="I71" s="17">
        <f>IF('P_14号様式'!J49="","",'P_14号様式'!J49)</f>
      </c>
      <c r="J71" s="17">
        <f>IF('P_14号様式'!K49="","",'P_14号様式'!K49)</f>
      </c>
      <c r="K71" s="17">
        <f>IF('P_14号様式'!L49="","",'P_14号様式'!L49)</f>
      </c>
      <c r="L71" s="18">
        <f>IF('P_14号様式'!M49="","",'P_14号様式'!M49)</f>
        <v>31.107602075344</v>
      </c>
      <c r="M71" s="82">
        <f>IF('P_14号様式'!N49="","",'P_14号様式'!N49)</f>
        <v>25.8506312861117</v>
      </c>
      <c r="N71" s="83"/>
      <c r="O71" s="84"/>
      <c r="P71" s="82">
        <f>IF('P_14号様式'!O49="","",'P_14号様式'!O49)</f>
        <v>28.4098396661542</v>
      </c>
      <c r="Q71" s="83"/>
      <c r="R71" s="84"/>
      <c r="S71" s="17">
        <f>IF('P_14号様式'!P49="","",'P_14号様式'!P49)</f>
      </c>
      <c r="T71" s="19">
        <f>IF('P_14号様式'!Q49="","",'P_14号様式'!Q49)</f>
      </c>
      <c r="U71" s="18">
        <f>IF('P_14号様式'!R49="","",'P_14号様式'!R49)</f>
        <v>29.64</v>
      </c>
      <c r="V71" s="18">
        <f>IF('P_14号様式'!S49="","",'P_14号様式'!S49)</f>
        <v>28.97</v>
      </c>
      <c r="W71" s="18">
        <f>IF('P_14号様式'!T49="","",'P_14号様式'!T49)</f>
        <v>29.29</v>
      </c>
    </row>
    <row r="72" spans="1:23" s="20" customFormat="1" ht="12.75" customHeight="1">
      <c r="A72" s="72" t="str">
        <f>IF('P_14号様式'!C50="","",'P_14号様式'!C50)</f>
        <v>　 天城町</v>
      </c>
      <c r="B72" s="72"/>
      <c r="C72" s="17">
        <f>IF('P_14号様式'!D50="","",'P_14号様式'!D50)</f>
        <v>2578</v>
      </c>
      <c r="D72" s="17">
        <f>IF('P_14号様式'!E50="","",'P_14号様式'!E50)</f>
        <v>2507</v>
      </c>
      <c r="E72" s="17">
        <f>IF('P_14号様式'!F50="","",'P_14号様式'!F50)</f>
        <v>5085</v>
      </c>
      <c r="F72" s="17">
        <f>IF('P_14号様式'!G50="","",'P_14号様式'!G50)</f>
        <v>1138</v>
      </c>
      <c r="G72" s="17">
        <f>IF('P_14号様式'!H50="","",'P_14号様式'!H50)</f>
        <v>1079</v>
      </c>
      <c r="H72" s="17">
        <f>IF('P_14号様式'!I50="","",'P_14号様式'!I50)</f>
        <v>2217</v>
      </c>
      <c r="I72" s="17">
        <f>IF('P_14号様式'!J50="","",'P_14号様式'!J50)</f>
      </c>
      <c r="J72" s="17">
        <f>IF('P_14号様式'!K50="","",'P_14号様式'!K50)</f>
      </c>
      <c r="K72" s="17">
        <f>IF('P_14号様式'!L50="","",'P_14号様式'!L50)</f>
      </c>
      <c r="L72" s="18">
        <f>IF('P_14号様式'!M50="","",'P_14号様式'!M50)</f>
        <v>44.1427463149728</v>
      </c>
      <c r="M72" s="82">
        <f>IF('P_14号様式'!N50="","",'P_14号様式'!N50)</f>
        <v>43.0394894295971</v>
      </c>
      <c r="N72" s="83"/>
      <c r="O72" s="84"/>
      <c r="P72" s="82">
        <f>IF('P_14号様式'!O50="","",'P_14号様式'!O50)</f>
        <v>43.598820058997</v>
      </c>
      <c r="Q72" s="83"/>
      <c r="R72" s="84"/>
      <c r="S72" s="17">
        <f>IF('P_14号様式'!P50="","",'P_14号様式'!P50)</f>
      </c>
      <c r="T72" s="19">
        <f>IF('P_14号様式'!Q50="","",'P_14号様式'!Q50)</f>
      </c>
      <c r="U72" s="18">
        <f>IF('P_14号様式'!R50="","",'P_14号様式'!R50)</f>
      </c>
      <c r="V72" s="18">
        <f>IF('P_14号様式'!S50="","",'P_14号様式'!S50)</f>
      </c>
      <c r="W72" s="18">
        <f>IF('P_14号様式'!T50="","",'P_14号様式'!T50)</f>
      </c>
    </row>
    <row r="73" spans="1:23" s="20" customFormat="1" ht="12.75" customHeight="1">
      <c r="A73" s="72" t="str">
        <f>IF('P_14号様式'!C51="","",'P_14号様式'!C51)</f>
        <v>　 伊仙町</v>
      </c>
      <c r="B73" s="72"/>
      <c r="C73" s="17">
        <f>IF('P_14号様式'!D51="","",'P_14号様式'!D51)</f>
        <v>2844</v>
      </c>
      <c r="D73" s="17">
        <f>IF('P_14号様式'!E51="","",'P_14号様式'!E51)</f>
        <v>2837</v>
      </c>
      <c r="E73" s="17">
        <f>IF('P_14号様式'!F51="","",'P_14号様式'!F51)</f>
        <v>5681</v>
      </c>
      <c r="F73" s="17">
        <f>IF('P_14号様式'!G51="","",'P_14号様式'!G51)</f>
        <v>1111</v>
      </c>
      <c r="G73" s="17">
        <f>IF('P_14号様式'!H51="","",'P_14号様式'!H51)</f>
        <v>988</v>
      </c>
      <c r="H73" s="17">
        <f>IF('P_14号様式'!I51="","",'P_14号様式'!I51)</f>
        <v>2099</v>
      </c>
      <c r="I73" s="17">
        <f>IF('P_14号様式'!J51="","",'P_14号様式'!J51)</f>
      </c>
      <c r="J73" s="17">
        <f>IF('P_14号様式'!K51="","",'P_14号様式'!K51)</f>
      </c>
      <c r="K73" s="17">
        <f>IF('P_14号様式'!L51="","",'P_14号様式'!L51)</f>
      </c>
      <c r="L73" s="18">
        <f>IF('P_14号様式'!M51="","",'P_14号様式'!M51)</f>
        <v>39.0646976090014</v>
      </c>
      <c r="M73" s="82">
        <f>IF('P_14号様式'!N51="","",'P_14号様式'!N51)</f>
        <v>34.8255199154036</v>
      </c>
      <c r="N73" s="83"/>
      <c r="O73" s="84"/>
      <c r="P73" s="82">
        <f>IF('P_14号様式'!O51="","",'P_14号様式'!O51)</f>
        <v>36.9477204717479</v>
      </c>
      <c r="Q73" s="83"/>
      <c r="R73" s="84"/>
      <c r="S73" s="17">
        <f>IF('P_14号様式'!P51="","",'P_14号様式'!P51)</f>
      </c>
      <c r="T73" s="19">
        <f>IF('P_14号様式'!Q51="","",'P_14号様式'!Q51)</f>
      </c>
      <c r="U73" s="18">
        <f>IF('P_14号様式'!R51="","",'P_14号様式'!R51)</f>
      </c>
      <c r="V73" s="18">
        <f>IF('P_14号様式'!S51="","",'P_14号様式'!S51)</f>
      </c>
      <c r="W73" s="18">
        <f>IF('P_14号様式'!T51="","",'P_14号様式'!T51)</f>
      </c>
    </row>
    <row r="74" spans="1:23" s="20" customFormat="1" ht="12.75" customHeight="1">
      <c r="A74" s="72" t="str">
        <f>IF('P_14号様式'!C52="","",'P_14号様式'!C52)</f>
        <v>　 和泊町</v>
      </c>
      <c r="B74" s="72"/>
      <c r="C74" s="17">
        <f>IF('P_14号様式'!D52="","",'P_14号様式'!D52)</f>
        <v>2650</v>
      </c>
      <c r="D74" s="17">
        <f>IF('P_14号様式'!E52="","",'P_14号様式'!E52)</f>
        <v>2778</v>
      </c>
      <c r="E74" s="17">
        <f>IF('P_14号様式'!F52="","",'P_14号様式'!F52)</f>
        <v>5428</v>
      </c>
      <c r="F74" s="17">
        <f>IF('P_14号様式'!G52="","",'P_14号様式'!G52)</f>
        <v>1050</v>
      </c>
      <c r="G74" s="17">
        <f>IF('P_14号様式'!H52="","",'P_14号様式'!H52)</f>
        <v>941</v>
      </c>
      <c r="H74" s="17">
        <f>IF('P_14号様式'!I52="","",'P_14号様式'!I52)</f>
        <v>1991</v>
      </c>
      <c r="I74" s="17">
        <f>IF('P_14号様式'!J52="","",'P_14号様式'!J52)</f>
      </c>
      <c r="J74" s="17">
        <f>IF('P_14号様式'!K52="","",'P_14号様式'!K52)</f>
      </c>
      <c r="K74" s="17">
        <f>IF('P_14号様式'!L52="","",'P_14号様式'!L52)</f>
      </c>
      <c r="L74" s="18">
        <f>IF('P_14号様式'!M52="","",'P_14号様式'!M52)</f>
        <v>39.622641509434</v>
      </c>
      <c r="M74" s="82">
        <f>IF('P_14号様式'!N52="","",'P_14号様式'!N52)</f>
        <v>33.8732901367891</v>
      </c>
      <c r="N74" s="83"/>
      <c r="O74" s="84"/>
      <c r="P74" s="82">
        <f>IF('P_14号様式'!O52="","",'P_14号様式'!O52)</f>
        <v>36.6801768607222</v>
      </c>
      <c r="Q74" s="83"/>
      <c r="R74" s="84"/>
      <c r="S74" s="17">
        <f>IF('P_14号様式'!P52="","",'P_14号様式'!P52)</f>
      </c>
      <c r="T74" s="19">
        <f>IF('P_14号様式'!Q52="","",'P_14号様式'!Q52)</f>
      </c>
      <c r="U74" s="18">
        <f>IF('P_14号様式'!R52="","",'P_14号様式'!R52)</f>
      </c>
      <c r="V74" s="18">
        <f>IF('P_14号様式'!S52="","",'P_14号様式'!S52)</f>
      </c>
      <c r="W74" s="18">
        <f>IF('P_14号様式'!T52="","",'P_14号様式'!T52)</f>
      </c>
    </row>
    <row r="75" spans="1:23" s="20" customFormat="1" ht="12.75" customHeight="1">
      <c r="A75" s="72" t="str">
        <f>IF('P_14号様式'!C53="","",'P_14号様式'!C53)</f>
        <v>　 知名町</v>
      </c>
      <c r="B75" s="72"/>
      <c r="C75" s="17">
        <f>IF('P_14号様式'!D53="","",'P_14号様式'!D53)</f>
        <v>2543</v>
      </c>
      <c r="D75" s="17">
        <f>IF('P_14号様式'!E53="","",'P_14号様式'!E53)</f>
        <v>2524</v>
      </c>
      <c r="E75" s="17">
        <f>IF('P_14号様式'!F53="","",'P_14号様式'!F53)</f>
        <v>5067</v>
      </c>
      <c r="F75" s="17">
        <f>IF('P_14号様式'!G53="","",'P_14号様式'!G53)</f>
        <v>1103</v>
      </c>
      <c r="G75" s="17">
        <f>IF('P_14号様式'!H53="","",'P_14号様式'!H53)</f>
        <v>949</v>
      </c>
      <c r="H75" s="17">
        <f>IF('P_14号様式'!I53="","",'P_14号様式'!I53)</f>
        <v>2052</v>
      </c>
      <c r="I75" s="17">
        <f>IF('P_14号様式'!J53="","",'P_14号様式'!J53)</f>
      </c>
      <c r="J75" s="17">
        <f>IF('P_14号様式'!K53="","",'P_14号様式'!K53)</f>
      </c>
      <c r="K75" s="17">
        <f>IF('P_14号様式'!L53="","",'P_14号様式'!L53)</f>
      </c>
      <c r="L75" s="18">
        <f>IF('P_14号様式'!M53="","",'P_14号様式'!M53)</f>
        <v>43.3739677546205</v>
      </c>
      <c r="M75" s="82">
        <f>IF('P_14号様式'!N53="","",'P_14号様式'!N53)</f>
        <v>37.5990491283677</v>
      </c>
      <c r="N75" s="83"/>
      <c r="O75" s="84"/>
      <c r="P75" s="82">
        <f>IF('P_14号様式'!O53="","",'P_14号様式'!O53)</f>
        <v>40.4973357015986</v>
      </c>
      <c r="Q75" s="83"/>
      <c r="R75" s="84"/>
      <c r="S75" s="17">
        <f>IF('P_14号様式'!P53="","",'P_14号様式'!P53)</f>
      </c>
      <c r="T75" s="19">
        <f>IF('P_14号様式'!Q53="","",'P_14号様式'!Q53)</f>
      </c>
      <c r="U75" s="18">
        <f>IF('P_14号様式'!R53="","",'P_14号様式'!R53)</f>
      </c>
      <c r="V75" s="18">
        <f>IF('P_14号様式'!S53="","",'P_14号様式'!S53)</f>
      </c>
      <c r="W75" s="18">
        <f>IF('P_14号様式'!T53="","",'P_14号様式'!T53)</f>
      </c>
    </row>
    <row r="76" spans="1:23" s="20" customFormat="1" ht="12.75" customHeight="1">
      <c r="A76" s="72" t="str">
        <f>IF('P_14号様式'!C54="","",'P_14号様式'!C54)</f>
        <v>　 与論町</v>
      </c>
      <c r="B76" s="72"/>
      <c r="C76" s="17">
        <f>IF('P_14号様式'!D54="","",'P_14号様式'!D54)</f>
        <v>2115</v>
      </c>
      <c r="D76" s="17">
        <f>IF('P_14号様式'!E54="","",'P_14号様式'!E54)</f>
        <v>2269</v>
      </c>
      <c r="E76" s="17">
        <f>IF('P_14号様式'!F54="","",'P_14号様式'!F54)</f>
        <v>4384</v>
      </c>
      <c r="F76" s="17">
        <f>IF('P_14号様式'!G54="","",'P_14号様式'!G54)</f>
        <v>925</v>
      </c>
      <c r="G76" s="17">
        <f>IF('P_14号様式'!H54="","",'P_14号様式'!H54)</f>
        <v>813</v>
      </c>
      <c r="H76" s="17">
        <f>IF('P_14号様式'!I54="","",'P_14号様式'!I54)</f>
        <v>1738</v>
      </c>
      <c r="I76" s="17">
        <f>IF('P_14号様式'!J54="","",'P_14号様式'!J54)</f>
      </c>
      <c r="J76" s="17">
        <f>IF('P_14号様式'!K54="","",'P_14号様式'!K54)</f>
      </c>
      <c r="K76" s="17">
        <f>IF('P_14号様式'!L54="","",'P_14号様式'!L54)</f>
      </c>
      <c r="L76" s="18">
        <f>IF('P_14号様式'!M54="","",'P_14号様式'!M54)</f>
        <v>43.7352245862884</v>
      </c>
      <c r="M76" s="82">
        <f>IF('P_14号様式'!N54="","",'P_14号様式'!N54)</f>
        <v>35.8307624504187</v>
      </c>
      <c r="N76" s="83"/>
      <c r="O76" s="84"/>
      <c r="P76" s="82">
        <f>IF('P_14号様式'!O54="","",'P_14号様式'!O54)</f>
        <v>39.6441605839416</v>
      </c>
      <c r="Q76" s="83"/>
      <c r="R76" s="84"/>
      <c r="S76" s="17">
        <f>IF('P_14号様式'!P54="","",'P_14号様式'!P54)</f>
      </c>
      <c r="T76" s="19">
        <f>IF('P_14号様式'!Q54="","",'P_14号様式'!Q54)</f>
      </c>
      <c r="U76" s="18">
        <f>IF('P_14号様式'!R54="","",'P_14号様式'!R54)</f>
      </c>
      <c r="V76" s="18">
        <f>IF('P_14号様式'!S54="","",'P_14号様式'!S54)</f>
      </c>
      <c r="W76" s="18">
        <f>IF('P_14号様式'!T54="","",'P_14号様式'!T54)</f>
      </c>
    </row>
    <row r="77" spans="1:23" s="20" customFormat="1" ht="12.75" customHeight="1">
      <c r="A77" s="72" t="str">
        <f>IF('P_14号様式'!C55="","",'P_14号様式'!C55)</f>
        <v>＊（大島郡）計</v>
      </c>
      <c r="B77" s="72"/>
      <c r="C77" s="17">
        <f>IF('P_14号様式'!D55="","",'P_14号様式'!D55)</f>
        <v>27456</v>
      </c>
      <c r="D77" s="17">
        <f>IF('P_14号様式'!E55="","",'P_14号様式'!E55)</f>
        <v>28812</v>
      </c>
      <c r="E77" s="17">
        <f>IF('P_14号様式'!F55="","",'P_14号様式'!F55)</f>
        <v>56268</v>
      </c>
      <c r="F77" s="17">
        <f>IF('P_14号様式'!G55="","",'P_14号様式'!G55)</f>
        <v>10356</v>
      </c>
      <c r="G77" s="17">
        <f>IF('P_14号様式'!H55="","",'P_14号様式'!H55)</f>
        <v>9535</v>
      </c>
      <c r="H77" s="17">
        <f>IF('P_14号様式'!I55="","",'P_14号様式'!I55)</f>
        <v>19891</v>
      </c>
      <c r="I77" s="17">
        <f>IF('P_14号様式'!J55="","",'P_14号様式'!J55)</f>
      </c>
      <c r="J77" s="17">
        <f>IF('P_14号様式'!K55="","",'P_14号様式'!K55)</f>
      </c>
      <c r="K77" s="17">
        <f>IF('P_14号様式'!L55="","",'P_14号様式'!L55)</f>
      </c>
      <c r="L77" s="18">
        <f>IF('P_14号様式'!M55="","",'P_14号様式'!M55)</f>
        <v>37.7185314685315</v>
      </c>
      <c r="M77" s="82">
        <f>IF('P_14号様式'!N55="","",'P_14号様式'!N55)</f>
        <v>33.0938497848119</v>
      </c>
      <c r="N77" s="83"/>
      <c r="O77" s="84"/>
      <c r="P77" s="82">
        <f>IF('P_14号様式'!O55="","",'P_14号様式'!O55)</f>
        <v>35.3504656287766</v>
      </c>
      <c r="Q77" s="83"/>
      <c r="R77" s="84"/>
      <c r="S77" s="17">
        <f>IF('P_14号様式'!P55="","",'P_14号様式'!P55)</f>
      </c>
      <c r="T77" s="19">
        <f>IF('P_14号様式'!Q55="","",'P_14号様式'!Q55)</f>
      </c>
      <c r="U77" s="18">
        <f>IF('P_14号様式'!R55="","",'P_14号様式'!R55)</f>
        <v>34.63</v>
      </c>
      <c r="V77" s="18">
        <f>IF('P_14号様式'!S55="","",'P_14号様式'!S55)</f>
        <v>33.93</v>
      </c>
      <c r="W77" s="18">
        <f>IF('P_14号様式'!T55="","",'P_14号様式'!T55)</f>
        <v>34.27</v>
      </c>
    </row>
    <row r="78" spans="1:23" s="20" customFormat="1" ht="12.75" customHeight="1">
      <c r="A78" s="72">
        <f>IF('P_14号様式'!C56="","",'P_14号様式'!C56)</f>
      </c>
      <c r="B78" s="72"/>
      <c r="C78" s="17">
        <f>IF('P_14号様式'!D56="","",'P_14号様式'!D56)</f>
      </c>
      <c r="D78" s="17">
        <f>IF('P_14号様式'!E56="","",'P_14号様式'!E56)</f>
      </c>
      <c r="E78" s="17">
        <f>IF('P_14号様式'!F56="","",'P_14号様式'!F56)</f>
      </c>
      <c r="F78" s="17">
        <f>IF('P_14号様式'!G56="","",'P_14号様式'!G56)</f>
      </c>
      <c r="G78" s="17">
        <f>IF('P_14号様式'!H56="","",'P_14号様式'!H56)</f>
      </c>
      <c r="H78" s="17">
        <f>IF('P_14号様式'!I56="","",'P_14号様式'!I56)</f>
      </c>
      <c r="I78" s="17">
        <f>IF('P_14号様式'!J56="","",'P_14号様式'!J56)</f>
      </c>
      <c r="J78" s="17">
        <f>IF('P_14号様式'!K56="","",'P_14号様式'!K56)</f>
      </c>
      <c r="K78" s="17">
        <f>IF('P_14号様式'!L56="","",'P_14号様式'!L56)</f>
      </c>
      <c r="L78" s="18">
        <f>IF('P_14号様式'!M56="","",'P_14号様式'!M56)</f>
      </c>
      <c r="M78" s="82">
        <f>IF('P_14号様式'!N56="","",'P_14号様式'!N56)</f>
      </c>
      <c r="N78" s="83"/>
      <c r="O78" s="84"/>
      <c r="P78" s="82">
        <f>IF('P_14号様式'!O56="","",'P_14号様式'!O56)</f>
      </c>
      <c r="Q78" s="83"/>
      <c r="R78" s="84"/>
      <c r="S78" s="17">
        <f>IF('P_14号様式'!P56="","",'P_14号様式'!P56)</f>
      </c>
      <c r="T78" s="19">
        <f>IF('P_14号様式'!Q56="","",'P_14号様式'!Q56)</f>
      </c>
      <c r="U78" s="18">
        <f>IF('P_14号様式'!R56="","",'P_14号様式'!R56)</f>
      </c>
      <c r="V78" s="18">
        <f>IF('P_14号様式'!S56="","",'P_14号様式'!S56)</f>
      </c>
      <c r="W78" s="18">
        <f>IF('P_14号様式'!T56="","",'P_14号様式'!T56)</f>
      </c>
    </row>
    <row r="79" spans="1:23" s="20" customFormat="1" ht="12.75" customHeight="1">
      <c r="A79" s="72">
        <f>IF('P_14号様式'!C57="","",'P_14号様式'!C57)</f>
      </c>
      <c r="B79" s="72"/>
      <c r="C79" s="17">
        <f>IF('P_14号様式'!D57="","",'P_14号様式'!D57)</f>
      </c>
      <c r="D79" s="17">
        <f>IF('P_14号様式'!E57="","",'P_14号様式'!E57)</f>
      </c>
      <c r="E79" s="17">
        <f>IF('P_14号様式'!F57="","",'P_14号様式'!F57)</f>
      </c>
      <c r="F79" s="17">
        <f>IF('P_14号様式'!G57="","",'P_14号様式'!G57)</f>
      </c>
      <c r="G79" s="17">
        <f>IF('P_14号様式'!H57="","",'P_14号様式'!H57)</f>
      </c>
      <c r="H79" s="17">
        <f>IF('P_14号様式'!I57="","",'P_14号様式'!I57)</f>
      </c>
      <c r="I79" s="17">
        <f>IF('P_14号様式'!J57="","",'P_14号様式'!J57)</f>
      </c>
      <c r="J79" s="17">
        <f>IF('P_14号様式'!K57="","",'P_14号様式'!K57)</f>
      </c>
      <c r="K79" s="17">
        <f>IF('P_14号様式'!L57="","",'P_14号様式'!L57)</f>
      </c>
      <c r="L79" s="18">
        <f>IF('P_14号様式'!M57="","",'P_14号様式'!M57)</f>
      </c>
      <c r="M79" s="82">
        <f>IF('P_14号様式'!N57="","",'P_14号様式'!N57)</f>
      </c>
      <c r="N79" s="83"/>
      <c r="O79" s="84"/>
      <c r="P79" s="82">
        <f>IF('P_14号様式'!O57="","",'P_14号様式'!O57)</f>
      </c>
      <c r="Q79" s="83"/>
      <c r="R79" s="84"/>
      <c r="S79" s="17">
        <f>IF('P_14号様式'!P57="","",'P_14号様式'!P57)</f>
      </c>
      <c r="T79" s="19">
        <f>IF('P_14号様式'!Q57="","",'P_14号様式'!Q57)</f>
      </c>
      <c r="U79" s="18">
        <f>IF('P_14号様式'!R57="","",'P_14号様式'!R57)</f>
      </c>
      <c r="V79" s="18">
        <f>IF('P_14号様式'!S57="","",'P_14号様式'!S57)</f>
      </c>
      <c r="W79" s="18">
        <f>IF('P_14号様式'!T57="","",'P_14号様式'!T57)</f>
      </c>
    </row>
    <row r="80" spans="1:23" s="20" customFormat="1" ht="12.75" customHeight="1">
      <c r="A80" s="72">
        <f>IF('P_14号様式'!C58="","",'P_14号様式'!C58)</f>
      </c>
      <c r="B80" s="72"/>
      <c r="C80" s="17">
        <f>IF('P_14号様式'!D58="","",'P_14号様式'!D58)</f>
      </c>
      <c r="D80" s="17">
        <f>IF('P_14号様式'!E58="","",'P_14号様式'!E58)</f>
      </c>
      <c r="E80" s="17">
        <f>IF('P_14号様式'!F58="","",'P_14号様式'!F58)</f>
      </c>
      <c r="F80" s="17">
        <f>IF('P_14号様式'!G58="","",'P_14号様式'!G58)</f>
      </c>
      <c r="G80" s="17">
        <f>IF('P_14号様式'!H58="","",'P_14号様式'!H58)</f>
      </c>
      <c r="H80" s="17">
        <f>IF('P_14号様式'!I58="","",'P_14号様式'!I58)</f>
      </c>
      <c r="I80" s="17">
        <f>IF('P_14号様式'!J58="","",'P_14号様式'!J58)</f>
      </c>
      <c r="J80" s="17">
        <f>IF('P_14号様式'!K58="","",'P_14号様式'!K58)</f>
      </c>
      <c r="K80" s="17">
        <f>IF('P_14号様式'!L58="","",'P_14号様式'!L58)</f>
      </c>
      <c r="L80" s="18">
        <f>IF('P_14号様式'!M58="","",'P_14号様式'!M58)</f>
      </c>
      <c r="M80" s="82">
        <f>IF('P_14号様式'!N58="","",'P_14号様式'!N58)</f>
      </c>
      <c r="N80" s="83"/>
      <c r="O80" s="84"/>
      <c r="P80" s="82">
        <f>IF('P_14号様式'!O58="","",'P_14号様式'!O58)</f>
      </c>
      <c r="Q80" s="83"/>
      <c r="R80" s="84"/>
      <c r="S80" s="17">
        <f>IF('P_14号様式'!P58="","",'P_14号様式'!P58)</f>
      </c>
      <c r="T80" s="19">
        <f>IF('P_14号様式'!Q58="","",'P_14号様式'!Q58)</f>
      </c>
      <c r="U80" s="18">
        <f>IF('P_14号様式'!R58="","",'P_14号様式'!R58)</f>
      </c>
      <c r="V80" s="18">
        <f>IF('P_14号様式'!S58="","",'P_14号様式'!S58)</f>
      </c>
      <c r="W80" s="18">
        <f>IF('P_14号様式'!T58="","",'P_14号様式'!T58)</f>
      </c>
    </row>
    <row r="81" spans="1:23" s="20" customFormat="1" ht="12.75" customHeight="1">
      <c r="A81" s="72">
        <f>IF('P_14号様式'!C59="","",'P_14号様式'!C59)</f>
      </c>
      <c r="B81" s="72"/>
      <c r="C81" s="17">
        <f>IF('P_14号様式'!D59="","",'P_14号様式'!D59)</f>
      </c>
      <c r="D81" s="17">
        <f>IF('P_14号様式'!E59="","",'P_14号様式'!E59)</f>
      </c>
      <c r="E81" s="17">
        <f>IF('P_14号様式'!F59="","",'P_14号様式'!F59)</f>
      </c>
      <c r="F81" s="17">
        <f>IF('P_14号様式'!G59="","",'P_14号様式'!G59)</f>
      </c>
      <c r="G81" s="17">
        <f>IF('P_14号様式'!H59="","",'P_14号様式'!H59)</f>
      </c>
      <c r="H81" s="17">
        <f>IF('P_14号様式'!I59="","",'P_14号様式'!I59)</f>
      </c>
      <c r="I81" s="17">
        <f>IF('P_14号様式'!J59="","",'P_14号様式'!J59)</f>
      </c>
      <c r="J81" s="17">
        <f>IF('P_14号様式'!K59="","",'P_14号様式'!K59)</f>
      </c>
      <c r="K81" s="17">
        <f>IF('P_14号様式'!L59="","",'P_14号様式'!L59)</f>
      </c>
      <c r="L81" s="18">
        <f>IF('P_14号様式'!M59="","",'P_14号様式'!M59)</f>
      </c>
      <c r="M81" s="82">
        <f>IF('P_14号様式'!N59="","",'P_14号様式'!N59)</f>
      </c>
      <c r="N81" s="83"/>
      <c r="O81" s="84"/>
      <c r="P81" s="82">
        <f>IF('P_14号様式'!O59="","",'P_14号様式'!O59)</f>
      </c>
      <c r="Q81" s="83"/>
      <c r="R81" s="84"/>
      <c r="S81" s="17">
        <f>IF('P_14号様式'!P59="","",'P_14号様式'!P59)</f>
      </c>
      <c r="T81" s="19">
        <f>IF('P_14号様式'!Q59="","",'P_14号様式'!Q59)</f>
      </c>
      <c r="U81" s="18">
        <f>IF('P_14号様式'!R59="","",'P_14号様式'!R59)</f>
      </c>
      <c r="V81" s="18">
        <f>IF('P_14号様式'!S59="","",'P_14号様式'!S59)</f>
      </c>
      <c r="W81" s="18">
        <f>IF('P_14号様式'!T59="","",'P_14号様式'!T59)</f>
      </c>
    </row>
    <row r="82" spans="1:23" s="20" customFormat="1" ht="12.75" customHeight="1">
      <c r="A82" s="72">
        <f>IF('P_14号様式'!C60="","",'P_14号様式'!C60)</f>
      </c>
      <c r="B82" s="72"/>
      <c r="C82" s="17">
        <f>IF('P_14号様式'!D60="","",'P_14号様式'!D60)</f>
      </c>
      <c r="D82" s="17">
        <f>IF('P_14号様式'!E60="","",'P_14号様式'!E60)</f>
      </c>
      <c r="E82" s="17">
        <f>IF('P_14号様式'!F60="","",'P_14号様式'!F60)</f>
      </c>
      <c r="F82" s="17">
        <f>IF('P_14号様式'!G60="","",'P_14号様式'!G60)</f>
      </c>
      <c r="G82" s="17">
        <f>IF('P_14号様式'!H60="","",'P_14号様式'!H60)</f>
      </c>
      <c r="H82" s="17">
        <f>IF('P_14号様式'!I60="","",'P_14号様式'!I60)</f>
      </c>
      <c r="I82" s="17">
        <f>IF('P_14号様式'!J60="","",'P_14号様式'!J60)</f>
      </c>
      <c r="J82" s="17">
        <f>IF('P_14号様式'!K60="","",'P_14号様式'!K60)</f>
      </c>
      <c r="K82" s="17">
        <f>IF('P_14号様式'!L60="","",'P_14号様式'!L60)</f>
      </c>
      <c r="L82" s="18">
        <f>IF('P_14号様式'!M60="","",'P_14号様式'!M60)</f>
      </c>
      <c r="M82" s="82">
        <f>IF('P_14号様式'!N60="","",'P_14号様式'!N60)</f>
      </c>
      <c r="N82" s="83"/>
      <c r="O82" s="84"/>
      <c r="P82" s="82">
        <f>IF('P_14号様式'!O60="","",'P_14号様式'!O60)</f>
      </c>
      <c r="Q82" s="83"/>
      <c r="R82" s="84"/>
      <c r="S82" s="17">
        <f>IF('P_14号様式'!P60="","",'P_14号様式'!P60)</f>
      </c>
      <c r="T82" s="19">
        <f>IF('P_14号様式'!Q60="","",'P_14号様式'!Q60)</f>
      </c>
      <c r="U82" s="18">
        <f>IF('P_14号様式'!R60="","",'P_14号様式'!R60)</f>
      </c>
      <c r="V82" s="18">
        <f>IF('P_14号様式'!S60="","",'P_14号様式'!S60)</f>
      </c>
      <c r="W82" s="18">
        <f>IF('P_14号様式'!T60="","",'P_14号様式'!T60)</f>
      </c>
    </row>
    <row r="83" spans="1:23" s="20" customFormat="1" ht="12.75" customHeight="1">
      <c r="A83" s="72">
        <f>IF('P_14号様式'!C61="","",'P_14号様式'!C61)</f>
      </c>
      <c r="B83" s="72"/>
      <c r="C83" s="17">
        <f>IF('P_14号様式'!D61="","",'P_14号様式'!D61)</f>
      </c>
      <c r="D83" s="17">
        <f>IF('P_14号様式'!E61="","",'P_14号様式'!E61)</f>
      </c>
      <c r="E83" s="17">
        <f>IF('P_14号様式'!F61="","",'P_14号様式'!F61)</f>
      </c>
      <c r="F83" s="17">
        <f>IF('P_14号様式'!G61="","",'P_14号様式'!G61)</f>
      </c>
      <c r="G83" s="17">
        <f>IF('P_14号様式'!H61="","",'P_14号様式'!H61)</f>
      </c>
      <c r="H83" s="17">
        <f>IF('P_14号様式'!I61="","",'P_14号様式'!I61)</f>
      </c>
      <c r="I83" s="17">
        <f>IF('P_14号様式'!J61="","",'P_14号様式'!J61)</f>
      </c>
      <c r="J83" s="17">
        <f>IF('P_14号様式'!K61="","",'P_14号様式'!K61)</f>
      </c>
      <c r="K83" s="17">
        <f>IF('P_14号様式'!L61="","",'P_14号様式'!L61)</f>
      </c>
      <c r="L83" s="18">
        <f>IF('P_14号様式'!M61="","",'P_14号様式'!M61)</f>
      </c>
      <c r="M83" s="82">
        <f>IF('P_14号様式'!N61="","",'P_14号様式'!N61)</f>
      </c>
      <c r="N83" s="83"/>
      <c r="O83" s="84"/>
      <c r="P83" s="82">
        <f>IF('P_14号様式'!O61="","",'P_14号様式'!O61)</f>
      </c>
      <c r="Q83" s="83"/>
      <c r="R83" s="84"/>
      <c r="S83" s="17">
        <f>IF('P_14号様式'!P61="","",'P_14号様式'!P61)</f>
      </c>
      <c r="T83" s="19">
        <f>IF('P_14号様式'!Q61="","",'P_14号様式'!Q61)</f>
      </c>
      <c r="U83" s="18">
        <f>IF('P_14号様式'!R61="","",'P_14号様式'!R61)</f>
      </c>
      <c r="V83" s="18">
        <f>IF('P_14号様式'!S61="","",'P_14号様式'!S61)</f>
      </c>
      <c r="W83" s="18">
        <f>IF('P_14号様式'!T61="","",'P_14号様式'!T61)</f>
      </c>
    </row>
    <row r="84" spans="1:23" s="20" customFormat="1" ht="12.75" customHeight="1">
      <c r="A84" s="72">
        <f>IF('P_14号様式'!C62="","",'P_14号様式'!C62)</f>
      </c>
      <c r="B84" s="72"/>
      <c r="C84" s="17">
        <f>IF('P_14号様式'!D62="","",'P_14号様式'!D62)</f>
      </c>
      <c r="D84" s="17">
        <f>IF('P_14号様式'!E62="","",'P_14号様式'!E62)</f>
      </c>
      <c r="E84" s="17">
        <f>IF('P_14号様式'!F62="","",'P_14号様式'!F62)</f>
      </c>
      <c r="F84" s="17">
        <f>IF('P_14号様式'!G62="","",'P_14号様式'!G62)</f>
      </c>
      <c r="G84" s="17">
        <f>IF('P_14号様式'!H62="","",'P_14号様式'!H62)</f>
      </c>
      <c r="H84" s="17">
        <f>IF('P_14号様式'!I62="","",'P_14号様式'!I62)</f>
      </c>
      <c r="I84" s="17">
        <f>IF('P_14号様式'!J62="","",'P_14号様式'!J62)</f>
      </c>
      <c r="J84" s="17">
        <f>IF('P_14号様式'!K62="","",'P_14号様式'!K62)</f>
      </c>
      <c r="K84" s="17">
        <f>IF('P_14号様式'!L62="","",'P_14号様式'!L62)</f>
      </c>
      <c r="L84" s="18">
        <f>IF('P_14号様式'!M62="","",'P_14号様式'!M62)</f>
      </c>
      <c r="M84" s="82">
        <f>IF('P_14号様式'!N62="","",'P_14号様式'!N62)</f>
      </c>
      <c r="N84" s="83"/>
      <c r="O84" s="84"/>
      <c r="P84" s="82">
        <f>IF('P_14号様式'!O62="","",'P_14号様式'!O62)</f>
      </c>
      <c r="Q84" s="83"/>
      <c r="R84" s="84"/>
      <c r="S84" s="17">
        <f>IF('P_14号様式'!P62="","",'P_14号様式'!P62)</f>
      </c>
      <c r="T84" s="19">
        <f>IF('P_14号様式'!Q62="","",'P_14号様式'!Q62)</f>
      </c>
      <c r="U84" s="18">
        <f>IF('P_14号様式'!R62="","",'P_14号様式'!R62)</f>
      </c>
      <c r="V84" s="18">
        <f>IF('P_14号様式'!S62="","",'P_14号様式'!S62)</f>
      </c>
      <c r="W84" s="18">
        <f>IF('P_14号様式'!T62="","",'P_14号様式'!T62)</f>
      </c>
    </row>
    <row r="85" spans="1:23" s="20" customFormat="1" ht="12.75" customHeight="1">
      <c r="A85" s="72">
        <f>IF('P_14号様式'!C63="","",'P_14号様式'!C63)</f>
      </c>
      <c r="B85" s="72"/>
      <c r="C85" s="17">
        <f>IF('P_14号様式'!D63="","",'P_14号様式'!D63)</f>
      </c>
      <c r="D85" s="17">
        <f>IF('P_14号様式'!E63="","",'P_14号様式'!E63)</f>
      </c>
      <c r="E85" s="17">
        <f>IF('P_14号様式'!F63="","",'P_14号様式'!F63)</f>
      </c>
      <c r="F85" s="17">
        <f>IF('P_14号様式'!G63="","",'P_14号様式'!G63)</f>
      </c>
      <c r="G85" s="17">
        <f>IF('P_14号様式'!H63="","",'P_14号様式'!H63)</f>
      </c>
      <c r="H85" s="17">
        <f>IF('P_14号様式'!I63="","",'P_14号様式'!I63)</f>
      </c>
      <c r="I85" s="17">
        <f>IF('P_14号様式'!J63="","",'P_14号様式'!J63)</f>
      </c>
      <c r="J85" s="17">
        <f>IF('P_14号様式'!K63="","",'P_14号様式'!K63)</f>
      </c>
      <c r="K85" s="17">
        <f>IF('P_14号様式'!L63="","",'P_14号様式'!L63)</f>
      </c>
      <c r="L85" s="18">
        <f>IF('P_14号様式'!M63="","",'P_14号様式'!M63)</f>
      </c>
      <c r="M85" s="82">
        <f>IF('P_14号様式'!N63="","",'P_14号様式'!N63)</f>
      </c>
      <c r="N85" s="83"/>
      <c r="O85" s="84"/>
      <c r="P85" s="82">
        <f>IF('P_14号様式'!O63="","",'P_14号様式'!O63)</f>
      </c>
      <c r="Q85" s="83"/>
      <c r="R85" s="84"/>
      <c r="S85" s="17">
        <f>IF('P_14号様式'!P63="","",'P_14号様式'!P63)</f>
      </c>
      <c r="T85" s="19">
        <f>IF('P_14号様式'!Q63="","",'P_14号様式'!Q63)</f>
      </c>
      <c r="U85" s="18">
        <f>IF('P_14号様式'!R63="","",'P_14号様式'!R63)</f>
      </c>
      <c r="V85" s="18">
        <f>IF('P_14号様式'!S63="","",'P_14号様式'!S63)</f>
      </c>
      <c r="W85" s="18">
        <f>IF('P_14号様式'!T63="","",'P_14号様式'!T63)</f>
      </c>
    </row>
    <row r="86" spans="1:23" s="20" customFormat="1" ht="12.75" customHeight="1">
      <c r="A86" s="72">
        <f>IF('P_14号様式'!C64="","",'P_14号様式'!C64)</f>
      </c>
      <c r="B86" s="72"/>
      <c r="C86" s="17">
        <f>IF('P_14号様式'!D64="","",'P_14号様式'!D64)</f>
      </c>
      <c r="D86" s="17">
        <f>IF('P_14号様式'!E64="","",'P_14号様式'!E64)</f>
      </c>
      <c r="E86" s="17">
        <f>IF('P_14号様式'!F64="","",'P_14号様式'!F64)</f>
      </c>
      <c r="F86" s="17">
        <f>IF('P_14号様式'!G64="","",'P_14号様式'!G64)</f>
      </c>
      <c r="G86" s="17">
        <f>IF('P_14号様式'!H64="","",'P_14号様式'!H64)</f>
      </c>
      <c r="H86" s="17">
        <f>IF('P_14号様式'!I64="","",'P_14号様式'!I64)</f>
      </c>
      <c r="I86" s="17">
        <f>IF('P_14号様式'!J64="","",'P_14号様式'!J64)</f>
      </c>
      <c r="J86" s="17">
        <f>IF('P_14号様式'!K64="","",'P_14号様式'!K64)</f>
      </c>
      <c r="K86" s="17">
        <f>IF('P_14号様式'!L64="","",'P_14号様式'!L64)</f>
      </c>
      <c r="L86" s="18">
        <f>IF('P_14号様式'!M64="","",'P_14号様式'!M64)</f>
      </c>
      <c r="M86" s="82">
        <f>IF('P_14号様式'!N64="","",'P_14号様式'!N64)</f>
      </c>
      <c r="N86" s="83"/>
      <c r="O86" s="84"/>
      <c r="P86" s="82">
        <f>IF('P_14号様式'!O64="","",'P_14号様式'!O64)</f>
      </c>
      <c r="Q86" s="83"/>
      <c r="R86" s="84"/>
      <c r="S86" s="17">
        <f>IF('P_14号様式'!P64="","",'P_14号様式'!P64)</f>
      </c>
      <c r="T86" s="19">
        <f>IF('P_14号様式'!Q64="","",'P_14号様式'!Q64)</f>
      </c>
      <c r="U86" s="18">
        <f>IF('P_14号様式'!R64="","",'P_14号様式'!R64)</f>
      </c>
      <c r="V86" s="18">
        <f>IF('P_14号様式'!S64="","",'P_14号様式'!S64)</f>
      </c>
      <c r="W86" s="18">
        <f>IF('P_14号様式'!T64="","",'P_14号様式'!T64)</f>
      </c>
    </row>
    <row r="87" spans="1:23" s="20" customFormat="1" ht="12.75" customHeight="1">
      <c r="A87" s="72">
        <f>IF('P_14号様式'!C65="","",'P_14号様式'!C65)</f>
      </c>
      <c r="B87" s="72"/>
      <c r="C87" s="17">
        <f>IF('P_14号様式'!D65="","",'P_14号様式'!D65)</f>
      </c>
      <c r="D87" s="17">
        <f>IF('P_14号様式'!E65="","",'P_14号様式'!E65)</f>
      </c>
      <c r="E87" s="17">
        <f>IF('P_14号様式'!F65="","",'P_14号様式'!F65)</f>
      </c>
      <c r="F87" s="17">
        <f>IF('P_14号様式'!G65="","",'P_14号様式'!G65)</f>
      </c>
      <c r="G87" s="17">
        <f>IF('P_14号様式'!H65="","",'P_14号様式'!H65)</f>
      </c>
      <c r="H87" s="17">
        <f>IF('P_14号様式'!I65="","",'P_14号様式'!I65)</f>
      </c>
      <c r="I87" s="17">
        <f>IF('P_14号様式'!J65="","",'P_14号様式'!J65)</f>
      </c>
      <c r="J87" s="17">
        <f>IF('P_14号様式'!K65="","",'P_14号様式'!K65)</f>
      </c>
      <c r="K87" s="17">
        <f>IF('P_14号様式'!L65="","",'P_14号様式'!L65)</f>
      </c>
      <c r="L87" s="18">
        <f>IF('P_14号様式'!M65="","",'P_14号様式'!M65)</f>
      </c>
      <c r="M87" s="82">
        <f>IF('P_14号様式'!N65="","",'P_14号様式'!N65)</f>
      </c>
      <c r="N87" s="83"/>
      <c r="O87" s="84"/>
      <c r="P87" s="82">
        <f>IF('P_14号様式'!O65="","",'P_14号様式'!O65)</f>
      </c>
      <c r="Q87" s="83"/>
      <c r="R87" s="84"/>
      <c r="S87" s="17">
        <f>IF('P_14号様式'!P65="","",'P_14号様式'!P65)</f>
      </c>
      <c r="T87" s="19">
        <f>IF('P_14号様式'!Q65="","",'P_14号様式'!Q65)</f>
      </c>
      <c r="U87" s="18">
        <f>IF('P_14号様式'!R65="","",'P_14号様式'!R65)</f>
      </c>
      <c r="V87" s="18">
        <f>IF('P_14号様式'!S65="","",'P_14号様式'!S65)</f>
      </c>
      <c r="W87" s="18">
        <f>IF('P_14号様式'!T65="","",'P_14号様式'!T65)</f>
      </c>
    </row>
    <row r="88" spans="1:23" s="20" customFormat="1" ht="12.75" customHeight="1">
      <c r="A88" s="72">
        <f>IF('P_14号様式'!C66="","",'P_14号様式'!C66)</f>
      </c>
      <c r="B88" s="72"/>
      <c r="C88" s="17">
        <f>IF('P_14号様式'!D66="","",'P_14号様式'!D66)</f>
      </c>
      <c r="D88" s="17">
        <f>IF('P_14号様式'!E66="","",'P_14号様式'!E66)</f>
      </c>
      <c r="E88" s="17">
        <f>IF('P_14号様式'!F66="","",'P_14号様式'!F66)</f>
      </c>
      <c r="F88" s="17">
        <f>IF('P_14号様式'!G66="","",'P_14号様式'!G66)</f>
      </c>
      <c r="G88" s="17">
        <f>IF('P_14号様式'!H66="","",'P_14号様式'!H66)</f>
      </c>
      <c r="H88" s="17">
        <f>IF('P_14号様式'!I66="","",'P_14号様式'!I66)</f>
      </c>
      <c r="I88" s="17">
        <f>IF('P_14号様式'!J66="","",'P_14号様式'!J66)</f>
      </c>
      <c r="J88" s="17">
        <f>IF('P_14号様式'!K66="","",'P_14号様式'!K66)</f>
      </c>
      <c r="K88" s="17">
        <f>IF('P_14号様式'!L66="","",'P_14号様式'!L66)</f>
      </c>
      <c r="L88" s="18">
        <f>IF('P_14号様式'!M66="","",'P_14号様式'!M66)</f>
      </c>
      <c r="M88" s="82">
        <f>IF('P_14号様式'!N66="","",'P_14号様式'!N66)</f>
      </c>
      <c r="N88" s="83"/>
      <c r="O88" s="84"/>
      <c r="P88" s="82">
        <f>IF('P_14号様式'!O66="","",'P_14号様式'!O66)</f>
      </c>
      <c r="Q88" s="83"/>
      <c r="R88" s="84"/>
      <c r="S88" s="17">
        <f>IF('P_14号様式'!P66="","",'P_14号様式'!P66)</f>
      </c>
      <c r="T88" s="19">
        <f>IF('P_14号様式'!Q66="","",'P_14号様式'!Q66)</f>
      </c>
      <c r="U88" s="18">
        <f>IF('P_14号様式'!R66="","",'P_14号様式'!R66)</f>
      </c>
      <c r="V88" s="18">
        <f>IF('P_14号様式'!S66="","",'P_14号様式'!S66)</f>
      </c>
      <c r="W88" s="18">
        <f>IF('P_14号様式'!T66="","",'P_14号様式'!T66)</f>
      </c>
    </row>
    <row r="89" spans="1:23" s="20" customFormat="1" ht="12.75" customHeight="1">
      <c r="A89" s="72">
        <f>IF('P_14号様式'!C67="","",'P_14号様式'!C67)</f>
      </c>
      <c r="B89" s="72"/>
      <c r="C89" s="17">
        <f>IF('P_14号様式'!D67="","",'P_14号様式'!D67)</f>
      </c>
      <c r="D89" s="17">
        <f>IF('P_14号様式'!E67="","",'P_14号様式'!E67)</f>
      </c>
      <c r="E89" s="17">
        <f>IF('P_14号様式'!F67="","",'P_14号様式'!F67)</f>
      </c>
      <c r="F89" s="17">
        <f>IF('P_14号様式'!G67="","",'P_14号様式'!G67)</f>
      </c>
      <c r="G89" s="17">
        <f>IF('P_14号様式'!H67="","",'P_14号様式'!H67)</f>
      </c>
      <c r="H89" s="17">
        <f>IF('P_14号様式'!I67="","",'P_14号様式'!I67)</f>
      </c>
      <c r="I89" s="17">
        <f>IF('P_14号様式'!J67="","",'P_14号様式'!J67)</f>
      </c>
      <c r="J89" s="17">
        <f>IF('P_14号様式'!K67="","",'P_14号様式'!K67)</f>
      </c>
      <c r="K89" s="17">
        <f>IF('P_14号様式'!L67="","",'P_14号様式'!L67)</f>
      </c>
      <c r="L89" s="18">
        <f>IF('P_14号様式'!M67="","",'P_14号様式'!M67)</f>
      </c>
      <c r="M89" s="82">
        <f>IF('P_14号様式'!N67="","",'P_14号様式'!N67)</f>
      </c>
      <c r="N89" s="83"/>
      <c r="O89" s="84"/>
      <c r="P89" s="82">
        <f>IF('P_14号様式'!O67="","",'P_14号様式'!O67)</f>
      </c>
      <c r="Q89" s="83"/>
      <c r="R89" s="84"/>
      <c r="S89" s="17">
        <f>IF('P_14号様式'!P67="","",'P_14号様式'!P67)</f>
      </c>
      <c r="T89" s="19">
        <f>IF('P_14号様式'!Q67="","",'P_14号様式'!Q67)</f>
      </c>
      <c r="U89" s="18">
        <f>IF('P_14号様式'!R67="","",'P_14号様式'!R67)</f>
      </c>
      <c r="V89" s="18">
        <f>IF('P_14号様式'!S67="","",'P_14号様式'!S67)</f>
      </c>
      <c r="W89" s="18">
        <f>IF('P_14号様式'!T67="","",'P_14号様式'!T67)</f>
      </c>
    </row>
    <row r="90" spans="1:23" s="20" customFormat="1" ht="12.75" customHeight="1">
      <c r="A90" s="72">
        <f>IF('P_14号様式'!C68="","",'P_14号様式'!C68)</f>
      </c>
      <c r="B90" s="72"/>
      <c r="C90" s="17">
        <f>IF('P_14号様式'!D68="","",'P_14号様式'!D68)</f>
      </c>
      <c r="D90" s="17">
        <f>IF('P_14号様式'!E68="","",'P_14号様式'!E68)</f>
      </c>
      <c r="E90" s="17">
        <f>IF('P_14号様式'!F68="","",'P_14号様式'!F68)</f>
      </c>
      <c r="F90" s="17">
        <f>IF('P_14号様式'!G68="","",'P_14号様式'!G68)</f>
      </c>
      <c r="G90" s="17">
        <f>IF('P_14号様式'!H68="","",'P_14号様式'!H68)</f>
      </c>
      <c r="H90" s="17">
        <f>IF('P_14号様式'!I68="","",'P_14号様式'!I68)</f>
      </c>
      <c r="I90" s="17">
        <f>IF('P_14号様式'!J68="","",'P_14号様式'!J68)</f>
      </c>
      <c r="J90" s="17">
        <f>IF('P_14号様式'!K68="","",'P_14号様式'!K68)</f>
      </c>
      <c r="K90" s="17">
        <f>IF('P_14号様式'!L68="","",'P_14号様式'!L68)</f>
      </c>
      <c r="L90" s="18">
        <f>IF('P_14号様式'!M68="","",'P_14号様式'!M68)</f>
      </c>
      <c r="M90" s="82">
        <f>IF('P_14号様式'!N68="","",'P_14号様式'!N68)</f>
      </c>
      <c r="N90" s="83"/>
      <c r="O90" s="84"/>
      <c r="P90" s="82">
        <f>IF('P_14号様式'!O68="","",'P_14号様式'!O68)</f>
      </c>
      <c r="Q90" s="83"/>
      <c r="R90" s="84"/>
      <c r="S90" s="17">
        <f>IF('P_14号様式'!P68="","",'P_14号様式'!P68)</f>
      </c>
      <c r="T90" s="19">
        <f>IF('P_14号様式'!Q68="","",'P_14号様式'!Q68)</f>
      </c>
      <c r="U90" s="18">
        <f>IF('P_14号様式'!R68="","",'P_14号様式'!R68)</f>
      </c>
      <c r="V90" s="18">
        <f>IF('P_14号様式'!S68="","",'P_14号様式'!S68)</f>
      </c>
      <c r="W90" s="18">
        <f>IF('P_14号様式'!T68="","",'P_14号様式'!T68)</f>
      </c>
    </row>
    <row r="91" spans="1:23" s="20" customFormat="1" ht="12.75" customHeight="1">
      <c r="A91" s="72">
        <f>IF('P_14号様式'!C69="","",'P_14号様式'!C69)</f>
      </c>
      <c r="B91" s="72"/>
      <c r="C91" s="17">
        <f>IF('P_14号様式'!D69="","",'P_14号様式'!D69)</f>
      </c>
      <c r="D91" s="17">
        <f>IF('P_14号様式'!E69="","",'P_14号様式'!E69)</f>
      </c>
      <c r="E91" s="17">
        <f>IF('P_14号様式'!F69="","",'P_14号様式'!F69)</f>
      </c>
      <c r="F91" s="17">
        <f>IF('P_14号様式'!G69="","",'P_14号様式'!G69)</f>
      </c>
      <c r="G91" s="17">
        <f>IF('P_14号様式'!H69="","",'P_14号様式'!H69)</f>
      </c>
      <c r="H91" s="17">
        <f>IF('P_14号様式'!I69="","",'P_14号様式'!I69)</f>
      </c>
      <c r="I91" s="17">
        <f>IF('P_14号様式'!J69="","",'P_14号様式'!J69)</f>
      </c>
      <c r="J91" s="17">
        <f>IF('P_14号様式'!K69="","",'P_14号様式'!K69)</f>
      </c>
      <c r="K91" s="17">
        <f>IF('P_14号様式'!L69="","",'P_14号様式'!L69)</f>
      </c>
      <c r="L91" s="18">
        <f>IF('P_14号様式'!M69="","",'P_14号様式'!M69)</f>
      </c>
      <c r="M91" s="82">
        <f>IF('P_14号様式'!N69="","",'P_14号様式'!N69)</f>
      </c>
      <c r="N91" s="83"/>
      <c r="O91" s="84"/>
      <c r="P91" s="82">
        <f>IF('P_14号様式'!O69="","",'P_14号様式'!O69)</f>
      </c>
      <c r="Q91" s="83"/>
      <c r="R91" s="84"/>
      <c r="S91" s="17">
        <f>IF('P_14号様式'!P69="","",'P_14号様式'!P69)</f>
      </c>
      <c r="T91" s="19">
        <f>IF('P_14号様式'!Q69="","",'P_14号様式'!Q69)</f>
      </c>
      <c r="U91" s="18">
        <f>IF('P_14号様式'!R69="","",'P_14号様式'!R69)</f>
      </c>
      <c r="V91" s="18">
        <f>IF('P_14号様式'!S69="","",'P_14号様式'!S69)</f>
      </c>
      <c r="W91" s="18">
        <f>IF('P_14号様式'!T69="","",'P_14号様式'!T69)</f>
      </c>
    </row>
    <row r="92" spans="1:23" s="20" customFormat="1" ht="12.75" customHeight="1">
      <c r="A92" s="72">
        <f>IF('P_14号様式'!C70="","",'P_14号様式'!C70)</f>
      </c>
      <c r="B92" s="72"/>
      <c r="C92" s="17">
        <f>IF('P_14号様式'!D70="","",'P_14号様式'!D70)</f>
      </c>
      <c r="D92" s="17">
        <f>IF('P_14号様式'!E70="","",'P_14号様式'!E70)</f>
      </c>
      <c r="E92" s="17">
        <f>IF('P_14号様式'!F70="","",'P_14号様式'!F70)</f>
      </c>
      <c r="F92" s="17">
        <f>IF('P_14号様式'!G70="","",'P_14号様式'!G70)</f>
      </c>
      <c r="G92" s="17">
        <f>IF('P_14号様式'!H70="","",'P_14号様式'!H70)</f>
      </c>
      <c r="H92" s="17">
        <f>IF('P_14号様式'!I70="","",'P_14号様式'!I70)</f>
      </c>
      <c r="I92" s="17">
        <f>IF('P_14号様式'!J70="","",'P_14号様式'!J70)</f>
      </c>
      <c r="J92" s="17">
        <f>IF('P_14号様式'!K70="","",'P_14号様式'!K70)</f>
      </c>
      <c r="K92" s="17">
        <f>IF('P_14号様式'!L70="","",'P_14号様式'!L70)</f>
      </c>
      <c r="L92" s="18">
        <f>IF('P_14号様式'!M70="","",'P_14号様式'!M70)</f>
      </c>
      <c r="M92" s="82">
        <f>IF('P_14号様式'!N70="","",'P_14号様式'!N70)</f>
      </c>
      <c r="N92" s="83"/>
      <c r="O92" s="84"/>
      <c r="P92" s="82">
        <f>IF('P_14号様式'!O70="","",'P_14号様式'!O70)</f>
      </c>
      <c r="Q92" s="83"/>
      <c r="R92" s="84"/>
      <c r="S92" s="17">
        <f>IF('P_14号様式'!P70="","",'P_14号様式'!P70)</f>
      </c>
      <c r="T92" s="19">
        <f>IF('P_14号様式'!Q70="","",'P_14号様式'!Q70)</f>
      </c>
      <c r="U92" s="18">
        <f>IF('P_14号様式'!R70="","",'P_14号様式'!R70)</f>
      </c>
      <c r="V92" s="18">
        <f>IF('P_14号様式'!S70="","",'P_14号様式'!S70)</f>
      </c>
      <c r="W92" s="18">
        <f>IF('P_14号様式'!T70="","",'P_14号様式'!T70)</f>
      </c>
    </row>
    <row r="93" spans="1:23" s="20" customFormat="1" ht="12.75" customHeight="1">
      <c r="A93" s="72">
        <f>IF('P_14号様式'!C71="","",'P_14号様式'!C71)</f>
      </c>
      <c r="B93" s="72"/>
      <c r="C93" s="17">
        <f>IF('P_14号様式'!D71="","",'P_14号様式'!D71)</f>
      </c>
      <c r="D93" s="17">
        <f>IF('P_14号様式'!E71="","",'P_14号様式'!E71)</f>
      </c>
      <c r="E93" s="17">
        <f>IF('P_14号様式'!F71="","",'P_14号様式'!F71)</f>
      </c>
      <c r="F93" s="17">
        <f>IF('P_14号様式'!G71="","",'P_14号様式'!G71)</f>
      </c>
      <c r="G93" s="17">
        <f>IF('P_14号様式'!H71="","",'P_14号様式'!H71)</f>
      </c>
      <c r="H93" s="17">
        <f>IF('P_14号様式'!I71="","",'P_14号様式'!I71)</f>
      </c>
      <c r="I93" s="17">
        <f>IF('P_14号様式'!J71="","",'P_14号様式'!J71)</f>
      </c>
      <c r="J93" s="17">
        <f>IF('P_14号様式'!K71="","",'P_14号様式'!K71)</f>
      </c>
      <c r="K93" s="17">
        <f>IF('P_14号様式'!L71="","",'P_14号様式'!L71)</f>
      </c>
      <c r="L93" s="18">
        <f>IF('P_14号様式'!M71="","",'P_14号様式'!M71)</f>
      </c>
      <c r="M93" s="82">
        <f>IF('P_14号様式'!N71="","",'P_14号様式'!N71)</f>
      </c>
      <c r="N93" s="83"/>
      <c r="O93" s="84"/>
      <c r="P93" s="82">
        <f>IF('P_14号様式'!O71="","",'P_14号様式'!O71)</f>
      </c>
      <c r="Q93" s="83"/>
      <c r="R93" s="84"/>
      <c r="S93" s="17">
        <f>IF('P_14号様式'!P71="","",'P_14号様式'!P71)</f>
      </c>
      <c r="T93" s="19">
        <f>IF('P_14号様式'!Q71="","",'P_14号様式'!Q71)</f>
      </c>
      <c r="U93" s="18">
        <f>IF('P_14号様式'!R71="","",'P_14号様式'!R71)</f>
      </c>
      <c r="V93" s="18">
        <f>IF('P_14号様式'!S71="","",'P_14号様式'!S71)</f>
      </c>
      <c r="W93" s="18">
        <f>IF('P_14号様式'!T71="","",'P_14号様式'!T71)</f>
      </c>
    </row>
    <row r="94" spans="1:23" s="20" customFormat="1" ht="12.75" customHeight="1">
      <c r="A94" s="72">
        <f>IF('P_14号様式'!C72="","",'P_14号様式'!C72)</f>
      </c>
      <c r="B94" s="72"/>
      <c r="C94" s="17">
        <f>IF('P_14号様式'!D72="","",'P_14号様式'!D72)</f>
      </c>
      <c r="D94" s="17">
        <f>IF('P_14号様式'!E72="","",'P_14号様式'!E72)</f>
      </c>
      <c r="E94" s="17">
        <f>IF('P_14号様式'!F72="","",'P_14号様式'!F72)</f>
      </c>
      <c r="F94" s="17">
        <f>IF('P_14号様式'!G72="","",'P_14号様式'!G72)</f>
      </c>
      <c r="G94" s="17">
        <f>IF('P_14号様式'!H72="","",'P_14号様式'!H72)</f>
      </c>
      <c r="H94" s="17">
        <f>IF('P_14号様式'!I72="","",'P_14号様式'!I72)</f>
      </c>
      <c r="I94" s="17">
        <f>IF('P_14号様式'!J72="","",'P_14号様式'!J72)</f>
      </c>
      <c r="J94" s="17">
        <f>IF('P_14号様式'!K72="","",'P_14号様式'!K72)</f>
      </c>
      <c r="K94" s="17">
        <f>IF('P_14号様式'!L72="","",'P_14号様式'!L72)</f>
      </c>
      <c r="L94" s="18">
        <f>IF('P_14号様式'!M72="","",'P_14号様式'!M72)</f>
      </c>
      <c r="M94" s="82">
        <f>IF('P_14号様式'!N72="","",'P_14号様式'!N72)</f>
      </c>
      <c r="N94" s="83"/>
      <c r="O94" s="84"/>
      <c r="P94" s="82">
        <f>IF('P_14号様式'!O72="","",'P_14号様式'!O72)</f>
      </c>
      <c r="Q94" s="83"/>
      <c r="R94" s="84"/>
      <c r="S94" s="17">
        <f>IF('P_14号様式'!P72="","",'P_14号様式'!P72)</f>
      </c>
      <c r="T94" s="19">
        <f>IF('P_14号様式'!Q72="","",'P_14号様式'!Q72)</f>
      </c>
      <c r="U94" s="18">
        <f>IF('P_14号様式'!R72="","",'P_14号様式'!R72)</f>
      </c>
      <c r="V94" s="18">
        <f>IF('P_14号様式'!S72="","",'P_14号様式'!S72)</f>
      </c>
      <c r="W94" s="18">
        <f>IF('P_14号様式'!T72="","",'P_14号様式'!T72)</f>
      </c>
    </row>
    <row r="95" spans="1:23" s="20" customFormat="1" ht="12.75" customHeight="1">
      <c r="A95" s="72">
        <f>IF('P_14号様式'!C73="","",'P_14号様式'!C73)</f>
      </c>
      <c r="B95" s="72"/>
      <c r="C95" s="17">
        <f>IF('P_14号様式'!D73="","",'P_14号様式'!D73)</f>
      </c>
      <c r="D95" s="17">
        <f>IF('P_14号様式'!E73="","",'P_14号様式'!E73)</f>
      </c>
      <c r="E95" s="17">
        <f>IF('P_14号様式'!F73="","",'P_14号様式'!F73)</f>
      </c>
      <c r="F95" s="17">
        <f>IF('P_14号様式'!G73="","",'P_14号様式'!G73)</f>
      </c>
      <c r="G95" s="17">
        <f>IF('P_14号様式'!H73="","",'P_14号様式'!H73)</f>
      </c>
      <c r="H95" s="17">
        <f>IF('P_14号様式'!I73="","",'P_14号様式'!I73)</f>
      </c>
      <c r="I95" s="17">
        <f>IF('P_14号様式'!J73="","",'P_14号様式'!J73)</f>
      </c>
      <c r="J95" s="17">
        <f>IF('P_14号様式'!K73="","",'P_14号様式'!K73)</f>
      </c>
      <c r="K95" s="17">
        <f>IF('P_14号様式'!L73="","",'P_14号様式'!L73)</f>
      </c>
      <c r="L95" s="18">
        <f>IF('P_14号様式'!M73="","",'P_14号様式'!M73)</f>
      </c>
      <c r="M95" s="82">
        <f>IF('P_14号様式'!N73="","",'P_14号様式'!N73)</f>
      </c>
      <c r="N95" s="83"/>
      <c r="O95" s="84"/>
      <c r="P95" s="82">
        <f>IF('P_14号様式'!O73="","",'P_14号様式'!O73)</f>
      </c>
      <c r="Q95" s="83"/>
      <c r="R95" s="84"/>
      <c r="S95" s="17">
        <f>IF('P_14号様式'!P73="","",'P_14号様式'!P73)</f>
      </c>
      <c r="T95" s="19">
        <f>IF('P_14号様式'!Q73="","",'P_14号様式'!Q73)</f>
      </c>
      <c r="U95" s="18">
        <f>IF('P_14号様式'!R73="","",'P_14号様式'!R73)</f>
      </c>
      <c r="V95" s="18">
        <f>IF('P_14号様式'!S73="","",'P_14号様式'!S73)</f>
      </c>
      <c r="W95" s="18">
        <f>IF('P_14号様式'!T73="","",'P_14号様式'!T73)</f>
      </c>
    </row>
    <row r="96" spans="1:23" s="20" customFormat="1" ht="12.75" customHeight="1">
      <c r="A96" s="72">
        <f>IF('P_14号様式'!C74="","",'P_14号様式'!C74)</f>
      </c>
      <c r="B96" s="72"/>
      <c r="C96" s="17">
        <f>IF('P_14号様式'!D74="","",'P_14号様式'!D74)</f>
      </c>
      <c r="D96" s="17">
        <f>IF('P_14号様式'!E74="","",'P_14号様式'!E74)</f>
      </c>
      <c r="E96" s="17">
        <f>IF('P_14号様式'!F74="","",'P_14号様式'!F74)</f>
      </c>
      <c r="F96" s="17">
        <f>IF('P_14号様式'!G74="","",'P_14号様式'!G74)</f>
      </c>
      <c r="G96" s="17">
        <f>IF('P_14号様式'!H74="","",'P_14号様式'!H74)</f>
      </c>
      <c r="H96" s="17">
        <f>IF('P_14号様式'!I74="","",'P_14号様式'!I74)</f>
      </c>
      <c r="I96" s="17">
        <f>IF('P_14号様式'!J74="","",'P_14号様式'!J74)</f>
      </c>
      <c r="J96" s="17">
        <f>IF('P_14号様式'!K74="","",'P_14号様式'!K74)</f>
      </c>
      <c r="K96" s="17">
        <f>IF('P_14号様式'!L74="","",'P_14号様式'!L74)</f>
      </c>
      <c r="L96" s="18">
        <f>IF('P_14号様式'!M74="","",'P_14号様式'!M74)</f>
      </c>
      <c r="M96" s="82">
        <f>IF('P_14号様式'!N74="","",'P_14号様式'!N74)</f>
      </c>
      <c r="N96" s="83"/>
      <c r="O96" s="84"/>
      <c r="P96" s="82">
        <f>IF('P_14号様式'!O74="","",'P_14号様式'!O74)</f>
      </c>
      <c r="Q96" s="83"/>
      <c r="R96" s="84"/>
      <c r="S96" s="17">
        <f>IF('P_14号様式'!P74="","",'P_14号様式'!P74)</f>
      </c>
      <c r="T96" s="19">
        <f>IF('P_14号様式'!Q74="","",'P_14号様式'!Q74)</f>
      </c>
      <c r="U96" s="18">
        <f>IF('P_14号様式'!R74="","",'P_14号様式'!R74)</f>
      </c>
      <c r="V96" s="18">
        <f>IF('P_14号様式'!S74="","",'P_14号様式'!S74)</f>
      </c>
      <c r="W96" s="18">
        <f>IF('P_14号様式'!T74="","",'P_14号様式'!T74)</f>
      </c>
    </row>
    <row r="97" spans="1:23" s="20" customFormat="1" ht="12.75" customHeight="1">
      <c r="A97" s="72">
        <f>IF('P_14号様式'!C75="","",'P_14号様式'!C75)</f>
      </c>
      <c r="B97" s="72"/>
      <c r="C97" s="17">
        <f>IF('P_14号様式'!D75="","",'P_14号様式'!D75)</f>
      </c>
      <c r="D97" s="17">
        <f>IF('P_14号様式'!E75="","",'P_14号様式'!E75)</f>
      </c>
      <c r="E97" s="17">
        <f>IF('P_14号様式'!F75="","",'P_14号様式'!F75)</f>
      </c>
      <c r="F97" s="17">
        <f>IF('P_14号様式'!G75="","",'P_14号様式'!G75)</f>
      </c>
      <c r="G97" s="17">
        <f>IF('P_14号様式'!H75="","",'P_14号様式'!H75)</f>
      </c>
      <c r="H97" s="17">
        <f>IF('P_14号様式'!I75="","",'P_14号様式'!I75)</f>
      </c>
      <c r="I97" s="17">
        <f>IF('P_14号様式'!J75="","",'P_14号様式'!J75)</f>
      </c>
      <c r="J97" s="17">
        <f>IF('P_14号様式'!K75="","",'P_14号様式'!K75)</f>
      </c>
      <c r="K97" s="17">
        <f>IF('P_14号様式'!L75="","",'P_14号様式'!L75)</f>
      </c>
      <c r="L97" s="18">
        <f>IF('P_14号様式'!M75="","",'P_14号様式'!M75)</f>
      </c>
      <c r="M97" s="82">
        <f>IF('P_14号様式'!N75="","",'P_14号様式'!N75)</f>
      </c>
      <c r="N97" s="83"/>
      <c r="O97" s="84"/>
      <c r="P97" s="82">
        <f>IF('P_14号様式'!O75="","",'P_14号様式'!O75)</f>
      </c>
      <c r="Q97" s="83"/>
      <c r="R97" s="84"/>
      <c r="S97" s="17">
        <f>IF('P_14号様式'!P75="","",'P_14号様式'!P75)</f>
      </c>
      <c r="T97" s="19">
        <f>IF('P_14号様式'!Q75="","",'P_14号様式'!Q75)</f>
      </c>
      <c r="U97" s="18">
        <f>IF('P_14号様式'!R75="","",'P_14号様式'!R75)</f>
      </c>
      <c r="V97" s="18">
        <f>IF('P_14号様式'!S75="","",'P_14号様式'!S75)</f>
      </c>
      <c r="W97" s="18">
        <f>IF('P_14号様式'!T75="","",'P_14号様式'!T75)</f>
      </c>
    </row>
    <row r="98" spans="1:23" s="20" customFormat="1" ht="12.75" customHeight="1">
      <c r="A98" s="72">
        <f>IF('P_14号様式'!C76="","",'P_14号様式'!C76)</f>
      </c>
      <c r="B98" s="72"/>
      <c r="C98" s="17">
        <f>IF('P_14号様式'!D76="","",'P_14号様式'!D76)</f>
      </c>
      <c r="D98" s="17">
        <f>IF('P_14号様式'!E76="","",'P_14号様式'!E76)</f>
      </c>
      <c r="E98" s="17">
        <f>IF('P_14号様式'!F76="","",'P_14号様式'!F76)</f>
      </c>
      <c r="F98" s="17">
        <f>IF('P_14号様式'!G76="","",'P_14号様式'!G76)</f>
      </c>
      <c r="G98" s="17">
        <f>IF('P_14号様式'!H76="","",'P_14号様式'!H76)</f>
      </c>
      <c r="H98" s="17">
        <f>IF('P_14号様式'!I76="","",'P_14号様式'!I76)</f>
      </c>
      <c r="I98" s="17">
        <f>IF('P_14号様式'!J76="","",'P_14号様式'!J76)</f>
      </c>
      <c r="J98" s="17">
        <f>IF('P_14号様式'!K76="","",'P_14号様式'!K76)</f>
      </c>
      <c r="K98" s="17">
        <f>IF('P_14号様式'!L76="","",'P_14号様式'!L76)</f>
      </c>
      <c r="L98" s="18">
        <f>IF('P_14号様式'!M76="","",'P_14号様式'!M76)</f>
      </c>
      <c r="M98" s="82">
        <f>IF('P_14号様式'!N76="","",'P_14号様式'!N76)</f>
      </c>
      <c r="N98" s="83"/>
      <c r="O98" s="84"/>
      <c r="P98" s="82">
        <f>IF('P_14号様式'!O76="","",'P_14号様式'!O76)</f>
      </c>
      <c r="Q98" s="83"/>
      <c r="R98" s="84"/>
      <c r="S98" s="17">
        <f>IF('P_14号様式'!P76="","",'P_14号様式'!P76)</f>
      </c>
      <c r="T98" s="19">
        <f>IF('P_14号様式'!Q76="","",'P_14号様式'!Q76)</f>
      </c>
      <c r="U98" s="18">
        <f>IF('P_14号様式'!R76="","",'P_14号様式'!R76)</f>
      </c>
      <c r="V98" s="18">
        <f>IF('P_14号様式'!S76="","",'P_14号様式'!S76)</f>
      </c>
      <c r="W98" s="18">
        <f>IF('P_14号様式'!T76="","",'P_14号様式'!T76)</f>
      </c>
    </row>
    <row r="99" spans="1:23" s="20" customFormat="1" ht="12.75" customHeight="1">
      <c r="A99" s="72">
        <f>IF('P_14号様式'!C77="","",'P_14号様式'!C77)</f>
      </c>
      <c r="B99" s="72"/>
      <c r="C99" s="17">
        <f>IF('P_14号様式'!D77="","",'P_14号様式'!D77)</f>
      </c>
      <c r="D99" s="17">
        <f>IF('P_14号様式'!E77="","",'P_14号様式'!E77)</f>
      </c>
      <c r="E99" s="17">
        <f>IF('P_14号様式'!F77="","",'P_14号様式'!F77)</f>
      </c>
      <c r="F99" s="17">
        <f>IF('P_14号様式'!G77="","",'P_14号様式'!G77)</f>
      </c>
      <c r="G99" s="17">
        <f>IF('P_14号様式'!H77="","",'P_14号様式'!H77)</f>
      </c>
      <c r="H99" s="17">
        <f>IF('P_14号様式'!I77="","",'P_14号様式'!I77)</f>
      </c>
      <c r="I99" s="17">
        <f>IF('P_14号様式'!J77="","",'P_14号様式'!J77)</f>
      </c>
      <c r="J99" s="17">
        <f>IF('P_14号様式'!K77="","",'P_14号様式'!K77)</f>
      </c>
      <c r="K99" s="17">
        <f>IF('P_14号様式'!L77="","",'P_14号様式'!L77)</f>
      </c>
      <c r="L99" s="18">
        <f>IF('P_14号様式'!M77="","",'P_14号様式'!M77)</f>
      </c>
      <c r="M99" s="82">
        <f>IF('P_14号様式'!N77="","",'P_14号様式'!N77)</f>
      </c>
      <c r="N99" s="83"/>
      <c r="O99" s="84"/>
      <c r="P99" s="82">
        <f>IF('P_14号様式'!O77="","",'P_14号様式'!O77)</f>
      </c>
      <c r="Q99" s="83"/>
      <c r="R99" s="84"/>
      <c r="S99" s="17">
        <f>IF('P_14号様式'!P77="","",'P_14号様式'!P77)</f>
      </c>
      <c r="T99" s="19">
        <f>IF('P_14号様式'!Q77="","",'P_14号様式'!Q77)</f>
      </c>
      <c r="U99" s="18">
        <f>IF('P_14号様式'!R77="","",'P_14号様式'!R77)</f>
      </c>
      <c r="V99" s="18">
        <f>IF('P_14号様式'!S77="","",'P_14号様式'!S77)</f>
      </c>
      <c r="W99" s="18">
        <f>IF('P_14号様式'!T77="","",'P_14号様式'!T77)</f>
      </c>
    </row>
    <row r="100" spans="1:23" s="20" customFormat="1" ht="12.75" customHeight="1">
      <c r="A100" s="72">
        <f>IF('P_14号様式'!C78="","",'P_14号様式'!C78)</f>
      </c>
      <c r="B100" s="72"/>
      <c r="C100" s="17">
        <f>IF('P_14号様式'!D78="","",'P_14号様式'!D78)</f>
      </c>
      <c r="D100" s="17">
        <f>IF('P_14号様式'!E78="","",'P_14号様式'!E78)</f>
      </c>
      <c r="E100" s="17">
        <f>IF('P_14号様式'!F78="","",'P_14号様式'!F78)</f>
      </c>
      <c r="F100" s="17">
        <f>IF('P_14号様式'!G78="","",'P_14号様式'!G78)</f>
      </c>
      <c r="G100" s="17">
        <f>IF('P_14号様式'!H78="","",'P_14号様式'!H78)</f>
      </c>
      <c r="H100" s="17">
        <f>IF('P_14号様式'!I78="","",'P_14号様式'!I78)</f>
      </c>
      <c r="I100" s="17">
        <f>IF('P_14号様式'!J78="","",'P_14号様式'!J78)</f>
      </c>
      <c r="J100" s="17">
        <f>IF('P_14号様式'!K78="","",'P_14号様式'!K78)</f>
      </c>
      <c r="K100" s="17">
        <f>IF('P_14号様式'!L78="","",'P_14号様式'!L78)</f>
      </c>
      <c r="L100" s="18">
        <f>IF('P_14号様式'!M78="","",'P_14号様式'!M78)</f>
      </c>
      <c r="M100" s="82">
        <f>IF('P_14号様式'!N78="","",'P_14号様式'!N78)</f>
      </c>
      <c r="N100" s="83"/>
      <c r="O100" s="84"/>
      <c r="P100" s="82">
        <f>IF('P_14号様式'!O78="","",'P_14号様式'!O78)</f>
      </c>
      <c r="Q100" s="83"/>
      <c r="R100" s="84"/>
      <c r="S100" s="17">
        <f>IF('P_14号様式'!P78="","",'P_14号様式'!P78)</f>
      </c>
      <c r="T100" s="19">
        <f>IF('P_14号様式'!Q78="","",'P_14号様式'!Q78)</f>
      </c>
      <c r="U100" s="18">
        <f>IF('P_14号様式'!R78="","",'P_14号様式'!R78)</f>
      </c>
      <c r="V100" s="18">
        <f>IF('P_14号様式'!S78="","",'P_14号様式'!S78)</f>
      </c>
      <c r="W100" s="18">
        <f>IF('P_14号様式'!T78="","",'P_14号様式'!T78)</f>
      </c>
    </row>
    <row r="101" spans="1:23" s="20" customFormat="1" ht="12.75" customHeight="1">
      <c r="A101" s="72">
        <f>IF('P_14号様式'!C79="","",'P_14号様式'!C79)</f>
      </c>
      <c r="B101" s="72"/>
      <c r="C101" s="17">
        <f>IF('P_14号様式'!D79="","",'P_14号様式'!D79)</f>
      </c>
      <c r="D101" s="17">
        <f>IF('P_14号様式'!E79="","",'P_14号様式'!E79)</f>
      </c>
      <c r="E101" s="17">
        <f>IF('P_14号様式'!F79="","",'P_14号様式'!F79)</f>
      </c>
      <c r="F101" s="17">
        <f>IF('P_14号様式'!G79="","",'P_14号様式'!G79)</f>
      </c>
      <c r="G101" s="17">
        <f>IF('P_14号様式'!H79="","",'P_14号様式'!H79)</f>
      </c>
      <c r="H101" s="17">
        <f>IF('P_14号様式'!I79="","",'P_14号様式'!I79)</f>
      </c>
      <c r="I101" s="17">
        <f>IF('P_14号様式'!J79="","",'P_14号様式'!J79)</f>
      </c>
      <c r="J101" s="17">
        <f>IF('P_14号様式'!K79="","",'P_14号様式'!K79)</f>
      </c>
      <c r="K101" s="17">
        <f>IF('P_14号様式'!L79="","",'P_14号様式'!L79)</f>
      </c>
      <c r="L101" s="18">
        <f>IF('P_14号様式'!M79="","",'P_14号様式'!M79)</f>
      </c>
      <c r="M101" s="82">
        <f>IF('P_14号様式'!N79="","",'P_14号様式'!N79)</f>
      </c>
      <c r="N101" s="83"/>
      <c r="O101" s="84"/>
      <c r="P101" s="82">
        <f>IF('P_14号様式'!O79="","",'P_14号様式'!O79)</f>
      </c>
      <c r="Q101" s="83"/>
      <c r="R101" s="84"/>
      <c r="S101" s="17">
        <f>IF('P_14号様式'!P79="","",'P_14号様式'!P79)</f>
      </c>
      <c r="T101" s="19">
        <f>IF('P_14号様式'!Q79="","",'P_14号様式'!Q79)</f>
      </c>
      <c r="U101" s="18">
        <f>IF('P_14号様式'!R79="","",'P_14号様式'!R79)</f>
      </c>
      <c r="V101" s="18">
        <f>IF('P_14号様式'!S79="","",'P_14号様式'!S79)</f>
      </c>
      <c r="W101" s="18">
        <f>IF('P_14号様式'!T79="","",'P_14号様式'!T79)</f>
      </c>
    </row>
    <row r="102" spans="1:23" s="20" customFormat="1" ht="12.75" customHeight="1">
      <c r="A102" s="72">
        <f>IF('P_14号様式'!C80="","",'P_14号様式'!C80)</f>
      </c>
      <c r="B102" s="72"/>
      <c r="C102" s="17">
        <f>IF('P_14号様式'!D80="","",'P_14号様式'!D80)</f>
      </c>
      <c r="D102" s="17">
        <f>IF('P_14号様式'!E80="","",'P_14号様式'!E80)</f>
      </c>
      <c r="E102" s="17">
        <f>IF('P_14号様式'!F80="","",'P_14号様式'!F80)</f>
      </c>
      <c r="F102" s="17">
        <f>IF('P_14号様式'!G80="","",'P_14号様式'!G80)</f>
      </c>
      <c r="G102" s="17">
        <f>IF('P_14号様式'!H80="","",'P_14号様式'!H80)</f>
      </c>
      <c r="H102" s="17">
        <f>IF('P_14号様式'!I80="","",'P_14号様式'!I80)</f>
      </c>
      <c r="I102" s="17">
        <f>IF('P_14号様式'!J80="","",'P_14号様式'!J80)</f>
      </c>
      <c r="J102" s="17">
        <f>IF('P_14号様式'!K80="","",'P_14号様式'!K80)</f>
      </c>
      <c r="K102" s="17">
        <f>IF('P_14号様式'!L80="","",'P_14号様式'!L80)</f>
      </c>
      <c r="L102" s="18">
        <f>IF('P_14号様式'!M80="","",'P_14号様式'!M80)</f>
      </c>
      <c r="M102" s="82">
        <f>IF('P_14号様式'!N80="","",'P_14号様式'!N80)</f>
      </c>
      <c r="N102" s="83"/>
      <c r="O102" s="84"/>
      <c r="P102" s="82">
        <f>IF('P_14号様式'!O80="","",'P_14号様式'!O80)</f>
      </c>
      <c r="Q102" s="83"/>
      <c r="R102" s="84"/>
      <c r="S102" s="17">
        <f>IF('P_14号様式'!P80="","",'P_14号様式'!P80)</f>
      </c>
      <c r="T102" s="19">
        <f>IF('P_14号様式'!Q80="","",'P_14号様式'!Q80)</f>
      </c>
      <c r="U102" s="18">
        <f>IF('P_14号様式'!R80="","",'P_14号様式'!R80)</f>
      </c>
      <c r="V102" s="18">
        <f>IF('P_14号様式'!S80="","",'P_14号様式'!S80)</f>
      </c>
      <c r="W102" s="18">
        <f>IF('P_14号様式'!T80="","",'P_14号様式'!T80)</f>
      </c>
    </row>
    <row r="103" spans="1:23" s="20" customFormat="1" ht="12.75" customHeight="1">
      <c r="A103" s="72">
        <f>IF('P_14号様式'!C81="","",'P_14号様式'!C81)</f>
      </c>
      <c r="B103" s="72"/>
      <c r="C103" s="17">
        <f>IF('P_14号様式'!D81="","",'P_14号様式'!D81)</f>
      </c>
      <c r="D103" s="17">
        <f>IF('P_14号様式'!E81="","",'P_14号様式'!E81)</f>
      </c>
      <c r="E103" s="17">
        <f>IF('P_14号様式'!F81="","",'P_14号様式'!F81)</f>
      </c>
      <c r="F103" s="17">
        <f>IF('P_14号様式'!G81="","",'P_14号様式'!G81)</f>
      </c>
      <c r="G103" s="17">
        <f>IF('P_14号様式'!H81="","",'P_14号様式'!H81)</f>
      </c>
      <c r="H103" s="17">
        <f>IF('P_14号様式'!I81="","",'P_14号様式'!I81)</f>
      </c>
      <c r="I103" s="17">
        <f>IF('P_14号様式'!J81="","",'P_14号様式'!J81)</f>
      </c>
      <c r="J103" s="17">
        <f>IF('P_14号様式'!K81="","",'P_14号様式'!K81)</f>
      </c>
      <c r="K103" s="17">
        <f>IF('P_14号様式'!L81="","",'P_14号様式'!L81)</f>
      </c>
      <c r="L103" s="18">
        <f>IF('P_14号様式'!M81="","",'P_14号様式'!M81)</f>
      </c>
      <c r="M103" s="82">
        <f>IF('P_14号様式'!N81="","",'P_14号様式'!N81)</f>
      </c>
      <c r="N103" s="83"/>
      <c r="O103" s="84"/>
      <c r="P103" s="82">
        <f>IF('P_14号様式'!O81="","",'P_14号様式'!O81)</f>
      </c>
      <c r="Q103" s="83"/>
      <c r="R103" s="84"/>
      <c r="S103" s="17">
        <f>IF('P_14号様式'!P81="","",'P_14号様式'!P81)</f>
      </c>
      <c r="T103" s="19">
        <f>IF('P_14号様式'!Q81="","",'P_14号様式'!Q81)</f>
      </c>
      <c r="U103" s="18">
        <f>IF('P_14号様式'!R81="","",'P_14号様式'!R81)</f>
      </c>
      <c r="V103" s="18">
        <f>IF('P_14号様式'!S81="","",'P_14号様式'!S81)</f>
      </c>
      <c r="W103" s="18">
        <f>IF('P_14号様式'!T81="","",'P_14号様式'!T81)</f>
      </c>
    </row>
    <row r="104" spans="1:23" s="20" customFormat="1" ht="12.75" customHeight="1">
      <c r="A104" s="72">
        <f>IF('P_14号様式'!C82="","",'P_14号様式'!C82)</f>
      </c>
      <c r="B104" s="72"/>
      <c r="C104" s="17">
        <f>IF('P_14号様式'!D82="","",'P_14号様式'!D82)</f>
      </c>
      <c r="D104" s="17">
        <f>IF('P_14号様式'!E82="","",'P_14号様式'!E82)</f>
      </c>
      <c r="E104" s="17">
        <f>IF('P_14号様式'!F82="","",'P_14号様式'!F82)</f>
      </c>
      <c r="F104" s="17">
        <f>IF('P_14号様式'!G82="","",'P_14号様式'!G82)</f>
      </c>
      <c r="G104" s="17">
        <f>IF('P_14号様式'!H82="","",'P_14号様式'!H82)</f>
      </c>
      <c r="H104" s="17">
        <f>IF('P_14号様式'!I82="","",'P_14号様式'!I82)</f>
      </c>
      <c r="I104" s="17">
        <f>IF('P_14号様式'!J82="","",'P_14号様式'!J82)</f>
      </c>
      <c r="J104" s="17">
        <f>IF('P_14号様式'!K82="","",'P_14号様式'!K82)</f>
      </c>
      <c r="K104" s="17">
        <f>IF('P_14号様式'!L82="","",'P_14号様式'!L82)</f>
      </c>
      <c r="L104" s="18">
        <f>IF('P_14号様式'!M82="","",'P_14号様式'!M82)</f>
      </c>
      <c r="M104" s="82">
        <f>IF('P_14号様式'!N82="","",'P_14号様式'!N82)</f>
      </c>
      <c r="N104" s="83"/>
      <c r="O104" s="84"/>
      <c r="P104" s="82">
        <f>IF('P_14号様式'!O82="","",'P_14号様式'!O82)</f>
      </c>
      <c r="Q104" s="83"/>
      <c r="R104" s="84"/>
      <c r="S104" s="17">
        <f>IF('P_14号様式'!P82="","",'P_14号様式'!P82)</f>
      </c>
      <c r="T104" s="19">
        <f>IF('P_14号様式'!Q82="","",'P_14号様式'!Q82)</f>
      </c>
      <c r="U104" s="18">
        <f>IF('P_14号様式'!R82="","",'P_14号様式'!R82)</f>
      </c>
      <c r="V104" s="18">
        <f>IF('P_14号様式'!S82="","",'P_14号様式'!S82)</f>
      </c>
      <c r="W104" s="18">
        <f>IF('P_14号様式'!T82="","",'P_14号様式'!T82)</f>
      </c>
    </row>
    <row r="105" spans="1:23" s="20" customFormat="1" ht="12.75" customHeight="1">
      <c r="A105" s="72">
        <f>IF('P_14号様式'!C83="","",'P_14号様式'!C83)</f>
      </c>
      <c r="B105" s="72"/>
      <c r="C105" s="17">
        <f>IF('P_14号様式'!D83="","",'P_14号様式'!D83)</f>
      </c>
      <c r="D105" s="17">
        <f>IF('P_14号様式'!E83="","",'P_14号様式'!E83)</f>
      </c>
      <c r="E105" s="17">
        <f>IF('P_14号様式'!F83="","",'P_14号様式'!F83)</f>
      </c>
      <c r="F105" s="17">
        <f>IF('P_14号様式'!G83="","",'P_14号様式'!G83)</f>
      </c>
      <c r="G105" s="17">
        <f>IF('P_14号様式'!H83="","",'P_14号様式'!H83)</f>
      </c>
      <c r="H105" s="17">
        <f>IF('P_14号様式'!I83="","",'P_14号様式'!I83)</f>
      </c>
      <c r="I105" s="17">
        <f>IF('P_14号様式'!J83="","",'P_14号様式'!J83)</f>
      </c>
      <c r="J105" s="17">
        <f>IF('P_14号様式'!K83="","",'P_14号様式'!K83)</f>
      </c>
      <c r="K105" s="17">
        <f>IF('P_14号様式'!L83="","",'P_14号様式'!L83)</f>
      </c>
      <c r="L105" s="18">
        <f>IF('P_14号様式'!M83="","",'P_14号様式'!M83)</f>
      </c>
      <c r="M105" s="82">
        <f>IF('P_14号様式'!N83="","",'P_14号様式'!N83)</f>
      </c>
      <c r="N105" s="83"/>
      <c r="O105" s="84"/>
      <c r="P105" s="82">
        <f>IF('P_14号様式'!O83="","",'P_14号様式'!O83)</f>
      </c>
      <c r="Q105" s="83"/>
      <c r="R105" s="84"/>
      <c r="S105" s="17">
        <f>IF('P_14号様式'!P83="","",'P_14号様式'!P83)</f>
      </c>
      <c r="T105" s="19">
        <f>IF('P_14号様式'!Q83="","",'P_14号様式'!Q83)</f>
      </c>
      <c r="U105" s="18">
        <f>IF('P_14号様式'!R83="","",'P_14号様式'!R83)</f>
      </c>
      <c r="V105" s="18">
        <f>IF('P_14号様式'!S83="","",'P_14号様式'!S83)</f>
      </c>
      <c r="W105" s="18">
        <f>IF('P_14号様式'!T83="","",'P_14号様式'!T83)</f>
      </c>
    </row>
    <row r="106" spans="1:23" s="20" customFormat="1" ht="12.75" customHeight="1">
      <c r="A106" s="72">
        <f>IF('P_14号様式'!C84="","",'P_14号様式'!C84)</f>
      </c>
      <c r="B106" s="72"/>
      <c r="C106" s="17">
        <f>IF('P_14号様式'!D84="","",'P_14号様式'!D84)</f>
      </c>
      <c r="D106" s="17">
        <f>IF('P_14号様式'!E84="","",'P_14号様式'!E84)</f>
      </c>
      <c r="E106" s="17">
        <f>IF('P_14号様式'!F84="","",'P_14号様式'!F84)</f>
      </c>
      <c r="F106" s="17">
        <f>IF('P_14号様式'!G84="","",'P_14号様式'!G84)</f>
      </c>
      <c r="G106" s="17">
        <f>IF('P_14号様式'!H84="","",'P_14号様式'!H84)</f>
      </c>
      <c r="H106" s="17">
        <f>IF('P_14号様式'!I84="","",'P_14号様式'!I84)</f>
      </c>
      <c r="I106" s="17">
        <f>IF('P_14号様式'!J84="","",'P_14号様式'!J84)</f>
      </c>
      <c r="J106" s="17">
        <f>IF('P_14号様式'!K84="","",'P_14号様式'!K84)</f>
      </c>
      <c r="K106" s="17">
        <f>IF('P_14号様式'!L84="","",'P_14号様式'!L84)</f>
      </c>
      <c r="L106" s="18">
        <f>IF('P_14号様式'!M84="","",'P_14号様式'!M84)</f>
      </c>
      <c r="M106" s="82">
        <f>IF('P_14号様式'!N84="","",'P_14号様式'!N84)</f>
      </c>
      <c r="N106" s="83"/>
      <c r="O106" s="84"/>
      <c r="P106" s="82">
        <f>IF('P_14号様式'!O84="","",'P_14号様式'!O84)</f>
      </c>
      <c r="Q106" s="83"/>
      <c r="R106" s="84"/>
      <c r="S106" s="17">
        <f>IF('P_14号様式'!P84="","",'P_14号様式'!P84)</f>
      </c>
      <c r="T106" s="19">
        <f>IF('P_14号様式'!Q84="","",'P_14号様式'!Q84)</f>
      </c>
      <c r="U106" s="18">
        <f>IF('P_14号様式'!R84="","",'P_14号様式'!R84)</f>
      </c>
      <c r="V106" s="18">
        <f>IF('P_14号様式'!S84="","",'P_14号様式'!S84)</f>
      </c>
      <c r="W106" s="18">
        <f>IF('P_14号様式'!T84="","",'P_14号様式'!T84)</f>
      </c>
    </row>
    <row r="107" spans="1:23" s="20" customFormat="1" ht="12.75" customHeight="1">
      <c r="A107" s="72">
        <f>IF('P_14号様式'!C85="","",'P_14号様式'!C85)</f>
      </c>
      <c r="B107" s="72"/>
      <c r="C107" s="17">
        <f>IF('P_14号様式'!D85="","",'P_14号様式'!D85)</f>
      </c>
      <c r="D107" s="17">
        <f>IF('P_14号様式'!E85="","",'P_14号様式'!E85)</f>
      </c>
      <c r="E107" s="17">
        <f>IF('P_14号様式'!F85="","",'P_14号様式'!F85)</f>
      </c>
      <c r="F107" s="17">
        <f>IF('P_14号様式'!G85="","",'P_14号様式'!G85)</f>
      </c>
      <c r="G107" s="17">
        <f>IF('P_14号様式'!H85="","",'P_14号様式'!H85)</f>
      </c>
      <c r="H107" s="17">
        <f>IF('P_14号様式'!I85="","",'P_14号様式'!I85)</f>
      </c>
      <c r="I107" s="17">
        <f>IF('P_14号様式'!J85="","",'P_14号様式'!J85)</f>
      </c>
      <c r="J107" s="17">
        <f>IF('P_14号様式'!K85="","",'P_14号様式'!K85)</f>
      </c>
      <c r="K107" s="17">
        <f>IF('P_14号様式'!L85="","",'P_14号様式'!L85)</f>
      </c>
      <c r="L107" s="18">
        <f>IF('P_14号様式'!M85="","",'P_14号様式'!M85)</f>
      </c>
      <c r="M107" s="82">
        <f>IF('P_14号様式'!N85="","",'P_14号様式'!N85)</f>
      </c>
      <c r="N107" s="83"/>
      <c r="O107" s="84"/>
      <c r="P107" s="82">
        <f>IF('P_14号様式'!O85="","",'P_14号様式'!O85)</f>
      </c>
      <c r="Q107" s="83"/>
      <c r="R107" s="84"/>
      <c r="S107" s="17">
        <f>IF('P_14号様式'!P85="","",'P_14号様式'!P85)</f>
      </c>
      <c r="T107" s="19">
        <f>IF('P_14号様式'!Q85="","",'P_14号様式'!Q85)</f>
      </c>
      <c r="U107" s="18">
        <f>IF('P_14号様式'!R85="","",'P_14号様式'!R85)</f>
      </c>
      <c r="V107" s="18">
        <f>IF('P_14号様式'!S85="","",'P_14号様式'!S85)</f>
      </c>
      <c r="W107" s="18">
        <f>IF('P_14号様式'!T85="","",'P_14号様式'!T85)</f>
      </c>
    </row>
    <row r="108" spans="1:23" s="20" customFormat="1" ht="12.75" customHeight="1">
      <c r="A108" s="72">
        <f>IF('P_14号様式'!C86="","",'P_14号様式'!C86)</f>
      </c>
      <c r="B108" s="72"/>
      <c r="C108" s="17">
        <f>IF('P_14号様式'!D86="","",'P_14号様式'!D86)</f>
      </c>
      <c r="D108" s="17">
        <f>IF('P_14号様式'!E86="","",'P_14号様式'!E86)</f>
      </c>
      <c r="E108" s="17">
        <f>IF('P_14号様式'!F86="","",'P_14号様式'!F86)</f>
      </c>
      <c r="F108" s="17">
        <f>IF('P_14号様式'!G86="","",'P_14号様式'!G86)</f>
      </c>
      <c r="G108" s="17">
        <f>IF('P_14号様式'!H86="","",'P_14号様式'!H86)</f>
      </c>
      <c r="H108" s="17">
        <f>IF('P_14号様式'!I86="","",'P_14号様式'!I86)</f>
      </c>
      <c r="I108" s="17">
        <f>IF('P_14号様式'!J86="","",'P_14号様式'!J86)</f>
      </c>
      <c r="J108" s="17">
        <f>IF('P_14号様式'!K86="","",'P_14号様式'!K86)</f>
      </c>
      <c r="K108" s="17">
        <f>IF('P_14号様式'!L86="","",'P_14号様式'!L86)</f>
      </c>
      <c r="L108" s="18">
        <f>IF('P_14号様式'!M86="","",'P_14号様式'!M86)</f>
      </c>
      <c r="M108" s="82">
        <f>IF('P_14号様式'!N86="","",'P_14号様式'!N86)</f>
      </c>
      <c r="N108" s="83"/>
      <c r="O108" s="84"/>
      <c r="P108" s="82">
        <f>IF('P_14号様式'!O86="","",'P_14号様式'!O86)</f>
      </c>
      <c r="Q108" s="83"/>
      <c r="R108" s="84"/>
      <c r="S108" s="17">
        <f>IF('P_14号様式'!P86="","",'P_14号様式'!P86)</f>
      </c>
      <c r="T108" s="19">
        <f>IF('P_14号様式'!Q86="","",'P_14号様式'!Q86)</f>
      </c>
      <c r="U108" s="18">
        <f>IF('P_14号様式'!R86="","",'P_14号様式'!R86)</f>
      </c>
      <c r="V108" s="18">
        <f>IF('P_14号様式'!S86="","",'P_14号様式'!S86)</f>
      </c>
      <c r="W108" s="18">
        <f>IF('P_14号様式'!T86="","",'P_14号様式'!T86)</f>
      </c>
    </row>
    <row r="109" spans="1:23" s="20" customFormat="1" ht="12.75" customHeight="1">
      <c r="A109" s="72">
        <f>IF('P_14号様式'!C87="","",'P_14号様式'!C87)</f>
      </c>
      <c r="B109" s="72"/>
      <c r="C109" s="17">
        <f>IF('P_14号様式'!D87="","",'P_14号様式'!D87)</f>
      </c>
      <c r="D109" s="17">
        <f>IF('P_14号様式'!E87="","",'P_14号様式'!E87)</f>
      </c>
      <c r="E109" s="17">
        <f>IF('P_14号様式'!F87="","",'P_14号様式'!F87)</f>
      </c>
      <c r="F109" s="17">
        <f>IF('P_14号様式'!G87="","",'P_14号様式'!G87)</f>
      </c>
      <c r="G109" s="17">
        <f>IF('P_14号様式'!H87="","",'P_14号様式'!H87)</f>
      </c>
      <c r="H109" s="17">
        <f>IF('P_14号様式'!I87="","",'P_14号様式'!I87)</f>
      </c>
      <c r="I109" s="17">
        <f>IF('P_14号様式'!J87="","",'P_14号様式'!J87)</f>
      </c>
      <c r="J109" s="17">
        <f>IF('P_14号様式'!K87="","",'P_14号様式'!K87)</f>
      </c>
      <c r="K109" s="17">
        <f>IF('P_14号様式'!L87="","",'P_14号様式'!L87)</f>
      </c>
      <c r="L109" s="18">
        <f>IF('P_14号様式'!M87="","",'P_14号様式'!M87)</f>
      </c>
      <c r="M109" s="82">
        <f>IF('P_14号様式'!N87="","",'P_14号様式'!N87)</f>
      </c>
      <c r="N109" s="83"/>
      <c r="O109" s="84"/>
      <c r="P109" s="82">
        <f>IF('P_14号様式'!O87="","",'P_14号様式'!O87)</f>
      </c>
      <c r="Q109" s="83"/>
      <c r="R109" s="84"/>
      <c r="S109" s="17">
        <f>IF('P_14号様式'!P87="","",'P_14号様式'!P87)</f>
      </c>
      <c r="T109" s="19">
        <f>IF('P_14号様式'!Q87="","",'P_14号様式'!Q87)</f>
      </c>
      <c r="U109" s="18">
        <f>IF('P_14号様式'!R87="","",'P_14号様式'!R87)</f>
      </c>
      <c r="V109" s="18">
        <f>IF('P_14号様式'!S87="","",'P_14号様式'!S87)</f>
      </c>
      <c r="W109" s="18">
        <f>IF('P_14号様式'!T87="","",'P_14号様式'!T87)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3"/>
      <c r="M110" s="23"/>
      <c r="N110" s="23"/>
      <c r="O110" s="23"/>
      <c r="P110" s="23"/>
      <c r="Q110" s="23"/>
      <c r="R110" s="23"/>
      <c r="S110" s="24"/>
      <c r="T110" s="25"/>
    </row>
    <row r="111" spans="1:23" s="20" customFormat="1" ht="12.75" customHeight="1">
      <c r="A111" s="107" t="s">
        <v>25</v>
      </c>
      <c r="B111" s="108"/>
      <c r="C111" s="42">
        <f>IF('P_14号様式'!U45="","",'P_14号様式'!U45)</f>
        <v>555709</v>
      </c>
      <c r="D111" s="42">
        <f>IF('P_14号様式'!V45="","",'P_14号様式'!V45)</f>
        <v>652432</v>
      </c>
      <c r="E111" s="42">
        <f>IF('P_14号様式'!W45="","",'P_14号様式'!W45)</f>
        <v>1208141</v>
      </c>
      <c r="F111" s="42">
        <f>IF('P_14号様式'!X45="","",'P_14号様式'!X45)</f>
        <v>179540</v>
      </c>
      <c r="G111" s="42">
        <f>IF('P_14号様式'!Y45="","",'P_14号様式'!Y45)</f>
        <v>192211</v>
      </c>
      <c r="H111" s="42">
        <f>IF('P_14号様式'!Z45="","",'P_14号様式'!Z45)</f>
        <v>371751</v>
      </c>
      <c r="I111" s="42">
        <f>IF('P_14号様式'!AA45="","",'P_14号様式'!AA45)</f>
      </c>
      <c r="J111" s="42">
        <f>IF('P_14号様式'!AB45="","",'P_14号様式'!AB45)</f>
      </c>
      <c r="K111" s="42">
        <f>IF('P_14号様式'!AC45="","",'P_14号様式'!AC45)</f>
      </c>
      <c r="L111" s="43">
        <f>IF('P_14号様式'!AD45="","",'P_14号様式'!AD45)</f>
        <v>32.3082764540434</v>
      </c>
      <c r="M111" s="109">
        <f>IF('P_14号様式'!AE45="","",'P_14号様式'!AE45)</f>
        <v>29.4606947543959</v>
      </c>
      <c r="N111" s="110"/>
      <c r="O111" s="111"/>
      <c r="P111" s="109">
        <f>IF('P_14号様式'!AF45="","",'P_14号様式'!AF45)</f>
        <v>30.7704978144107</v>
      </c>
      <c r="Q111" s="110"/>
      <c r="R111" s="111"/>
      <c r="S111" s="42"/>
      <c r="T111" s="44">
        <f>IF('P_14号様式'!AG45="","",'P_14号様式'!AG45)</f>
      </c>
      <c r="U111" s="45">
        <f>IF('P_14号様式'!AH45="","",'P_14号様式'!AH45)</f>
        <v>25.96</v>
      </c>
      <c r="V111" s="45">
        <f>IF('P_14号様式'!AI45="","",'P_14号様式'!AI45)</f>
        <v>24.77</v>
      </c>
      <c r="W111" s="45">
        <f>IF('P_14号様式'!AJ45="","",'P_14号様式'!AJ45)</f>
        <v>25.31</v>
      </c>
    </row>
    <row r="112" spans="1:23" s="20" customFormat="1" ht="12.75" customHeight="1">
      <c r="A112" s="107" t="s">
        <v>23</v>
      </c>
      <c r="B112" s="108"/>
      <c r="C112" s="42">
        <f>IF('P_14号様式'!AK45="","",'P_14号様式'!AK45)</f>
        <v>76621</v>
      </c>
      <c r="D112" s="42">
        <f>IF('P_14号様式'!AL45="","",'P_14号様式'!AL45)</f>
        <v>84160</v>
      </c>
      <c r="E112" s="42">
        <f>IF('P_14号様式'!AM45="","",'P_14号様式'!AM45)</f>
        <v>160781</v>
      </c>
      <c r="F112" s="42">
        <f>IF('P_14号様式'!AN45="","",'P_14号様式'!AN45)</f>
        <v>30097</v>
      </c>
      <c r="G112" s="42">
        <f>IF('P_14号様式'!AO45="","",'P_14号様式'!AO45)</f>
        <v>29865</v>
      </c>
      <c r="H112" s="42">
        <f>IF('P_14号様式'!AP45="","",'P_14号様式'!AP45)</f>
        <v>59962</v>
      </c>
      <c r="I112" s="42">
        <f>IF('P_14号様式'!AQ45="","",'P_14号様式'!AQ45)</f>
      </c>
      <c r="J112" s="42">
        <f>IF('P_14号様式'!AR45="","",'P_14号様式'!AR45)</f>
      </c>
      <c r="K112" s="42">
        <f>IF('P_14号様式'!AS45="","",'P_14号様式'!AS45)</f>
      </c>
      <c r="L112" s="43">
        <f>IF('P_14号様式'!AT45="","",'P_14号様式'!AT45)</f>
        <v>39.2803539499615</v>
      </c>
      <c r="M112" s="109">
        <f>IF('P_14号様式'!AU45="","",'P_14号様式'!AU45)</f>
        <v>35.4859790874525</v>
      </c>
      <c r="N112" s="110"/>
      <c r="O112" s="111"/>
      <c r="P112" s="109">
        <f>IF('P_14号様式'!AV45="","",'P_14号様式'!AV45)</f>
        <v>37.2942076489137</v>
      </c>
      <c r="Q112" s="110"/>
      <c r="R112" s="111"/>
      <c r="S112" s="42"/>
      <c r="T112" s="44">
        <f>IF('P_14号様式'!AW45="","",'P_14号様式'!AW45)</f>
      </c>
      <c r="U112" s="45">
        <f>IF('P_14号様式'!AX45="","",'P_14号様式'!AX45)</f>
        <v>36.35</v>
      </c>
      <c r="V112" s="45">
        <f>IF('P_14号様式'!AY45="","",'P_14号様式'!AY45)</f>
        <v>34.89</v>
      </c>
      <c r="W112" s="45">
        <f>IF('P_14号様式'!AZ45="","",'P_14号様式'!AZ45)</f>
        <v>35.57</v>
      </c>
    </row>
    <row r="113" spans="1:23" s="20" customFormat="1" ht="12.75" customHeight="1">
      <c r="A113" s="107" t="s">
        <v>24</v>
      </c>
      <c r="B113" s="108"/>
      <c r="C113" s="42">
        <f>IF('P_14号様式'!BA45="","",'P_14号様式'!BA45)</f>
        <v>632330</v>
      </c>
      <c r="D113" s="42">
        <f>IF('P_14号様式'!BB45="","",'P_14号様式'!BB45)</f>
        <v>736592</v>
      </c>
      <c r="E113" s="42">
        <f>IF('P_14号様式'!BC45="","",'P_14号様式'!BC45)</f>
        <v>1368922</v>
      </c>
      <c r="F113" s="42">
        <f>IF('P_14号様式'!BD45="","",'P_14号様式'!BD45)</f>
        <v>209637</v>
      </c>
      <c r="G113" s="42">
        <f>IF('P_14号様式'!BE45="","",'P_14号様式'!BE45)</f>
        <v>222076</v>
      </c>
      <c r="H113" s="42">
        <f>IF('P_14号様式'!BF45="","",'P_14号様式'!BF45)</f>
        <v>431713</v>
      </c>
      <c r="I113" s="42">
        <f>IF('P_14号様式'!BG45="","",'P_14号様式'!BG45)</f>
      </c>
      <c r="J113" s="42">
        <f>IF('P_14号様式'!BH45="","",'P_14号様式'!BH45)</f>
      </c>
      <c r="K113" s="42">
        <f>IF('P_14号様式'!BI45="","",'P_14号様式'!BI45)</f>
      </c>
      <c r="L113" s="43">
        <f>IF('P_14号様式'!BJ45="","",'P_14号様式'!BJ45)</f>
        <v>33.1531004380624</v>
      </c>
      <c r="M113" s="109">
        <f>IF('P_14号様式'!BK45="","",'P_14号様式'!BK45)</f>
        <v>30.1491191867411</v>
      </c>
      <c r="N113" s="110"/>
      <c r="O113" s="111"/>
      <c r="P113" s="109">
        <f>IF('P_14号様式'!BL45="","",'P_14号様式'!BL45)</f>
        <v>31.5367128295111</v>
      </c>
      <c r="Q113" s="110"/>
      <c r="R113" s="111"/>
      <c r="S113" s="42"/>
      <c r="T113" s="44">
        <f>IF('P_14号様式'!BM45="","",'P_14号様式'!BM45)</f>
      </c>
      <c r="U113" s="45">
        <f>IF('P_14号様式'!BN45="","",'P_14号様式'!BN45)</f>
        <v>26.64</v>
      </c>
      <c r="V113" s="45">
        <f>IF('P_14号様式'!BO45="","",'P_14号様式'!BO45)</f>
        <v>25.42</v>
      </c>
      <c r="W113" s="45">
        <f>IF('P_14号様式'!BP45="","",'P_14号様式'!BP45)</f>
        <v>25.98</v>
      </c>
    </row>
    <row r="114" spans="1:23" s="20" customFormat="1" ht="12.75" customHeight="1">
      <c r="A114" s="98"/>
      <c r="B114" s="98"/>
      <c r="C114" s="42"/>
      <c r="D114" s="42"/>
      <c r="E114" s="42"/>
      <c r="F114" s="46"/>
      <c r="G114" s="42"/>
      <c r="H114" s="42"/>
      <c r="I114" s="42"/>
      <c r="J114" s="46"/>
      <c r="K114" s="42"/>
      <c r="L114" s="43"/>
      <c r="M114" s="109"/>
      <c r="N114" s="110"/>
      <c r="O114" s="111"/>
      <c r="P114" s="109"/>
      <c r="Q114" s="110"/>
      <c r="R114" s="111"/>
      <c r="S114" s="42"/>
      <c r="T114" s="47"/>
      <c r="U114" s="48"/>
      <c r="V114" s="48"/>
      <c r="W114" s="48"/>
    </row>
  </sheetData>
  <sheetProtection/>
  <mergeCells count="334">
    <mergeCell ref="P108:R108"/>
    <mergeCell ref="P109:R109"/>
    <mergeCell ref="M112:O112"/>
    <mergeCell ref="M113:O113"/>
    <mergeCell ref="M114:O114"/>
    <mergeCell ref="P112:R112"/>
    <mergeCell ref="P113:R113"/>
    <mergeCell ref="P114:R114"/>
    <mergeCell ref="U2:W2"/>
    <mergeCell ref="U3:W3"/>
    <mergeCell ref="Q2:T2"/>
    <mergeCell ref="N2:P2"/>
    <mergeCell ref="N3:P3"/>
    <mergeCell ref="U59:W59"/>
    <mergeCell ref="U60:W60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P107:R107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81:R81"/>
    <mergeCell ref="P82:R82"/>
    <mergeCell ref="P83:R83"/>
    <mergeCell ref="P84:R84"/>
    <mergeCell ref="P85:R85"/>
    <mergeCell ref="P86:R86"/>
    <mergeCell ref="P87:R87"/>
    <mergeCell ref="P88:R88"/>
    <mergeCell ref="P89:R89"/>
    <mergeCell ref="P74:R74"/>
    <mergeCell ref="P75:R75"/>
    <mergeCell ref="P76:R76"/>
    <mergeCell ref="P77:R77"/>
    <mergeCell ref="P78:R78"/>
    <mergeCell ref="M77:O77"/>
    <mergeCell ref="M78:O78"/>
    <mergeCell ref="P79:R79"/>
    <mergeCell ref="P80:R80"/>
    <mergeCell ref="M74:O74"/>
    <mergeCell ref="M75:O75"/>
    <mergeCell ref="M76:O76"/>
    <mergeCell ref="M79:O79"/>
    <mergeCell ref="P72:R72"/>
    <mergeCell ref="P73:R73"/>
    <mergeCell ref="M68:O68"/>
    <mergeCell ref="M69:O69"/>
    <mergeCell ref="M57:O57"/>
    <mergeCell ref="P57:R57"/>
    <mergeCell ref="L63:M63"/>
    <mergeCell ref="P66:R66"/>
    <mergeCell ref="P71:R71"/>
    <mergeCell ref="M72:O72"/>
    <mergeCell ref="M73:O73"/>
    <mergeCell ref="M70:O70"/>
    <mergeCell ref="M71:O71"/>
    <mergeCell ref="P68:R68"/>
    <mergeCell ref="P69:R69"/>
    <mergeCell ref="P55:R55"/>
    <mergeCell ref="P56:R56"/>
    <mergeCell ref="P50:R50"/>
    <mergeCell ref="P51:R51"/>
    <mergeCell ref="M56:O56"/>
    <mergeCell ref="M55:O55"/>
    <mergeCell ref="P42:R42"/>
    <mergeCell ref="P43:R43"/>
    <mergeCell ref="P44:R44"/>
    <mergeCell ref="P45:R45"/>
    <mergeCell ref="P46:R46"/>
    <mergeCell ref="M54:O54"/>
    <mergeCell ref="M43:O43"/>
    <mergeCell ref="M44:O44"/>
    <mergeCell ref="P11:R11"/>
    <mergeCell ref="P12:R12"/>
    <mergeCell ref="P13:R13"/>
    <mergeCell ref="P14:R14"/>
    <mergeCell ref="P23:R23"/>
    <mergeCell ref="P24:R24"/>
    <mergeCell ref="P18:R18"/>
    <mergeCell ref="P19:R19"/>
    <mergeCell ref="P21:R21"/>
    <mergeCell ref="P22:R22"/>
    <mergeCell ref="M19:O19"/>
    <mergeCell ref="M20:O20"/>
    <mergeCell ref="M18:O18"/>
    <mergeCell ref="P15:R15"/>
    <mergeCell ref="P16:R16"/>
    <mergeCell ref="P17:R17"/>
    <mergeCell ref="M15:O15"/>
    <mergeCell ref="M16:O16"/>
    <mergeCell ref="M17:O17"/>
    <mergeCell ref="P20:R20"/>
    <mergeCell ref="M27:O27"/>
    <mergeCell ref="M28:O28"/>
    <mergeCell ref="M21:O21"/>
    <mergeCell ref="M22:O22"/>
    <mergeCell ref="M23:O23"/>
    <mergeCell ref="M24:O24"/>
    <mergeCell ref="M26:O26"/>
    <mergeCell ref="M25:O25"/>
    <mergeCell ref="P27:R27"/>
    <mergeCell ref="P28:R28"/>
    <mergeCell ref="P34:R34"/>
    <mergeCell ref="P54:R54"/>
    <mergeCell ref="P35:R35"/>
    <mergeCell ref="P36:R36"/>
    <mergeCell ref="P37:R37"/>
    <mergeCell ref="P38:R38"/>
    <mergeCell ref="P39:R39"/>
    <mergeCell ref="P40:R40"/>
    <mergeCell ref="P52:R52"/>
    <mergeCell ref="P41:R41"/>
    <mergeCell ref="P47:R47"/>
    <mergeCell ref="P111:R111"/>
    <mergeCell ref="V4:W4"/>
    <mergeCell ref="H61:J61"/>
    <mergeCell ref="M10:O10"/>
    <mergeCell ref="P10:R10"/>
    <mergeCell ref="M11:O11"/>
    <mergeCell ref="M12:O12"/>
    <mergeCell ref="M13:O13"/>
    <mergeCell ref="M14:O14"/>
    <mergeCell ref="V61:W61"/>
    <mergeCell ref="U63:W65"/>
    <mergeCell ref="L64:M65"/>
    <mergeCell ref="O64:O65"/>
    <mergeCell ref="Q64:Q65"/>
    <mergeCell ref="M66:O66"/>
    <mergeCell ref="P70:R70"/>
    <mergeCell ref="P67:R67"/>
    <mergeCell ref="P29:R29"/>
    <mergeCell ref="P30:R30"/>
    <mergeCell ref="P25:R25"/>
    <mergeCell ref="P26:R26"/>
    <mergeCell ref="P31:R31"/>
    <mergeCell ref="P32:R32"/>
    <mergeCell ref="P33:R33"/>
    <mergeCell ref="A113:B113"/>
    <mergeCell ref="A114:B114"/>
    <mergeCell ref="A107:B107"/>
    <mergeCell ref="A108:B108"/>
    <mergeCell ref="A109:B109"/>
    <mergeCell ref="A111:B111"/>
    <mergeCell ref="M108:O108"/>
    <mergeCell ref="M109:O109"/>
    <mergeCell ref="M111:O111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2:B112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P49:R49"/>
    <mergeCell ref="M52:O52"/>
    <mergeCell ref="M49:O49"/>
    <mergeCell ref="M38:O38"/>
    <mergeCell ref="M41:O41"/>
    <mergeCell ref="M45:O45"/>
    <mergeCell ref="M42:O42"/>
    <mergeCell ref="M46:O46"/>
    <mergeCell ref="M50:O50"/>
    <mergeCell ref="M51:O51"/>
    <mergeCell ref="A12:B12"/>
    <mergeCell ref="A56:B56"/>
    <mergeCell ref="A55:B55"/>
    <mergeCell ref="A35:B35"/>
    <mergeCell ref="A47:B47"/>
    <mergeCell ref="A25:B25"/>
    <mergeCell ref="A26:B26"/>
    <mergeCell ref="A27:B27"/>
    <mergeCell ref="A28:B28"/>
    <mergeCell ref="A39:B39"/>
    <mergeCell ref="A50:B50"/>
    <mergeCell ref="A29:B29"/>
    <mergeCell ref="A38:B38"/>
    <mergeCell ref="A34:B34"/>
    <mergeCell ref="A32:B32"/>
    <mergeCell ref="A30:B30"/>
    <mergeCell ref="A36:B36"/>
    <mergeCell ref="A37:B37"/>
    <mergeCell ref="A31:B31"/>
    <mergeCell ref="A33:B33"/>
    <mergeCell ref="A52:B52"/>
    <mergeCell ref="A44:B44"/>
    <mergeCell ref="A46:B46"/>
    <mergeCell ref="A41:B41"/>
    <mergeCell ref="A89:B89"/>
    <mergeCell ref="A18:B18"/>
    <mergeCell ref="A19:B19"/>
    <mergeCell ref="A40:B40"/>
    <mergeCell ref="H2:J3"/>
    <mergeCell ref="L7:M8"/>
    <mergeCell ref="O7:O8"/>
    <mergeCell ref="A23:B23"/>
    <mergeCell ref="A16:B16"/>
    <mergeCell ref="A17:B17"/>
    <mergeCell ref="A1:C2"/>
    <mergeCell ref="B4:E4"/>
    <mergeCell ref="B3:E3"/>
    <mergeCell ref="A15:B15"/>
    <mergeCell ref="F7:H8"/>
    <mergeCell ref="L6:M6"/>
    <mergeCell ref="F6:H6"/>
    <mergeCell ref="H4:J4"/>
    <mergeCell ref="I6:K8"/>
    <mergeCell ref="A6:B9"/>
    <mergeCell ref="C6:E8"/>
    <mergeCell ref="A14:B14"/>
    <mergeCell ref="A13:B13"/>
    <mergeCell ref="A10:B10"/>
    <mergeCell ref="A84:B84"/>
    <mergeCell ref="A85:B85"/>
    <mergeCell ref="A77:B77"/>
    <mergeCell ref="A78:B78"/>
    <mergeCell ref="A80:B80"/>
    <mergeCell ref="A81:B81"/>
    <mergeCell ref="A86:B86"/>
    <mergeCell ref="A87:B87"/>
    <mergeCell ref="A88:B88"/>
    <mergeCell ref="A22:B22"/>
    <mergeCell ref="A79:B79"/>
    <mergeCell ref="A57:B57"/>
    <mergeCell ref="B61:E61"/>
    <mergeCell ref="A58:C59"/>
    <mergeCell ref="A75:B75"/>
    <mergeCell ref="A76:B76"/>
    <mergeCell ref="A82:B82"/>
    <mergeCell ref="A83:B83"/>
    <mergeCell ref="A54:B54"/>
    <mergeCell ref="A45:B45"/>
    <mergeCell ref="A42:B42"/>
    <mergeCell ref="A51:B51"/>
    <mergeCell ref="A43:B43"/>
    <mergeCell ref="A49:B49"/>
    <mergeCell ref="A48:B48"/>
    <mergeCell ref="A74:B74"/>
    <mergeCell ref="U6:W8"/>
    <mergeCell ref="M80:O80"/>
    <mergeCell ref="S6:S9"/>
    <mergeCell ref="M67:O67"/>
    <mergeCell ref="T6:T9"/>
    <mergeCell ref="M9:O9"/>
    <mergeCell ref="P9:R9"/>
    <mergeCell ref="M39:O39"/>
    <mergeCell ref="M40:O40"/>
    <mergeCell ref="A71:B71"/>
    <mergeCell ref="A72:B72"/>
    <mergeCell ref="A73:B73"/>
    <mergeCell ref="A70:B70"/>
    <mergeCell ref="B60:E60"/>
    <mergeCell ref="A67:B67"/>
    <mergeCell ref="A68:B68"/>
    <mergeCell ref="A69:B69"/>
    <mergeCell ref="A63:B66"/>
    <mergeCell ref="C63:E65"/>
    <mergeCell ref="A11:B11"/>
    <mergeCell ref="A24:B24"/>
    <mergeCell ref="A20:B20"/>
    <mergeCell ref="A21:B21"/>
    <mergeCell ref="F63:H63"/>
    <mergeCell ref="F64:H65"/>
    <mergeCell ref="V1:W1"/>
    <mergeCell ref="V58:W58"/>
    <mergeCell ref="Q59:T59"/>
    <mergeCell ref="N60:P60"/>
    <mergeCell ref="Q7:Q8"/>
    <mergeCell ref="T63:T66"/>
    <mergeCell ref="M29:O29"/>
    <mergeCell ref="M30:O30"/>
    <mergeCell ref="M31:O31"/>
    <mergeCell ref="M32:O32"/>
    <mergeCell ref="M33:O33"/>
    <mergeCell ref="M34:O34"/>
    <mergeCell ref="S63:S66"/>
    <mergeCell ref="M36:O36"/>
    <mergeCell ref="M37:O37"/>
    <mergeCell ref="I63:K65"/>
    <mergeCell ref="M35:O35"/>
    <mergeCell ref="N59:P59"/>
    <mergeCell ref="H59:J60"/>
    <mergeCell ref="M47:O47"/>
    <mergeCell ref="M48:O48"/>
    <mergeCell ref="P48:R4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16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224135</v>
      </c>
      <c r="E2">
        <v>268715</v>
      </c>
      <c r="F2">
        <v>492850</v>
      </c>
      <c r="G2">
        <v>67436</v>
      </c>
      <c r="H2">
        <v>74165</v>
      </c>
      <c r="I2">
        <v>141601</v>
      </c>
      <c r="M2">
        <v>30.0872242175475</v>
      </c>
      <c r="N2">
        <v>27.599873471894</v>
      </c>
      <c r="O2">
        <v>28.7310540732474</v>
      </c>
      <c r="Q2" s="36"/>
      <c r="R2">
        <v>21.12</v>
      </c>
      <c r="S2">
        <v>19.99</v>
      </c>
      <c r="T2">
        <v>20.5</v>
      </c>
      <c r="U2">
        <v>555709</v>
      </c>
      <c r="V2">
        <v>652432</v>
      </c>
      <c r="W2">
        <v>1208141</v>
      </c>
      <c r="X2">
        <v>179540</v>
      </c>
      <c r="Y2">
        <v>192211</v>
      </c>
      <c r="Z2">
        <v>371751</v>
      </c>
      <c r="AD2">
        <v>32.3082764540434</v>
      </c>
      <c r="AE2">
        <v>29.4606947543959</v>
      </c>
      <c r="AF2">
        <v>30.7704978144107</v>
      </c>
      <c r="AG2" s="36"/>
      <c r="AH2">
        <v>25.96</v>
      </c>
      <c r="AI2">
        <v>24.77</v>
      </c>
      <c r="AJ2">
        <v>25.31</v>
      </c>
      <c r="AK2">
        <v>76621</v>
      </c>
      <c r="AL2">
        <v>84160</v>
      </c>
      <c r="AM2">
        <v>160781</v>
      </c>
      <c r="AN2">
        <v>30097</v>
      </c>
      <c r="AO2">
        <v>29865</v>
      </c>
      <c r="AP2">
        <v>59962</v>
      </c>
      <c r="AT2">
        <v>39.2803539499615</v>
      </c>
      <c r="AU2">
        <v>35.4859790874525</v>
      </c>
      <c r="AV2">
        <v>37.2942076489137</v>
      </c>
      <c r="AW2" s="36"/>
      <c r="AX2">
        <v>36.35</v>
      </c>
      <c r="AY2">
        <v>34.89</v>
      </c>
      <c r="AZ2">
        <v>35.57</v>
      </c>
      <c r="BA2">
        <v>632330</v>
      </c>
      <c r="BB2">
        <v>736592</v>
      </c>
      <c r="BC2">
        <v>1368922</v>
      </c>
      <c r="BD2">
        <v>209637</v>
      </c>
      <c r="BE2">
        <v>222076</v>
      </c>
      <c r="BF2">
        <v>431713</v>
      </c>
      <c r="BJ2">
        <v>33.1531004380624</v>
      </c>
      <c r="BK2">
        <v>30.1491191867411</v>
      </c>
      <c r="BL2">
        <v>31.5367128295111</v>
      </c>
      <c r="BM2" s="36"/>
      <c r="BN2">
        <v>26.64</v>
      </c>
      <c r="BO2">
        <v>25.42</v>
      </c>
      <c r="BP2">
        <v>25.98</v>
      </c>
      <c r="BQ2" t="s">
        <v>97</v>
      </c>
      <c r="BR2">
        <v>4</v>
      </c>
      <c r="BS2" s="36">
        <v>0.666666666666667</v>
      </c>
    </row>
    <row r="3" spans="1:71" ht="12">
      <c r="A3">
        <v>1</v>
      </c>
      <c r="B3">
        <v>2</v>
      </c>
      <c r="C3" t="s">
        <v>98</v>
      </c>
      <c r="D3">
        <v>38939</v>
      </c>
      <c r="E3">
        <v>44274</v>
      </c>
      <c r="F3">
        <v>83213</v>
      </c>
      <c r="G3">
        <v>11886</v>
      </c>
      <c r="H3">
        <v>12238</v>
      </c>
      <c r="I3">
        <v>24124</v>
      </c>
      <c r="M3">
        <v>30.5246667865122</v>
      </c>
      <c r="N3">
        <v>27.6415051723359</v>
      </c>
      <c r="O3">
        <v>28.9906625166741</v>
      </c>
      <c r="Q3" s="36"/>
      <c r="R3">
        <v>25.47</v>
      </c>
      <c r="S3">
        <v>24.09</v>
      </c>
      <c r="T3">
        <v>24.73</v>
      </c>
      <c r="U3">
        <v>555709</v>
      </c>
      <c r="V3">
        <v>652432</v>
      </c>
      <c r="W3">
        <v>1208141</v>
      </c>
      <c r="X3">
        <v>179540</v>
      </c>
      <c r="Y3">
        <v>192211</v>
      </c>
      <c r="Z3">
        <v>371751</v>
      </c>
      <c r="AD3">
        <v>32.3082764540434</v>
      </c>
      <c r="AE3">
        <v>29.4606947543959</v>
      </c>
      <c r="AF3">
        <v>30.7704978144107</v>
      </c>
      <c r="AG3" s="36"/>
      <c r="AH3">
        <v>25.96</v>
      </c>
      <c r="AI3">
        <v>24.77</v>
      </c>
      <c r="AJ3">
        <v>25.31</v>
      </c>
      <c r="AK3">
        <v>76621</v>
      </c>
      <c r="AL3">
        <v>84160</v>
      </c>
      <c r="AM3">
        <v>160781</v>
      </c>
      <c r="AN3">
        <v>30097</v>
      </c>
      <c r="AO3">
        <v>29865</v>
      </c>
      <c r="AP3">
        <v>59962</v>
      </c>
      <c r="AT3">
        <v>39.2803539499615</v>
      </c>
      <c r="AU3">
        <v>35.4859790874525</v>
      </c>
      <c r="AV3">
        <v>37.2942076489137</v>
      </c>
      <c r="AW3" s="36"/>
      <c r="AX3">
        <v>36.35</v>
      </c>
      <c r="AY3">
        <v>34.89</v>
      </c>
      <c r="AZ3">
        <v>35.57</v>
      </c>
      <c r="BA3">
        <v>632330</v>
      </c>
      <c r="BB3">
        <v>736592</v>
      </c>
      <c r="BC3">
        <v>1368922</v>
      </c>
      <c r="BD3">
        <v>209637</v>
      </c>
      <c r="BE3">
        <v>222076</v>
      </c>
      <c r="BF3">
        <v>431713</v>
      </c>
      <c r="BJ3">
        <v>33.1531004380624</v>
      </c>
      <c r="BK3">
        <v>30.1491191867411</v>
      </c>
      <c r="BL3">
        <v>31.5367128295111</v>
      </c>
      <c r="BM3" s="36"/>
      <c r="BN3">
        <v>26.64</v>
      </c>
      <c r="BO3">
        <v>25.42</v>
      </c>
      <c r="BP3">
        <v>25.98</v>
      </c>
      <c r="BQ3" t="s">
        <v>97</v>
      </c>
      <c r="BR3">
        <v>4</v>
      </c>
      <c r="BS3" s="36">
        <v>0.666666666666667</v>
      </c>
    </row>
    <row r="4" spans="1:71" ht="12">
      <c r="A4">
        <v>1</v>
      </c>
      <c r="B4">
        <v>3</v>
      </c>
      <c r="C4" t="s">
        <v>99</v>
      </c>
      <c r="D4">
        <v>8500</v>
      </c>
      <c r="E4">
        <v>10305</v>
      </c>
      <c r="F4">
        <v>18805</v>
      </c>
      <c r="G4">
        <v>2875</v>
      </c>
      <c r="H4">
        <v>3152</v>
      </c>
      <c r="I4">
        <v>6027</v>
      </c>
      <c r="M4">
        <v>33.8235294117647</v>
      </c>
      <c r="N4">
        <v>30.5870936438622</v>
      </c>
      <c r="O4">
        <v>32.0499867056634</v>
      </c>
      <c r="Q4" s="36"/>
      <c r="R4">
        <v>28.05</v>
      </c>
      <c r="S4">
        <v>29.28</v>
      </c>
      <c r="T4">
        <v>28.72</v>
      </c>
      <c r="U4">
        <v>555709</v>
      </c>
      <c r="V4">
        <v>652432</v>
      </c>
      <c r="W4">
        <v>1208141</v>
      </c>
      <c r="X4">
        <v>179540</v>
      </c>
      <c r="Y4">
        <v>192211</v>
      </c>
      <c r="Z4">
        <v>371751</v>
      </c>
      <c r="AD4">
        <v>32.3082764540434</v>
      </c>
      <c r="AE4">
        <v>29.4606947543959</v>
      </c>
      <c r="AF4">
        <v>30.7704978144107</v>
      </c>
      <c r="AG4" s="36"/>
      <c r="AH4">
        <v>25.96</v>
      </c>
      <c r="AI4">
        <v>24.77</v>
      </c>
      <c r="AJ4">
        <v>25.31</v>
      </c>
      <c r="AK4">
        <v>76621</v>
      </c>
      <c r="AL4">
        <v>84160</v>
      </c>
      <c r="AM4">
        <v>160781</v>
      </c>
      <c r="AN4">
        <v>30097</v>
      </c>
      <c r="AO4">
        <v>29865</v>
      </c>
      <c r="AP4">
        <v>59962</v>
      </c>
      <c r="AT4">
        <v>39.2803539499615</v>
      </c>
      <c r="AU4">
        <v>35.4859790874525</v>
      </c>
      <c r="AV4">
        <v>37.2942076489137</v>
      </c>
      <c r="AW4" s="36"/>
      <c r="AX4">
        <v>36.35</v>
      </c>
      <c r="AY4">
        <v>34.89</v>
      </c>
      <c r="AZ4">
        <v>35.57</v>
      </c>
      <c r="BA4">
        <v>632330</v>
      </c>
      <c r="BB4">
        <v>736592</v>
      </c>
      <c r="BC4">
        <v>1368922</v>
      </c>
      <c r="BD4">
        <v>209637</v>
      </c>
      <c r="BE4">
        <v>222076</v>
      </c>
      <c r="BF4">
        <v>431713</v>
      </c>
      <c r="BJ4">
        <v>33.1531004380624</v>
      </c>
      <c r="BK4">
        <v>30.1491191867411</v>
      </c>
      <c r="BL4">
        <v>31.5367128295111</v>
      </c>
      <c r="BM4" s="36"/>
      <c r="BN4">
        <v>26.64</v>
      </c>
      <c r="BO4">
        <v>25.42</v>
      </c>
      <c r="BP4">
        <v>25.98</v>
      </c>
      <c r="BQ4" t="s">
        <v>97</v>
      </c>
      <c r="BR4">
        <v>4</v>
      </c>
      <c r="BS4" s="36">
        <v>0.666666666666667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3113</v>
      </c>
      <c r="H5">
        <v>3356</v>
      </c>
      <c r="I5">
        <v>6469</v>
      </c>
      <c r="M5">
        <v>35.7898367440791</v>
      </c>
      <c r="N5">
        <v>33.0575256107171</v>
      </c>
      <c r="O5">
        <v>34.3183023872679</v>
      </c>
      <c r="Q5" s="36"/>
      <c r="U5">
        <v>555709</v>
      </c>
      <c r="V5">
        <v>652432</v>
      </c>
      <c r="W5">
        <v>1208141</v>
      </c>
      <c r="X5">
        <v>179540</v>
      </c>
      <c r="Y5">
        <v>192211</v>
      </c>
      <c r="Z5">
        <v>371751</v>
      </c>
      <c r="AD5">
        <v>32.3082764540434</v>
      </c>
      <c r="AE5">
        <v>29.4606947543959</v>
      </c>
      <c r="AF5">
        <v>30.7704978144107</v>
      </c>
      <c r="AG5" s="36"/>
      <c r="AH5">
        <v>25.96</v>
      </c>
      <c r="AI5">
        <v>24.77</v>
      </c>
      <c r="AJ5">
        <v>25.31</v>
      </c>
      <c r="AK5">
        <v>76621</v>
      </c>
      <c r="AL5">
        <v>84160</v>
      </c>
      <c r="AM5">
        <v>160781</v>
      </c>
      <c r="AN5">
        <v>30097</v>
      </c>
      <c r="AO5">
        <v>29865</v>
      </c>
      <c r="AP5">
        <v>59962</v>
      </c>
      <c r="AT5">
        <v>39.2803539499615</v>
      </c>
      <c r="AU5">
        <v>35.4859790874525</v>
      </c>
      <c r="AV5">
        <v>37.2942076489137</v>
      </c>
      <c r="AW5" s="36"/>
      <c r="AX5">
        <v>36.35</v>
      </c>
      <c r="AY5">
        <v>34.89</v>
      </c>
      <c r="AZ5">
        <v>35.57</v>
      </c>
      <c r="BA5">
        <v>632330</v>
      </c>
      <c r="BB5">
        <v>736592</v>
      </c>
      <c r="BC5">
        <v>1368922</v>
      </c>
      <c r="BD5">
        <v>209637</v>
      </c>
      <c r="BE5">
        <v>222076</v>
      </c>
      <c r="BF5">
        <v>431713</v>
      </c>
      <c r="BJ5">
        <v>33.1531004380624</v>
      </c>
      <c r="BK5">
        <v>30.1491191867411</v>
      </c>
      <c r="BL5">
        <v>31.5367128295111</v>
      </c>
      <c r="BM5" s="36"/>
      <c r="BN5">
        <v>26.64</v>
      </c>
      <c r="BO5">
        <v>25.42</v>
      </c>
      <c r="BP5">
        <v>25.98</v>
      </c>
      <c r="BQ5" t="s">
        <v>97</v>
      </c>
      <c r="BR5">
        <v>4</v>
      </c>
      <c r="BS5" s="36">
        <v>0.666666666666667</v>
      </c>
    </row>
    <row r="6" spans="1:71" ht="12">
      <c r="A6">
        <v>1</v>
      </c>
      <c r="B6">
        <v>5</v>
      </c>
      <c r="C6" t="s">
        <v>101</v>
      </c>
      <c r="D6">
        <v>20581</v>
      </c>
      <c r="E6">
        <v>23918</v>
      </c>
      <c r="F6">
        <v>44499</v>
      </c>
      <c r="G6">
        <v>6886</v>
      </c>
      <c r="H6">
        <v>7317</v>
      </c>
      <c r="I6">
        <v>14203</v>
      </c>
      <c r="M6">
        <v>33.4580438268306</v>
      </c>
      <c r="N6">
        <v>30.5920227443766</v>
      </c>
      <c r="O6">
        <v>31.9175711813749</v>
      </c>
      <c r="Q6" s="36"/>
      <c r="R6">
        <v>31.48</v>
      </c>
      <c r="S6">
        <v>30.8</v>
      </c>
      <c r="T6">
        <v>31.11</v>
      </c>
      <c r="U6">
        <v>555709</v>
      </c>
      <c r="V6">
        <v>652432</v>
      </c>
      <c r="W6">
        <v>1208141</v>
      </c>
      <c r="X6">
        <v>179540</v>
      </c>
      <c r="Y6">
        <v>192211</v>
      </c>
      <c r="Z6">
        <v>371751</v>
      </c>
      <c r="AD6">
        <v>32.3082764540434</v>
      </c>
      <c r="AE6">
        <v>29.4606947543959</v>
      </c>
      <c r="AF6">
        <v>30.7704978144107</v>
      </c>
      <c r="AG6" s="36"/>
      <c r="AH6">
        <v>25.96</v>
      </c>
      <c r="AI6">
        <v>24.77</v>
      </c>
      <c r="AJ6">
        <v>25.31</v>
      </c>
      <c r="AK6">
        <v>76621</v>
      </c>
      <c r="AL6">
        <v>84160</v>
      </c>
      <c r="AM6">
        <v>160781</v>
      </c>
      <c r="AN6">
        <v>30097</v>
      </c>
      <c r="AO6">
        <v>29865</v>
      </c>
      <c r="AP6">
        <v>59962</v>
      </c>
      <c r="AT6">
        <v>39.2803539499615</v>
      </c>
      <c r="AU6">
        <v>35.4859790874525</v>
      </c>
      <c r="AV6">
        <v>37.2942076489137</v>
      </c>
      <c r="AW6" s="36"/>
      <c r="AX6">
        <v>36.35</v>
      </c>
      <c r="AY6">
        <v>34.89</v>
      </c>
      <c r="AZ6">
        <v>35.57</v>
      </c>
      <c r="BA6">
        <v>632330</v>
      </c>
      <c r="BB6">
        <v>736592</v>
      </c>
      <c r="BC6">
        <v>1368922</v>
      </c>
      <c r="BD6">
        <v>209637</v>
      </c>
      <c r="BE6">
        <v>222076</v>
      </c>
      <c r="BF6">
        <v>431713</v>
      </c>
      <c r="BJ6">
        <v>33.1531004380624</v>
      </c>
      <c r="BK6">
        <v>30.1491191867411</v>
      </c>
      <c r="BL6">
        <v>31.5367128295111</v>
      </c>
      <c r="BM6" s="36"/>
      <c r="BN6">
        <v>26.64</v>
      </c>
      <c r="BO6">
        <v>25.42</v>
      </c>
      <c r="BP6">
        <v>25.98</v>
      </c>
      <c r="BQ6" t="s">
        <v>97</v>
      </c>
      <c r="BR6">
        <v>4</v>
      </c>
      <c r="BS6" s="36">
        <v>0.666666666666667</v>
      </c>
    </row>
    <row r="7" spans="1:71" ht="12">
      <c r="A7">
        <v>1</v>
      </c>
      <c r="B7">
        <v>6</v>
      </c>
      <c r="C7" t="s">
        <v>102</v>
      </c>
      <c r="D7">
        <v>16209</v>
      </c>
      <c r="E7">
        <v>19395</v>
      </c>
      <c r="F7">
        <v>35604</v>
      </c>
      <c r="G7">
        <v>5684</v>
      </c>
      <c r="H7">
        <v>6052</v>
      </c>
      <c r="I7">
        <v>11736</v>
      </c>
      <c r="M7">
        <v>35.0669381207971</v>
      </c>
      <c r="N7">
        <v>31.2039185357051</v>
      </c>
      <c r="O7">
        <v>32.9625884732053</v>
      </c>
      <c r="Q7" s="36"/>
      <c r="U7">
        <v>555709</v>
      </c>
      <c r="V7">
        <v>652432</v>
      </c>
      <c r="W7">
        <v>1208141</v>
      </c>
      <c r="X7">
        <v>179540</v>
      </c>
      <c r="Y7">
        <v>192211</v>
      </c>
      <c r="Z7">
        <v>371751</v>
      </c>
      <c r="AD7">
        <v>32.3082764540434</v>
      </c>
      <c r="AE7">
        <v>29.4606947543959</v>
      </c>
      <c r="AF7">
        <v>30.7704978144107</v>
      </c>
      <c r="AG7" s="36"/>
      <c r="AH7">
        <v>25.96</v>
      </c>
      <c r="AI7">
        <v>24.77</v>
      </c>
      <c r="AJ7">
        <v>25.31</v>
      </c>
      <c r="AK7">
        <v>76621</v>
      </c>
      <c r="AL7">
        <v>84160</v>
      </c>
      <c r="AM7">
        <v>160781</v>
      </c>
      <c r="AN7">
        <v>30097</v>
      </c>
      <c r="AO7">
        <v>29865</v>
      </c>
      <c r="AP7">
        <v>59962</v>
      </c>
      <c r="AT7">
        <v>39.2803539499615</v>
      </c>
      <c r="AU7">
        <v>35.4859790874525</v>
      </c>
      <c r="AV7">
        <v>37.2942076489137</v>
      </c>
      <c r="AW7" s="36"/>
      <c r="AX7">
        <v>36.35</v>
      </c>
      <c r="AY7">
        <v>34.89</v>
      </c>
      <c r="AZ7">
        <v>35.57</v>
      </c>
      <c r="BA7">
        <v>632330</v>
      </c>
      <c r="BB7">
        <v>736592</v>
      </c>
      <c r="BC7">
        <v>1368922</v>
      </c>
      <c r="BD7">
        <v>209637</v>
      </c>
      <c r="BE7">
        <v>222076</v>
      </c>
      <c r="BF7">
        <v>431713</v>
      </c>
      <c r="BJ7">
        <v>33.1531004380624</v>
      </c>
      <c r="BK7">
        <v>30.1491191867411</v>
      </c>
      <c r="BL7">
        <v>31.5367128295111</v>
      </c>
      <c r="BM7" s="36"/>
      <c r="BN7">
        <v>26.64</v>
      </c>
      <c r="BO7">
        <v>25.42</v>
      </c>
      <c r="BP7">
        <v>25.98</v>
      </c>
      <c r="BQ7" t="s">
        <v>97</v>
      </c>
      <c r="BR7">
        <v>4</v>
      </c>
      <c r="BS7" s="36">
        <v>0.666666666666667</v>
      </c>
    </row>
    <row r="8" spans="1:71" ht="12">
      <c r="A8">
        <v>1</v>
      </c>
      <c r="B8">
        <v>7</v>
      </c>
      <c r="C8" t="s">
        <v>103</v>
      </c>
      <c r="D8">
        <v>6080</v>
      </c>
      <c r="E8">
        <v>6984</v>
      </c>
      <c r="F8">
        <v>13064</v>
      </c>
      <c r="G8">
        <v>2384</v>
      </c>
      <c r="H8">
        <v>2561</v>
      </c>
      <c r="I8">
        <v>4945</v>
      </c>
      <c r="M8">
        <v>39.2105263157895</v>
      </c>
      <c r="N8">
        <v>36.6695303550974</v>
      </c>
      <c r="O8">
        <v>37.8521126760563</v>
      </c>
      <c r="Q8" s="36"/>
      <c r="U8">
        <v>555709</v>
      </c>
      <c r="V8">
        <v>652432</v>
      </c>
      <c r="W8">
        <v>1208141</v>
      </c>
      <c r="X8">
        <v>179540</v>
      </c>
      <c r="Y8">
        <v>192211</v>
      </c>
      <c r="Z8">
        <v>371751</v>
      </c>
      <c r="AD8">
        <v>32.3082764540434</v>
      </c>
      <c r="AE8">
        <v>29.4606947543959</v>
      </c>
      <c r="AF8">
        <v>30.7704978144107</v>
      </c>
      <c r="AG8" s="36"/>
      <c r="AH8">
        <v>25.96</v>
      </c>
      <c r="AI8">
        <v>24.77</v>
      </c>
      <c r="AJ8">
        <v>25.31</v>
      </c>
      <c r="AK8">
        <v>76621</v>
      </c>
      <c r="AL8">
        <v>84160</v>
      </c>
      <c r="AM8">
        <v>160781</v>
      </c>
      <c r="AN8">
        <v>30097</v>
      </c>
      <c r="AO8">
        <v>29865</v>
      </c>
      <c r="AP8">
        <v>59962</v>
      </c>
      <c r="AT8">
        <v>39.2803539499615</v>
      </c>
      <c r="AU8">
        <v>35.4859790874525</v>
      </c>
      <c r="AV8">
        <v>37.2942076489137</v>
      </c>
      <c r="AW8" s="36"/>
      <c r="AX8">
        <v>36.35</v>
      </c>
      <c r="AY8">
        <v>34.89</v>
      </c>
      <c r="AZ8">
        <v>35.57</v>
      </c>
      <c r="BA8">
        <v>632330</v>
      </c>
      <c r="BB8">
        <v>736592</v>
      </c>
      <c r="BC8">
        <v>1368922</v>
      </c>
      <c r="BD8">
        <v>209637</v>
      </c>
      <c r="BE8">
        <v>222076</v>
      </c>
      <c r="BF8">
        <v>431713</v>
      </c>
      <c r="BJ8">
        <v>33.1531004380624</v>
      </c>
      <c r="BK8">
        <v>30.1491191867411</v>
      </c>
      <c r="BL8">
        <v>31.5367128295111</v>
      </c>
      <c r="BM8" s="36"/>
      <c r="BN8">
        <v>26.64</v>
      </c>
      <c r="BO8">
        <v>25.42</v>
      </c>
      <c r="BP8">
        <v>25.98</v>
      </c>
      <c r="BQ8" t="s">
        <v>97</v>
      </c>
      <c r="BR8">
        <v>4</v>
      </c>
      <c r="BS8" s="36">
        <v>0.666666666666667</v>
      </c>
    </row>
    <row r="9" spans="1:71" ht="12">
      <c r="A9">
        <v>1</v>
      </c>
      <c r="B9">
        <v>8</v>
      </c>
      <c r="C9" t="s">
        <v>104</v>
      </c>
      <c r="D9">
        <v>6286</v>
      </c>
      <c r="E9">
        <v>7345</v>
      </c>
      <c r="F9">
        <v>13631</v>
      </c>
      <c r="G9">
        <v>1781</v>
      </c>
      <c r="H9">
        <v>1742</v>
      </c>
      <c r="I9">
        <v>3523</v>
      </c>
      <c r="M9">
        <v>28.3328030544066</v>
      </c>
      <c r="N9">
        <v>23.716814159292</v>
      </c>
      <c r="O9">
        <v>25.845499229697</v>
      </c>
      <c r="Q9" s="36"/>
      <c r="U9">
        <v>555709</v>
      </c>
      <c r="V9">
        <v>652432</v>
      </c>
      <c r="W9">
        <v>1208141</v>
      </c>
      <c r="X9">
        <v>179540</v>
      </c>
      <c r="Y9">
        <v>192211</v>
      </c>
      <c r="Z9">
        <v>371751</v>
      </c>
      <c r="AD9">
        <v>32.3082764540434</v>
      </c>
      <c r="AE9">
        <v>29.4606947543959</v>
      </c>
      <c r="AF9">
        <v>30.7704978144107</v>
      </c>
      <c r="AG9" s="36"/>
      <c r="AH9">
        <v>25.96</v>
      </c>
      <c r="AI9">
        <v>24.77</v>
      </c>
      <c r="AJ9">
        <v>25.31</v>
      </c>
      <c r="AK9">
        <v>76621</v>
      </c>
      <c r="AL9">
        <v>84160</v>
      </c>
      <c r="AM9">
        <v>160781</v>
      </c>
      <c r="AN9">
        <v>30097</v>
      </c>
      <c r="AO9">
        <v>29865</v>
      </c>
      <c r="AP9">
        <v>59962</v>
      </c>
      <c r="AT9">
        <v>39.2803539499615</v>
      </c>
      <c r="AU9">
        <v>35.4859790874525</v>
      </c>
      <c r="AV9">
        <v>37.2942076489137</v>
      </c>
      <c r="AW9" s="36"/>
      <c r="AX9">
        <v>36.35</v>
      </c>
      <c r="AY9">
        <v>34.89</v>
      </c>
      <c r="AZ9">
        <v>35.57</v>
      </c>
      <c r="BA9">
        <v>632330</v>
      </c>
      <c r="BB9">
        <v>736592</v>
      </c>
      <c r="BC9">
        <v>1368922</v>
      </c>
      <c r="BD9">
        <v>209637</v>
      </c>
      <c r="BE9">
        <v>222076</v>
      </c>
      <c r="BF9">
        <v>431713</v>
      </c>
      <c r="BJ9">
        <v>33.1531004380624</v>
      </c>
      <c r="BK9">
        <v>30.1491191867411</v>
      </c>
      <c r="BL9">
        <v>31.5367128295111</v>
      </c>
      <c r="BM9" s="36"/>
      <c r="BN9">
        <v>26.64</v>
      </c>
      <c r="BO9">
        <v>25.42</v>
      </c>
      <c r="BP9">
        <v>25.98</v>
      </c>
      <c r="BQ9" t="s">
        <v>97</v>
      </c>
      <c r="BR9">
        <v>4</v>
      </c>
      <c r="BS9" s="36">
        <v>0.666666666666667</v>
      </c>
    </row>
    <row r="10" spans="1:71" ht="12">
      <c r="A10">
        <v>1</v>
      </c>
      <c r="B10">
        <v>9</v>
      </c>
      <c r="C10" t="s">
        <v>105</v>
      </c>
      <c r="D10">
        <v>35111</v>
      </c>
      <c r="E10">
        <v>39596</v>
      </c>
      <c r="F10">
        <v>74707</v>
      </c>
      <c r="G10">
        <v>12189</v>
      </c>
      <c r="H10">
        <v>12800</v>
      </c>
      <c r="I10">
        <v>24989</v>
      </c>
      <c r="M10">
        <v>34.7156161886588</v>
      </c>
      <c r="N10">
        <v>32.3264976260228</v>
      </c>
      <c r="O10">
        <v>33.4493420964568</v>
      </c>
      <c r="Q10" s="36"/>
      <c r="R10">
        <v>32.75</v>
      </c>
      <c r="S10">
        <v>31.21</v>
      </c>
      <c r="T10">
        <v>31.93</v>
      </c>
      <c r="U10">
        <v>555709</v>
      </c>
      <c r="V10">
        <v>652432</v>
      </c>
      <c r="W10">
        <v>1208141</v>
      </c>
      <c r="X10">
        <v>179540</v>
      </c>
      <c r="Y10">
        <v>192211</v>
      </c>
      <c r="Z10">
        <v>371751</v>
      </c>
      <c r="AD10">
        <v>32.3082764540434</v>
      </c>
      <c r="AE10">
        <v>29.4606947543959</v>
      </c>
      <c r="AF10">
        <v>30.7704978144107</v>
      </c>
      <c r="AG10" s="36"/>
      <c r="AH10">
        <v>25.96</v>
      </c>
      <c r="AI10">
        <v>24.77</v>
      </c>
      <c r="AJ10">
        <v>25.31</v>
      </c>
      <c r="AK10">
        <v>76621</v>
      </c>
      <c r="AL10">
        <v>84160</v>
      </c>
      <c r="AM10">
        <v>160781</v>
      </c>
      <c r="AN10">
        <v>30097</v>
      </c>
      <c r="AO10">
        <v>29865</v>
      </c>
      <c r="AP10">
        <v>59962</v>
      </c>
      <c r="AT10">
        <v>39.2803539499615</v>
      </c>
      <c r="AU10">
        <v>35.4859790874525</v>
      </c>
      <c r="AV10">
        <v>37.2942076489137</v>
      </c>
      <c r="AW10" s="36"/>
      <c r="AX10">
        <v>36.35</v>
      </c>
      <c r="AY10">
        <v>34.89</v>
      </c>
      <c r="AZ10">
        <v>35.57</v>
      </c>
      <c r="BA10">
        <v>632330</v>
      </c>
      <c r="BB10">
        <v>736592</v>
      </c>
      <c r="BC10">
        <v>1368922</v>
      </c>
      <c r="BD10">
        <v>209637</v>
      </c>
      <c r="BE10">
        <v>222076</v>
      </c>
      <c r="BF10">
        <v>431713</v>
      </c>
      <c r="BJ10">
        <v>33.1531004380624</v>
      </c>
      <c r="BK10">
        <v>30.1491191867411</v>
      </c>
      <c r="BL10">
        <v>31.5367128295111</v>
      </c>
      <c r="BM10" s="36"/>
      <c r="BN10">
        <v>26.64</v>
      </c>
      <c r="BO10">
        <v>25.42</v>
      </c>
      <c r="BP10">
        <v>25.98</v>
      </c>
      <c r="BQ10" t="s">
        <v>97</v>
      </c>
      <c r="BR10">
        <v>4</v>
      </c>
      <c r="BS10" s="36">
        <v>0.666666666666667</v>
      </c>
    </row>
    <row r="11" spans="1:71" ht="12">
      <c r="A11">
        <v>1</v>
      </c>
      <c r="B11">
        <v>10</v>
      </c>
      <c r="C11" t="s">
        <v>106</v>
      </c>
      <c r="D11">
        <v>1067</v>
      </c>
      <c r="E11">
        <v>1127</v>
      </c>
      <c r="F11">
        <v>2194</v>
      </c>
      <c r="G11">
        <v>527</v>
      </c>
      <c r="H11">
        <v>518</v>
      </c>
      <c r="I11">
        <v>1045</v>
      </c>
      <c r="M11">
        <v>49.3908153701968</v>
      </c>
      <c r="N11">
        <v>45.9627329192547</v>
      </c>
      <c r="O11">
        <v>47.6298997265269</v>
      </c>
      <c r="Q11" s="36"/>
      <c r="U11">
        <v>555709</v>
      </c>
      <c r="V11">
        <v>652432</v>
      </c>
      <c r="W11">
        <v>1208141</v>
      </c>
      <c r="X11">
        <v>179540</v>
      </c>
      <c r="Y11">
        <v>192211</v>
      </c>
      <c r="Z11">
        <v>371751</v>
      </c>
      <c r="AD11">
        <v>32.3082764540434</v>
      </c>
      <c r="AE11">
        <v>29.4606947543959</v>
      </c>
      <c r="AF11">
        <v>30.7704978144107</v>
      </c>
      <c r="AG11" s="36"/>
      <c r="AH11">
        <v>25.96</v>
      </c>
      <c r="AI11">
        <v>24.77</v>
      </c>
      <c r="AJ11">
        <v>25.31</v>
      </c>
      <c r="AK11">
        <v>76621</v>
      </c>
      <c r="AL11">
        <v>84160</v>
      </c>
      <c r="AM11">
        <v>160781</v>
      </c>
      <c r="AN11">
        <v>30097</v>
      </c>
      <c r="AO11">
        <v>29865</v>
      </c>
      <c r="AP11">
        <v>59962</v>
      </c>
      <c r="AT11">
        <v>39.2803539499615</v>
      </c>
      <c r="AU11">
        <v>35.4859790874525</v>
      </c>
      <c r="AV11">
        <v>37.2942076489137</v>
      </c>
      <c r="AW11" s="36"/>
      <c r="AX11">
        <v>36.35</v>
      </c>
      <c r="AY11">
        <v>34.89</v>
      </c>
      <c r="AZ11">
        <v>35.57</v>
      </c>
      <c r="BA11">
        <v>632330</v>
      </c>
      <c r="BB11">
        <v>736592</v>
      </c>
      <c r="BC11">
        <v>1368922</v>
      </c>
      <c r="BD11">
        <v>209637</v>
      </c>
      <c r="BE11">
        <v>222076</v>
      </c>
      <c r="BF11">
        <v>431713</v>
      </c>
      <c r="BJ11">
        <v>33.1531004380624</v>
      </c>
      <c r="BK11">
        <v>30.1491191867411</v>
      </c>
      <c r="BL11">
        <v>31.5367128295111</v>
      </c>
      <c r="BM11" s="36"/>
      <c r="BN11">
        <v>26.64</v>
      </c>
      <c r="BO11">
        <v>25.42</v>
      </c>
      <c r="BP11">
        <v>25.98</v>
      </c>
      <c r="BQ11" t="s">
        <v>97</v>
      </c>
      <c r="BR11">
        <v>4</v>
      </c>
      <c r="BS11" s="36">
        <v>0.666666666666667</v>
      </c>
    </row>
    <row r="12" spans="1:71" ht="12">
      <c r="A12">
        <v>1</v>
      </c>
      <c r="B12">
        <v>11</v>
      </c>
      <c r="C12" t="s">
        <v>107</v>
      </c>
      <c r="D12">
        <v>1017</v>
      </c>
      <c r="E12">
        <v>1015</v>
      </c>
      <c r="F12">
        <v>2032</v>
      </c>
      <c r="G12">
        <v>402</v>
      </c>
      <c r="H12">
        <v>425</v>
      </c>
      <c r="I12">
        <v>827</v>
      </c>
      <c r="M12">
        <v>39.5280235988201</v>
      </c>
      <c r="N12">
        <v>41.871921182266</v>
      </c>
      <c r="O12">
        <v>40.6988188976378</v>
      </c>
      <c r="Q12" s="36"/>
      <c r="U12">
        <v>555709</v>
      </c>
      <c r="V12">
        <v>652432</v>
      </c>
      <c r="W12">
        <v>1208141</v>
      </c>
      <c r="X12">
        <v>179540</v>
      </c>
      <c r="Y12">
        <v>192211</v>
      </c>
      <c r="Z12">
        <v>371751</v>
      </c>
      <c r="AD12">
        <v>32.3082764540434</v>
      </c>
      <c r="AE12">
        <v>29.4606947543959</v>
      </c>
      <c r="AF12">
        <v>30.7704978144107</v>
      </c>
      <c r="AG12" s="36"/>
      <c r="AH12">
        <v>25.96</v>
      </c>
      <c r="AI12">
        <v>24.77</v>
      </c>
      <c r="AJ12">
        <v>25.31</v>
      </c>
      <c r="AK12">
        <v>76621</v>
      </c>
      <c r="AL12">
        <v>84160</v>
      </c>
      <c r="AM12">
        <v>160781</v>
      </c>
      <c r="AN12">
        <v>30097</v>
      </c>
      <c r="AO12">
        <v>29865</v>
      </c>
      <c r="AP12">
        <v>59962</v>
      </c>
      <c r="AT12">
        <v>39.2803539499615</v>
      </c>
      <c r="AU12">
        <v>35.4859790874525</v>
      </c>
      <c r="AV12">
        <v>37.2942076489137</v>
      </c>
      <c r="AW12" s="36"/>
      <c r="AX12">
        <v>36.35</v>
      </c>
      <c r="AY12">
        <v>34.89</v>
      </c>
      <c r="AZ12">
        <v>35.57</v>
      </c>
      <c r="BA12">
        <v>632330</v>
      </c>
      <c r="BB12">
        <v>736592</v>
      </c>
      <c r="BC12">
        <v>1368922</v>
      </c>
      <c r="BD12">
        <v>209637</v>
      </c>
      <c r="BE12">
        <v>222076</v>
      </c>
      <c r="BF12">
        <v>431713</v>
      </c>
      <c r="BJ12">
        <v>33.1531004380624</v>
      </c>
      <c r="BK12">
        <v>30.1491191867411</v>
      </c>
      <c r="BL12">
        <v>31.5367128295111</v>
      </c>
      <c r="BM12" s="36"/>
      <c r="BN12">
        <v>26.64</v>
      </c>
      <c r="BO12">
        <v>25.42</v>
      </c>
      <c r="BP12">
        <v>25.98</v>
      </c>
      <c r="BQ12" t="s">
        <v>97</v>
      </c>
      <c r="BR12">
        <v>4</v>
      </c>
      <c r="BS12" s="36">
        <v>0.666666666666667</v>
      </c>
    </row>
    <row r="13" spans="1:71" ht="12">
      <c r="A13">
        <v>1</v>
      </c>
      <c r="B13">
        <v>12</v>
      </c>
      <c r="C13" t="s">
        <v>108</v>
      </c>
      <c r="D13">
        <v>37195</v>
      </c>
      <c r="E13">
        <v>41738</v>
      </c>
      <c r="F13">
        <v>78933</v>
      </c>
      <c r="G13">
        <v>13118</v>
      </c>
      <c r="H13">
        <v>13743</v>
      </c>
      <c r="I13">
        <v>26861</v>
      </c>
      <c r="M13">
        <v>35.2681812071515</v>
      </c>
      <c r="N13">
        <v>32.9268292682927</v>
      </c>
      <c r="O13">
        <v>34.0301268164139</v>
      </c>
      <c r="Q13" s="36"/>
      <c r="R13">
        <v>32.75</v>
      </c>
      <c r="S13">
        <v>31.21</v>
      </c>
      <c r="T13">
        <v>31.93</v>
      </c>
      <c r="U13">
        <v>555709</v>
      </c>
      <c r="V13">
        <v>652432</v>
      </c>
      <c r="W13">
        <v>1208141</v>
      </c>
      <c r="X13">
        <v>179540</v>
      </c>
      <c r="Y13">
        <v>192211</v>
      </c>
      <c r="Z13">
        <v>371751</v>
      </c>
      <c r="AD13">
        <v>32.3082764540434</v>
      </c>
      <c r="AE13">
        <v>29.4606947543959</v>
      </c>
      <c r="AF13">
        <v>30.7704978144107</v>
      </c>
      <c r="AG13" s="36"/>
      <c r="AH13">
        <v>25.96</v>
      </c>
      <c r="AI13">
        <v>24.77</v>
      </c>
      <c r="AJ13">
        <v>25.31</v>
      </c>
      <c r="AK13">
        <v>76621</v>
      </c>
      <c r="AL13">
        <v>84160</v>
      </c>
      <c r="AM13">
        <v>160781</v>
      </c>
      <c r="AN13">
        <v>30097</v>
      </c>
      <c r="AO13">
        <v>29865</v>
      </c>
      <c r="AP13">
        <v>59962</v>
      </c>
      <c r="AT13">
        <v>39.2803539499615</v>
      </c>
      <c r="AU13">
        <v>35.4859790874525</v>
      </c>
      <c r="AV13">
        <v>37.2942076489137</v>
      </c>
      <c r="AW13" s="36"/>
      <c r="AX13">
        <v>36.35</v>
      </c>
      <c r="AY13">
        <v>34.89</v>
      </c>
      <c r="AZ13">
        <v>35.57</v>
      </c>
      <c r="BA13">
        <v>632330</v>
      </c>
      <c r="BB13">
        <v>736592</v>
      </c>
      <c r="BC13">
        <v>1368922</v>
      </c>
      <c r="BD13">
        <v>209637</v>
      </c>
      <c r="BE13">
        <v>222076</v>
      </c>
      <c r="BF13">
        <v>431713</v>
      </c>
      <c r="BJ13">
        <v>33.1531004380624</v>
      </c>
      <c r="BK13">
        <v>30.1491191867411</v>
      </c>
      <c r="BL13">
        <v>31.5367128295111</v>
      </c>
      <c r="BM13" s="36"/>
      <c r="BN13">
        <v>26.64</v>
      </c>
      <c r="BO13">
        <v>25.42</v>
      </c>
      <c r="BP13">
        <v>25.98</v>
      </c>
      <c r="BQ13" t="s">
        <v>97</v>
      </c>
      <c r="BR13">
        <v>4</v>
      </c>
      <c r="BS13" s="36">
        <v>0.666666666666667</v>
      </c>
    </row>
    <row r="14" spans="1:71" ht="12">
      <c r="A14">
        <v>1</v>
      </c>
      <c r="B14">
        <v>13</v>
      </c>
      <c r="C14" t="s">
        <v>109</v>
      </c>
      <c r="D14">
        <v>19079</v>
      </c>
      <c r="E14">
        <v>22324</v>
      </c>
      <c r="F14">
        <v>41403</v>
      </c>
      <c r="G14">
        <v>7059</v>
      </c>
      <c r="H14">
        <v>7521</v>
      </c>
      <c r="I14">
        <v>14580</v>
      </c>
      <c r="M14">
        <v>36.9987944860842</v>
      </c>
      <c r="N14">
        <v>33.690198889088</v>
      </c>
      <c r="O14">
        <v>35.2148395043837</v>
      </c>
      <c r="Q14" s="36"/>
      <c r="R14">
        <v>33.93</v>
      </c>
      <c r="S14">
        <v>32.91</v>
      </c>
      <c r="T14">
        <v>33.38</v>
      </c>
      <c r="U14">
        <v>555709</v>
      </c>
      <c r="V14">
        <v>652432</v>
      </c>
      <c r="W14">
        <v>1208141</v>
      </c>
      <c r="X14">
        <v>179540</v>
      </c>
      <c r="Y14">
        <v>192211</v>
      </c>
      <c r="Z14">
        <v>371751</v>
      </c>
      <c r="AD14">
        <v>32.3082764540434</v>
      </c>
      <c r="AE14">
        <v>29.4606947543959</v>
      </c>
      <c r="AF14">
        <v>30.7704978144107</v>
      </c>
      <c r="AG14" s="36"/>
      <c r="AH14">
        <v>25.96</v>
      </c>
      <c r="AI14">
        <v>24.77</v>
      </c>
      <c r="AJ14">
        <v>25.31</v>
      </c>
      <c r="AK14">
        <v>76621</v>
      </c>
      <c r="AL14">
        <v>84160</v>
      </c>
      <c r="AM14">
        <v>160781</v>
      </c>
      <c r="AN14">
        <v>30097</v>
      </c>
      <c r="AO14">
        <v>29865</v>
      </c>
      <c r="AP14">
        <v>59962</v>
      </c>
      <c r="AT14">
        <v>39.2803539499615</v>
      </c>
      <c r="AU14">
        <v>35.4859790874525</v>
      </c>
      <c r="AV14">
        <v>37.2942076489137</v>
      </c>
      <c r="AW14" s="36"/>
      <c r="AX14">
        <v>36.35</v>
      </c>
      <c r="AY14">
        <v>34.89</v>
      </c>
      <c r="AZ14">
        <v>35.57</v>
      </c>
      <c r="BA14">
        <v>632330</v>
      </c>
      <c r="BB14">
        <v>736592</v>
      </c>
      <c r="BC14">
        <v>1368922</v>
      </c>
      <c r="BD14">
        <v>209637</v>
      </c>
      <c r="BE14">
        <v>222076</v>
      </c>
      <c r="BF14">
        <v>431713</v>
      </c>
      <c r="BJ14">
        <v>33.1531004380624</v>
      </c>
      <c r="BK14">
        <v>30.1491191867411</v>
      </c>
      <c r="BL14">
        <v>31.5367128295111</v>
      </c>
      <c r="BM14" s="36"/>
      <c r="BN14">
        <v>26.64</v>
      </c>
      <c r="BO14">
        <v>25.42</v>
      </c>
      <c r="BP14">
        <v>25.98</v>
      </c>
      <c r="BQ14" t="s">
        <v>97</v>
      </c>
      <c r="BR14">
        <v>4</v>
      </c>
      <c r="BS14" s="36">
        <v>0.666666666666667</v>
      </c>
    </row>
    <row r="15" spans="1:71" ht="12">
      <c r="A15">
        <v>1</v>
      </c>
      <c r="B15">
        <v>14</v>
      </c>
      <c r="C15" t="s">
        <v>110</v>
      </c>
      <c r="D15">
        <v>14984</v>
      </c>
      <c r="E15">
        <v>17478</v>
      </c>
      <c r="F15">
        <v>32462</v>
      </c>
      <c r="G15">
        <v>4775</v>
      </c>
      <c r="H15">
        <v>4802</v>
      </c>
      <c r="I15">
        <v>9577</v>
      </c>
      <c r="M15">
        <v>31.8673251468233</v>
      </c>
      <c r="N15">
        <v>27.4745394209864</v>
      </c>
      <c r="O15">
        <v>29.5021871726942</v>
      </c>
      <c r="Q15" s="36"/>
      <c r="R15">
        <v>27.61</v>
      </c>
      <c r="S15">
        <v>25.1</v>
      </c>
      <c r="T15">
        <v>26.27</v>
      </c>
      <c r="U15">
        <v>555709</v>
      </c>
      <c r="V15">
        <v>652432</v>
      </c>
      <c r="W15">
        <v>1208141</v>
      </c>
      <c r="X15">
        <v>179540</v>
      </c>
      <c r="Y15">
        <v>192211</v>
      </c>
      <c r="Z15">
        <v>371751</v>
      </c>
      <c r="AD15">
        <v>32.3082764540434</v>
      </c>
      <c r="AE15">
        <v>29.4606947543959</v>
      </c>
      <c r="AF15">
        <v>30.7704978144107</v>
      </c>
      <c r="AG15" s="36"/>
      <c r="AH15">
        <v>25.96</v>
      </c>
      <c r="AI15">
        <v>24.77</v>
      </c>
      <c r="AJ15">
        <v>25.31</v>
      </c>
      <c r="AK15">
        <v>76621</v>
      </c>
      <c r="AL15">
        <v>84160</v>
      </c>
      <c r="AM15">
        <v>160781</v>
      </c>
      <c r="AN15">
        <v>30097</v>
      </c>
      <c r="AO15">
        <v>29865</v>
      </c>
      <c r="AP15">
        <v>59962</v>
      </c>
      <c r="AT15">
        <v>39.2803539499615</v>
      </c>
      <c r="AU15">
        <v>35.4859790874525</v>
      </c>
      <c r="AV15">
        <v>37.2942076489137</v>
      </c>
      <c r="AW15" s="36"/>
      <c r="AX15">
        <v>36.35</v>
      </c>
      <c r="AY15">
        <v>34.89</v>
      </c>
      <c r="AZ15">
        <v>35.57</v>
      </c>
      <c r="BA15">
        <v>632330</v>
      </c>
      <c r="BB15">
        <v>736592</v>
      </c>
      <c r="BC15">
        <v>1368922</v>
      </c>
      <c r="BD15">
        <v>209637</v>
      </c>
      <c r="BE15">
        <v>222076</v>
      </c>
      <c r="BF15">
        <v>431713</v>
      </c>
      <c r="BJ15">
        <v>33.1531004380624</v>
      </c>
      <c r="BK15">
        <v>30.1491191867411</v>
      </c>
      <c r="BL15">
        <v>31.5367128295111</v>
      </c>
      <c r="BM15" s="36"/>
      <c r="BN15">
        <v>26.64</v>
      </c>
      <c r="BO15">
        <v>25.42</v>
      </c>
      <c r="BP15">
        <v>25.98</v>
      </c>
      <c r="BQ15" t="s">
        <v>97</v>
      </c>
      <c r="BR15">
        <v>4</v>
      </c>
      <c r="BS15" s="36">
        <v>0.666666666666667</v>
      </c>
    </row>
    <row r="16" spans="1:71" ht="12">
      <c r="A16">
        <v>1</v>
      </c>
      <c r="B16">
        <v>15</v>
      </c>
      <c r="C16" t="s">
        <v>111</v>
      </c>
      <c r="D16">
        <v>47600</v>
      </c>
      <c r="E16">
        <v>53800</v>
      </c>
      <c r="F16">
        <v>101400</v>
      </c>
      <c r="G16">
        <v>15163</v>
      </c>
      <c r="H16">
        <v>15977</v>
      </c>
      <c r="I16">
        <v>31140</v>
      </c>
      <c r="M16">
        <v>31.8550420168067</v>
      </c>
      <c r="N16">
        <v>29.6970260223048</v>
      </c>
      <c r="O16">
        <v>30.7100591715976</v>
      </c>
      <c r="Q16" s="36"/>
      <c r="R16">
        <v>25.22</v>
      </c>
      <c r="S16">
        <v>24.22</v>
      </c>
      <c r="T16">
        <v>24.69</v>
      </c>
      <c r="U16">
        <v>555709</v>
      </c>
      <c r="V16">
        <v>652432</v>
      </c>
      <c r="W16">
        <v>1208141</v>
      </c>
      <c r="X16">
        <v>179540</v>
      </c>
      <c r="Y16">
        <v>192211</v>
      </c>
      <c r="Z16">
        <v>371751</v>
      </c>
      <c r="AD16">
        <v>32.3082764540434</v>
      </c>
      <c r="AE16">
        <v>29.4606947543959</v>
      </c>
      <c r="AF16">
        <v>30.7704978144107</v>
      </c>
      <c r="AG16" s="36"/>
      <c r="AH16">
        <v>25.96</v>
      </c>
      <c r="AI16">
        <v>24.77</v>
      </c>
      <c r="AJ16">
        <v>25.31</v>
      </c>
      <c r="AK16">
        <v>76621</v>
      </c>
      <c r="AL16">
        <v>84160</v>
      </c>
      <c r="AM16">
        <v>160781</v>
      </c>
      <c r="AN16">
        <v>30097</v>
      </c>
      <c r="AO16">
        <v>29865</v>
      </c>
      <c r="AP16">
        <v>59962</v>
      </c>
      <c r="AT16">
        <v>39.2803539499615</v>
      </c>
      <c r="AU16">
        <v>35.4859790874525</v>
      </c>
      <c r="AV16">
        <v>37.2942076489137</v>
      </c>
      <c r="AW16" s="36"/>
      <c r="AX16">
        <v>36.35</v>
      </c>
      <c r="AY16">
        <v>34.89</v>
      </c>
      <c r="AZ16">
        <v>35.57</v>
      </c>
      <c r="BA16">
        <v>632330</v>
      </c>
      <c r="BB16">
        <v>736592</v>
      </c>
      <c r="BC16">
        <v>1368922</v>
      </c>
      <c r="BD16">
        <v>209637</v>
      </c>
      <c r="BE16">
        <v>222076</v>
      </c>
      <c r="BF16">
        <v>431713</v>
      </c>
      <c r="BJ16">
        <v>33.1531004380624</v>
      </c>
      <c r="BK16">
        <v>30.1491191867411</v>
      </c>
      <c r="BL16">
        <v>31.5367128295111</v>
      </c>
      <c r="BM16" s="36"/>
      <c r="BN16">
        <v>26.64</v>
      </c>
      <c r="BO16">
        <v>25.42</v>
      </c>
      <c r="BP16">
        <v>25.98</v>
      </c>
      <c r="BQ16" t="s">
        <v>97</v>
      </c>
      <c r="BR16">
        <v>4</v>
      </c>
      <c r="BS16" s="36">
        <v>0.666666666666667</v>
      </c>
    </row>
    <row r="17" spans="1:71" ht="12">
      <c r="A17">
        <v>1</v>
      </c>
      <c r="B17">
        <v>16</v>
      </c>
      <c r="C17" t="s">
        <v>112</v>
      </c>
      <c r="D17">
        <v>11242</v>
      </c>
      <c r="E17">
        <v>13091</v>
      </c>
      <c r="F17">
        <v>24333</v>
      </c>
      <c r="G17">
        <v>3441</v>
      </c>
      <c r="H17">
        <v>3622</v>
      </c>
      <c r="I17">
        <v>7063</v>
      </c>
      <c r="M17">
        <v>30.6084326632272</v>
      </c>
      <c r="N17">
        <v>27.6678634176152</v>
      </c>
      <c r="O17">
        <v>29.0264250195208</v>
      </c>
      <c r="Q17" s="36"/>
      <c r="U17">
        <v>555709</v>
      </c>
      <c r="V17">
        <v>652432</v>
      </c>
      <c r="W17">
        <v>1208141</v>
      </c>
      <c r="X17">
        <v>179540</v>
      </c>
      <c r="Y17">
        <v>192211</v>
      </c>
      <c r="Z17">
        <v>371751</v>
      </c>
      <c r="AD17">
        <v>32.3082764540434</v>
      </c>
      <c r="AE17">
        <v>29.4606947543959</v>
      </c>
      <c r="AF17">
        <v>30.7704978144107</v>
      </c>
      <c r="AG17" s="36"/>
      <c r="AH17">
        <v>25.96</v>
      </c>
      <c r="AI17">
        <v>24.77</v>
      </c>
      <c r="AJ17">
        <v>25.31</v>
      </c>
      <c r="AK17">
        <v>76621</v>
      </c>
      <c r="AL17">
        <v>84160</v>
      </c>
      <c r="AM17">
        <v>160781</v>
      </c>
      <c r="AN17">
        <v>30097</v>
      </c>
      <c r="AO17">
        <v>29865</v>
      </c>
      <c r="AP17">
        <v>59962</v>
      </c>
      <c r="AT17">
        <v>39.2803539499615</v>
      </c>
      <c r="AU17">
        <v>35.4859790874525</v>
      </c>
      <c r="AV17">
        <v>37.2942076489137</v>
      </c>
      <c r="AW17" s="36"/>
      <c r="AX17">
        <v>36.35</v>
      </c>
      <c r="AY17">
        <v>34.89</v>
      </c>
      <c r="AZ17">
        <v>35.57</v>
      </c>
      <c r="BA17">
        <v>632330</v>
      </c>
      <c r="BB17">
        <v>736592</v>
      </c>
      <c r="BC17">
        <v>1368922</v>
      </c>
      <c r="BD17">
        <v>209637</v>
      </c>
      <c r="BE17">
        <v>222076</v>
      </c>
      <c r="BF17">
        <v>431713</v>
      </c>
      <c r="BJ17">
        <v>33.1531004380624</v>
      </c>
      <c r="BK17">
        <v>30.1491191867411</v>
      </c>
      <c r="BL17">
        <v>31.5367128295111</v>
      </c>
      <c r="BM17" s="36"/>
      <c r="BN17">
        <v>26.64</v>
      </c>
      <c r="BO17">
        <v>25.42</v>
      </c>
      <c r="BP17">
        <v>25.98</v>
      </c>
      <c r="BQ17" t="s">
        <v>97</v>
      </c>
      <c r="BR17">
        <v>4</v>
      </c>
      <c r="BS17" s="36">
        <v>0.666666666666667</v>
      </c>
    </row>
    <row r="18" spans="1:71" ht="12">
      <c r="A18">
        <v>1</v>
      </c>
      <c r="B18">
        <v>17</v>
      </c>
      <c r="C18" t="s">
        <v>113</v>
      </c>
      <c r="D18">
        <v>13636</v>
      </c>
      <c r="E18">
        <v>16438</v>
      </c>
      <c r="F18">
        <v>30074</v>
      </c>
      <c r="G18">
        <v>5002</v>
      </c>
      <c r="H18">
        <v>5370</v>
      </c>
      <c r="I18">
        <v>10372</v>
      </c>
      <c r="M18">
        <v>36.6823115283074</v>
      </c>
      <c r="N18">
        <v>32.6682078111692</v>
      </c>
      <c r="O18">
        <v>34.4882622863603</v>
      </c>
      <c r="Q18" s="36"/>
      <c r="R18">
        <v>37.82</v>
      </c>
      <c r="S18">
        <v>37.49</v>
      </c>
      <c r="T18">
        <v>37.64</v>
      </c>
      <c r="U18">
        <v>555709</v>
      </c>
      <c r="V18">
        <v>652432</v>
      </c>
      <c r="W18">
        <v>1208141</v>
      </c>
      <c r="X18">
        <v>179540</v>
      </c>
      <c r="Y18">
        <v>192211</v>
      </c>
      <c r="Z18">
        <v>371751</v>
      </c>
      <c r="AD18">
        <v>32.3082764540434</v>
      </c>
      <c r="AE18">
        <v>29.4606947543959</v>
      </c>
      <c r="AF18">
        <v>30.7704978144107</v>
      </c>
      <c r="AG18" s="36"/>
      <c r="AH18">
        <v>25.96</v>
      </c>
      <c r="AI18">
        <v>24.77</v>
      </c>
      <c r="AJ18">
        <v>25.31</v>
      </c>
      <c r="AK18">
        <v>76621</v>
      </c>
      <c r="AL18">
        <v>84160</v>
      </c>
      <c r="AM18">
        <v>160781</v>
      </c>
      <c r="AN18">
        <v>30097</v>
      </c>
      <c r="AO18">
        <v>29865</v>
      </c>
      <c r="AP18">
        <v>59962</v>
      </c>
      <c r="AT18">
        <v>39.2803539499615</v>
      </c>
      <c r="AU18">
        <v>35.4859790874525</v>
      </c>
      <c r="AV18">
        <v>37.2942076489137</v>
      </c>
      <c r="AW18" s="36"/>
      <c r="AX18">
        <v>36.35</v>
      </c>
      <c r="AY18">
        <v>34.89</v>
      </c>
      <c r="AZ18">
        <v>35.57</v>
      </c>
      <c r="BA18">
        <v>632330</v>
      </c>
      <c r="BB18">
        <v>736592</v>
      </c>
      <c r="BC18">
        <v>1368922</v>
      </c>
      <c r="BD18">
        <v>209637</v>
      </c>
      <c r="BE18">
        <v>222076</v>
      </c>
      <c r="BF18">
        <v>431713</v>
      </c>
      <c r="BJ18">
        <v>33.1531004380624</v>
      </c>
      <c r="BK18">
        <v>30.1491191867411</v>
      </c>
      <c r="BL18">
        <v>31.5367128295111</v>
      </c>
      <c r="BM18" s="36"/>
      <c r="BN18">
        <v>26.64</v>
      </c>
      <c r="BO18">
        <v>25.42</v>
      </c>
      <c r="BP18">
        <v>25.98</v>
      </c>
      <c r="BQ18" t="s">
        <v>97</v>
      </c>
      <c r="BR18">
        <v>4</v>
      </c>
      <c r="BS18" s="36">
        <v>0.666666666666667</v>
      </c>
    </row>
    <row r="19" spans="1:71" ht="12">
      <c r="A19">
        <v>1</v>
      </c>
      <c r="B19">
        <v>18</v>
      </c>
      <c r="C19" t="s">
        <v>114</v>
      </c>
      <c r="D19">
        <v>12653</v>
      </c>
      <c r="E19">
        <v>14246</v>
      </c>
      <c r="F19">
        <v>26899</v>
      </c>
      <c r="G19">
        <v>4132</v>
      </c>
      <c r="H19">
        <v>4158</v>
      </c>
      <c r="I19">
        <v>8290</v>
      </c>
      <c r="M19">
        <v>32.6562870465502</v>
      </c>
      <c r="N19">
        <v>29.1871402498947</v>
      </c>
      <c r="O19">
        <v>30.818989553515</v>
      </c>
      <c r="Q19" s="36"/>
      <c r="R19">
        <v>31.26</v>
      </c>
      <c r="S19">
        <v>30.68</v>
      </c>
      <c r="T19">
        <v>30.95</v>
      </c>
      <c r="U19">
        <v>555709</v>
      </c>
      <c r="V19">
        <v>652432</v>
      </c>
      <c r="W19">
        <v>1208141</v>
      </c>
      <c r="X19">
        <v>179540</v>
      </c>
      <c r="Y19">
        <v>192211</v>
      </c>
      <c r="Z19">
        <v>371751</v>
      </c>
      <c r="AD19">
        <v>32.3082764540434</v>
      </c>
      <c r="AE19">
        <v>29.4606947543959</v>
      </c>
      <c r="AF19">
        <v>30.7704978144107</v>
      </c>
      <c r="AG19" s="36"/>
      <c r="AH19">
        <v>25.96</v>
      </c>
      <c r="AI19">
        <v>24.77</v>
      </c>
      <c r="AJ19">
        <v>25.31</v>
      </c>
      <c r="AK19">
        <v>76621</v>
      </c>
      <c r="AL19">
        <v>84160</v>
      </c>
      <c r="AM19">
        <v>160781</v>
      </c>
      <c r="AN19">
        <v>30097</v>
      </c>
      <c r="AO19">
        <v>29865</v>
      </c>
      <c r="AP19">
        <v>59962</v>
      </c>
      <c r="AT19">
        <v>39.2803539499615</v>
      </c>
      <c r="AU19">
        <v>35.4859790874525</v>
      </c>
      <c r="AV19">
        <v>37.2942076489137</v>
      </c>
      <c r="AW19" s="36"/>
      <c r="AX19">
        <v>36.35</v>
      </c>
      <c r="AY19">
        <v>34.89</v>
      </c>
      <c r="AZ19">
        <v>35.57</v>
      </c>
      <c r="BA19">
        <v>632330</v>
      </c>
      <c r="BB19">
        <v>736592</v>
      </c>
      <c r="BC19">
        <v>1368922</v>
      </c>
      <c r="BD19">
        <v>209637</v>
      </c>
      <c r="BE19">
        <v>222076</v>
      </c>
      <c r="BF19">
        <v>431713</v>
      </c>
      <c r="BJ19">
        <v>33.1531004380624</v>
      </c>
      <c r="BK19">
        <v>30.1491191867411</v>
      </c>
      <c r="BL19">
        <v>31.5367128295111</v>
      </c>
      <c r="BM19" s="36"/>
      <c r="BN19">
        <v>26.64</v>
      </c>
      <c r="BO19">
        <v>25.42</v>
      </c>
      <c r="BP19">
        <v>25.98</v>
      </c>
      <c r="BQ19" t="s">
        <v>97</v>
      </c>
      <c r="BR19">
        <v>4</v>
      </c>
      <c r="BS19" s="36">
        <v>0.666666666666667</v>
      </c>
    </row>
    <row r="20" spans="1:71" ht="12">
      <c r="A20">
        <v>1</v>
      </c>
      <c r="B20">
        <v>19</v>
      </c>
      <c r="C20" t="s">
        <v>115</v>
      </c>
      <c r="D20">
        <v>16648</v>
      </c>
      <c r="E20">
        <v>19086</v>
      </c>
      <c r="F20">
        <v>35734</v>
      </c>
      <c r="G20">
        <v>5660</v>
      </c>
      <c r="H20">
        <v>5938</v>
      </c>
      <c r="I20">
        <v>11598</v>
      </c>
      <c r="M20">
        <v>33.9980778471889</v>
      </c>
      <c r="N20">
        <v>31.1118097034476</v>
      </c>
      <c r="O20">
        <v>32.4564840208205</v>
      </c>
      <c r="Q20" s="36"/>
      <c r="R20">
        <v>28.41</v>
      </c>
      <c r="S20">
        <v>27.86</v>
      </c>
      <c r="T20">
        <v>28.11</v>
      </c>
      <c r="U20">
        <v>555709</v>
      </c>
      <c r="V20">
        <v>652432</v>
      </c>
      <c r="W20">
        <v>1208141</v>
      </c>
      <c r="X20">
        <v>179540</v>
      </c>
      <c r="Y20">
        <v>192211</v>
      </c>
      <c r="Z20">
        <v>371751</v>
      </c>
      <c r="AD20">
        <v>32.3082764540434</v>
      </c>
      <c r="AE20">
        <v>29.4606947543959</v>
      </c>
      <c r="AF20">
        <v>30.7704978144107</v>
      </c>
      <c r="AG20" s="36"/>
      <c r="AH20">
        <v>25.96</v>
      </c>
      <c r="AI20">
        <v>24.77</v>
      </c>
      <c r="AJ20">
        <v>25.31</v>
      </c>
      <c r="AK20">
        <v>76621</v>
      </c>
      <c r="AL20">
        <v>84160</v>
      </c>
      <c r="AM20">
        <v>160781</v>
      </c>
      <c r="AN20">
        <v>30097</v>
      </c>
      <c r="AO20">
        <v>29865</v>
      </c>
      <c r="AP20">
        <v>59962</v>
      </c>
      <c r="AT20">
        <v>39.2803539499615</v>
      </c>
      <c r="AU20">
        <v>35.4859790874525</v>
      </c>
      <c r="AV20">
        <v>37.2942076489137</v>
      </c>
      <c r="AW20" s="36"/>
      <c r="AX20">
        <v>36.35</v>
      </c>
      <c r="AY20">
        <v>34.89</v>
      </c>
      <c r="AZ20">
        <v>35.57</v>
      </c>
      <c r="BA20">
        <v>632330</v>
      </c>
      <c r="BB20">
        <v>736592</v>
      </c>
      <c r="BC20">
        <v>1368922</v>
      </c>
      <c r="BD20">
        <v>209637</v>
      </c>
      <c r="BE20">
        <v>222076</v>
      </c>
      <c r="BF20">
        <v>431713</v>
      </c>
      <c r="BJ20">
        <v>33.1531004380624</v>
      </c>
      <c r="BK20">
        <v>30.1491191867411</v>
      </c>
      <c r="BL20">
        <v>31.5367128295111</v>
      </c>
      <c r="BM20" s="36"/>
      <c r="BN20">
        <v>26.64</v>
      </c>
      <c r="BO20">
        <v>25.42</v>
      </c>
      <c r="BP20">
        <v>25.98</v>
      </c>
      <c r="BQ20" t="s">
        <v>97</v>
      </c>
      <c r="BR20">
        <v>4</v>
      </c>
      <c r="BS20" s="36">
        <v>0.666666666666667</v>
      </c>
    </row>
    <row r="21" spans="1:71" ht="12">
      <c r="A21">
        <v>1</v>
      </c>
      <c r="B21">
        <v>20</v>
      </c>
      <c r="C21" t="s">
        <v>116</v>
      </c>
      <c r="D21">
        <v>14420</v>
      </c>
      <c r="E21">
        <v>16885</v>
      </c>
      <c r="F21">
        <v>31305</v>
      </c>
      <c r="G21">
        <v>5429</v>
      </c>
      <c r="H21">
        <v>5487</v>
      </c>
      <c r="I21">
        <v>10916</v>
      </c>
      <c r="M21">
        <v>37.6490984743412</v>
      </c>
      <c r="N21">
        <v>32.4962984897838</v>
      </c>
      <c r="O21">
        <v>34.8698291007826</v>
      </c>
      <c r="Q21" s="36"/>
      <c r="R21">
        <v>35.37</v>
      </c>
      <c r="S21">
        <v>33.5</v>
      </c>
      <c r="T21">
        <v>34.35</v>
      </c>
      <c r="U21">
        <v>555709</v>
      </c>
      <c r="V21">
        <v>652432</v>
      </c>
      <c r="W21">
        <v>1208141</v>
      </c>
      <c r="X21">
        <v>179540</v>
      </c>
      <c r="Y21">
        <v>192211</v>
      </c>
      <c r="Z21">
        <v>371751</v>
      </c>
      <c r="AD21">
        <v>32.3082764540434</v>
      </c>
      <c r="AE21">
        <v>29.4606947543959</v>
      </c>
      <c r="AF21">
        <v>30.7704978144107</v>
      </c>
      <c r="AG21" s="36"/>
      <c r="AH21">
        <v>25.96</v>
      </c>
      <c r="AI21">
        <v>24.77</v>
      </c>
      <c r="AJ21">
        <v>25.31</v>
      </c>
      <c r="AK21">
        <v>76621</v>
      </c>
      <c r="AL21">
        <v>84160</v>
      </c>
      <c r="AM21">
        <v>160781</v>
      </c>
      <c r="AN21">
        <v>30097</v>
      </c>
      <c r="AO21">
        <v>29865</v>
      </c>
      <c r="AP21">
        <v>59962</v>
      </c>
      <c r="AT21">
        <v>39.2803539499615</v>
      </c>
      <c r="AU21">
        <v>35.4859790874525</v>
      </c>
      <c r="AV21">
        <v>37.2942076489137</v>
      </c>
      <c r="AW21" s="36"/>
      <c r="AX21">
        <v>36.35</v>
      </c>
      <c r="AY21">
        <v>34.89</v>
      </c>
      <c r="AZ21">
        <v>35.57</v>
      </c>
      <c r="BA21">
        <v>632330</v>
      </c>
      <c r="BB21">
        <v>736592</v>
      </c>
      <c r="BC21">
        <v>1368922</v>
      </c>
      <c r="BD21">
        <v>209637</v>
      </c>
      <c r="BE21">
        <v>222076</v>
      </c>
      <c r="BF21">
        <v>431713</v>
      </c>
      <c r="BJ21">
        <v>33.1531004380624</v>
      </c>
      <c r="BK21">
        <v>30.1491191867411</v>
      </c>
      <c r="BL21">
        <v>31.5367128295111</v>
      </c>
      <c r="BM21" s="36"/>
      <c r="BN21">
        <v>26.64</v>
      </c>
      <c r="BO21">
        <v>25.42</v>
      </c>
      <c r="BP21">
        <v>25.98</v>
      </c>
      <c r="BQ21" t="s">
        <v>97</v>
      </c>
      <c r="BR21">
        <v>4</v>
      </c>
      <c r="BS21" s="36">
        <v>0.666666666666667</v>
      </c>
    </row>
    <row r="22" spans="1:71" ht="12">
      <c r="A22">
        <v>1</v>
      </c>
      <c r="B22">
        <v>21</v>
      </c>
      <c r="C22" t="s">
        <v>117</v>
      </c>
      <c r="D22">
        <v>10560</v>
      </c>
      <c r="E22">
        <v>12646</v>
      </c>
      <c r="F22">
        <v>23206</v>
      </c>
      <c r="G22">
        <v>4167</v>
      </c>
      <c r="H22">
        <v>4602</v>
      </c>
      <c r="I22">
        <v>8769</v>
      </c>
      <c r="M22">
        <v>39.4602272727273</v>
      </c>
      <c r="N22">
        <v>36.3909536612368</v>
      </c>
      <c r="O22">
        <v>37.7876411272947</v>
      </c>
      <c r="Q22" s="36"/>
      <c r="R22">
        <v>34.37</v>
      </c>
      <c r="S22">
        <v>32.36</v>
      </c>
      <c r="T22">
        <v>33.27</v>
      </c>
      <c r="U22">
        <v>555709</v>
      </c>
      <c r="V22">
        <v>652432</v>
      </c>
      <c r="W22">
        <v>1208141</v>
      </c>
      <c r="X22">
        <v>179540</v>
      </c>
      <c r="Y22">
        <v>192211</v>
      </c>
      <c r="Z22">
        <v>371751</v>
      </c>
      <c r="AD22">
        <v>32.3082764540434</v>
      </c>
      <c r="AE22">
        <v>29.4606947543959</v>
      </c>
      <c r="AF22">
        <v>30.7704978144107</v>
      </c>
      <c r="AG22" s="36"/>
      <c r="AH22">
        <v>25.96</v>
      </c>
      <c r="AI22">
        <v>24.77</v>
      </c>
      <c r="AJ22">
        <v>25.31</v>
      </c>
      <c r="AK22">
        <v>76621</v>
      </c>
      <c r="AL22">
        <v>84160</v>
      </c>
      <c r="AM22">
        <v>160781</v>
      </c>
      <c r="AN22">
        <v>30097</v>
      </c>
      <c r="AO22">
        <v>29865</v>
      </c>
      <c r="AP22">
        <v>59962</v>
      </c>
      <c r="AT22">
        <v>39.2803539499615</v>
      </c>
      <c r="AU22">
        <v>35.4859790874525</v>
      </c>
      <c r="AV22">
        <v>37.2942076489137</v>
      </c>
      <c r="AW22" s="36"/>
      <c r="AX22">
        <v>36.35</v>
      </c>
      <c r="AY22">
        <v>34.89</v>
      </c>
      <c r="AZ22">
        <v>35.57</v>
      </c>
      <c r="BA22">
        <v>632330</v>
      </c>
      <c r="BB22">
        <v>736592</v>
      </c>
      <c r="BC22">
        <v>1368922</v>
      </c>
      <c r="BD22">
        <v>209637</v>
      </c>
      <c r="BE22">
        <v>222076</v>
      </c>
      <c r="BF22">
        <v>431713</v>
      </c>
      <c r="BJ22">
        <v>33.1531004380624</v>
      </c>
      <c r="BK22">
        <v>30.1491191867411</v>
      </c>
      <c r="BL22">
        <v>31.5367128295111</v>
      </c>
      <c r="BM22" s="36"/>
      <c r="BN22">
        <v>26.64</v>
      </c>
      <c r="BO22">
        <v>25.42</v>
      </c>
      <c r="BP22">
        <v>25.98</v>
      </c>
      <c r="BQ22" t="s">
        <v>97</v>
      </c>
      <c r="BR22">
        <v>4</v>
      </c>
      <c r="BS22" s="36">
        <v>0.666666666666667</v>
      </c>
    </row>
    <row r="23" spans="1:71" ht="12">
      <c r="A23">
        <v>1</v>
      </c>
      <c r="B23">
        <v>22</v>
      </c>
      <c r="C23" t="s">
        <v>118</v>
      </c>
      <c r="D23">
        <v>28264</v>
      </c>
      <c r="E23">
        <v>33612</v>
      </c>
      <c r="F23">
        <v>61876</v>
      </c>
      <c r="G23">
        <v>9549</v>
      </c>
      <c r="H23">
        <v>10408</v>
      </c>
      <c r="I23">
        <v>19957</v>
      </c>
      <c r="M23">
        <v>33.7850268893292</v>
      </c>
      <c r="N23">
        <v>30.9651315006545</v>
      </c>
      <c r="O23">
        <v>32.2532161096386</v>
      </c>
      <c r="Q23" s="36"/>
      <c r="R23">
        <v>27.98</v>
      </c>
      <c r="S23">
        <v>26.42</v>
      </c>
      <c r="T23">
        <v>27.13</v>
      </c>
      <c r="U23">
        <v>555709</v>
      </c>
      <c r="V23">
        <v>652432</v>
      </c>
      <c r="W23">
        <v>1208141</v>
      </c>
      <c r="X23">
        <v>179540</v>
      </c>
      <c r="Y23">
        <v>192211</v>
      </c>
      <c r="Z23">
        <v>371751</v>
      </c>
      <c r="AD23">
        <v>32.3082764540434</v>
      </c>
      <c r="AE23">
        <v>29.4606947543959</v>
      </c>
      <c r="AF23">
        <v>30.7704978144107</v>
      </c>
      <c r="AG23" s="36"/>
      <c r="AH23">
        <v>25.96</v>
      </c>
      <c r="AI23">
        <v>24.77</v>
      </c>
      <c r="AJ23">
        <v>25.31</v>
      </c>
      <c r="AK23">
        <v>76621</v>
      </c>
      <c r="AL23">
        <v>84160</v>
      </c>
      <c r="AM23">
        <v>160781</v>
      </c>
      <c r="AN23">
        <v>30097</v>
      </c>
      <c r="AO23">
        <v>29865</v>
      </c>
      <c r="AP23">
        <v>59962</v>
      </c>
      <c r="AT23">
        <v>39.2803539499615</v>
      </c>
      <c r="AU23">
        <v>35.4859790874525</v>
      </c>
      <c r="AV23">
        <v>37.2942076489137</v>
      </c>
      <c r="AW23" s="36"/>
      <c r="AX23">
        <v>36.35</v>
      </c>
      <c r="AY23">
        <v>34.89</v>
      </c>
      <c r="AZ23">
        <v>35.57</v>
      </c>
      <c r="BA23">
        <v>632330</v>
      </c>
      <c r="BB23">
        <v>736592</v>
      </c>
      <c r="BC23">
        <v>1368922</v>
      </c>
      <c r="BD23">
        <v>209637</v>
      </c>
      <c r="BE23">
        <v>222076</v>
      </c>
      <c r="BF23">
        <v>431713</v>
      </c>
      <c r="BJ23">
        <v>33.1531004380624</v>
      </c>
      <c r="BK23">
        <v>30.1491191867411</v>
      </c>
      <c r="BL23">
        <v>31.5367128295111</v>
      </c>
      <c r="BM23" s="36"/>
      <c r="BN23">
        <v>26.64</v>
      </c>
      <c r="BO23">
        <v>25.42</v>
      </c>
      <c r="BP23">
        <v>25.98</v>
      </c>
      <c r="BQ23" t="s">
        <v>97</v>
      </c>
      <c r="BR23">
        <v>4</v>
      </c>
      <c r="BS23" s="36">
        <v>0.666666666666667</v>
      </c>
    </row>
    <row r="24" spans="1:71" ht="12">
      <c r="A24">
        <v>1</v>
      </c>
      <c r="B24">
        <v>23</v>
      </c>
      <c r="C24" t="s">
        <v>119</v>
      </c>
      <c r="D24">
        <v>128</v>
      </c>
      <c r="E24">
        <v>138</v>
      </c>
      <c r="F24">
        <v>266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36"/>
      <c r="U24">
        <v>555709</v>
      </c>
      <c r="V24">
        <v>652432</v>
      </c>
      <c r="W24">
        <v>1208141</v>
      </c>
      <c r="X24">
        <v>179540</v>
      </c>
      <c r="Y24">
        <v>192211</v>
      </c>
      <c r="Z24">
        <v>371751</v>
      </c>
      <c r="AD24">
        <v>32.3082764540434</v>
      </c>
      <c r="AE24">
        <v>29.4606947543959</v>
      </c>
      <c r="AF24">
        <v>30.7704978144107</v>
      </c>
      <c r="AG24" s="36"/>
      <c r="AH24">
        <v>25.96</v>
      </c>
      <c r="AI24">
        <v>24.77</v>
      </c>
      <c r="AJ24">
        <v>25.31</v>
      </c>
      <c r="AK24">
        <v>76621</v>
      </c>
      <c r="AL24">
        <v>84160</v>
      </c>
      <c r="AM24">
        <v>160781</v>
      </c>
      <c r="AN24">
        <v>30097</v>
      </c>
      <c r="AO24">
        <v>29865</v>
      </c>
      <c r="AP24">
        <v>59962</v>
      </c>
      <c r="AT24">
        <v>39.2803539499615</v>
      </c>
      <c r="AU24">
        <v>35.4859790874525</v>
      </c>
      <c r="AV24">
        <v>37.2942076489137</v>
      </c>
      <c r="AW24" s="36"/>
      <c r="AX24">
        <v>36.35</v>
      </c>
      <c r="AY24">
        <v>34.89</v>
      </c>
      <c r="AZ24">
        <v>35.57</v>
      </c>
      <c r="BA24">
        <v>632330</v>
      </c>
      <c r="BB24">
        <v>736592</v>
      </c>
      <c r="BC24">
        <v>1368922</v>
      </c>
      <c r="BD24">
        <v>209637</v>
      </c>
      <c r="BE24">
        <v>222076</v>
      </c>
      <c r="BF24">
        <v>431713</v>
      </c>
      <c r="BJ24">
        <v>33.1531004380624</v>
      </c>
      <c r="BK24">
        <v>30.1491191867411</v>
      </c>
      <c r="BL24">
        <v>31.5367128295111</v>
      </c>
      <c r="BM24" s="36"/>
      <c r="BN24">
        <v>26.64</v>
      </c>
      <c r="BO24">
        <v>25.42</v>
      </c>
      <c r="BP24">
        <v>25.98</v>
      </c>
      <c r="BQ24" t="s">
        <v>97</v>
      </c>
      <c r="BR24">
        <v>4</v>
      </c>
      <c r="BS24" s="36">
        <v>0.666666666666667</v>
      </c>
    </row>
    <row r="25" spans="1:71" ht="12">
      <c r="A25">
        <v>1</v>
      </c>
      <c r="B25">
        <v>24</v>
      </c>
      <c r="C25" t="s">
        <v>120</v>
      </c>
      <c r="D25">
        <v>265</v>
      </c>
      <c r="E25">
        <v>250</v>
      </c>
      <c r="F25">
        <v>515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36"/>
      <c r="U25">
        <v>555709</v>
      </c>
      <c r="V25">
        <v>652432</v>
      </c>
      <c r="W25">
        <v>1208141</v>
      </c>
      <c r="X25">
        <v>179540</v>
      </c>
      <c r="Y25">
        <v>192211</v>
      </c>
      <c r="Z25">
        <v>371751</v>
      </c>
      <c r="AD25">
        <v>32.3082764540434</v>
      </c>
      <c r="AE25">
        <v>29.4606947543959</v>
      </c>
      <c r="AF25">
        <v>30.7704978144107</v>
      </c>
      <c r="AG25" s="36"/>
      <c r="AH25">
        <v>25.96</v>
      </c>
      <c r="AI25">
        <v>24.77</v>
      </c>
      <c r="AJ25">
        <v>25.31</v>
      </c>
      <c r="AK25">
        <v>76621</v>
      </c>
      <c r="AL25">
        <v>84160</v>
      </c>
      <c r="AM25">
        <v>160781</v>
      </c>
      <c r="AN25">
        <v>30097</v>
      </c>
      <c r="AO25">
        <v>29865</v>
      </c>
      <c r="AP25">
        <v>59962</v>
      </c>
      <c r="AT25">
        <v>39.2803539499615</v>
      </c>
      <c r="AU25">
        <v>35.4859790874525</v>
      </c>
      <c r="AV25">
        <v>37.2942076489137</v>
      </c>
      <c r="AW25" s="36"/>
      <c r="AX25">
        <v>36.35</v>
      </c>
      <c r="AY25">
        <v>34.89</v>
      </c>
      <c r="AZ25">
        <v>35.57</v>
      </c>
      <c r="BA25">
        <v>632330</v>
      </c>
      <c r="BB25">
        <v>736592</v>
      </c>
      <c r="BC25">
        <v>1368922</v>
      </c>
      <c r="BD25">
        <v>209637</v>
      </c>
      <c r="BE25">
        <v>222076</v>
      </c>
      <c r="BF25">
        <v>431713</v>
      </c>
      <c r="BJ25">
        <v>33.1531004380624</v>
      </c>
      <c r="BK25">
        <v>30.1491191867411</v>
      </c>
      <c r="BL25">
        <v>31.5367128295111</v>
      </c>
      <c r="BM25" s="36"/>
      <c r="BN25">
        <v>26.64</v>
      </c>
      <c r="BO25">
        <v>25.42</v>
      </c>
      <c r="BP25">
        <v>25.98</v>
      </c>
      <c r="BQ25" t="s">
        <v>97</v>
      </c>
      <c r="BR25">
        <v>4</v>
      </c>
      <c r="BS25" s="36">
        <v>0.666666666666667</v>
      </c>
    </row>
    <row r="26" spans="1:71" ht="12">
      <c r="A26">
        <v>1</v>
      </c>
      <c r="B26">
        <v>25</v>
      </c>
      <c r="C26" t="s">
        <v>121</v>
      </c>
      <c r="D26">
        <v>393</v>
      </c>
      <c r="E26">
        <v>388</v>
      </c>
      <c r="F26">
        <v>781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36"/>
      <c r="U26">
        <v>555709</v>
      </c>
      <c r="V26">
        <v>652432</v>
      </c>
      <c r="W26">
        <v>1208141</v>
      </c>
      <c r="X26">
        <v>179540</v>
      </c>
      <c r="Y26">
        <v>192211</v>
      </c>
      <c r="Z26">
        <v>371751</v>
      </c>
      <c r="AD26">
        <v>32.3082764540434</v>
      </c>
      <c r="AE26">
        <v>29.4606947543959</v>
      </c>
      <c r="AF26">
        <v>30.7704978144107</v>
      </c>
      <c r="AG26" s="36"/>
      <c r="AH26">
        <v>25.96</v>
      </c>
      <c r="AI26">
        <v>24.77</v>
      </c>
      <c r="AJ26">
        <v>25.31</v>
      </c>
      <c r="AK26">
        <v>76621</v>
      </c>
      <c r="AL26">
        <v>84160</v>
      </c>
      <c r="AM26">
        <v>160781</v>
      </c>
      <c r="AN26">
        <v>30097</v>
      </c>
      <c r="AO26">
        <v>29865</v>
      </c>
      <c r="AP26">
        <v>59962</v>
      </c>
      <c r="AT26">
        <v>39.2803539499615</v>
      </c>
      <c r="AU26">
        <v>35.4859790874525</v>
      </c>
      <c r="AV26">
        <v>37.2942076489137</v>
      </c>
      <c r="AW26" s="36"/>
      <c r="AX26">
        <v>36.35</v>
      </c>
      <c r="AY26">
        <v>34.89</v>
      </c>
      <c r="AZ26">
        <v>35.57</v>
      </c>
      <c r="BA26">
        <v>632330</v>
      </c>
      <c r="BB26">
        <v>736592</v>
      </c>
      <c r="BC26">
        <v>1368922</v>
      </c>
      <c r="BD26">
        <v>209637</v>
      </c>
      <c r="BE26">
        <v>222076</v>
      </c>
      <c r="BF26">
        <v>431713</v>
      </c>
      <c r="BJ26">
        <v>33.1531004380624</v>
      </c>
      <c r="BK26">
        <v>30.1491191867411</v>
      </c>
      <c r="BL26">
        <v>31.5367128295111</v>
      </c>
      <c r="BM26" s="36"/>
      <c r="BN26">
        <v>26.64</v>
      </c>
      <c r="BO26">
        <v>25.42</v>
      </c>
      <c r="BP26">
        <v>25.98</v>
      </c>
      <c r="BQ26" t="s">
        <v>97</v>
      </c>
      <c r="BR26">
        <v>4</v>
      </c>
      <c r="BS26" s="36">
        <v>0.666666666666667</v>
      </c>
    </row>
    <row r="27" spans="1:71" ht="12">
      <c r="A27">
        <v>1</v>
      </c>
      <c r="B27">
        <v>26</v>
      </c>
      <c r="C27" t="s">
        <v>122</v>
      </c>
      <c r="D27">
        <v>8705</v>
      </c>
      <c r="E27">
        <v>10319</v>
      </c>
      <c r="F27">
        <v>19024</v>
      </c>
      <c r="G27">
        <v>3577</v>
      </c>
      <c r="H27">
        <v>3816</v>
      </c>
      <c r="I27">
        <v>7393</v>
      </c>
      <c r="M27">
        <v>41.0913268236646</v>
      </c>
      <c r="N27">
        <v>36.9803275511193</v>
      </c>
      <c r="O27">
        <v>38.8614381833474</v>
      </c>
      <c r="Q27" s="36"/>
      <c r="R27">
        <v>40.9</v>
      </c>
      <c r="S27">
        <v>38.52</v>
      </c>
      <c r="T27">
        <v>39.6</v>
      </c>
      <c r="U27">
        <v>555709</v>
      </c>
      <c r="V27">
        <v>652432</v>
      </c>
      <c r="W27">
        <v>1208141</v>
      </c>
      <c r="X27">
        <v>179540</v>
      </c>
      <c r="Y27">
        <v>192211</v>
      </c>
      <c r="Z27">
        <v>371751</v>
      </c>
      <c r="AD27">
        <v>32.3082764540434</v>
      </c>
      <c r="AE27">
        <v>29.4606947543959</v>
      </c>
      <c r="AF27">
        <v>30.7704978144107</v>
      </c>
      <c r="AG27" s="36"/>
      <c r="AH27">
        <v>25.96</v>
      </c>
      <c r="AI27">
        <v>24.77</v>
      </c>
      <c r="AJ27">
        <v>25.31</v>
      </c>
      <c r="AK27">
        <v>76621</v>
      </c>
      <c r="AL27">
        <v>84160</v>
      </c>
      <c r="AM27">
        <v>160781</v>
      </c>
      <c r="AN27">
        <v>30097</v>
      </c>
      <c r="AO27">
        <v>29865</v>
      </c>
      <c r="AP27">
        <v>59962</v>
      </c>
      <c r="AT27">
        <v>39.2803539499615</v>
      </c>
      <c r="AU27">
        <v>35.4859790874525</v>
      </c>
      <c r="AV27">
        <v>37.2942076489137</v>
      </c>
      <c r="AW27" s="36"/>
      <c r="AX27">
        <v>36.35</v>
      </c>
      <c r="AY27">
        <v>34.89</v>
      </c>
      <c r="AZ27">
        <v>35.57</v>
      </c>
      <c r="BA27">
        <v>632330</v>
      </c>
      <c r="BB27">
        <v>736592</v>
      </c>
      <c r="BC27">
        <v>1368922</v>
      </c>
      <c r="BD27">
        <v>209637</v>
      </c>
      <c r="BE27">
        <v>222076</v>
      </c>
      <c r="BF27">
        <v>431713</v>
      </c>
      <c r="BJ27">
        <v>33.1531004380624</v>
      </c>
      <c r="BK27">
        <v>30.1491191867411</v>
      </c>
      <c r="BL27">
        <v>31.5367128295111</v>
      </c>
      <c r="BM27" s="36"/>
      <c r="BN27">
        <v>26.64</v>
      </c>
      <c r="BO27">
        <v>25.42</v>
      </c>
      <c r="BP27">
        <v>25.98</v>
      </c>
      <c r="BQ27" t="s">
        <v>97</v>
      </c>
      <c r="BR27">
        <v>4</v>
      </c>
      <c r="BS27" s="36">
        <v>0.666666666666667</v>
      </c>
    </row>
    <row r="28" spans="1:71" ht="12">
      <c r="A28">
        <v>1</v>
      </c>
      <c r="B28">
        <v>27</v>
      </c>
      <c r="C28" t="s">
        <v>123</v>
      </c>
      <c r="D28">
        <v>8705</v>
      </c>
      <c r="E28">
        <v>10319</v>
      </c>
      <c r="F28">
        <v>19024</v>
      </c>
      <c r="G28">
        <v>3577</v>
      </c>
      <c r="H28">
        <v>3816</v>
      </c>
      <c r="I28">
        <v>7393</v>
      </c>
      <c r="M28">
        <v>41.0913268236646</v>
      </c>
      <c r="N28">
        <v>36.9803275511193</v>
      </c>
      <c r="O28">
        <v>38.8614381833474</v>
      </c>
      <c r="Q28" s="36"/>
      <c r="R28">
        <v>40.9</v>
      </c>
      <c r="S28">
        <v>38.52</v>
      </c>
      <c r="T28">
        <v>39.6</v>
      </c>
      <c r="U28">
        <v>555709</v>
      </c>
      <c r="V28">
        <v>652432</v>
      </c>
      <c r="W28">
        <v>1208141</v>
      </c>
      <c r="X28">
        <v>179540</v>
      </c>
      <c r="Y28">
        <v>192211</v>
      </c>
      <c r="Z28">
        <v>371751</v>
      </c>
      <c r="AD28">
        <v>32.3082764540434</v>
      </c>
      <c r="AE28">
        <v>29.4606947543959</v>
      </c>
      <c r="AF28">
        <v>30.7704978144107</v>
      </c>
      <c r="AG28" s="36"/>
      <c r="AH28">
        <v>25.96</v>
      </c>
      <c r="AI28">
        <v>24.77</v>
      </c>
      <c r="AJ28">
        <v>25.31</v>
      </c>
      <c r="AK28">
        <v>76621</v>
      </c>
      <c r="AL28">
        <v>84160</v>
      </c>
      <c r="AM28">
        <v>160781</v>
      </c>
      <c r="AN28">
        <v>30097</v>
      </c>
      <c r="AO28">
        <v>29865</v>
      </c>
      <c r="AP28">
        <v>59962</v>
      </c>
      <c r="AT28">
        <v>39.2803539499615</v>
      </c>
      <c r="AU28">
        <v>35.4859790874525</v>
      </c>
      <c r="AV28">
        <v>37.2942076489137</v>
      </c>
      <c r="AW28" s="36"/>
      <c r="AX28">
        <v>36.35</v>
      </c>
      <c r="AY28">
        <v>34.89</v>
      </c>
      <c r="AZ28">
        <v>35.57</v>
      </c>
      <c r="BA28">
        <v>632330</v>
      </c>
      <c r="BB28">
        <v>736592</v>
      </c>
      <c r="BC28">
        <v>1368922</v>
      </c>
      <c r="BD28">
        <v>209637</v>
      </c>
      <c r="BE28">
        <v>222076</v>
      </c>
      <c r="BF28">
        <v>431713</v>
      </c>
      <c r="BJ28">
        <v>33.1531004380624</v>
      </c>
      <c r="BK28">
        <v>30.1491191867411</v>
      </c>
      <c r="BL28">
        <v>31.5367128295111</v>
      </c>
      <c r="BM28" s="36"/>
      <c r="BN28">
        <v>26.64</v>
      </c>
      <c r="BO28">
        <v>25.42</v>
      </c>
      <c r="BP28">
        <v>25.98</v>
      </c>
      <c r="BQ28" t="s">
        <v>97</v>
      </c>
      <c r="BR28">
        <v>4</v>
      </c>
      <c r="BS28" s="36">
        <v>0.666666666666667</v>
      </c>
    </row>
    <row r="29" spans="1:71" ht="12">
      <c r="A29">
        <v>1</v>
      </c>
      <c r="B29">
        <v>28</v>
      </c>
      <c r="C29" t="s">
        <v>124</v>
      </c>
      <c r="D29">
        <v>4268</v>
      </c>
      <c r="E29">
        <v>4657</v>
      </c>
      <c r="F29">
        <v>8925</v>
      </c>
      <c r="G29">
        <v>2024</v>
      </c>
      <c r="H29">
        <v>2051</v>
      </c>
      <c r="I29">
        <v>4075</v>
      </c>
      <c r="M29">
        <v>47.4226804123711</v>
      </c>
      <c r="N29">
        <v>44.0412282585355</v>
      </c>
      <c r="O29">
        <v>45.6582633053221</v>
      </c>
      <c r="Q29" s="36"/>
      <c r="U29">
        <v>555709</v>
      </c>
      <c r="V29">
        <v>652432</v>
      </c>
      <c r="W29">
        <v>1208141</v>
      </c>
      <c r="X29">
        <v>179540</v>
      </c>
      <c r="Y29">
        <v>192211</v>
      </c>
      <c r="Z29">
        <v>371751</v>
      </c>
      <c r="AD29">
        <v>32.3082764540434</v>
      </c>
      <c r="AE29">
        <v>29.4606947543959</v>
      </c>
      <c r="AF29">
        <v>30.7704978144107</v>
      </c>
      <c r="AG29" s="36"/>
      <c r="AH29">
        <v>25.96</v>
      </c>
      <c r="AI29">
        <v>24.77</v>
      </c>
      <c r="AJ29">
        <v>25.31</v>
      </c>
      <c r="AK29">
        <v>76621</v>
      </c>
      <c r="AL29">
        <v>84160</v>
      </c>
      <c r="AM29">
        <v>160781</v>
      </c>
      <c r="AN29">
        <v>30097</v>
      </c>
      <c r="AO29">
        <v>29865</v>
      </c>
      <c r="AP29">
        <v>59962</v>
      </c>
      <c r="AT29">
        <v>39.2803539499615</v>
      </c>
      <c r="AU29">
        <v>35.4859790874525</v>
      </c>
      <c r="AV29">
        <v>37.2942076489137</v>
      </c>
      <c r="AW29" s="36"/>
      <c r="AX29">
        <v>36.35</v>
      </c>
      <c r="AY29">
        <v>34.89</v>
      </c>
      <c r="AZ29">
        <v>35.57</v>
      </c>
      <c r="BA29">
        <v>632330</v>
      </c>
      <c r="BB29">
        <v>736592</v>
      </c>
      <c r="BC29">
        <v>1368922</v>
      </c>
      <c r="BD29">
        <v>209637</v>
      </c>
      <c r="BE29">
        <v>222076</v>
      </c>
      <c r="BF29">
        <v>431713</v>
      </c>
      <c r="BJ29">
        <v>33.1531004380624</v>
      </c>
      <c r="BK29">
        <v>30.1491191867411</v>
      </c>
      <c r="BL29">
        <v>31.5367128295111</v>
      </c>
      <c r="BM29" s="36"/>
      <c r="BN29">
        <v>26.64</v>
      </c>
      <c r="BO29">
        <v>25.42</v>
      </c>
      <c r="BP29">
        <v>25.98</v>
      </c>
      <c r="BQ29" t="s">
        <v>97</v>
      </c>
      <c r="BR29">
        <v>4</v>
      </c>
      <c r="BS29" s="36">
        <v>0.666666666666667</v>
      </c>
    </row>
    <row r="30" spans="1:71" ht="12">
      <c r="A30">
        <v>1</v>
      </c>
      <c r="B30">
        <v>29</v>
      </c>
      <c r="C30" t="s">
        <v>125</v>
      </c>
      <c r="D30">
        <v>4268</v>
      </c>
      <c r="E30">
        <v>4657</v>
      </c>
      <c r="F30">
        <v>8925</v>
      </c>
      <c r="G30">
        <v>2024</v>
      </c>
      <c r="H30">
        <v>2051</v>
      </c>
      <c r="I30">
        <v>4075</v>
      </c>
      <c r="M30">
        <v>47.4226804123711</v>
      </c>
      <c r="N30">
        <v>44.0412282585355</v>
      </c>
      <c r="O30">
        <v>45.6582633053221</v>
      </c>
      <c r="Q30" s="36"/>
      <c r="U30">
        <v>555709</v>
      </c>
      <c r="V30">
        <v>652432</v>
      </c>
      <c r="W30">
        <v>1208141</v>
      </c>
      <c r="X30">
        <v>179540</v>
      </c>
      <c r="Y30">
        <v>192211</v>
      </c>
      <c r="Z30">
        <v>371751</v>
      </c>
      <c r="AD30">
        <v>32.3082764540434</v>
      </c>
      <c r="AE30">
        <v>29.4606947543959</v>
      </c>
      <c r="AF30">
        <v>30.7704978144107</v>
      </c>
      <c r="AG30" s="36"/>
      <c r="AH30">
        <v>25.96</v>
      </c>
      <c r="AI30">
        <v>24.77</v>
      </c>
      <c r="AJ30">
        <v>25.31</v>
      </c>
      <c r="AK30">
        <v>76621</v>
      </c>
      <c r="AL30">
        <v>84160</v>
      </c>
      <c r="AM30">
        <v>160781</v>
      </c>
      <c r="AN30">
        <v>30097</v>
      </c>
      <c r="AO30">
        <v>29865</v>
      </c>
      <c r="AP30">
        <v>59962</v>
      </c>
      <c r="AT30">
        <v>39.2803539499615</v>
      </c>
      <c r="AU30">
        <v>35.4859790874525</v>
      </c>
      <c r="AV30">
        <v>37.2942076489137</v>
      </c>
      <c r="AW30" s="36"/>
      <c r="AX30">
        <v>36.35</v>
      </c>
      <c r="AY30">
        <v>34.89</v>
      </c>
      <c r="AZ30">
        <v>35.57</v>
      </c>
      <c r="BA30">
        <v>632330</v>
      </c>
      <c r="BB30">
        <v>736592</v>
      </c>
      <c r="BC30">
        <v>1368922</v>
      </c>
      <c r="BD30">
        <v>209637</v>
      </c>
      <c r="BE30">
        <v>222076</v>
      </c>
      <c r="BF30">
        <v>431713</v>
      </c>
      <c r="BJ30">
        <v>33.1531004380624</v>
      </c>
      <c r="BK30">
        <v>30.1491191867411</v>
      </c>
      <c r="BL30">
        <v>31.5367128295111</v>
      </c>
      <c r="BM30" s="36"/>
      <c r="BN30">
        <v>26.64</v>
      </c>
      <c r="BO30">
        <v>25.42</v>
      </c>
      <c r="BP30">
        <v>25.98</v>
      </c>
      <c r="BQ30" t="s">
        <v>97</v>
      </c>
      <c r="BR30">
        <v>4</v>
      </c>
      <c r="BS30" s="36">
        <v>0.666666666666667</v>
      </c>
    </row>
    <row r="31" spans="1:71" ht="12">
      <c r="A31">
        <v>1</v>
      </c>
      <c r="B31">
        <v>30</v>
      </c>
      <c r="C31" t="s">
        <v>126</v>
      </c>
      <c r="D31">
        <v>3849</v>
      </c>
      <c r="E31">
        <v>4569</v>
      </c>
      <c r="F31">
        <v>8418</v>
      </c>
      <c r="G31">
        <v>1423</v>
      </c>
      <c r="H31">
        <v>1501</v>
      </c>
      <c r="I31">
        <v>2924</v>
      </c>
      <c r="M31">
        <v>36.9706417251234</v>
      </c>
      <c r="N31">
        <v>32.8518275333771</v>
      </c>
      <c r="O31">
        <v>34.7350914706581</v>
      </c>
      <c r="Q31" s="36"/>
      <c r="R31">
        <v>31.63</v>
      </c>
      <c r="S31">
        <v>31.01</v>
      </c>
      <c r="T31">
        <v>31.29</v>
      </c>
      <c r="U31">
        <v>555709</v>
      </c>
      <c r="V31">
        <v>652432</v>
      </c>
      <c r="W31">
        <v>1208141</v>
      </c>
      <c r="X31">
        <v>179540</v>
      </c>
      <c r="Y31">
        <v>192211</v>
      </c>
      <c r="Z31">
        <v>371751</v>
      </c>
      <c r="AD31">
        <v>32.3082764540434</v>
      </c>
      <c r="AE31">
        <v>29.4606947543959</v>
      </c>
      <c r="AF31">
        <v>30.7704978144107</v>
      </c>
      <c r="AG31" s="36"/>
      <c r="AH31">
        <v>25.96</v>
      </c>
      <c r="AI31">
        <v>24.77</v>
      </c>
      <c r="AJ31">
        <v>25.31</v>
      </c>
      <c r="AK31">
        <v>76621</v>
      </c>
      <c r="AL31">
        <v>84160</v>
      </c>
      <c r="AM31">
        <v>160781</v>
      </c>
      <c r="AN31">
        <v>30097</v>
      </c>
      <c r="AO31">
        <v>29865</v>
      </c>
      <c r="AP31">
        <v>59962</v>
      </c>
      <c r="AT31">
        <v>39.2803539499615</v>
      </c>
      <c r="AU31">
        <v>35.4859790874525</v>
      </c>
      <c r="AV31">
        <v>37.2942076489137</v>
      </c>
      <c r="AW31" s="36"/>
      <c r="AX31">
        <v>36.35</v>
      </c>
      <c r="AY31">
        <v>34.89</v>
      </c>
      <c r="AZ31">
        <v>35.57</v>
      </c>
      <c r="BA31">
        <v>632330</v>
      </c>
      <c r="BB31">
        <v>736592</v>
      </c>
      <c r="BC31">
        <v>1368922</v>
      </c>
      <c r="BD31">
        <v>209637</v>
      </c>
      <c r="BE31">
        <v>222076</v>
      </c>
      <c r="BF31">
        <v>431713</v>
      </c>
      <c r="BJ31">
        <v>33.1531004380624</v>
      </c>
      <c r="BK31">
        <v>30.1491191867411</v>
      </c>
      <c r="BL31">
        <v>31.5367128295111</v>
      </c>
      <c r="BM31" s="36"/>
      <c r="BN31">
        <v>26.64</v>
      </c>
      <c r="BO31">
        <v>25.42</v>
      </c>
      <c r="BP31">
        <v>25.98</v>
      </c>
      <c r="BQ31" t="s">
        <v>97</v>
      </c>
      <c r="BR31">
        <v>4</v>
      </c>
      <c r="BS31" s="36">
        <v>0.666666666666667</v>
      </c>
    </row>
    <row r="32" spans="1:71" ht="12">
      <c r="A32">
        <v>1</v>
      </c>
      <c r="B32">
        <v>31</v>
      </c>
      <c r="C32" t="s">
        <v>127</v>
      </c>
      <c r="D32">
        <v>3849</v>
      </c>
      <c r="E32">
        <v>4569</v>
      </c>
      <c r="F32">
        <v>8418</v>
      </c>
      <c r="G32">
        <v>1423</v>
      </c>
      <c r="H32">
        <v>1501</v>
      </c>
      <c r="I32">
        <v>2924</v>
      </c>
      <c r="M32">
        <v>36.9706417251234</v>
      </c>
      <c r="N32">
        <v>32.8518275333771</v>
      </c>
      <c r="O32">
        <v>34.7350914706581</v>
      </c>
      <c r="Q32" s="36"/>
      <c r="R32">
        <v>31.63</v>
      </c>
      <c r="S32">
        <v>31.01</v>
      </c>
      <c r="T32">
        <v>31.29</v>
      </c>
      <c r="U32">
        <v>555709</v>
      </c>
      <c r="V32">
        <v>652432</v>
      </c>
      <c r="W32">
        <v>1208141</v>
      </c>
      <c r="X32">
        <v>179540</v>
      </c>
      <c r="Y32">
        <v>192211</v>
      </c>
      <c r="Z32">
        <v>371751</v>
      </c>
      <c r="AD32">
        <v>32.3082764540434</v>
      </c>
      <c r="AE32">
        <v>29.4606947543959</v>
      </c>
      <c r="AF32">
        <v>30.7704978144107</v>
      </c>
      <c r="AG32" s="36"/>
      <c r="AH32">
        <v>25.96</v>
      </c>
      <c r="AI32">
        <v>24.77</v>
      </c>
      <c r="AJ32">
        <v>25.31</v>
      </c>
      <c r="AK32">
        <v>76621</v>
      </c>
      <c r="AL32">
        <v>84160</v>
      </c>
      <c r="AM32">
        <v>160781</v>
      </c>
      <c r="AN32">
        <v>30097</v>
      </c>
      <c r="AO32">
        <v>29865</v>
      </c>
      <c r="AP32">
        <v>59962</v>
      </c>
      <c r="AT32">
        <v>39.2803539499615</v>
      </c>
      <c r="AU32">
        <v>35.4859790874525</v>
      </c>
      <c r="AV32">
        <v>37.2942076489137</v>
      </c>
      <c r="AW32" s="36"/>
      <c r="AX32">
        <v>36.35</v>
      </c>
      <c r="AY32">
        <v>34.89</v>
      </c>
      <c r="AZ32">
        <v>35.57</v>
      </c>
      <c r="BA32">
        <v>632330</v>
      </c>
      <c r="BB32">
        <v>736592</v>
      </c>
      <c r="BC32">
        <v>1368922</v>
      </c>
      <c r="BD32">
        <v>209637</v>
      </c>
      <c r="BE32">
        <v>222076</v>
      </c>
      <c r="BF32">
        <v>431713</v>
      </c>
      <c r="BJ32">
        <v>33.1531004380624</v>
      </c>
      <c r="BK32">
        <v>30.1491191867411</v>
      </c>
      <c r="BL32">
        <v>31.5367128295111</v>
      </c>
      <c r="BM32" s="36"/>
      <c r="BN32">
        <v>26.64</v>
      </c>
      <c r="BO32">
        <v>25.42</v>
      </c>
      <c r="BP32">
        <v>25.98</v>
      </c>
      <c r="BQ32" t="s">
        <v>97</v>
      </c>
      <c r="BR32">
        <v>4</v>
      </c>
      <c r="BS32" s="36">
        <v>0.666666666666667</v>
      </c>
    </row>
    <row r="33" spans="1:71" ht="12">
      <c r="A33">
        <v>1</v>
      </c>
      <c r="B33">
        <v>32</v>
      </c>
      <c r="C33" t="s">
        <v>128</v>
      </c>
      <c r="D33">
        <v>5499</v>
      </c>
      <c r="E33">
        <v>6057</v>
      </c>
      <c r="F33">
        <v>11556</v>
      </c>
      <c r="G33">
        <v>1830</v>
      </c>
      <c r="H33">
        <v>1720</v>
      </c>
      <c r="I33">
        <v>3550</v>
      </c>
      <c r="M33">
        <v>33.278777959629</v>
      </c>
      <c r="N33">
        <v>28.3968961532112</v>
      </c>
      <c r="O33">
        <v>30.7199723087574</v>
      </c>
      <c r="Q33" s="36"/>
      <c r="U33">
        <v>555709</v>
      </c>
      <c r="V33">
        <v>652432</v>
      </c>
      <c r="W33">
        <v>1208141</v>
      </c>
      <c r="X33">
        <v>179540</v>
      </c>
      <c r="Y33">
        <v>192211</v>
      </c>
      <c r="Z33">
        <v>371751</v>
      </c>
      <c r="AD33">
        <v>32.3082764540434</v>
      </c>
      <c r="AE33">
        <v>29.4606947543959</v>
      </c>
      <c r="AF33">
        <v>30.7704978144107</v>
      </c>
      <c r="AG33" s="36"/>
      <c r="AH33">
        <v>25.96</v>
      </c>
      <c r="AI33">
        <v>24.77</v>
      </c>
      <c r="AJ33">
        <v>25.31</v>
      </c>
      <c r="AK33">
        <v>76621</v>
      </c>
      <c r="AL33">
        <v>84160</v>
      </c>
      <c r="AM33">
        <v>160781</v>
      </c>
      <c r="AN33">
        <v>30097</v>
      </c>
      <c r="AO33">
        <v>29865</v>
      </c>
      <c r="AP33">
        <v>59962</v>
      </c>
      <c r="AT33">
        <v>39.2803539499615</v>
      </c>
      <c r="AU33">
        <v>35.4859790874525</v>
      </c>
      <c r="AV33">
        <v>37.2942076489137</v>
      </c>
      <c r="AW33" s="36"/>
      <c r="AX33">
        <v>36.35</v>
      </c>
      <c r="AY33">
        <v>34.89</v>
      </c>
      <c r="AZ33">
        <v>35.57</v>
      </c>
      <c r="BA33">
        <v>632330</v>
      </c>
      <c r="BB33">
        <v>736592</v>
      </c>
      <c r="BC33">
        <v>1368922</v>
      </c>
      <c r="BD33">
        <v>209637</v>
      </c>
      <c r="BE33">
        <v>222076</v>
      </c>
      <c r="BF33">
        <v>431713</v>
      </c>
      <c r="BJ33">
        <v>33.1531004380624</v>
      </c>
      <c r="BK33">
        <v>30.1491191867411</v>
      </c>
      <c r="BL33">
        <v>31.5367128295111</v>
      </c>
      <c r="BM33" s="36"/>
      <c r="BN33">
        <v>26.64</v>
      </c>
      <c r="BO33">
        <v>25.42</v>
      </c>
      <c r="BP33">
        <v>25.98</v>
      </c>
      <c r="BQ33" t="s">
        <v>97</v>
      </c>
      <c r="BR33">
        <v>4</v>
      </c>
      <c r="BS33" s="36">
        <v>0.666666666666667</v>
      </c>
    </row>
    <row r="34" spans="1:71" ht="12">
      <c r="A34">
        <v>1</v>
      </c>
      <c r="B34">
        <v>33</v>
      </c>
      <c r="C34" t="s">
        <v>129</v>
      </c>
      <c r="D34">
        <v>5499</v>
      </c>
      <c r="E34">
        <v>6057</v>
      </c>
      <c r="F34">
        <v>11556</v>
      </c>
      <c r="G34">
        <v>1830</v>
      </c>
      <c r="H34">
        <v>1720</v>
      </c>
      <c r="I34">
        <v>3550</v>
      </c>
      <c r="M34">
        <v>33.278777959629</v>
      </c>
      <c r="N34">
        <v>28.3968961532112</v>
      </c>
      <c r="O34">
        <v>30.7199723087574</v>
      </c>
      <c r="Q34" s="36"/>
      <c r="U34">
        <v>555709</v>
      </c>
      <c r="V34">
        <v>652432</v>
      </c>
      <c r="W34">
        <v>1208141</v>
      </c>
      <c r="X34">
        <v>179540</v>
      </c>
      <c r="Y34">
        <v>192211</v>
      </c>
      <c r="Z34">
        <v>371751</v>
      </c>
      <c r="AD34">
        <v>32.3082764540434</v>
      </c>
      <c r="AE34">
        <v>29.4606947543959</v>
      </c>
      <c r="AF34">
        <v>30.7704978144107</v>
      </c>
      <c r="AG34" s="36"/>
      <c r="AH34">
        <v>25.96</v>
      </c>
      <c r="AI34">
        <v>24.77</v>
      </c>
      <c r="AJ34">
        <v>25.31</v>
      </c>
      <c r="AK34">
        <v>76621</v>
      </c>
      <c r="AL34">
        <v>84160</v>
      </c>
      <c r="AM34">
        <v>160781</v>
      </c>
      <c r="AN34">
        <v>30097</v>
      </c>
      <c r="AO34">
        <v>29865</v>
      </c>
      <c r="AP34">
        <v>59962</v>
      </c>
      <c r="AT34">
        <v>39.2803539499615</v>
      </c>
      <c r="AU34">
        <v>35.4859790874525</v>
      </c>
      <c r="AV34">
        <v>37.2942076489137</v>
      </c>
      <c r="AW34" s="36"/>
      <c r="AX34">
        <v>36.35</v>
      </c>
      <c r="AY34">
        <v>34.89</v>
      </c>
      <c r="AZ34">
        <v>35.57</v>
      </c>
      <c r="BA34">
        <v>632330</v>
      </c>
      <c r="BB34">
        <v>736592</v>
      </c>
      <c r="BC34">
        <v>1368922</v>
      </c>
      <c r="BD34">
        <v>209637</v>
      </c>
      <c r="BE34">
        <v>222076</v>
      </c>
      <c r="BF34">
        <v>431713</v>
      </c>
      <c r="BJ34">
        <v>33.1531004380624</v>
      </c>
      <c r="BK34">
        <v>30.1491191867411</v>
      </c>
      <c r="BL34">
        <v>31.5367128295111</v>
      </c>
      <c r="BM34" s="36"/>
      <c r="BN34">
        <v>26.64</v>
      </c>
      <c r="BO34">
        <v>25.42</v>
      </c>
      <c r="BP34">
        <v>25.98</v>
      </c>
      <c r="BQ34" t="s">
        <v>97</v>
      </c>
      <c r="BR34">
        <v>4</v>
      </c>
      <c r="BS34" s="36">
        <v>0.666666666666667</v>
      </c>
    </row>
    <row r="35" spans="1:71" ht="12">
      <c r="A35">
        <v>1</v>
      </c>
      <c r="B35">
        <v>34</v>
      </c>
      <c r="C35" t="s">
        <v>130</v>
      </c>
      <c r="D35">
        <v>2632</v>
      </c>
      <c r="E35">
        <v>2987</v>
      </c>
      <c r="F35">
        <v>5619</v>
      </c>
      <c r="G35">
        <v>854</v>
      </c>
      <c r="H35">
        <v>860</v>
      </c>
      <c r="I35">
        <v>1714</v>
      </c>
      <c r="M35">
        <v>32.4468085106383</v>
      </c>
      <c r="N35">
        <v>28.7914295279545</v>
      </c>
      <c r="O35">
        <v>30.5036483360028</v>
      </c>
      <c r="Q35" s="36"/>
      <c r="U35">
        <v>555709</v>
      </c>
      <c r="V35">
        <v>652432</v>
      </c>
      <c r="W35">
        <v>1208141</v>
      </c>
      <c r="X35">
        <v>179540</v>
      </c>
      <c r="Y35">
        <v>192211</v>
      </c>
      <c r="Z35">
        <v>371751</v>
      </c>
      <c r="AD35">
        <v>32.3082764540434</v>
      </c>
      <c r="AE35">
        <v>29.4606947543959</v>
      </c>
      <c r="AF35">
        <v>30.7704978144107</v>
      </c>
      <c r="AG35" s="36"/>
      <c r="AH35">
        <v>25.96</v>
      </c>
      <c r="AI35">
        <v>24.77</v>
      </c>
      <c r="AJ35">
        <v>25.31</v>
      </c>
      <c r="AK35">
        <v>76621</v>
      </c>
      <c r="AL35">
        <v>84160</v>
      </c>
      <c r="AM35">
        <v>160781</v>
      </c>
      <c r="AN35">
        <v>30097</v>
      </c>
      <c r="AO35">
        <v>29865</v>
      </c>
      <c r="AP35">
        <v>59962</v>
      </c>
      <c r="AT35">
        <v>39.2803539499615</v>
      </c>
      <c r="AU35">
        <v>35.4859790874525</v>
      </c>
      <c r="AV35">
        <v>37.2942076489137</v>
      </c>
      <c r="AW35" s="36"/>
      <c r="AX35">
        <v>36.35</v>
      </c>
      <c r="AY35">
        <v>34.89</v>
      </c>
      <c r="AZ35">
        <v>35.57</v>
      </c>
      <c r="BA35">
        <v>632330</v>
      </c>
      <c r="BB35">
        <v>736592</v>
      </c>
      <c r="BC35">
        <v>1368922</v>
      </c>
      <c r="BD35">
        <v>209637</v>
      </c>
      <c r="BE35">
        <v>222076</v>
      </c>
      <c r="BF35">
        <v>431713</v>
      </c>
      <c r="BJ35">
        <v>33.1531004380624</v>
      </c>
      <c r="BK35">
        <v>30.1491191867411</v>
      </c>
      <c r="BL35">
        <v>31.5367128295111</v>
      </c>
      <c r="BM35" s="36"/>
      <c r="BN35">
        <v>26.64</v>
      </c>
      <c r="BO35">
        <v>25.42</v>
      </c>
      <c r="BP35">
        <v>25.98</v>
      </c>
      <c r="BQ35" t="s">
        <v>97</v>
      </c>
      <c r="BR35">
        <v>4</v>
      </c>
      <c r="BS35" s="36">
        <v>0.666666666666667</v>
      </c>
    </row>
    <row r="36" spans="1:71" ht="12">
      <c r="A36">
        <v>1</v>
      </c>
      <c r="B36">
        <v>35</v>
      </c>
      <c r="C36" t="s">
        <v>131</v>
      </c>
      <c r="D36">
        <v>3253</v>
      </c>
      <c r="E36">
        <v>3726</v>
      </c>
      <c r="F36">
        <v>6979</v>
      </c>
      <c r="G36">
        <v>1235</v>
      </c>
      <c r="H36">
        <v>1300</v>
      </c>
      <c r="I36">
        <v>2535</v>
      </c>
      <c r="M36">
        <v>37.9649554257608</v>
      </c>
      <c r="N36">
        <v>34.8899624261943</v>
      </c>
      <c r="O36">
        <v>36.3232554807279</v>
      </c>
      <c r="Q36" s="36"/>
      <c r="U36">
        <v>555709</v>
      </c>
      <c r="V36">
        <v>652432</v>
      </c>
      <c r="W36">
        <v>1208141</v>
      </c>
      <c r="X36">
        <v>179540</v>
      </c>
      <c r="Y36">
        <v>192211</v>
      </c>
      <c r="Z36">
        <v>371751</v>
      </c>
      <c r="AD36">
        <v>32.3082764540434</v>
      </c>
      <c r="AE36">
        <v>29.4606947543959</v>
      </c>
      <c r="AF36">
        <v>30.7704978144107</v>
      </c>
      <c r="AG36" s="36"/>
      <c r="AH36">
        <v>25.96</v>
      </c>
      <c r="AI36">
        <v>24.77</v>
      </c>
      <c r="AJ36">
        <v>25.31</v>
      </c>
      <c r="AK36">
        <v>76621</v>
      </c>
      <c r="AL36">
        <v>84160</v>
      </c>
      <c r="AM36">
        <v>160781</v>
      </c>
      <c r="AN36">
        <v>30097</v>
      </c>
      <c r="AO36">
        <v>29865</v>
      </c>
      <c r="AP36">
        <v>59962</v>
      </c>
      <c r="AT36">
        <v>39.2803539499615</v>
      </c>
      <c r="AU36">
        <v>35.4859790874525</v>
      </c>
      <c r="AV36">
        <v>37.2942076489137</v>
      </c>
      <c r="AW36" s="36"/>
      <c r="AX36">
        <v>36.35</v>
      </c>
      <c r="AY36">
        <v>34.89</v>
      </c>
      <c r="AZ36">
        <v>35.57</v>
      </c>
      <c r="BA36">
        <v>632330</v>
      </c>
      <c r="BB36">
        <v>736592</v>
      </c>
      <c r="BC36">
        <v>1368922</v>
      </c>
      <c r="BD36">
        <v>209637</v>
      </c>
      <c r="BE36">
        <v>222076</v>
      </c>
      <c r="BF36">
        <v>431713</v>
      </c>
      <c r="BJ36">
        <v>33.1531004380624</v>
      </c>
      <c r="BK36">
        <v>30.1491191867411</v>
      </c>
      <c r="BL36">
        <v>31.5367128295111</v>
      </c>
      <c r="BM36" s="36"/>
      <c r="BN36">
        <v>26.64</v>
      </c>
      <c r="BO36">
        <v>25.42</v>
      </c>
      <c r="BP36">
        <v>25.98</v>
      </c>
      <c r="BQ36" t="s">
        <v>97</v>
      </c>
      <c r="BR36">
        <v>4</v>
      </c>
      <c r="BS36" s="36">
        <v>0.666666666666667</v>
      </c>
    </row>
    <row r="37" spans="1:71" ht="12">
      <c r="A37">
        <v>1</v>
      </c>
      <c r="B37">
        <v>36</v>
      </c>
      <c r="C37" t="s">
        <v>132</v>
      </c>
      <c r="D37">
        <v>3221</v>
      </c>
      <c r="E37">
        <v>3704</v>
      </c>
      <c r="F37">
        <v>6925</v>
      </c>
      <c r="G37">
        <v>1316</v>
      </c>
      <c r="H37">
        <v>1425</v>
      </c>
      <c r="I37">
        <v>2741</v>
      </c>
      <c r="M37">
        <v>40.8568767463521</v>
      </c>
      <c r="N37">
        <v>38.4719222462203</v>
      </c>
      <c r="O37">
        <v>39.5812274368231</v>
      </c>
      <c r="Q37" s="36"/>
      <c r="R37">
        <v>44.56</v>
      </c>
      <c r="S37">
        <v>43.92</v>
      </c>
      <c r="T37">
        <v>44.21</v>
      </c>
      <c r="U37">
        <v>555709</v>
      </c>
      <c r="V37">
        <v>652432</v>
      </c>
      <c r="W37">
        <v>1208141</v>
      </c>
      <c r="X37">
        <v>179540</v>
      </c>
      <c r="Y37">
        <v>192211</v>
      </c>
      <c r="Z37">
        <v>371751</v>
      </c>
      <c r="AD37">
        <v>32.3082764540434</v>
      </c>
      <c r="AE37">
        <v>29.4606947543959</v>
      </c>
      <c r="AF37">
        <v>30.7704978144107</v>
      </c>
      <c r="AG37" s="36"/>
      <c r="AH37">
        <v>25.96</v>
      </c>
      <c r="AI37">
        <v>24.77</v>
      </c>
      <c r="AJ37">
        <v>25.31</v>
      </c>
      <c r="AK37">
        <v>76621</v>
      </c>
      <c r="AL37">
        <v>84160</v>
      </c>
      <c r="AM37">
        <v>160781</v>
      </c>
      <c r="AN37">
        <v>30097</v>
      </c>
      <c r="AO37">
        <v>29865</v>
      </c>
      <c r="AP37">
        <v>59962</v>
      </c>
      <c r="AT37">
        <v>39.2803539499615</v>
      </c>
      <c r="AU37">
        <v>35.4859790874525</v>
      </c>
      <c r="AV37">
        <v>37.2942076489137</v>
      </c>
      <c r="AW37" s="36"/>
      <c r="AX37">
        <v>36.35</v>
      </c>
      <c r="AY37">
        <v>34.89</v>
      </c>
      <c r="AZ37">
        <v>35.57</v>
      </c>
      <c r="BA37">
        <v>632330</v>
      </c>
      <c r="BB37">
        <v>736592</v>
      </c>
      <c r="BC37">
        <v>1368922</v>
      </c>
      <c r="BD37">
        <v>209637</v>
      </c>
      <c r="BE37">
        <v>222076</v>
      </c>
      <c r="BF37">
        <v>431713</v>
      </c>
      <c r="BJ37">
        <v>33.1531004380624</v>
      </c>
      <c r="BK37">
        <v>30.1491191867411</v>
      </c>
      <c r="BL37">
        <v>31.5367128295111</v>
      </c>
      <c r="BM37" s="36"/>
      <c r="BN37">
        <v>26.64</v>
      </c>
      <c r="BO37">
        <v>25.42</v>
      </c>
      <c r="BP37">
        <v>25.98</v>
      </c>
      <c r="BQ37" t="s">
        <v>97</v>
      </c>
      <c r="BR37">
        <v>4</v>
      </c>
      <c r="BS37" s="36">
        <v>0.666666666666667</v>
      </c>
    </row>
    <row r="38" spans="1:71" ht="12">
      <c r="A38">
        <v>1</v>
      </c>
      <c r="B38">
        <v>37</v>
      </c>
      <c r="C38" t="s">
        <v>133</v>
      </c>
      <c r="D38">
        <v>6459</v>
      </c>
      <c r="E38">
        <v>7265</v>
      </c>
      <c r="F38">
        <v>13724</v>
      </c>
      <c r="G38">
        <v>2402</v>
      </c>
      <c r="H38">
        <v>2371</v>
      </c>
      <c r="I38">
        <v>4773</v>
      </c>
      <c r="M38">
        <v>37.1884192599474</v>
      </c>
      <c r="N38">
        <v>32.6359256710255</v>
      </c>
      <c r="O38">
        <v>34.7784902360828</v>
      </c>
      <c r="Q38" s="36"/>
      <c r="R38">
        <v>28.61</v>
      </c>
      <c r="S38">
        <v>26.09</v>
      </c>
      <c r="T38">
        <v>27.27</v>
      </c>
      <c r="U38">
        <v>555709</v>
      </c>
      <c r="V38">
        <v>652432</v>
      </c>
      <c r="W38">
        <v>1208141</v>
      </c>
      <c r="X38">
        <v>179540</v>
      </c>
      <c r="Y38">
        <v>192211</v>
      </c>
      <c r="Z38">
        <v>371751</v>
      </c>
      <c r="AD38">
        <v>32.3082764540434</v>
      </c>
      <c r="AE38">
        <v>29.4606947543959</v>
      </c>
      <c r="AF38">
        <v>30.7704978144107</v>
      </c>
      <c r="AG38" s="36"/>
      <c r="AH38">
        <v>25.96</v>
      </c>
      <c r="AI38">
        <v>24.77</v>
      </c>
      <c r="AJ38">
        <v>25.31</v>
      </c>
      <c r="AK38">
        <v>76621</v>
      </c>
      <c r="AL38">
        <v>84160</v>
      </c>
      <c r="AM38">
        <v>160781</v>
      </c>
      <c r="AN38">
        <v>30097</v>
      </c>
      <c r="AO38">
        <v>29865</v>
      </c>
      <c r="AP38">
        <v>59962</v>
      </c>
      <c r="AT38">
        <v>39.2803539499615</v>
      </c>
      <c r="AU38">
        <v>35.4859790874525</v>
      </c>
      <c r="AV38">
        <v>37.2942076489137</v>
      </c>
      <c r="AW38" s="36"/>
      <c r="AX38">
        <v>36.35</v>
      </c>
      <c r="AY38">
        <v>34.89</v>
      </c>
      <c r="AZ38">
        <v>35.57</v>
      </c>
      <c r="BA38">
        <v>632330</v>
      </c>
      <c r="BB38">
        <v>736592</v>
      </c>
      <c r="BC38">
        <v>1368922</v>
      </c>
      <c r="BD38">
        <v>209637</v>
      </c>
      <c r="BE38">
        <v>222076</v>
      </c>
      <c r="BF38">
        <v>431713</v>
      </c>
      <c r="BJ38">
        <v>33.1531004380624</v>
      </c>
      <c r="BK38">
        <v>30.1491191867411</v>
      </c>
      <c r="BL38">
        <v>31.5367128295111</v>
      </c>
      <c r="BM38" s="36"/>
      <c r="BN38">
        <v>26.64</v>
      </c>
      <c r="BO38">
        <v>25.42</v>
      </c>
      <c r="BP38">
        <v>25.98</v>
      </c>
      <c r="BQ38" t="s">
        <v>97</v>
      </c>
      <c r="BR38">
        <v>4</v>
      </c>
      <c r="BS38" s="36">
        <v>0.666666666666667</v>
      </c>
    </row>
    <row r="39" spans="1:71" ht="12">
      <c r="A39">
        <v>1</v>
      </c>
      <c r="B39">
        <v>38</v>
      </c>
      <c r="C39" t="s">
        <v>134</v>
      </c>
      <c r="D39">
        <v>15565</v>
      </c>
      <c r="E39">
        <v>17682</v>
      </c>
      <c r="F39">
        <v>33247</v>
      </c>
      <c r="G39">
        <v>5807</v>
      </c>
      <c r="H39">
        <v>5956</v>
      </c>
      <c r="I39">
        <v>11763</v>
      </c>
      <c r="M39">
        <v>37.3080629617732</v>
      </c>
      <c r="N39">
        <v>33.6839724013121</v>
      </c>
      <c r="O39">
        <v>35.3806358468433</v>
      </c>
      <c r="Q39" s="36"/>
      <c r="R39">
        <v>33.97</v>
      </c>
      <c r="S39">
        <v>32.33</v>
      </c>
      <c r="T39">
        <v>33.09</v>
      </c>
      <c r="U39">
        <v>555709</v>
      </c>
      <c r="V39">
        <v>652432</v>
      </c>
      <c r="W39">
        <v>1208141</v>
      </c>
      <c r="X39">
        <v>179540</v>
      </c>
      <c r="Y39">
        <v>192211</v>
      </c>
      <c r="Z39">
        <v>371751</v>
      </c>
      <c r="AD39">
        <v>32.3082764540434</v>
      </c>
      <c r="AE39">
        <v>29.4606947543959</v>
      </c>
      <c r="AF39">
        <v>30.7704978144107</v>
      </c>
      <c r="AG39" s="36"/>
      <c r="AH39">
        <v>25.96</v>
      </c>
      <c r="AI39">
        <v>24.77</v>
      </c>
      <c r="AJ39">
        <v>25.31</v>
      </c>
      <c r="AK39">
        <v>76621</v>
      </c>
      <c r="AL39">
        <v>84160</v>
      </c>
      <c r="AM39">
        <v>160781</v>
      </c>
      <c r="AN39">
        <v>30097</v>
      </c>
      <c r="AO39">
        <v>29865</v>
      </c>
      <c r="AP39">
        <v>59962</v>
      </c>
      <c r="AT39">
        <v>39.2803539499615</v>
      </c>
      <c r="AU39">
        <v>35.4859790874525</v>
      </c>
      <c r="AV39">
        <v>37.2942076489137</v>
      </c>
      <c r="AW39" s="36"/>
      <c r="AX39">
        <v>36.35</v>
      </c>
      <c r="AY39">
        <v>34.89</v>
      </c>
      <c r="AZ39">
        <v>35.57</v>
      </c>
      <c r="BA39">
        <v>632330</v>
      </c>
      <c r="BB39">
        <v>736592</v>
      </c>
      <c r="BC39">
        <v>1368922</v>
      </c>
      <c r="BD39">
        <v>209637</v>
      </c>
      <c r="BE39">
        <v>222076</v>
      </c>
      <c r="BF39">
        <v>431713</v>
      </c>
      <c r="BJ39">
        <v>33.1531004380624</v>
      </c>
      <c r="BK39">
        <v>30.1491191867411</v>
      </c>
      <c r="BL39">
        <v>31.5367128295111</v>
      </c>
      <c r="BM39" s="36"/>
      <c r="BN39">
        <v>26.64</v>
      </c>
      <c r="BO39">
        <v>25.42</v>
      </c>
      <c r="BP39">
        <v>25.98</v>
      </c>
      <c r="BQ39" t="s">
        <v>97</v>
      </c>
      <c r="BR39">
        <v>4</v>
      </c>
      <c r="BS39" s="36">
        <v>0.666666666666667</v>
      </c>
    </row>
    <row r="40" spans="1:71" ht="12">
      <c r="A40">
        <v>1</v>
      </c>
      <c r="B40">
        <v>39</v>
      </c>
      <c r="C40" t="s">
        <v>135</v>
      </c>
      <c r="D40">
        <v>3222</v>
      </c>
      <c r="E40">
        <v>3669</v>
      </c>
      <c r="F40">
        <v>6891</v>
      </c>
      <c r="G40">
        <v>1504</v>
      </c>
      <c r="H40">
        <v>1575</v>
      </c>
      <c r="I40">
        <v>3079</v>
      </c>
      <c r="M40">
        <v>46.6790813159528</v>
      </c>
      <c r="N40">
        <v>42.9272281275552</v>
      </c>
      <c r="O40">
        <v>44.6814685822087</v>
      </c>
      <c r="Q40" s="36"/>
      <c r="R40">
        <v>41.57</v>
      </c>
      <c r="S40">
        <v>39.86</v>
      </c>
      <c r="T40">
        <v>40.66</v>
      </c>
      <c r="U40">
        <v>555709</v>
      </c>
      <c r="V40">
        <v>652432</v>
      </c>
      <c r="W40">
        <v>1208141</v>
      </c>
      <c r="X40">
        <v>179540</v>
      </c>
      <c r="Y40">
        <v>192211</v>
      </c>
      <c r="Z40">
        <v>371751</v>
      </c>
      <c r="AD40">
        <v>32.3082764540434</v>
      </c>
      <c r="AE40">
        <v>29.4606947543959</v>
      </c>
      <c r="AF40">
        <v>30.7704978144107</v>
      </c>
      <c r="AG40" s="36"/>
      <c r="AH40">
        <v>25.96</v>
      </c>
      <c r="AI40">
        <v>24.77</v>
      </c>
      <c r="AJ40">
        <v>25.31</v>
      </c>
      <c r="AK40">
        <v>76621</v>
      </c>
      <c r="AL40">
        <v>84160</v>
      </c>
      <c r="AM40">
        <v>160781</v>
      </c>
      <c r="AN40">
        <v>30097</v>
      </c>
      <c r="AO40">
        <v>29865</v>
      </c>
      <c r="AP40">
        <v>59962</v>
      </c>
      <c r="AT40">
        <v>39.2803539499615</v>
      </c>
      <c r="AU40">
        <v>35.4859790874525</v>
      </c>
      <c r="AV40">
        <v>37.2942076489137</v>
      </c>
      <c r="AW40" s="36"/>
      <c r="AX40">
        <v>36.35</v>
      </c>
      <c r="AY40">
        <v>34.89</v>
      </c>
      <c r="AZ40">
        <v>35.57</v>
      </c>
      <c r="BA40">
        <v>632330</v>
      </c>
      <c r="BB40">
        <v>736592</v>
      </c>
      <c r="BC40">
        <v>1368922</v>
      </c>
      <c r="BD40">
        <v>209637</v>
      </c>
      <c r="BE40">
        <v>222076</v>
      </c>
      <c r="BF40">
        <v>431713</v>
      </c>
      <c r="BJ40">
        <v>33.1531004380624</v>
      </c>
      <c r="BK40">
        <v>30.1491191867411</v>
      </c>
      <c r="BL40">
        <v>31.5367128295111</v>
      </c>
      <c r="BM40" s="36"/>
      <c r="BN40">
        <v>26.64</v>
      </c>
      <c r="BO40">
        <v>25.42</v>
      </c>
      <c r="BP40">
        <v>25.98</v>
      </c>
      <c r="BQ40" t="s">
        <v>97</v>
      </c>
      <c r="BR40">
        <v>4</v>
      </c>
      <c r="BS40" s="36">
        <v>0.666666666666667</v>
      </c>
    </row>
    <row r="41" spans="1:71" ht="12">
      <c r="A41">
        <v>1</v>
      </c>
      <c r="B41">
        <v>40</v>
      </c>
      <c r="C41" t="s">
        <v>136</v>
      </c>
      <c r="D41">
        <v>2370</v>
      </c>
      <c r="E41">
        <v>2485</v>
      </c>
      <c r="F41">
        <v>4855</v>
      </c>
      <c r="G41">
        <v>1237</v>
      </c>
      <c r="H41">
        <v>1207</v>
      </c>
      <c r="I41">
        <v>2444</v>
      </c>
      <c r="M41">
        <v>52.1940928270042</v>
      </c>
      <c r="N41">
        <v>48.5714285714286</v>
      </c>
      <c r="O41">
        <v>50.3398558187436</v>
      </c>
      <c r="Q41" s="36"/>
      <c r="U41">
        <v>555709</v>
      </c>
      <c r="V41">
        <v>652432</v>
      </c>
      <c r="W41">
        <v>1208141</v>
      </c>
      <c r="X41">
        <v>179540</v>
      </c>
      <c r="Y41">
        <v>192211</v>
      </c>
      <c r="Z41">
        <v>371751</v>
      </c>
      <c r="AD41">
        <v>32.3082764540434</v>
      </c>
      <c r="AE41">
        <v>29.4606947543959</v>
      </c>
      <c r="AF41">
        <v>30.7704978144107</v>
      </c>
      <c r="AG41" s="36"/>
      <c r="AH41">
        <v>25.96</v>
      </c>
      <c r="AI41">
        <v>24.77</v>
      </c>
      <c r="AJ41">
        <v>25.31</v>
      </c>
      <c r="AK41">
        <v>76621</v>
      </c>
      <c r="AL41">
        <v>84160</v>
      </c>
      <c r="AM41">
        <v>160781</v>
      </c>
      <c r="AN41">
        <v>30097</v>
      </c>
      <c r="AO41">
        <v>29865</v>
      </c>
      <c r="AP41">
        <v>59962</v>
      </c>
      <c r="AT41">
        <v>39.2803539499615</v>
      </c>
      <c r="AU41">
        <v>35.4859790874525</v>
      </c>
      <c r="AV41">
        <v>37.2942076489137</v>
      </c>
      <c r="AW41" s="36"/>
      <c r="AX41">
        <v>36.35</v>
      </c>
      <c r="AY41">
        <v>34.89</v>
      </c>
      <c r="AZ41">
        <v>35.57</v>
      </c>
      <c r="BA41">
        <v>632330</v>
      </c>
      <c r="BB41">
        <v>736592</v>
      </c>
      <c r="BC41">
        <v>1368922</v>
      </c>
      <c r="BD41">
        <v>209637</v>
      </c>
      <c r="BE41">
        <v>222076</v>
      </c>
      <c r="BF41">
        <v>431713</v>
      </c>
      <c r="BJ41">
        <v>33.1531004380624</v>
      </c>
      <c r="BK41">
        <v>30.1491191867411</v>
      </c>
      <c r="BL41">
        <v>31.5367128295111</v>
      </c>
      <c r="BM41" s="36"/>
      <c r="BN41">
        <v>26.64</v>
      </c>
      <c r="BO41">
        <v>25.42</v>
      </c>
      <c r="BP41">
        <v>25.98</v>
      </c>
      <c r="BQ41" t="s">
        <v>97</v>
      </c>
      <c r="BR41">
        <v>4</v>
      </c>
      <c r="BS41" s="36">
        <v>0.666666666666667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2339</v>
      </c>
      <c r="H42">
        <v>2504</v>
      </c>
      <c r="I42">
        <v>4843</v>
      </c>
      <c r="M42">
        <v>44.1820929353986</v>
      </c>
      <c r="N42">
        <v>45.3458891705904</v>
      </c>
      <c r="O42">
        <v>44.7762573964497</v>
      </c>
      <c r="Q42" s="36"/>
      <c r="U42">
        <v>555709</v>
      </c>
      <c r="V42">
        <v>652432</v>
      </c>
      <c r="W42">
        <v>1208141</v>
      </c>
      <c r="X42">
        <v>179540</v>
      </c>
      <c r="Y42">
        <v>192211</v>
      </c>
      <c r="Z42">
        <v>371751</v>
      </c>
      <c r="AD42">
        <v>32.3082764540434</v>
      </c>
      <c r="AE42">
        <v>29.4606947543959</v>
      </c>
      <c r="AF42">
        <v>30.7704978144107</v>
      </c>
      <c r="AG42" s="36"/>
      <c r="AH42">
        <v>25.96</v>
      </c>
      <c r="AI42">
        <v>24.77</v>
      </c>
      <c r="AJ42">
        <v>25.31</v>
      </c>
      <c r="AK42">
        <v>76621</v>
      </c>
      <c r="AL42">
        <v>84160</v>
      </c>
      <c r="AM42">
        <v>160781</v>
      </c>
      <c r="AN42">
        <v>30097</v>
      </c>
      <c r="AO42">
        <v>29865</v>
      </c>
      <c r="AP42">
        <v>59962</v>
      </c>
      <c r="AT42">
        <v>39.2803539499615</v>
      </c>
      <c r="AU42">
        <v>35.4859790874525</v>
      </c>
      <c r="AV42">
        <v>37.2942076489137</v>
      </c>
      <c r="AW42" s="36"/>
      <c r="AX42">
        <v>36.35</v>
      </c>
      <c r="AY42">
        <v>34.89</v>
      </c>
      <c r="AZ42">
        <v>35.57</v>
      </c>
      <c r="BA42">
        <v>632330</v>
      </c>
      <c r="BB42">
        <v>736592</v>
      </c>
      <c r="BC42">
        <v>1368922</v>
      </c>
      <c r="BD42">
        <v>209637</v>
      </c>
      <c r="BE42">
        <v>222076</v>
      </c>
      <c r="BF42">
        <v>431713</v>
      </c>
      <c r="BJ42">
        <v>33.1531004380624</v>
      </c>
      <c r="BK42">
        <v>30.1491191867411</v>
      </c>
      <c r="BL42">
        <v>31.5367128295111</v>
      </c>
      <c r="BM42" s="36"/>
      <c r="BN42">
        <v>26.64</v>
      </c>
      <c r="BO42">
        <v>25.42</v>
      </c>
      <c r="BP42">
        <v>25.98</v>
      </c>
      <c r="BQ42" t="s">
        <v>97</v>
      </c>
      <c r="BR42">
        <v>4</v>
      </c>
      <c r="BS42" s="36">
        <v>0.666666666666667</v>
      </c>
    </row>
    <row r="43" spans="1:71" ht="12">
      <c r="A43">
        <v>1</v>
      </c>
      <c r="B43">
        <v>42</v>
      </c>
      <c r="C43" t="s">
        <v>138</v>
      </c>
      <c r="D43">
        <v>10886</v>
      </c>
      <c r="E43">
        <v>11676</v>
      </c>
      <c r="F43">
        <v>22562</v>
      </c>
      <c r="G43">
        <v>5080</v>
      </c>
      <c r="H43">
        <v>5286</v>
      </c>
      <c r="I43">
        <v>10366</v>
      </c>
      <c r="M43">
        <v>46.6654418519199</v>
      </c>
      <c r="N43">
        <v>45.2723535457348</v>
      </c>
      <c r="O43">
        <v>45.9445084655616</v>
      </c>
      <c r="Q43" s="36"/>
      <c r="R43">
        <v>41.57</v>
      </c>
      <c r="S43">
        <v>39.86</v>
      </c>
      <c r="T43">
        <v>40.66</v>
      </c>
      <c r="U43">
        <v>555709</v>
      </c>
      <c r="V43">
        <v>652432</v>
      </c>
      <c r="W43">
        <v>1208141</v>
      </c>
      <c r="X43">
        <v>179540</v>
      </c>
      <c r="Y43">
        <v>192211</v>
      </c>
      <c r="Z43">
        <v>371751</v>
      </c>
      <c r="AD43">
        <v>32.3082764540434</v>
      </c>
      <c r="AE43">
        <v>29.4606947543959</v>
      </c>
      <c r="AF43">
        <v>30.7704978144107</v>
      </c>
      <c r="AG43" s="36"/>
      <c r="AH43">
        <v>25.96</v>
      </c>
      <c r="AI43">
        <v>24.77</v>
      </c>
      <c r="AJ43">
        <v>25.31</v>
      </c>
      <c r="AK43">
        <v>76621</v>
      </c>
      <c r="AL43">
        <v>84160</v>
      </c>
      <c r="AM43">
        <v>160781</v>
      </c>
      <c r="AN43">
        <v>30097</v>
      </c>
      <c r="AO43">
        <v>29865</v>
      </c>
      <c r="AP43">
        <v>59962</v>
      </c>
      <c r="AT43">
        <v>39.2803539499615</v>
      </c>
      <c r="AU43">
        <v>35.4859790874525</v>
      </c>
      <c r="AV43">
        <v>37.2942076489137</v>
      </c>
      <c r="AW43" s="36"/>
      <c r="AX43">
        <v>36.35</v>
      </c>
      <c r="AY43">
        <v>34.89</v>
      </c>
      <c r="AZ43">
        <v>35.57</v>
      </c>
      <c r="BA43">
        <v>632330</v>
      </c>
      <c r="BB43">
        <v>736592</v>
      </c>
      <c r="BC43">
        <v>1368922</v>
      </c>
      <c r="BD43">
        <v>209637</v>
      </c>
      <c r="BE43">
        <v>222076</v>
      </c>
      <c r="BF43">
        <v>431713</v>
      </c>
      <c r="BJ43">
        <v>33.1531004380624</v>
      </c>
      <c r="BK43">
        <v>30.1491191867411</v>
      </c>
      <c r="BL43">
        <v>31.5367128295111</v>
      </c>
      <c r="BM43" s="36"/>
      <c r="BN43">
        <v>26.64</v>
      </c>
      <c r="BO43">
        <v>25.42</v>
      </c>
      <c r="BP43">
        <v>25.98</v>
      </c>
      <c r="BQ43" t="s">
        <v>97</v>
      </c>
      <c r="BR43">
        <v>4</v>
      </c>
      <c r="BS43" s="36">
        <v>0.666666666666667</v>
      </c>
    </row>
    <row r="44" spans="1:71" ht="12">
      <c r="A44">
        <v>1</v>
      </c>
      <c r="B44">
        <v>43</v>
      </c>
      <c r="C44" t="s">
        <v>139</v>
      </c>
      <c r="D44">
        <v>628</v>
      </c>
      <c r="E44">
        <v>701</v>
      </c>
      <c r="F44">
        <v>1329</v>
      </c>
      <c r="G44">
        <v>312</v>
      </c>
      <c r="H44">
        <v>364</v>
      </c>
      <c r="I44">
        <v>676</v>
      </c>
      <c r="M44">
        <v>49.6815286624204</v>
      </c>
      <c r="N44">
        <v>51.925820256776</v>
      </c>
      <c r="O44">
        <v>50.8653122648608</v>
      </c>
      <c r="Q44" s="36"/>
      <c r="U44">
        <v>555709</v>
      </c>
      <c r="V44">
        <v>652432</v>
      </c>
      <c r="W44">
        <v>1208141</v>
      </c>
      <c r="X44">
        <v>179540</v>
      </c>
      <c r="Y44">
        <v>192211</v>
      </c>
      <c r="Z44">
        <v>371751</v>
      </c>
      <c r="AD44">
        <v>32.3082764540434</v>
      </c>
      <c r="AE44">
        <v>29.4606947543959</v>
      </c>
      <c r="AF44">
        <v>30.7704978144107</v>
      </c>
      <c r="AG44" s="36"/>
      <c r="AH44">
        <v>25.96</v>
      </c>
      <c r="AI44">
        <v>24.77</v>
      </c>
      <c r="AJ44">
        <v>25.31</v>
      </c>
      <c r="AK44">
        <v>76621</v>
      </c>
      <c r="AL44">
        <v>84160</v>
      </c>
      <c r="AM44">
        <v>160781</v>
      </c>
      <c r="AN44">
        <v>30097</v>
      </c>
      <c r="AO44">
        <v>29865</v>
      </c>
      <c r="AP44">
        <v>59962</v>
      </c>
      <c r="AT44">
        <v>39.2803539499615</v>
      </c>
      <c r="AU44">
        <v>35.4859790874525</v>
      </c>
      <c r="AV44">
        <v>37.2942076489137</v>
      </c>
      <c r="AW44" s="36"/>
      <c r="AX44">
        <v>36.35</v>
      </c>
      <c r="AY44">
        <v>34.89</v>
      </c>
      <c r="AZ44">
        <v>35.57</v>
      </c>
      <c r="BA44">
        <v>632330</v>
      </c>
      <c r="BB44">
        <v>736592</v>
      </c>
      <c r="BC44">
        <v>1368922</v>
      </c>
      <c r="BD44">
        <v>209637</v>
      </c>
      <c r="BE44">
        <v>222076</v>
      </c>
      <c r="BF44">
        <v>431713</v>
      </c>
      <c r="BJ44">
        <v>33.1531004380624</v>
      </c>
      <c r="BK44">
        <v>30.1491191867411</v>
      </c>
      <c r="BL44">
        <v>31.5367128295111</v>
      </c>
      <c r="BM44" s="36"/>
      <c r="BN44">
        <v>26.64</v>
      </c>
      <c r="BO44">
        <v>25.42</v>
      </c>
      <c r="BP44">
        <v>25.98</v>
      </c>
      <c r="BQ44" t="s">
        <v>97</v>
      </c>
      <c r="BR44">
        <v>4</v>
      </c>
      <c r="BS44" s="36">
        <v>0.666666666666667</v>
      </c>
    </row>
    <row r="45" spans="1:71" ht="12">
      <c r="A45">
        <v>2</v>
      </c>
      <c r="B45">
        <v>1</v>
      </c>
      <c r="C45" t="s">
        <v>140</v>
      </c>
      <c r="D45">
        <v>722</v>
      </c>
      <c r="E45">
        <v>799</v>
      </c>
      <c r="F45">
        <v>1521</v>
      </c>
      <c r="G45">
        <v>246</v>
      </c>
      <c r="H45">
        <v>207</v>
      </c>
      <c r="I45">
        <v>453</v>
      </c>
      <c r="M45">
        <v>34.0720221606648</v>
      </c>
      <c r="N45">
        <v>25.9073842302879</v>
      </c>
      <c r="O45">
        <v>29.7830374753452</v>
      </c>
      <c r="Q45" s="36"/>
      <c r="U45">
        <v>555709</v>
      </c>
      <c r="V45">
        <v>652432</v>
      </c>
      <c r="W45">
        <v>1208141</v>
      </c>
      <c r="X45">
        <v>179540</v>
      </c>
      <c r="Y45">
        <v>192211</v>
      </c>
      <c r="Z45">
        <v>371751</v>
      </c>
      <c r="AD45">
        <v>32.3082764540434</v>
      </c>
      <c r="AE45">
        <v>29.4606947543959</v>
      </c>
      <c r="AF45">
        <v>30.7704978144107</v>
      </c>
      <c r="AG45" s="36"/>
      <c r="AH45">
        <v>25.96</v>
      </c>
      <c r="AI45">
        <v>24.77</v>
      </c>
      <c r="AJ45">
        <v>25.31</v>
      </c>
      <c r="AK45">
        <v>76621</v>
      </c>
      <c r="AL45">
        <v>84160</v>
      </c>
      <c r="AM45">
        <v>160781</v>
      </c>
      <c r="AN45">
        <v>30097</v>
      </c>
      <c r="AO45">
        <v>29865</v>
      </c>
      <c r="AP45">
        <v>59962</v>
      </c>
      <c r="AT45">
        <v>39.2803539499615</v>
      </c>
      <c r="AU45">
        <v>35.4859790874525</v>
      </c>
      <c r="AV45">
        <v>37.2942076489137</v>
      </c>
      <c r="AW45" s="36"/>
      <c r="AX45">
        <v>36.35</v>
      </c>
      <c r="AY45">
        <v>34.89</v>
      </c>
      <c r="AZ45">
        <v>35.57</v>
      </c>
      <c r="BA45">
        <v>632330</v>
      </c>
      <c r="BB45">
        <v>736592</v>
      </c>
      <c r="BC45">
        <v>1368922</v>
      </c>
      <c r="BD45">
        <v>209637</v>
      </c>
      <c r="BE45">
        <v>222076</v>
      </c>
      <c r="BF45">
        <v>431713</v>
      </c>
      <c r="BJ45">
        <v>33.1531004380624</v>
      </c>
      <c r="BK45">
        <v>30.1491191867411</v>
      </c>
      <c r="BL45">
        <v>31.5367128295111</v>
      </c>
      <c r="BM45" s="36"/>
      <c r="BN45">
        <v>26.64</v>
      </c>
      <c r="BO45">
        <v>25.42</v>
      </c>
      <c r="BP45">
        <v>25.98</v>
      </c>
      <c r="BQ45" t="s">
        <v>97</v>
      </c>
      <c r="BR45">
        <v>4</v>
      </c>
      <c r="BS45" s="36">
        <v>0.666666666666667</v>
      </c>
    </row>
    <row r="46" spans="1:71" ht="12">
      <c r="A46">
        <v>2</v>
      </c>
      <c r="B46">
        <v>2</v>
      </c>
      <c r="C46" t="s">
        <v>141</v>
      </c>
      <c r="D46">
        <v>3685</v>
      </c>
      <c r="E46">
        <v>4070</v>
      </c>
      <c r="F46">
        <v>7755</v>
      </c>
      <c r="G46">
        <v>1305</v>
      </c>
      <c r="H46">
        <v>1246</v>
      </c>
      <c r="I46">
        <v>2551</v>
      </c>
      <c r="M46">
        <v>35.4138398914518</v>
      </c>
      <c r="N46">
        <v>30.6142506142506</v>
      </c>
      <c r="O46">
        <v>32.8949065119278</v>
      </c>
      <c r="Q46" s="36"/>
      <c r="R46">
        <v>40.53</v>
      </c>
      <c r="S46">
        <v>39.55</v>
      </c>
      <c r="T46">
        <v>40.01</v>
      </c>
      <c r="U46">
        <v>555709</v>
      </c>
      <c r="V46">
        <v>652432</v>
      </c>
      <c r="W46">
        <v>1208141</v>
      </c>
      <c r="X46">
        <v>179540</v>
      </c>
      <c r="Y46">
        <v>192211</v>
      </c>
      <c r="Z46">
        <v>371751</v>
      </c>
      <c r="AD46">
        <v>32.3082764540434</v>
      </c>
      <c r="AE46">
        <v>29.4606947543959</v>
      </c>
      <c r="AF46">
        <v>30.7704978144107</v>
      </c>
      <c r="AG46" s="36"/>
      <c r="AH46">
        <v>25.96</v>
      </c>
      <c r="AI46">
        <v>24.77</v>
      </c>
      <c r="AJ46">
        <v>25.31</v>
      </c>
      <c r="AK46">
        <v>76621</v>
      </c>
      <c r="AL46">
        <v>84160</v>
      </c>
      <c r="AM46">
        <v>160781</v>
      </c>
      <c r="AN46">
        <v>30097</v>
      </c>
      <c r="AO46">
        <v>29865</v>
      </c>
      <c r="AP46">
        <v>59962</v>
      </c>
      <c r="AT46">
        <v>39.2803539499615</v>
      </c>
      <c r="AU46">
        <v>35.4859790874525</v>
      </c>
      <c r="AV46">
        <v>37.2942076489137</v>
      </c>
      <c r="AW46" s="36"/>
      <c r="AX46">
        <v>36.35</v>
      </c>
      <c r="AY46">
        <v>34.89</v>
      </c>
      <c r="AZ46">
        <v>35.57</v>
      </c>
      <c r="BA46">
        <v>632330</v>
      </c>
      <c r="BB46">
        <v>736592</v>
      </c>
      <c r="BC46">
        <v>1368922</v>
      </c>
      <c r="BD46">
        <v>209637</v>
      </c>
      <c r="BE46">
        <v>222076</v>
      </c>
      <c r="BF46">
        <v>431713</v>
      </c>
      <c r="BJ46">
        <v>33.1531004380624</v>
      </c>
      <c r="BK46">
        <v>30.1491191867411</v>
      </c>
      <c r="BL46">
        <v>31.5367128295111</v>
      </c>
      <c r="BM46" s="36"/>
      <c r="BN46">
        <v>26.64</v>
      </c>
      <c r="BO46">
        <v>25.42</v>
      </c>
      <c r="BP46">
        <v>25.98</v>
      </c>
      <c r="BQ46" t="s">
        <v>97</v>
      </c>
      <c r="BR46">
        <v>4</v>
      </c>
      <c r="BS46" s="36">
        <v>0.666666666666667</v>
      </c>
    </row>
    <row r="47" spans="1:71" ht="12">
      <c r="A47">
        <v>2</v>
      </c>
      <c r="B47">
        <v>3</v>
      </c>
      <c r="C47" t="s">
        <v>142</v>
      </c>
      <c r="D47">
        <v>2300</v>
      </c>
      <c r="E47">
        <v>2499</v>
      </c>
      <c r="F47">
        <v>4799</v>
      </c>
      <c r="G47">
        <v>859</v>
      </c>
      <c r="H47">
        <v>946</v>
      </c>
      <c r="I47">
        <v>1805</v>
      </c>
      <c r="M47">
        <v>37.3478260869565</v>
      </c>
      <c r="N47">
        <v>37.8551420568227</v>
      </c>
      <c r="O47">
        <v>37.6120025005209</v>
      </c>
      <c r="Q47" s="36"/>
      <c r="U47">
        <v>555709</v>
      </c>
      <c r="V47">
        <v>652432</v>
      </c>
      <c r="W47">
        <v>1208141</v>
      </c>
      <c r="X47">
        <v>179540</v>
      </c>
      <c r="Y47">
        <v>192211</v>
      </c>
      <c r="Z47">
        <v>371751</v>
      </c>
      <c r="AD47">
        <v>32.3082764540434</v>
      </c>
      <c r="AE47">
        <v>29.4606947543959</v>
      </c>
      <c r="AF47">
        <v>30.7704978144107</v>
      </c>
      <c r="AG47" s="36"/>
      <c r="AH47">
        <v>25.96</v>
      </c>
      <c r="AI47">
        <v>24.77</v>
      </c>
      <c r="AJ47">
        <v>25.31</v>
      </c>
      <c r="AK47">
        <v>76621</v>
      </c>
      <c r="AL47">
        <v>84160</v>
      </c>
      <c r="AM47">
        <v>160781</v>
      </c>
      <c r="AN47">
        <v>30097</v>
      </c>
      <c r="AO47">
        <v>29865</v>
      </c>
      <c r="AP47">
        <v>59962</v>
      </c>
      <c r="AT47">
        <v>39.2803539499615</v>
      </c>
      <c r="AU47">
        <v>35.4859790874525</v>
      </c>
      <c r="AV47">
        <v>37.2942076489137</v>
      </c>
      <c r="AW47" s="36"/>
      <c r="AX47">
        <v>36.35</v>
      </c>
      <c r="AY47">
        <v>34.89</v>
      </c>
      <c r="AZ47">
        <v>35.57</v>
      </c>
      <c r="BA47">
        <v>632330</v>
      </c>
      <c r="BB47">
        <v>736592</v>
      </c>
      <c r="BC47">
        <v>1368922</v>
      </c>
      <c r="BD47">
        <v>209637</v>
      </c>
      <c r="BE47">
        <v>222076</v>
      </c>
      <c r="BF47">
        <v>431713</v>
      </c>
      <c r="BJ47">
        <v>33.1531004380624</v>
      </c>
      <c r="BK47">
        <v>30.1491191867411</v>
      </c>
      <c r="BL47">
        <v>31.5367128295111</v>
      </c>
      <c r="BM47" s="36"/>
      <c r="BN47">
        <v>26.64</v>
      </c>
      <c r="BO47">
        <v>25.42</v>
      </c>
      <c r="BP47">
        <v>25.98</v>
      </c>
      <c r="BQ47" t="s">
        <v>97</v>
      </c>
      <c r="BR47">
        <v>4</v>
      </c>
      <c r="BS47" s="36">
        <v>0.666666666666667</v>
      </c>
    </row>
    <row r="48" spans="1:71" ht="12">
      <c r="A48">
        <v>2</v>
      </c>
      <c r="B48">
        <v>4</v>
      </c>
      <c r="C48" t="s">
        <v>143</v>
      </c>
      <c r="D48">
        <v>2958</v>
      </c>
      <c r="E48">
        <v>3155</v>
      </c>
      <c r="F48">
        <v>6113</v>
      </c>
      <c r="G48">
        <v>928</v>
      </c>
      <c r="H48">
        <v>794</v>
      </c>
      <c r="I48">
        <v>1722</v>
      </c>
      <c r="M48">
        <v>31.3725490196078</v>
      </c>
      <c r="N48">
        <v>25.1664025356577</v>
      </c>
      <c r="O48">
        <v>28.1694748895796</v>
      </c>
      <c r="Q48" s="36"/>
      <c r="U48">
        <v>555709</v>
      </c>
      <c r="V48">
        <v>652432</v>
      </c>
      <c r="W48">
        <v>1208141</v>
      </c>
      <c r="X48">
        <v>179540</v>
      </c>
      <c r="Y48">
        <v>192211</v>
      </c>
      <c r="Z48">
        <v>371751</v>
      </c>
      <c r="AD48">
        <v>32.3082764540434</v>
      </c>
      <c r="AE48">
        <v>29.4606947543959</v>
      </c>
      <c r="AF48">
        <v>30.7704978144107</v>
      </c>
      <c r="AG48" s="36"/>
      <c r="AH48">
        <v>25.96</v>
      </c>
      <c r="AI48">
        <v>24.77</v>
      </c>
      <c r="AJ48">
        <v>25.31</v>
      </c>
      <c r="AK48">
        <v>76621</v>
      </c>
      <c r="AL48">
        <v>84160</v>
      </c>
      <c r="AM48">
        <v>160781</v>
      </c>
      <c r="AN48">
        <v>30097</v>
      </c>
      <c r="AO48">
        <v>29865</v>
      </c>
      <c r="AP48">
        <v>59962</v>
      </c>
      <c r="AT48">
        <v>39.2803539499615</v>
      </c>
      <c r="AU48">
        <v>35.4859790874525</v>
      </c>
      <c r="AV48">
        <v>37.2942076489137</v>
      </c>
      <c r="AW48" s="36"/>
      <c r="AX48">
        <v>36.35</v>
      </c>
      <c r="AY48">
        <v>34.89</v>
      </c>
      <c r="AZ48">
        <v>35.57</v>
      </c>
      <c r="BA48">
        <v>632330</v>
      </c>
      <c r="BB48">
        <v>736592</v>
      </c>
      <c r="BC48">
        <v>1368922</v>
      </c>
      <c r="BD48">
        <v>209637</v>
      </c>
      <c r="BE48">
        <v>222076</v>
      </c>
      <c r="BF48">
        <v>431713</v>
      </c>
      <c r="BJ48">
        <v>33.1531004380624</v>
      </c>
      <c r="BK48">
        <v>30.1491191867411</v>
      </c>
      <c r="BL48">
        <v>31.5367128295111</v>
      </c>
      <c r="BM48" s="36"/>
      <c r="BN48">
        <v>26.64</v>
      </c>
      <c r="BO48">
        <v>25.42</v>
      </c>
      <c r="BP48">
        <v>25.98</v>
      </c>
      <c r="BQ48" t="s">
        <v>97</v>
      </c>
      <c r="BR48">
        <v>4</v>
      </c>
      <c r="BS48" s="36">
        <v>0.666666666666667</v>
      </c>
    </row>
    <row r="49" spans="1:71" ht="12">
      <c r="A49">
        <v>2</v>
      </c>
      <c r="B49">
        <v>5</v>
      </c>
      <c r="C49" t="s">
        <v>144</v>
      </c>
      <c r="D49">
        <v>4433</v>
      </c>
      <c r="E49">
        <v>4673</v>
      </c>
      <c r="F49">
        <v>9106</v>
      </c>
      <c r="G49">
        <v>1379</v>
      </c>
      <c r="H49">
        <v>1208</v>
      </c>
      <c r="I49">
        <v>2587</v>
      </c>
      <c r="M49">
        <v>31.107602075344</v>
      </c>
      <c r="N49">
        <v>25.8506312861117</v>
      </c>
      <c r="O49">
        <v>28.4098396661542</v>
      </c>
      <c r="Q49" s="36"/>
      <c r="R49">
        <v>29.64</v>
      </c>
      <c r="S49">
        <v>28.97</v>
      </c>
      <c r="T49">
        <v>29.29</v>
      </c>
      <c r="U49">
        <v>555709</v>
      </c>
      <c r="V49">
        <v>652432</v>
      </c>
      <c r="W49">
        <v>1208141</v>
      </c>
      <c r="X49">
        <v>179540</v>
      </c>
      <c r="Y49">
        <v>192211</v>
      </c>
      <c r="Z49">
        <v>371751</v>
      </c>
      <c r="AD49">
        <v>32.3082764540434</v>
      </c>
      <c r="AE49">
        <v>29.4606947543959</v>
      </c>
      <c r="AF49">
        <v>30.7704978144107</v>
      </c>
      <c r="AG49" s="36"/>
      <c r="AH49">
        <v>25.96</v>
      </c>
      <c r="AI49">
        <v>24.77</v>
      </c>
      <c r="AJ49">
        <v>25.31</v>
      </c>
      <c r="AK49">
        <v>76621</v>
      </c>
      <c r="AL49">
        <v>84160</v>
      </c>
      <c r="AM49">
        <v>160781</v>
      </c>
      <c r="AN49">
        <v>30097</v>
      </c>
      <c r="AO49">
        <v>29865</v>
      </c>
      <c r="AP49">
        <v>59962</v>
      </c>
      <c r="AT49">
        <v>39.2803539499615</v>
      </c>
      <c r="AU49">
        <v>35.4859790874525</v>
      </c>
      <c r="AV49">
        <v>37.2942076489137</v>
      </c>
      <c r="AW49" s="36"/>
      <c r="AX49">
        <v>36.35</v>
      </c>
      <c r="AY49">
        <v>34.89</v>
      </c>
      <c r="AZ49">
        <v>35.57</v>
      </c>
      <c r="BA49">
        <v>632330</v>
      </c>
      <c r="BB49">
        <v>736592</v>
      </c>
      <c r="BC49">
        <v>1368922</v>
      </c>
      <c r="BD49">
        <v>209637</v>
      </c>
      <c r="BE49">
        <v>222076</v>
      </c>
      <c r="BF49">
        <v>431713</v>
      </c>
      <c r="BJ49">
        <v>33.1531004380624</v>
      </c>
      <c r="BK49">
        <v>30.1491191867411</v>
      </c>
      <c r="BL49">
        <v>31.5367128295111</v>
      </c>
      <c r="BM49" s="36"/>
      <c r="BN49">
        <v>26.64</v>
      </c>
      <c r="BO49">
        <v>25.42</v>
      </c>
      <c r="BP49">
        <v>25.98</v>
      </c>
      <c r="BQ49" t="s">
        <v>97</v>
      </c>
      <c r="BR49">
        <v>4</v>
      </c>
      <c r="BS49" s="36">
        <v>0.666666666666667</v>
      </c>
    </row>
    <row r="50" spans="1:71" ht="12">
      <c r="A50">
        <v>2</v>
      </c>
      <c r="B50">
        <v>6</v>
      </c>
      <c r="C50" t="s">
        <v>145</v>
      </c>
      <c r="D50">
        <v>2578</v>
      </c>
      <c r="E50">
        <v>2507</v>
      </c>
      <c r="F50">
        <v>5085</v>
      </c>
      <c r="G50">
        <v>1138</v>
      </c>
      <c r="H50">
        <v>1079</v>
      </c>
      <c r="I50">
        <v>2217</v>
      </c>
      <c r="M50">
        <v>44.1427463149728</v>
      </c>
      <c r="N50">
        <v>43.0394894295971</v>
      </c>
      <c r="O50">
        <v>43.598820058997</v>
      </c>
      <c r="Q50" s="36"/>
      <c r="U50">
        <v>555709</v>
      </c>
      <c r="V50">
        <v>652432</v>
      </c>
      <c r="W50">
        <v>1208141</v>
      </c>
      <c r="X50">
        <v>179540</v>
      </c>
      <c r="Y50">
        <v>192211</v>
      </c>
      <c r="Z50">
        <v>371751</v>
      </c>
      <c r="AD50">
        <v>32.3082764540434</v>
      </c>
      <c r="AE50">
        <v>29.4606947543959</v>
      </c>
      <c r="AF50">
        <v>30.7704978144107</v>
      </c>
      <c r="AG50" s="36"/>
      <c r="AH50">
        <v>25.96</v>
      </c>
      <c r="AI50">
        <v>24.77</v>
      </c>
      <c r="AJ50">
        <v>25.31</v>
      </c>
      <c r="AK50">
        <v>76621</v>
      </c>
      <c r="AL50">
        <v>84160</v>
      </c>
      <c r="AM50">
        <v>160781</v>
      </c>
      <c r="AN50">
        <v>30097</v>
      </c>
      <c r="AO50">
        <v>29865</v>
      </c>
      <c r="AP50">
        <v>59962</v>
      </c>
      <c r="AT50">
        <v>39.2803539499615</v>
      </c>
      <c r="AU50">
        <v>35.4859790874525</v>
      </c>
      <c r="AV50">
        <v>37.2942076489137</v>
      </c>
      <c r="AW50" s="36"/>
      <c r="AX50">
        <v>36.35</v>
      </c>
      <c r="AY50">
        <v>34.89</v>
      </c>
      <c r="AZ50">
        <v>35.57</v>
      </c>
      <c r="BA50">
        <v>632330</v>
      </c>
      <c r="BB50">
        <v>736592</v>
      </c>
      <c r="BC50">
        <v>1368922</v>
      </c>
      <c r="BD50">
        <v>209637</v>
      </c>
      <c r="BE50">
        <v>222076</v>
      </c>
      <c r="BF50">
        <v>431713</v>
      </c>
      <c r="BJ50">
        <v>33.1531004380624</v>
      </c>
      <c r="BK50">
        <v>30.1491191867411</v>
      </c>
      <c r="BL50">
        <v>31.5367128295111</v>
      </c>
      <c r="BM50" s="36"/>
      <c r="BN50">
        <v>26.64</v>
      </c>
      <c r="BO50">
        <v>25.42</v>
      </c>
      <c r="BP50">
        <v>25.98</v>
      </c>
      <c r="BQ50" t="s">
        <v>97</v>
      </c>
      <c r="BR50">
        <v>4</v>
      </c>
      <c r="BS50" s="36">
        <v>0.666666666666667</v>
      </c>
    </row>
    <row r="51" spans="1:71" ht="12">
      <c r="A51">
        <v>2</v>
      </c>
      <c r="B51">
        <v>7</v>
      </c>
      <c r="C51" t="s">
        <v>146</v>
      </c>
      <c r="D51">
        <v>2844</v>
      </c>
      <c r="E51">
        <v>2837</v>
      </c>
      <c r="F51">
        <v>5681</v>
      </c>
      <c r="G51">
        <v>1111</v>
      </c>
      <c r="H51">
        <v>988</v>
      </c>
      <c r="I51">
        <v>2099</v>
      </c>
      <c r="M51">
        <v>39.0646976090014</v>
      </c>
      <c r="N51">
        <v>34.8255199154036</v>
      </c>
      <c r="O51">
        <v>36.9477204717479</v>
      </c>
      <c r="Q51" s="36"/>
      <c r="U51">
        <v>555709</v>
      </c>
      <c r="V51">
        <v>652432</v>
      </c>
      <c r="W51">
        <v>1208141</v>
      </c>
      <c r="X51">
        <v>179540</v>
      </c>
      <c r="Y51">
        <v>192211</v>
      </c>
      <c r="Z51">
        <v>371751</v>
      </c>
      <c r="AD51">
        <v>32.3082764540434</v>
      </c>
      <c r="AE51">
        <v>29.4606947543959</v>
      </c>
      <c r="AF51">
        <v>30.7704978144107</v>
      </c>
      <c r="AG51" s="36"/>
      <c r="AH51">
        <v>25.96</v>
      </c>
      <c r="AI51">
        <v>24.77</v>
      </c>
      <c r="AJ51">
        <v>25.31</v>
      </c>
      <c r="AK51">
        <v>76621</v>
      </c>
      <c r="AL51">
        <v>84160</v>
      </c>
      <c r="AM51">
        <v>160781</v>
      </c>
      <c r="AN51">
        <v>30097</v>
      </c>
      <c r="AO51">
        <v>29865</v>
      </c>
      <c r="AP51">
        <v>59962</v>
      </c>
      <c r="AT51">
        <v>39.2803539499615</v>
      </c>
      <c r="AU51">
        <v>35.4859790874525</v>
      </c>
      <c r="AV51">
        <v>37.2942076489137</v>
      </c>
      <c r="AW51" s="36"/>
      <c r="AX51">
        <v>36.35</v>
      </c>
      <c r="AY51">
        <v>34.89</v>
      </c>
      <c r="AZ51">
        <v>35.57</v>
      </c>
      <c r="BA51">
        <v>632330</v>
      </c>
      <c r="BB51">
        <v>736592</v>
      </c>
      <c r="BC51">
        <v>1368922</v>
      </c>
      <c r="BD51">
        <v>209637</v>
      </c>
      <c r="BE51">
        <v>222076</v>
      </c>
      <c r="BF51">
        <v>431713</v>
      </c>
      <c r="BJ51">
        <v>33.1531004380624</v>
      </c>
      <c r="BK51">
        <v>30.1491191867411</v>
      </c>
      <c r="BL51">
        <v>31.5367128295111</v>
      </c>
      <c r="BM51" s="36"/>
      <c r="BN51">
        <v>26.64</v>
      </c>
      <c r="BO51">
        <v>25.42</v>
      </c>
      <c r="BP51">
        <v>25.98</v>
      </c>
      <c r="BQ51" t="s">
        <v>97</v>
      </c>
      <c r="BR51">
        <v>4</v>
      </c>
      <c r="BS51" s="36">
        <v>0.666666666666667</v>
      </c>
    </row>
    <row r="52" spans="1:71" ht="12">
      <c r="A52">
        <v>2</v>
      </c>
      <c r="B52">
        <v>8</v>
      </c>
      <c r="C52" t="s">
        <v>147</v>
      </c>
      <c r="D52">
        <v>2650</v>
      </c>
      <c r="E52">
        <v>2778</v>
      </c>
      <c r="F52">
        <v>5428</v>
      </c>
      <c r="G52">
        <v>1050</v>
      </c>
      <c r="H52">
        <v>941</v>
      </c>
      <c r="I52">
        <v>1991</v>
      </c>
      <c r="M52">
        <v>39.622641509434</v>
      </c>
      <c r="N52">
        <v>33.8732901367891</v>
      </c>
      <c r="O52">
        <v>36.6801768607222</v>
      </c>
      <c r="Q52" s="36"/>
      <c r="U52">
        <v>555709</v>
      </c>
      <c r="V52">
        <v>652432</v>
      </c>
      <c r="W52">
        <v>1208141</v>
      </c>
      <c r="X52">
        <v>179540</v>
      </c>
      <c r="Y52">
        <v>192211</v>
      </c>
      <c r="Z52">
        <v>371751</v>
      </c>
      <c r="AD52">
        <v>32.3082764540434</v>
      </c>
      <c r="AE52">
        <v>29.4606947543959</v>
      </c>
      <c r="AF52">
        <v>30.7704978144107</v>
      </c>
      <c r="AG52" s="36"/>
      <c r="AH52">
        <v>25.96</v>
      </c>
      <c r="AI52">
        <v>24.77</v>
      </c>
      <c r="AJ52">
        <v>25.31</v>
      </c>
      <c r="AK52">
        <v>76621</v>
      </c>
      <c r="AL52">
        <v>84160</v>
      </c>
      <c r="AM52">
        <v>160781</v>
      </c>
      <c r="AN52">
        <v>30097</v>
      </c>
      <c r="AO52">
        <v>29865</v>
      </c>
      <c r="AP52">
        <v>59962</v>
      </c>
      <c r="AT52">
        <v>39.2803539499615</v>
      </c>
      <c r="AU52">
        <v>35.4859790874525</v>
      </c>
      <c r="AV52">
        <v>37.2942076489137</v>
      </c>
      <c r="AW52" s="36"/>
      <c r="AX52">
        <v>36.35</v>
      </c>
      <c r="AY52">
        <v>34.89</v>
      </c>
      <c r="AZ52">
        <v>35.57</v>
      </c>
      <c r="BA52">
        <v>632330</v>
      </c>
      <c r="BB52">
        <v>736592</v>
      </c>
      <c r="BC52">
        <v>1368922</v>
      </c>
      <c r="BD52">
        <v>209637</v>
      </c>
      <c r="BE52">
        <v>222076</v>
      </c>
      <c r="BF52">
        <v>431713</v>
      </c>
      <c r="BJ52">
        <v>33.1531004380624</v>
      </c>
      <c r="BK52">
        <v>30.1491191867411</v>
      </c>
      <c r="BL52">
        <v>31.5367128295111</v>
      </c>
      <c r="BM52" s="36"/>
      <c r="BN52">
        <v>26.64</v>
      </c>
      <c r="BO52">
        <v>25.42</v>
      </c>
      <c r="BP52">
        <v>25.98</v>
      </c>
      <c r="BQ52" t="s">
        <v>97</v>
      </c>
      <c r="BR52">
        <v>4</v>
      </c>
      <c r="BS52" s="36">
        <v>0.666666666666667</v>
      </c>
    </row>
    <row r="53" spans="1:71" ht="12">
      <c r="A53">
        <v>2</v>
      </c>
      <c r="B53">
        <v>9</v>
      </c>
      <c r="C53" t="s">
        <v>148</v>
      </c>
      <c r="D53">
        <v>2543</v>
      </c>
      <c r="E53">
        <v>2524</v>
      </c>
      <c r="F53">
        <v>5067</v>
      </c>
      <c r="G53">
        <v>1103</v>
      </c>
      <c r="H53">
        <v>949</v>
      </c>
      <c r="I53">
        <v>2052</v>
      </c>
      <c r="M53">
        <v>43.3739677546205</v>
      </c>
      <c r="N53">
        <v>37.5990491283677</v>
      </c>
      <c r="O53">
        <v>40.4973357015986</v>
      </c>
      <c r="Q53" s="36"/>
      <c r="U53">
        <v>555709</v>
      </c>
      <c r="V53">
        <v>652432</v>
      </c>
      <c r="W53">
        <v>1208141</v>
      </c>
      <c r="X53">
        <v>179540</v>
      </c>
      <c r="Y53">
        <v>192211</v>
      </c>
      <c r="Z53">
        <v>371751</v>
      </c>
      <c r="AD53">
        <v>32.3082764540434</v>
      </c>
      <c r="AE53">
        <v>29.4606947543959</v>
      </c>
      <c r="AF53">
        <v>30.7704978144107</v>
      </c>
      <c r="AG53" s="36"/>
      <c r="AH53">
        <v>25.96</v>
      </c>
      <c r="AI53">
        <v>24.77</v>
      </c>
      <c r="AJ53">
        <v>25.31</v>
      </c>
      <c r="AK53">
        <v>76621</v>
      </c>
      <c r="AL53">
        <v>84160</v>
      </c>
      <c r="AM53">
        <v>160781</v>
      </c>
      <c r="AN53">
        <v>30097</v>
      </c>
      <c r="AO53">
        <v>29865</v>
      </c>
      <c r="AP53">
        <v>59962</v>
      </c>
      <c r="AT53">
        <v>39.2803539499615</v>
      </c>
      <c r="AU53">
        <v>35.4859790874525</v>
      </c>
      <c r="AV53">
        <v>37.2942076489137</v>
      </c>
      <c r="AW53" s="36"/>
      <c r="AX53">
        <v>36.35</v>
      </c>
      <c r="AY53">
        <v>34.89</v>
      </c>
      <c r="AZ53">
        <v>35.57</v>
      </c>
      <c r="BA53">
        <v>632330</v>
      </c>
      <c r="BB53">
        <v>736592</v>
      </c>
      <c r="BC53">
        <v>1368922</v>
      </c>
      <c r="BD53">
        <v>209637</v>
      </c>
      <c r="BE53">
        <v>222076</v>
      </c>
      <c r="BF53">
        <v>431713</v>
      </c>
      <c r="BJ53">
        <v>33.1531004380624</v>
      </c>
      <c r="BK53">
        <v>30.1491191867411</v>
      </c>
      <c r="BL53">
        <v>31.5367128295111</v>
      </c>
      <c r="BM53" s="36"/>
      <c r="BN53">
        <v>26.64</v>
      </c>
      <c r="BO53">
        <v>25.42</v>
      </c>
      <c r="BP53">
        <v>25.98</v>
      </c>
      <c r="BQ53" t="s">
        <v>97</v>
      </c>
      <c r="BR53">
        <v>4</v>
      </c>
      <c r="BS53" s="36">
        <v>0.666666666666667</v>
      </c>
    </row>
    <row r="54" spans="1:71" ht="12">
      <c r="A54">
        <v>2</v>
      </c>
      <c r="B54">
        <v>10</v>
      </c>
      <c r="C54" t="s">
        <v>149</v>
      </c>
      <c r="D54">
        <v>2115</v>
      </c>
      <c r="E54">
        <v>2269</v>
      </c>
      <c r="F54">
        <v>4384</v>
      </c>
      <c r="G54">
        <v>925</v>
      </c>
      <c r="H54">
        <v>813</v>
      </c>
      <c r="I54">
        <v>1738</v>
      </c>
      <c r="M54">
        <v>43.7352245862884</v>
      </c>
      <c r="N54">
        <v>35.8307624504187</v>
      </c>
      <c r="O54">
        <v>39.6441605839416</v>
      </c>
      <c r="Q54" s="36"/>
      <c r="U54">
        <v>555709</v>
      </c>
      <c r="V54">
        <v>652432</v>
      </c>
      <c r="W54">
        <v>1208141</v>
      </c>
      <c r="X54">
        <v>179540</v>
      </c>
      <c r="Y54">
        <v>192211</v>
      </c>
      <c r="Z54">
        <v>371751</v>
      </c>
      <c r="AD54">
        <v>32.3082764540434</v>
      </c>
      <c r="AE54">
        <v>29.4606947543959</v>
      </c>
      <c r="AF54">
        <v>30.7704978144107</v>
      </c>
      <c r="AG54" s="36"/>
      <c r="AH54">
        <v>25.96</v>
      </c>
      <c r="AI54">
        <v>24.77</v>
      </c>
      <c r="AJ54">
        <v>25.31</v>
      </c>
      <c r="AK54">
        <v>76621</v>
      </c>
      <c r="AL54">
        <v>84160</v>
      </c>
      <c r="AM54">
        <v>160781</v>
      </c>
      <c r="AN54">
        <v>30097</v>
      </c>
      <c r="AO54">
        <v>29865</v>
      </c>
      <c r="AP54">
        <v>59962</v>
      </c>
      <c r="AT54">
        <v>39.2803539499615</v>
      </c>
      <c r="AU54">
        <v>35.4859790874525</v>
      </c>
      <c r="AV54">
        <v>37.2942076489137</v>
      </c>
      <c r="AW54" s="36"/>
      <c r="AX54">
        <v>36.35</v>
      </c>
      <c r="AY54">
        <v>34.89</v>
      </c>
      <c r="AZ54">
        <v>35.57</v>
      </c>
      <c r="BA54">
        <v>632330</v>
      </c>
      <c r="BB54">
        <v>736592</v>
      </c>
      <c r="BC54">
        <v>1368922</v>
      </c>
      <c r="BD54">
        <v>209637</v>
      </c>
      <c r="BE54">
        <v>222076</v>
      </c>
      <c r="BF54">
        <v>431713</v>
      </c>
      <c r="BJ54">
        <v>33.1531004380624</v>
      </c>
      <c r="BK54">
        <v>30.1491191867411</v>
      </c>
      <c r="BL54">
        <v>31.5367128295111</v>
      </c>
      <c r="BM54" s="36"/>
      <c r="BN54">
        <v>26.64</v>
      </c>
      <c r="BO54">
        <v>25.42</v>
      </c>
      <c r="BP54">
        <v>25.98</v>
      </c>
      <c r="BQ54" t="s">
        <v>97</v>
      </c>
      <c r="BR54">
        <v>4</v>
      </c>
      <c r="BS54" s="36">
        <v>0.666666666666667</v>
      </c>
    </row>
    <row r="55" spans="1:71" ht="12">
      <c r="A55">
        <v>2</v>
      </c>
      <c r="B55">
        <v>11</v>
      </c>
      <c r="C55" t="s">
        <v>150</v>
      </c>
      <c r="D55">
        <v>27456</v>
      </c>
      <c r="E55">
        <v>28812</v>
      </c>
      <c r="F55">
        <v>56268</v>
      </c>
      <c r="G55">
        <v>10356</v>
      </c>
      <c r="H55">
        <v>9535</v>
      </c>
      <c r="I55">
        <v>19891</v>
      </c>
      <c r="M55">
        <v>37.7185314685315</v>
      </c>
      <c r="N55">
        <v>33.0938497848119</v>
      </c>
      <c r="O55">
        <v>35.3504656287766</v>
      </c>
      <c r="Q55" s="36"/>
      <c r="R55">
        <v>34.63</v>
      </c>
      <c r="S55">
        <v>33.93</v>
      </c>
      <c r="T55">
        <v>34.27</v>
      </c>
      <c r="U55">
        <v>555709</v>
      </c>
      <c r="V55">
        <v>652432</v>
      </c>
      <c r="W55">
        <v>1208141</v>
      </c>
      <c r="X55">
        <v>179540</v>
      </c>
      <c r="Y55">
        <v>192211</v>
      </c>
      <c r="Z55">
        <v>371751</v>
      </c>
      <c r="AD55">
        <v>32.3082764540434</v>
      </c>
      <c r="AE55">
        <v>29.4606947543959</v>
      </c>
      <c r="AF55">
        <v>30.7704978144107</v>
      </c>
      <c r="AG55" s="36"/>
      <c r="AH55">
        <v>25.96</v>
      </c>
      <c r="AI55">
        <v>24.77</v>
      </c>
      <c r="AJ55">
        <v>25.31</v>
      </c>
      <c r="AK55">
        <v>76621</v>
      </c>
      <c r="AL55">
        <v>84160</v>
      </c>
      <c r="AM55">
        <v>160781</v>
      </c>
      <c r="AN55">
        <v>30097</v>
      </c>
      <c r="AO55">
        <v>29865</v>
      </c>
      <c r="AP55">
        <v>59962</v>
      </c>
      <c r="AT55">
        <v>39.2803539499615</v>
      </c>
      <c r="AU55">
        <v>35.4859790874525</v>
      </c>
      <c r="AV55">
        <v>37.2942076489137</v>
      </c>
      <c r="AW55" s="36"/>
      <c r="AX55">
        <v>36.35</v>
      </c>
      <c r="AY55">
        <v>34.89</v>
      </c>
      <c r="AZ55">
        <v>35.57</v>
      </c>
      <c r="BA55">
        <v>632330</v>
      </c>
      <c r="BB55">
        <v>736592</v>
      </c>
      <c r="BC55">
        <v>1368922</v>
      </c>
      <c r="BD55">
        <v>209637</v>
      </c>
      <c r="BE55">
        <v>222076</v>
      </c>
      <c r="BF55">
        <v>431713</v>
      </c>
      <c r="BJ55">
        <v>33.1531004380624</v>
      </c>
      <c r="BK55">
        <v>30.1491191867411</v>
      </c>
      <c r="BL55">
        <v>31.5367128295111</v>
      </c>
      <c r="BM55" s="36"/>
      <c r="BN55">
        <v>26.64</v>
      </c>
      <c r="BO55">
        <v>25.42</v>
      </c>
      <c r="BP55">
        <v>25.98</v>
      </c>
      <c r="BQ55" t="s">
        <v>97</v>
      </c>
      <c r="BR55">
        <v>4</v>
      </c>
      <c r="BS55" s="36">
        <v>0.666666666666667</v>
      </c>
    </row>
    <row r="56" spans="1:71" ht="12">
      <c r="A56">
        <v>2</v>
      </c>
      <c r="B56">
        <v>12</v>
      </c>
      <c r="Q56" s="36"/>
      <c r="U56">
        <v>555709</v>
      </c>
      <c r="V56">
        <v>652432</v>
      </c>
      <c r="W56">
        <v>1208141</v>
      </c>
      <c r="X56">
        <v>179540</v>
      </c>
      <c r="Y56">
        <v>192211</v>
      </c>
      <c r="Z56">
        <v>371751</v>
      </c>
      <c r="AD56">
        <v>32.3082764540434</v>
      </c>
      <c r="AE56">
        <v>29.4606947543959</v>
      </c>
      <c r="AF56">
        <v>30.7704978144107</v>
      </c>
      <c r="AG56" s="36"/>
      <c r="AH56">
        <v>25.96</v>
      </c>
      <c r="AI56">
        <v>24.77</v>
      </c>
      <c r="AJ56">
        <v>25.31</v>
      </c>
      <c r="AK56">
        <v>76621</v>
      </c>
      <c r="AL56">
        <v>84160</v>
      </c>
      <c r="AM56">
        <v>160781</v>
      </c>
      <c r="AN56">
        <v>30097</v>
      </c>
      <c r="AO56">
        <v>29865</v>
      </c>
      <c r="AP56">
        <v>59962</v>
      </c>
      <c r="AT56">
        <v>39.2803539499615</v>
      </c>
      <c r="AU56">
        <v>35.4859790874525</v>
      </c>
      <c r="AV56">
        <v>37.2942076489137</v>
      </c>
      <c r="AW56" s="36"/>
      <c r="AX56">
        <v>36.35</v>
      </c>
      <c r="AY56">
        <v>34.89</v>
      </c>
      <c r="AZ56">
        <v>35.57</v>
      </c>
      <c r="BA56">
        <v>632330</v>
      </c>
      <c r="BB56">
        <v>736592</v>
      </c>
      <c r="BC56">
        <v>1368922</v>
      </c>
      <c r="BD56">
        <v>209637</v>
      </c>
      <c r="BE56">
        <v>222076</v>
      </c>
      <c r="BF56">
        <v>431713</v>
      </c>
      <c r="BJ56">
        <v>33.1531004380624</v>
      </c>
      <c r="BK56">
        <v>30.1491191867411</v>
      </c>
      <c r="BL56">
        <v>31.5367128295111</v>
      </c>
      <c r="BM56" s="36"/>
      <c r="BN56">
        <v>26.64</v>
      </c>
      <c r="BO56">
        <v>25.42</v>
      </c>
      <c r="BP56">
        <v>25.98</v>
      </c>
      <c r="BQ56" t="s">
        <v>97</v>
      </c>
      <c r="BR56">
        <v>4</v>
      </c>
      <c r="BS56" s="36">
        <v>0.666666666666667</v>
      </c>
    </row>
    <row r="57" spans="1:71" ht="12">
      <c r="A57">
        <v>2</v>
      </c>
      <c r="B57">
        <v>13</v>
      </c>
      <c r="Q57" s="36"/>
      <c r="U57">
        <v>555709</v>
      </c>
      <c r="V57">
        <v>652432</v>
      </c>
      <c r="W57">
        <v>1208141</v>
      </c>
      <c r="X57">
        <v>179540</v>
      </c>
      <c r="Y57">
        <v>192211</v>
      </c>
      <c r="Z57">
        <v>371751</v>
      </c>
      <c r="AD57">
        <v>32.3082764540434</v>
      </c>
      <c r="AE57">
        <v>29.4606947543959</v>
      </c>
      <c r="AF57">
        <v>30.7704978144107</v>
      </c>
      <c r="AG57" s="36"/>
      <c r="AH57">
        <v>25.96</v>
      </c>
      <c r="AI57">
        <v>24.77</v>
      </c>
      <c r="AJ57">
        <v>25.31</v>
      </c>
      <c r="AK57">
        <v>76621</v>
      </c>
      <c r="AL57">
        <v>84160</v>
      </c>
      <c r="AM57">
        <v>160781</v>
      </c>
      <c r="AN57">
        <v>30097</v>
      </c>
      <c r="AO57">
        <v>29865</v>
      </c>
      <c r="AP57">
        <v>59962</v>
      </c>
      <c r="AT57">
        <v>39.2803539499615</v>
      </c>
      <c r="AU57">
        <v>35.4859790874525</v>
      </c>
      <c r="AV57">
        <v>37.2942076489137</v>
      </c>
      <c r="AW57" s="36"/>
      <c r="AX57">
        <v>36.35</v>
      </c>
      <c r="AY57">
        <v>34.89</v>
      </c>
      <c r="AZ57">
        <v>35.57</v>
      </c>
      <c r="BA57">
        <v>632330</v>
      </c>
      <c r="BB57">
        <v>736592</v>
      </c>
      <c r="BC57">
        <v>1368922</v>
      </c>
      <c r="BD57">
        <v>209637</v>
      </c>
      <c r="BE57">
        <v>222076</v>
      </c>
      <c r="BF57">
        <v>431713</v>
      </c>
      <c r="BJ57">
        <v>33.1531004380624</v>
      </c>
      <c r="BK57">
        <v>30.1491191867411</v>
      </c>
      <c r="BL57">
        <v>31.5367128295111</v>
      </c>
      <c r="BM57" s="36"/>
      <c r="BN57">
        <v>26.64</v>
      </c>
      <c r="BO57">
        <v>25.42</v>
      </c>
      <c r="BP57">
        <v>25.98</v>
      </c>
      <c r="BQ57" t="s">
        <v>97</v>
      </c>
      <c r="BR57">
        <v>4</v>
      </c>
      <c r="BS57" s="36">
        <v>0.666666666666667</v>
      </c>
    </row>
    <row r="58" spans="1:71" ht="12">
      <c r="A58">
        <v>2</v>
      </c>
      <c r="B58">
        <v>14</v>
      </c>
      <c r="Q58" s="36"/>
      <c r="U58">
        <v>555709</v>
      </c>
      <c r="V58">
        <v>652432</v>
      </c>
      <c r="W58">
        <v>1208141</v>
      </c>
      <c r="X58">
        <v>179540</v>
      </c>
      <c r="Y58">
        <v>192211</v>
      </c>
      <c r="Z58">
        <v>371751</v>
      </c>
      <c r="AD58">
        <v>32.3082764540434</v>
      </c>
      <c r="AE58">
        <v>29.4606947543959</v>
      </c>
      <c r="AF58">
        <v>30.7704978144107</v>
      </c>
      <c r="AG58" s="36"/>
      <c r="AH58">
        <v>25.96</v>
      </c>
      <c r="AI58">
        <v>24.77</v>
      </c>
      <c r="AJ58">
        <v>25.31</v>
      </c>
      <c r="AK58">
        <v>76621</v>
      </c>
      <c r="AL58">
        <v>84160</v>
      </c>
      <c r="AM58">
        <v>160781</v>
      </c>
      <c r="AN58">
        <v>30097</v>
      </c>
      <c r="AO58">
        <v>29865</v>
      </c>
      <c r="AP58">
        <v>59962</v>
      </c>
      <c r="AT58">
        <v>39.2803539499615</v>
      </c>
      <c r="AU58">
        <v>35.4859790874525</v>
      </c>
      <c r="AV58">
        <v>37.2942076489137</v>
      </c>
      <c r="AW58" s="36"/>
      <c r="AX58">
        <v>36.35</v>
      </c>
      <c r="AY58">
        <v>34.89</v>
      </c>
      <c r="AZ58">
        <v>35.57</v>
      </c>
      <c r="BA58">
        <v>632330</v>
      </c>
      <c r="BB58">
        <v>736592</v>
      </c>
      <c r="BC58">
        <v>1368922</v>
      </c>
      <c r="BD58">
        <v>209637</v>
      </c>
      <c r="BE58">
        <v>222076</v>
      </c>
      <c r="BF58">
        <v>431713</v>
      </c>
      <c r="BJ58">
        <v>33.1531004380624</v>
      </c>
      <c r="BK58">
        <v>30.1491191867411</v>
      </c>
      <c r="BL58">
        <v>31.5367128295111</v>
      </c>
      <c r="BM58" s="36"/>
      <c r="BN58">
        <v>26.64</v>
      </c>
      <c r="BO58">
        <v>25.42</v>
      </c>
      <c r="BP58">
        <v>25.98</v>
      </c>
      <c r="BQ58" t="s">
        <v>97</v>
      </c>
      <c r="BR58">
        <v>4</v>
      </c>
      <c r="BS58" s="36">
        <v>0.666666666666667</v>
      </c>
    </row>
    <row r="59" spans="1:71" ht="12">
      <c r="A59">
        <v>2</v>
      </c>
      <c r="B59">
        <v>15</v>
      </c>
      <c r="Q59" s="36"/>
      <c r="U59">
        <v>555709</v>
      </c>
      <c r="V59">
        <v>652432</v>
      </c>
      <c r="W59">
        <v>1208141</v>
      </c>
      <c r="X59">
        <v>179540</v>
      </c>
      <c r="Y59">
        <v>192211</v>
      </c>
      <c r="Z59">
        <v>371751</v>
      </c>
      <c r="AD59">
        <v>32.3082764540434</v>
      </c>
      <c r="AE59">
        <v>29.4606947543959</v>
      </c>
      <c r="AF59">
        <v>30.7704978144107</v>
      </c>
      <c r="AG59" s="36"/>
      <c r="AH59">
        <v>25.96</v>
      </c>
      <c r="AI59">
        <v>24.77</v>
      </c>
      <c r="AJ59">
        <v>25.31</v>
      </c>
      <c r="AK59">
        <v>76621</v>
      </c>
      <c r="AL59">
        <v>84160</v>
      </c>
      <c r="AM59">
        <v>160781</v>
      </c>
      <c r="AN59">
        <v>30097</v>
      </c>
      <c r="AO59">
        <v>29865</v>
      </c>
      <c r="AP59">
        <v>59962</v>
      </c>
      <c r="AT59">
        <v>39.2803539499615</v>
      </c>
      <c r="AU59">
        <v>35.4859790874525</v>
      </c>
      <c r="AV59">
        <v>37.2942076489137</v>
      </c>
      <c r="AW59" s="36"/>
      <c r="AX59">
        <v>36.35</v>
      </c>
      <c r="AY59">
        <v>34.89</v>
      </c>
      <c r="AZ59">
        <v>35.57</v>
      </c>
      <c r="BA59">
        <v>632330</v>
      </c>
      <c r="BB59">
        <v>736592</v>
      </c>
      <c r="BC59">
        <v>1368922</v>
      </c>
      <c r="BD59">
        <v>209637</v>
      </c>
      <c r="BE59">
        <v>222076</v>
      </c>
      <c r="BF59">
        <v>431713</v>
      </c>
      <c r="BJ59">
        <v>33.1531004380624</v>
      </c>
      <c r="BK59">
        <v>30.1491191867411</v>
      </c>
      <c r="BL59">
        <v>31.5367128295111</v>
      </c>
      <c r="BM59" s="36"/>
      <c r="BN59">
        <v>26.64</v>
      </c>
      <c r="BO59">
        <v>25.42</v>
      </c>
      <c r="BP59">
        <v>25.98</v>
      </c>
      <c r="BQ59" t="s">
        <v>97</v>
      </c>
      <c r="BR59">
        <v>4</v>
      </c>
      <c r="BS59" s="36">
        <v>0.666666666666667</v>
      </c>
    </row>
    <row r="60" spans="1:71" ht="12">
      <c r="A60">
        <v>2</v>
      </c>
      <c r="B60">
        <v>16</v>
      </c>
      <c r="Q60" s="36"/>
      <c r="U60">
        <v>555709</v>
      </c>
      <c r="V60">
        <v>652432</v>
      </c>
      <c r="W60">
        <v>1208141</v>
      </c>
      <c r="X60">
        <v>179540</v>
      </c>
      <c r="Y60">
        <v>192211</v>
      </c>
      <c r="Z60">
        <v>371751</v>
      </c>
      <c r="AD60">
        <v>32.3082764540434</v>
      </c>
      <c r="AE60">
        <v>29.4606947543959</v>
      </c>
      <c r="AF60">
        <v>30.7704978144107</v>
      </c>
      <c r="AG60" s="36"/>
      <c r="AH60">
        <v>25.96</v>
      </c>
      <c r="AI60">
        <v>24.77</v>
      </c>
      <c r="AJ60">
        <v>25.31</v>
      </c>
      <c r="AK60">
        <v>76621</v>
      </c>
      <c r="AL60">
        <v>84160</v>
      </c>
      <c r="AM60">
        <v>160781</v>
      </c>
      <c r="AN60">
        <v>30097</v>
      </c>
      <c r="AO60">
        <v>29865</v>
      </c>
      <c r="AP60">
        <v>59962</v>
      </c>
      <c r="AT60">
        <v>39.2803539499615</v>
      </c>
      <c r="AU60">
        <v>35.4859790874525</v>
      </c>
      <c r="AV60">
        <v>37.2942076489137</v>
      </c>
      <c r="AW60" s="36"/>
      <c r="AX60">
        <v>36.35</v>
      </c>
      <c r="AY60">
        <v>34.89</v>
      </c>
      <c r="AZ60">
        <v>35.57</v>
      </c>
      <c r="BA60">
        <v>632330</v>
      </c>
      <c r="BB60">
        <v>736592</v>
      </c>
      <c r="BC60">
        <v>1368922</v>
      </c>
      <c r="BD60">
        <v>209637</v>
      </c>
      <c r="BE60">
        <v>222076</v>
      </c>
      <c r="BF60">
        <v>431713</v>
      </c>
      <c r="BJ60">
        <v>33.1531004380624</v>
      </c>
      <c r="BK60">
        <v>30.1491191867411</v>
      </c>
      <c r="BL60">
        <v>31.5367128295111</v>
      </c>
      <c r="BM60" s="36"/>
      <c r="BN60">
        <v>26.64</v>
      </c>
      <c r="BO60">
        <v>25.42</v>
      </c>
      <c r="BP60">
        <v>25.98</v>
      </c>
      <c r="BQ60" t="s">
        <v>97</v>
      </c>
      <c r="BR60">
        <v>4</v>
      </c>
      <c r="BS60" s="36">
        <v>0.666666666666667</v>
      </c>
    </row>
    <row r="61" spans="1:71" ht="12">
      <c r="A61">
        <v>2</v>
      </c>
      <c r="B61">
        <v>17</v>
      </c>
      <c r="Q61" s="36"/>
      <c r="U61">
        <v>555709</v>
      </c>
      <c r="V61">
        <v>652432</v>
      </c>
      <c r="W61">
        <v>1208141</v>
      </c>
      <c r="X61">
        <v>179540</v>
      </c>
      <c r="Y61">
        <v>192211</v>
      </c>
      <c r="Z61">
        <v>371751</v>
      </c>
      <c r="AD61">
        <v>32.3082764540434</v>
      </c>
      <c r="AE61">
        <v>29.4606947543959</v>
      </c>
      <c r="AF61">
        <v>30.7704978144107</v>
      </c>
      <c r="AG61" s="36"/>
      <c r="AH61">
        <v>25.96</v>
      </c>
      <c r="AI61">
        <v>24.77</v>
      </c>
      <c r="AJ61">
        <v>25.31</v>
      </c>
      <c r="AK61">
        <v>76621</v>
      </c>
      <c r="AL61">
        <v>84160</v>
      </c>
      <c r="AM61">
        <v>160781</v>
      </c>
      <c r="AN61">
        <v>30097</v>
      </c>
      <c r="AO61">
        <v>29865</v>
      </c>
      <c r="AP61">
        <v>59962</v>
      </c>
      <c r="AT61">
        <v>39.2803539499615</v>
      </c>
      <c r="AU61">
        <v>35.4859790874525</v>
      </c>
      <c r="AV61">
        <v>37.2942076489137</v>
      </c>
      <c r="AW61" s="36"/>
      <c r="AX61">
        <v>36.35</v>
      </c>
      <c r="AY61">
        <v>34.89</v>
      </c>
      <c r="AZ61">
        <v>35.57</v>
      </c>
      <c r="BA61">
        <v>632330</v>
      </c>
      <c r="BB61">
        <v>736592</v>
      </c>
      <c r="BC61">
        <v>1368922</v>
      </c>
      <c r="BD61">
        <v>209637</v>
      </c>
      <c r="BE61">
        <v>222076</v>
      </c>
      <c r="BF61">
        <v>431713</v>
      </c>
      <c r="BJ61">
        <v>33.1531004380624</v>
      </c>
      <c r="BK61">
        <v>30.1491191867411</v>
      </c>
      <c r="BL61">
        <v>31.5367128295111</v>
      </c>
      <c r="BM61" s="36"/>
      <c r="BN61">
        <v>26.64</v>
      </c>
      <c r="BO61">
        <v>25.42</v>
      </c>
      <c r="BP61">
        <v>25.98</v>
      </c>
      <c r="BQ61" t="s">
        <v>97</v>
      </c>
      <c r="BR61">
        <v>4</v>
      </c>
      <c r="BS61" s="36">
        <v>0.666666666666667</v>
      </c>
    </row>
    <row r="62" spans="1:71" ht="12">
      <c r="A62">
        <v>2</v>
      </c>
      <c r="B62">
        <v>18</v>
      </c>
      <c r="Q62" s="36"/>
      <c r="U62">
        <v>555709</v>
      </c>
      <c r="V62">
        <v>652432</v>
      </c>
      <c r="W62">
        <v>1208141</v>
      </c>
      <c r="X62">
        <v>179540</v>
      </c>
      <c r="Y62">
        <v>192211</v>
      </c>
      <c r="Z62">
        <v>371751</v>
      </c>
      <c r="AD62">
        <v>32.3082764540434</v>
      </c>
      <c r="AE62">
        <v>29.4606947543959</v>
      </c>
      <c r="AF62">
        <v>30.7704978144107</v>
      </c>
      <c r="AG62" s="36"/>
      <c r="AH62">
        <v>25.96</v>
      </c>
      <c r="AI62">
        <v>24.77</v>
      </c>
      <c r="AJ62">
        <v>25.31</v>
      </c>
      <c r="AK62">
        <v>76621</v>
      </c>
      <c r="AL62">
        <v>84160</v>
      </c>
      <c r="AM62">
        <v>160781</v>
      </c>
      <c r="AN62">
        <v>30097</v>
      </c>
      <c r="AO62">
        <v>29865</v>
      </c>
      <c r="AP62">
        <v>59962</v>
      </c>
      <c r="AT62">
        <v>39.2803539499615</v>
      </c>
      <c r="AU62">
        <v>35.4859790874525</v>
      </c>
      <c r="AV62">
        <v>37.2942076489137</v>
      </c>
      <c r="AW62" s="36"/>
      <c r="AX62">
        <v>36.35</v>
      </c>
      <c r="AY62">
        <v>34.89</v>
      </c>
      <c r="AZ62">
        <v>35.57</v>
      </c>
      <c r="BA62">
        <v>632330</v>
      </c>
      <c r="BB62">
        <v>736592</v>
      </c>
      <c r="BC62">
        <v>1368922</v>
      </c>
      <c r="BD62">
        <v>209637</v>
      </c>
      <c r="BE62">
        <v>222076</v>
      </c>
      <c r="BF62">
        <v>431713</v>
      </c>
      <c r="BJ62">
        <v>33.1531004380624</v>
      </c>
      <c r="BK62">
        <v>30.1491191867411</v>
      </c>
      <c r="BL62">
        <v>31.5367128295111</v>
      </c>
      <c r="BM62" s="36"/>
      <c r="BN62">
        <v>26.64</v>
      </c>
      <c r="BO62">
        <v>25.42</v>
      </c>
      <c r="BP62">
        <v>25.98</v>
      </c>
      <c r="BQ62" t="s">
        <v>97</v>
      </c>
      <c r="BR62">
        <v>4</v>
      </c>
      <c r="BS62" s="36">
        <v>0.666666666666667</v>
      </c>
    </row>
    <row r="63" spans="1:71" ht="12">
      <c r="A63">
        <v>2</v>
      </c>
      <c r="B63">
        <v>19</v>
      </c>
      <c r="Q63" s="36"/>
      <c r="U63">
        <v>555709</v>
      </c>
      <c r="V63">
        <v>652432</v>
      </c>
      <c r="W63">
        <v>1208141</v>
      </c>
      <c r="X63">
        <v>179540</v>
      </c>
      <c r="Y63">
        <v>192211</v>
      </c>
      <c r="Z63">
        <v>371751</v>
      </c>
      <c r="AD63">
        <v>32.3082764540434</v>
      </c>
      <c r="AE63">
        <v>29.4606947543959</v>
      </c>
      <c r="AF63">
        <v>30.7704978144107</v>
      </c>
      <c r="AG63" s="36"/>
      <c r="AH63">
        <v>25.96</v>
      </c>
      <c r="AI63">
        <v>24.77</v>
      </c>
      <c r="AJ63">
        <v>25.31</v>
      </c>
      <c r="AK63">
        <v>76621</v>
      </c>
      <c r="AL63">
        <v>84160</v>
      </c>
      <c r="AM63">
        <v>160781</v>
      </c>
      <c r="AN63">
        <v>30097</v>
      </c>
      <c r="AO63">
        <v>29865</v>
      </c>
      <c r="AP63">
        <v>59962</v>
      </c>
      <c r="AT63">
        <v>39.2803539499615</v>
      </c>
      <c r="AU63">
        <v>35.4859790874525</v>
      </c>
      <c r="AV63">
        <v>37.2942076489137</v>
      </c>
      <c r="AW63" s="36"/>
      <c r="AX63">
        <v>36.35</v>
      </c>
      <c r="AY63">
        <v>34.89</v>
      </c>
      <c r="AZ63">
        <v>35.57</v>
      </c>
      <c r="BA63">
        <v>632330</v>
      </c>
      <c r="BB63">
        <v>736592</v>
      </c>
      <c r="BC63">
        <v>1368922</v>
      </c>
      <c r="BD63">
        <v>209637</v>
      </c>
      <c r="BE63">
        <v>222076</v>
      </c>
      <c r="BF63">
        <v>431713</v>
      </c>
      <c r="BJ63">
        <v>33.1531004380624</v>
      </c>
      <c r="BK63">
        <v>30.1491191867411</v>
      </c>
      <c r="BL63">
        <v>31.5367128295111</v>
      </c>
      <c r="BM63" s="36"/>
      <c r="BN63">
        <v>26.64</v>
      </c>
      <c r="BO63">
        <v>25.42</v>
      </c>
      <c r="BP63">
        <v>25.98</v>
      </c>
      <c r="BQ63" t="s">
        <v>97</v>
      </c>
      <c r="BR63">
        <v>4</v>
      </c>
      <c r="BS63" s="36">
        <v>0.666666666666667</v>
      </c>
    </row>
    <row r="64" spans="1:71" ht="12">
      <c r="A64">
        <v>2</v>
      </c>
      <c r="B64">
        <v>20</v>
      </c>
      <c r="Q64" s="36"/>
      <c r="U64">
        <v>555709</v>
      </c>
      <c r="V64">
        <v>652432</v>
      </c>
      <c r="W64">
        <v>1208141</v>
      </c>
      <c r="X64">
        <v>179540</v>
      </c>
      <c r="Y64">
        <v>192211</v>
      </c>
      <c r="Z64">
        <v>371751</v>
      </c>
      <c r="AD64">
        <v>32.3082764540434</v>
      </c>
      <c r="AE64">
        <v>29.4606947543959</v>
      </c>
      <c r="AF64">
        <v>30.7704978144107</v>
      </c>
      <c r="AG64" s="36"/>
      <c r="AH64">
        <v>25.96</v>
      </c>
      <c r="AI64">
        <v>24.77</v>
      </c>
      <c r="AJ64">
        <v>25.31</v>
      </c>
      <c r="AK64">
        <v>76621</v>
      </c>
      <c r="AL64">
        <v>84160</v>
      </c>
      <c r="AM64">
        <v>160781</v>
      </c>
      <c r="AN64">
        <v>30097</v>
      </c>
      <c r="AO64">
        <v>29865</v>
      </c>
      <c r="AP64">
        <v>59962</v>
      </c>
      <c r="AT64">
        <v>39.2803539499615</v>
      </c>
      <c r="AU64">
        <v>35.4859790874525</v>
      </c>
      <c r="AV64">
        <v>37.2942076489137</v>
      </c>
      <c r="AW64" s="36"/>
      <c r="AX64">
        <v>36.35</v>
      </c>
      <c r="AY64">
        <v>34.89</v>
      </c>
      <c r="AZ64">
        <v>35.57</v>
      </c>
      <c r="BA64">
        <v>632330</v>
      </c>
      <c r="BB64">
        <v>736592</v>
      </c>
      <c r="BC64">
        <v>1368922</v>
      </c>
      <c r="BD64">
        <v>209637</v>
      </c>
      <c r="BE64">
        <v>222076</v>
      </c>
      <c r="BF64">
        <v>431713</v>
      </c>
      <c r="BJ64">
        <v>33.1531004380624</v>
      </c>
      <c r="BK64">
        <v>30.1491191867411</v>
      </c>
      <c r="BL64">
        <v>31.5367128295111</v>
      </c>
      <c r="BM64" s="36"/>
      <c r="BN64">
        <v>26.64</v>
      </c>
      <c r="BO64">
        <v>25.42</v>
      </c>
      <c r="BP64">
        <v>25.98</v>
      </c>
      <c r="BQ64" t="s">
        <v>97</v>
      </c>
      <c r="BR64">
        <v>4</v>
      </c>
      <c r="BS64" s="36">
        <v>0.666666666666667</v>
      </c>
    </row>
    <row r="65" spans="1:71" ht="12">
      <c r="A65">
        <v>2</v>
      </c>
      <c r="B65">
        <v>21</v>
      </c>
      <c r="Q65" s="36"/>
      <c r="U65">
        <v>555709</v>
      </c>
      <c r="V65">
        <v>652432</v>
      </c>
      <c r="W65">
        <v>1208141</v>
      </c>
      <c r="X65">
        <v>179540</v>
      </c>
      <c r="Y65">
        <v>192211</v>
      </c>
      <c r="Z65">
        <v>371751</v>
      </c>
      <c r="AD65">
        <v>32.3082764540434</v>
      </c>
      <c r="AE65">
        <v>29.4606947543959</v>
      </c>
      <c r="AF65">
        <v>30.7704978144107</v>
      </c>
      <c r="AG65" s="36"/>
      <c r="AH65">
        <v>25.96</v>
      </c>
      <c r="AI65">
        <v>24.77</v>
      </c>
      <c r="AJ65">
        <v>25.31</v>
      </c>
      <c r="AK65">
        <v>76621</v>
      </c>
      <c r="AL65">
        <v>84160</v>
      </c>
      <c r="AM65">
        <v>160781</v>
      </c>
      <c r="AN65">
        <v>30097</v>
      </c>
      <c r="AO65">
        <v>29865</v>
      </c>
      <c r="AP65">
        <v>59962</v>
      </c>
      <c r="AT65">
        <v>39.2803539499615</v>
      </c>
      <c r="AU65">
        <v>35.4859790874525</v>
      </c>
      <c r="AV65">
        <v>37.2942076489137</v>
      </c>
      <c r="AW65" s="36"/>
      <c r="AX65">
        <v>36.35</v>
      </c>
      <c r="AY65">
        <v>34.89</v>
      </c>
      <c r="AZ65">
        <v>35.57</v>
      </c>
      <c r="BA65">
        <v>632330</v>
      </c>
      <c r="BB65">
        <v>736592</v>
      </c>
      <c r="BC65">
        <v>1368922</v>
      </c>
      <c r="BD65">
        <v>209637</v>
      </c>
      <c r="BE65">
        <v>222076</v>
      </c>
      <c r="BF65">
        <v>431713</v>
      </c>
      <c r="BJ65">
        <v>33.1531004380624</v>
      </c>
      <c r="BK65">
        <v>30.1491191867411</v>
      </c>
      <c r="BL65">
        <v>31.5367128295111</v>
      </c>
      <c r="BM65" s="36"/>
      <c r="BN65">
        <v>26.64</v>
      </c>
      <c r="BO65">
        <v>25.42</v>
      </c>
      <c r="BP65">
        <v>25.98</v>
      </c>
      <c r="BQ65" t="s">
        <v>97</v>
      </c>
      <c r="BR65">
        <v>4</v>
      </c>
      <c r="BS65" s="36">
        <v>0.666666666666667</v>
      </c>
    </row>
    <row r="66" spans="1:71" ht="12">
      <c r="A66">
        <v>2</v>
      </c>
      <c r="B66">
        <v>22</v>
      </c>
      <c r="Q66" s="36"/>
      <c r="U66">
        <v>555709</v>
      </c>
      <c r="V66">
        <v>652432</v>
      </c>
      <c r="W66">
        <v>1208141</v>
      </c>
      <c r="X66">
        <v>179540</v>
      </c>
      <c r="Y66">
        <v>192211</v>
      </c>
      <c r="Z66">
        <v>371751</v>
      </c>
      <c r="AD66">
        <v>32.3082764540434</v>
      </c>
      <c r="AE66">
        <v>29.4606947543959</v>
      </c>
      <c r="AF66">
        <v>30.7704978144107</v>
      </c>
      <c r="AG66" s="36"/>
      <c r="AH66">
        <v>25.96</v>
      </c>
      <c r="AI66">
        <v>24.77</v>
      </c>
      <c r="AJ66">
        <v>25.31</v>
      </c>
      <c r="AK66">
        <v>76621</v>
      </c>
      <c r="AL66">
        <v>84160</v>
      </c>
      <c r="AM66">
        <v>160781</v>
      </c>
      <c r="AN66">
        <v>30097</v>
      </c>
      <c r="AO66">
        <v>29865</v>
      </c>
      <c r="AP66">
        <v>59962</v>
      </c>
      <c r="AT66">
        <v>39.2803539499615</v>
      </c>
      <c r="AU66">
        <v>35.4859790874525</v>
      </c>
      <c r="AV66">
        <v>37.2942076489137</v>
      </c>
      <c r="AW66" s="36"/>
      <c r="AX66">
        <v>36.35</v>
      </c>
      <c r="AY66">
        <v>34.89</v>
      </c>
      <c r="AZ66">
        <v>35.57</v>
      </c>
      <c r="BA66">
        <v>632330</v>
      </c>
      <c r="BB66">
        <v>736592</v>
      </c>
      <c r="BC66">
        <v>1368922</v>
      </c>
      <c r="BD66">
        <v>209637</v>
      </c>
      <c r="BE66">
        <v>222076</v>
      </c>
      <c r="BF66">
        <v>431713</v>
      </c>
      <c r="BJ66">
        <v>33.1531004380624</v>
      </c>
      <c r="BK66">
        <v>30.1491191867411</v>
      </c>
      <c r="BL66">
        <v>31.5367128295111</v>
      </c>
      <c r="BM66" s="36"/>
      <c r="BN66">
        <v>26.64</v>
      </c>
      <c r="BO66">
        <v>25.42</v>
      </c>
      <c r="BP66">
        <v>25.98</v>
      </c>
      <c r="BQ66" t="s">
        <v>97</v>
      </c>
      <c r="BR66">
        <v>4</v>
      </c>
      <c r="BS66" s="36">
        <v>0.666666666666667</v>
      </c>
    </row>
    <row r="67" spans="1:71" ht="12">
      <c r="A67">
        <v>2</v>
      </c>
      <c r="B67">
        <v>23</v>
      </c>
      <c r="Q67" s="36"/>
      <c r="U67">
        <v>555709</v>
      </c>
      <c r="V67">
        <v>652432</v>
      </c>
      <c r="W67">
        <v>1208141</v>
      </c>
      <c r="X67">
        <v>179540</v>
      </c>
      <c r="Y67">
        <v>192211</v>
      </c>
      <c r="Z67">
        <v>371751</v>
      </c>
      <c r="AD67">
        <v>32.3082764540434</v>
      </c>
      <c r="AE67">
        <v>29.4606947543959</v>
      </c>
      <c r="AF67">
        <v>30.7704978144107</v>
      </c>
      <c r="AG67" s="36"/>
      <c r="AH67">
        <v>25.96</v>
      </c>
      <c r="AI67">
        <v>24.77</v>
      </c>
      <c r="AJ67">
        <v>25.31</v>
      </c>
      <c r="AK67">
        <v>76621</v>
      </c>
      <c r="AL67">
        <v>84160</v>
      </c>
      <c r="AM67">
        <v>160781</v>
      </c>
      <c r="AN67">
        <v>30097</v>
      </c>
      <c r="AO67">
        <v>29865</v>
      </c>
      <c r="AP67">
        <v>59962</v>
      </c>
      <c r="AT67">
        <v>39.2803539499615</v>
      </c>
      <c r="AU67">
        <v>35.4859790874525</v>
      </c>
      <c r="AV67">
        <v>37.2942076489137</v>
      </c>
      <c r="AW67" s="36"/>
      <c r="AX67">
        <v>36.35</v>
      </c>
      <c r="AY67">
        <v>34.89</v>
      </c>
      <c r="AZ67">
        <v>35.57</v>
      </c>
      <c r="BA67">
        <v>632330</v>
      </c>
      <c r="BB67">
        <v>736592</v>
      </c>
      <c r="BC67">
        <v>1368922</v>
      </c>
      <c r="BD67">
        <v>209637</v>
      </c>
      <c r="BE67">
        <v>222076</v>
      </c>
      <c r="BF67">
        <v>431713</v>
      </c>
      <c r="BJ67">
        <v>33.1531004380624</v>
      </c>
      <c r="BK67">
        <v>30.1491191867411</v>
      </c>
      <c r="BL67">
        <v>31.5367128295111</v>
      </c>
      <c r="BM67" s="36"/>
      <c r="BN67">
        <v>26.64</v>
      </c>
      <c r="BO67">
        <v>25.42</v>
      </c>
      <c r="BP67">
        <v>25.98</v>
      </c>
      <c r="BQ67" t="s">
        <v>97</v>
      </c>
      <c r="BR67">
        <v>4</v>
      </c>
      <c r="BS67" s="36">
        <v>0.666666666666667</v>
      </c>
    </row>
    <row r="68" spans="1:71" ht="12">
      <c r="A68">
        <v>2</v>
      </c>
      <c r="B68">
        <v>24</v>
      </c>
      <c r="Q68" s="36"/>
      <c r="U68">
        <v>555709</v>
      </c>
      <c r="V68">
        <v>652432</v>
      </c>
      <c r="W68">
        <v>1208141</v>
      </c>
      <c r="X68">
        <v>179540</v>
      </c>
      <c r="Y68">
        <v>192211</v>
      </c>
      <c r="Z68">
        <v>371751</v>
      </c>
      <c r="AD68">
        <v>32.3082764540434</v>
      </c>
      <c r="AE68">
        <v>29.4606947543959</v>
      </c>
      <c r="AF68">
        <v>30.7704978144107</v>
      </c>
      <c r="AG68" s="36"/>
      <c r="AH68">
        <v>25.96</v>
      </c>
      <c r="AI68">
        <v>24.77</v>
      </c>
      <c r="AJ68">
        <v>25.31</v>
      </c>
      <c r="AK68">
        <v>76621</v>
      </c>
      <c r="AL68">
        <v>84160</v>
      </c>
      <c r="AM68">
        <v>160781</v>
      </c>
      <c r="AN68">
        <v>30097</v>
      </c>
      <c r="AO68">
        <v>29865</v>
      </c>
      <c r="AP68">
        <v>59962</v>
      </c>
      <c r="AT68">
        <v>39.2803539499615</v>
      </c>
      <c r="AU68">
        <v>35.4859790874525</v>
      </c>
      <c r="AV68">
        <v>37.2942076489137</v>
      </c>
      <c r="AW68" s="36"/>
      <c r="AX68">
        <v>36.35</v>
      </c>
      <c r="AY68">
        <v>34.89</v>
      </c>
      <c r="AZ68">
        <v>35.57</v>
      </c>
      <c r="BA68">
        <v>632330</v>
      </c>
      <c r="BB68">
        <v>736592</v>
      </c>
      <c r="BC68">
        <v>1368922</v>
      </c>
      <c r="BD68">
        <v>209637</v>
      </c>
      <c r="BE68">
        <v>222076</v>
      </c>
      <c r="BF68">
        <v>431713</v>
      </c>
      <c r="BJ68">
        <v>33.1531004380624</v>
      </c>
      <c r="BK68">
        <v>30.1491191867411</v>
      </c>
      <c r="BL68">
        <v>31.5367128295111</v>
      </c>
      <c r="BM68" s="36"/>
      <c r="BN68">
        <v>26.64</v>
      </c>
      <c r="BO68">
        <v>25.42</v>
      </c>
      <c r="BP68">
        <v>25.98</v>
      </c>
      <c r="BQ68" t="s">
        <v>97</v>
      </c>
      <c r="BR68">
        <v>4</v>
      </c>
      <c r="BS68" s="36">
        <v>0.666666666666667</v>
      </c>
    </row>
    <row r="69" spans="1:71" ht="12">
      <c r="A69">
        <v>2</v>
      </c>
      <c r="B69">
        <v>25</v>
      </c>
      <c r="Q69" s="36"/>
      <c r="U69">
        <v>555709</v>
      </c>
      <c r="V69">
        <v>652432</v>
      </c>
      <c r="W69">
        <v>1208141</v>
      </c>
      <c r="X69">
        <v>179540</v>
      </c>
      <c r="Y69">
        <v>192211</v>
      </c>
      <c r="Z69">
        <v>371751</v>
      </c>
      <c r="AD69">
        <v>32.3082764540434</v>
      </c>
      <c r="AE69">
        <v>29.4606947543959</v>
      </c>
      <c r="AF69">
        <v>30.7704978144107</v>
      </c>
      <c r="AG69" s="36"/>
      <c r="AH69">
        <v>25.96</v>
      </c>
      <c r="AI69">
        <v>24.77</v>
      </c>
      <c r="AJ69">
        <v>25.31</v>
      </c>
      <c r="AK69">
        <v>76621</v>
      </c>
      <c r="AL69">
        <v>84160</v>
      </c>
      <c r="AM69">
        <v>160781</v>
      </c>
      <c r="AN69">
        <v>30097</v>
      </c>
      <c r="AO69">
        <v>29865</v>
      </c>
      <c r="AP69">
        <v>59962</v>
      </c>
      <c r="AT69">
        <v>39.2803539499615</v>
      </c>
      <c r="AU69">
        <v>35.4859790874525</v>
      </c>
      <c r="AV69">
        <v>37.2942076489137</v>
      </c>
      <c r="AW69" s="36"/>
      <c r="AX69">
        <v>36.35</v>
      </c>
      <c r="AY69">
        <v>34.89</v>
      </c>
      <c r="AZ69">
        <v>35.57</v>
      </c>
      <c r="BA69">
        <v>632330</v>
      </c>
      <c r="BB69">
        <v>736592</v>
      </c>
      <c r="BC69">
        <v>1368922</v>
      </c>
      <c r="BD69">
        <v>209637</v>
      </c>
      <c r="BE69">
        <v>222076</v>
      </c>
      <c r="BF69">
        <v>431713</v>
      </c>
      <c r="BJ69">
        <v>33.1531004380624</v>
      </c>
      <c r="BK69">
        <v>30.1491191867411</v>
      </c>
      <c r="BL69">
        <v>31.5367128295111</v>
      </c>
      <c r="BM69" s="36"/>
      <c r="BN69">
        <v>26.64</v>
      </c>
      <c r="BO69">
        <v>25.42</v>
      </c>
      <c r="BP69">
        <v>25.98</v>
      </c>
      <c r="BQ69" t="s">
        <v>97</v>
      </c>
      <c r="BR69">
        <v>4</v>
      </c>
      <c r="BS69" s="36">
        <v>0.666666666666667</v>
      </c>
    </row>
    <row r="70" spans="1:71" ht="12">
      <c r="A70">
        <v>2</v>
      </c>
      <c r="B70">
        <v>26</v>
      </c>
      <c r="Q70" s="36"/>
      <c r="U70">
        <v>555709</v>
      </c>
      <c r="V70">
        <v>652432</v>
      </c>
      <c r="W70">
        <v>1208141</v>
      </c>
      <c r="X70">
        <v>179540</v>
      </c>
      <c r="Y70">
        <v>192211</v>
      </c>
      <c r="Z70">
        <v>371751</v>
      </c>
      <c r="AD70">
        <v>32.3082764540434</v>
      </c>
      <c r="AE70">
        <v>29.4606947543959</v>
      </c>
      <c r="AF70">
        <v>30.7704978144107</v>
      </c>
      <c r="AG70" s="36"/>
      <c r="AH70">
        <v>25.96</v>
      </c>
      <c r="AI70">
        <v>24.77</v>
      </c>
      <c r="AJ70">
        <v>25.31</v>
      </c>
      <c r="AK70">
        <v>76621</v>
      </c>
      <c r="AL70">
        <v>84160</v>
      </c>
      <c r="AM70">
        <v>160781</v>
      </c>
      <c r="AN70">
        <v>30097</v>
      </c>
      <c r="AO70">
        <v>29865</v>
      </c>
      <c r="AP70">
        <v>59962</v>
      </c>
      <c r="AT70">
        <v>39.2803539499615</v>
      </c>
      <c r="AU70">
        <v>35.4859790874525</v>
      </c>
      <c r="AV70">
        <v>37.2942076489137</v>
      </c>
      <c r="AW70" s="36"/>
      <c r="AX70">
        <v>36.35</v>
      </c>
      <c r="AY70">
        <v>34.89</v>
      </c>
      <c r="AZ70">
        <v>35.57</v>
      </c>
      <c r="BA70">
        <v>632330</v>
      </c>
      <c r="BB70">
        <v>736592</v>
      </c>
      <c r="BC70">
        <v>1368922</v>
      </c>
      <c r="BD70">
        <v>209637</v>
      </c>
      <c r="BE70">
        <v>222076</v>
      </c>
      <c r="BF70">
        <v>431713</v>
      </c>
      <c r="BJ70">
        <v>33.1531004380624</v>
      </c>
      <c r="BK70">
        <v>30.1491191867411</v>
      </c>
      <c r="BL70">
        <v>31.5367128295111</v>
      </c>
      <c r="BM70" s="36"/>
      <c r="BN70">
        <v>26.64</v>
      </c>
      <c r="BO70">
        <v>25.42</v>
      </c>
      <c r="BP70">
        <v>25.98</v>
      </c>
      <c r="BQ70" t="s">
        <v>97</v>
      </c>
      <c r="BR70">
        <v>4</v>
      </c>
      <c r="BS70" s="36">
        <v>0.666666666666667</v>
      </c>
    </row>
    <row r="71" spans="1:71" ht="12">
      <c r="A71">
        <v>2</v>
      </c>
      <c r="B71">
        <v>27</v>
      </c>
      <c r="Q71" s="36"/>
      <c r="U71">
        <v>555709</v>
      </c>
      <c r="V71">
        <v>652432</v>
      </c>
      <c r="W71">
        <v>1208141</v>
      </c>
      <c r="X71">
        <v>179540</v>
      </c>
      <c r="Y71">
        <v>192211</v>
      </c>
      <c r="Z71">
        <v>371751</v>
      </c>
      <c r="AD71">
        <v>32.3082764540434</v>
      </c>
      <c r="AE71">
        <v>29.4606947543959</v>
      </c>
      <c r="AF71">
        <v>30.7704978144107</v>
      </c>
      <c r="AG71" s="36"/>
      <c r="AH71">
        <v>25.96</v>
      </c>
      <c r="AI71">
        <v>24.77</v>
      </c>
      <c r="AJ71">
        <v>25.31</v>
      </c>
      <c r="AK71">
        <v>76621</v>
      </c>
      <c r="AL71">
        <v>84160</v>
      </c>
      <c r="AM71">
        <v>160781</v>
      </c>
      <c r="AN71">
        <v>30097</v>
      </c>
      <c r="AO71">
        <v>29865</v>
      </c>
      <c r="AP71">
        <v>59962</v>
      </c>
      <c r="AT71">
        <v>39.2803539499615</v>
      </c>
      <c r="AU71">
        <v>35.4859790874525</v>
      </c>
      <c r="AV71">
        <v>37.2942076489137</v>
      </c>
      <c r="AW71" s="36"/>
      <c r="AX71">
        <v>36.35</v>
      </c>
      <c r="AY71">
        <v>34.89</v>
      </c>
      <c r="AZ71">
        <v>35.57</v>
      </c>
      <c r="BA71">
        <v>632330</v>
      </c>
      <c r="BB71">
        <v>736592</v>
      </c>
      <c r="BC71">
        <v>1368922</v>
      </c>
      <c r="BD71">
        <v>209637</v>
      </c>
      <c r="BE71">
        <v>222076</v>
      </c>
      <c r="BF71">
        <v>431713</v>
      </c>
      <c r="BJ71">
        <v>33.1531004380624</v>
      </c>
      <c r="BK71">
        <v>30.1491191867411</v>
      </c>
      <c r="BL71">
        <v>31.5367128295111</v>
      </c>
      <c r="BM71" s="36"/>
      <c r="BN71">
        <v>26.64</v>
      </c>
      <c r="BO71">
        <v>25.42</v>
      </c>
      <c r="BP71">
        <v>25.98</v>
      </c>
      <c r="BQ71" t="s">
        <v>97</v>
      </c>
      <c r="BR71">
        <v>4</v>
      </c>
      <c r="BS71" s="36">
        <v>0.666666666666667</v>
      </c>
    </row>
    <row r="72" spans="1:71" ht="12">
      <c r="A72">
        <v>2</v>
      </c>
      <c r="B72">
        <v>28</v>
      </c>
      <c r="Q72" s="36"/>
      <c r="U72">
        <v>555709</v>
      </c>
      <c r="V72">
        <v>652432</v>
      </c>
      <c r="W72">
        <v>1208141</v>
      </c>
      <c r="X72">
        <v>179540</v>
      </c>
      <c r="Y72">
        <v>192211</v>
      </c>
      <c r="Z72">
        <v>371751</v>
      </c>
      <c r="AD72">
        <v>32.3082764540434</v>
      </c>
      <c r="AE72">
        <v>29.4606947543959</v>
      </c>
      <c r="AF72">
        <v>30.7704978144107</v>
      </c>
      <c r="AG72" s="36"/>
      <c r="AH72">
        <v>25.96</v>
      </c>
      <c r="AI72">
        <v>24.77</v>
      </c>
      <c r="AJ72">
        <v>25.31</v>
      </c>
      <c r="AK72">
        <v>76621</v>
      </c>
      <c r="AL72">
        <v>84160</v>
      </c>
      <c r="AM72">
        <v>160781</v>
      </c>
      <c r="AN72">
        <v>30097</v>
      </c>
      <c r="AO72">
        <v>29865</v>
      </c>
      <c r="AP72">
        <v>59962</v>
      </c>
      <c r="AT72">
        <v>39.2803539499615</v>
      </c>
      <c r="AU72">
        <v>35.4859790874525</v>
      </c>
      <c r="AV72">
        <v>37.2942076489137</v>
      </c>
      <c r="AW72" s="36"/>
      <c r="AX72">
        <v>36.35</v>
      </c>
      <c r="AY72">
        <v>34.89</v>
      </c>
      <c r="AZ72">
        <v>35.57</v>
      </c>
      <c r="BA72">
        <v>632330</v>
      </c>
      <c r="BB72">
        <v>736592</v>
      </c>
      <c r="BC72">
        <v>1368922</v>
      </c>
      <c r="BD72">
        <v>209637</v>
      </c>
      <c r="BE72">
        <v>222076</v>
      </c>
      <c r="BF72">
        <v>431713</v>
      </c>
      <c r="BJ72">
        <v>33.1531004380624</v>
      </c>
      <c r="BK72">
        <v>30.1491191867411</v>
      </c>
      <c r="BL72">
        <v>31.5367128295111</v>
      </c>
      <c r="BM72" s="36"/>
      <c r="BN72">
        <v>26.64</v>
      </c>
      <c r="BO72">
        <v>25.42</v>
      </c>
      <c r="BP72">
        <v>25.98</v>
      </c>
      <c r="BQ72" t="s">
        <v>97</v>
      </c>
      <c r="BR72">
        <v>4</v>
      </c>
      <c r="BS72" s="36">
        <v>0.666666666666667</v>
      </c>
    </row>
    <row r="73" spans="1:71" ht="12">
      <c r="A73">
        <v>2</v>
      </c>
      <c r="B73">
        <v>29</v>
      </c>
      <c r="Q73" s="36"/>
      <c r="U73">
        <v>555709</v>
      </c>
      <c r="V73">
        <v>652432</v>
      </c>
      <c r="W73">
        <v>1208141</v>
      </c>
      <c r="X73">
        <v>179540</v>
      </c>
      <c r="Y73">
        <v>192211</v>
      </c>
      <c r="Z73">
        <v>371751</v>
      </c>
      <c r="AD73">
        <v>32.3082764540434</v>
      </c>
      <c r="AE73">
        <v>29.4606947543959</v>
      </c>
      <c r="AF73">
        <v>30.7704978144107</v>
      </c>
      <c r="AG73" s="36"/>
      <c r="AH73">
        <v>25.96</v>
      </c>
      <c r="AI73">
        <v>24.77</v>
      </c>
      <c r="AJ73">
        <v>25.31</v>
      </c>
      <c r="AK73">
        <v>76621</v>
      </c>
      <c r="AL73">
        <v>84160</v>
      </c>
      <c r="AM73">
        <v>160781</v>
      </c>
      <c r="AN73">
        <v>30097</v>
      </c>
      <c r="AO73">
        <v>29865</v>
      </c>
      <c r="AP73">
        <v>59962</v>
      </c>
      <c r="AT73">
        <v>39.2803539499615</v>
      </c>
      <c r="AU73">
        <v>35.4859790874525</v>
      </c>
      <c r="AV73">
        <v>37.2942076489137</v>
      </c>
      <c r="AW73" s="36"/>
      <c r="AX73">
        <v>36.35</v>
      </c>
      <c r="AY73">
        <v>34.89</v>
      </c>
      <c r="AZ73">
        <v>35.57</v>
      </c>
      <c r="BA73">
        <v>632330</v>
      </c>
      <c r="BB73">
        <v>736592</v>
      </c>
      <c r="BC73">
        <v>1368922</v>
      </c>
      <c r="BD73">
        <v>209637</v>
      </c>
      <c r="BE73">
        <v>222076</v>
      </c>
      <c r="BF73">
        <v>431713</v>
      </c>
      <c r="BJ73">
        <v>33.1531004380624</v>
      </c>
      <c r="BK73">
        <v>30.1491191867411</v>
      </c>
      <c r="BL73">
        <v>31.5367128295111</v>
      </c>
      <c r="BM73" s="36"/>
      <c r="BN73">
        <v>26.64</v>
      </c>
      <c r="BO73">
        <v>25.42</v>
      </c>
      <c r="BP73">
        <v>25.98</v>
      </c>
      <c r="BQ73" t="s">
        <v>97</v>
      </c>
      <c r="BR73">
        <v>4</v>
      </c>
      <c r="BS73" s="36">
        <v>0.666666666666667</v>
      </c>
    </row>
    <row r="74" spans="1:71" ht="12">
      <c r="A74">
        <v>2</v>
      </c>
      <c r="B74">
        <v>30</v>
      </c>
      <c r="Q74" s="36"/>
      <c r="U74">
        <v>555709</v>
      </c>
      <c r="V74">
        <v>652432</v>
      </c>
      <c r="W74">
        <v>1208141</v>
      </c>
      <c r="X74">
        <v>179540</v>
      </c>
      <c r="Y74">
        <v>192211</v>
      </c>
      <c r="Z74">
        <v>371751</v>
      </c>
      <c r="AD74">
        <v>32.3082764540434</v>
      </c>
      <c r="AE74">
        <v>29.4606947543959</v>
      </c>
      <c r="AF74">
        <v>30.7704978144107</v>
      </c>
      <c r="AG74" s="36"/>
      <c r="AH74">
        <v>25.96</v>
      </c>
      <c r="AI74">
        <v>24.77</v>
      </c>
      <c r="AJ74">
        <v>25.31</v>
      </c>
      <c r="AK74">
        <v>76621</v>
      </c>
      <c r="AL74">
        <v>84160</v>
      </c>
      <c r="AM74">
        <v>160781</v>
      </c>
      <c r="AN74">
        <v>30097</v>
      </c>
      <c r="AO74">
        <v>29865</v>
      </c>
      <c r="AP74">
        <v>59962</v>
      </c>
      <c r="AT74">
        <v>39.2803539499615</v>
      </c>
      <c r="AU74">
        <v>35.4859790874525</v>
      </c>
      <c r="AV74">
        <v>37.2942076489137</v>
      </c>
      <c r="AW74" s="36"/>
      <c r="AX74">
        <v>36.35</v>
      </c>
      <c r="AY74">
        <v>34.89</v>
      </c>
      <c r="AZ74">
        <v>35.57</v>
      </c>
      <c r="BA74">
        <v>632330</v>
      </c>
      <c r="BB74">
        <v>736592</v>
      </c>
      <c r="BC74">
        <v>1368922</v>
      </c>
      <c r="BD74">
        <v>209637</v>
      </c>
      <c r="BE74">
        <v>222076</v>
      </c>
      <c r="BF74">
        <v>431713</v>
      </c>
      <c r="BJ74">
        <v>33.1531004380624</v>
      </c>
      <c r="BK74">
        <v>30.1491191867411</v>
      </c>
      <c r="BL74">
        <v>31.5367128295111</v>
      </c>
      <c r="BM74" s="36"/>
      <c r="BN74">
        <v>26.64</v>
      </c>
      <c r="BO74">
        <v>25.42</v>
      </c>
      <c r="BP74">
        <v>25.98</v>
      </c>
      <c r="BQ74" t="s">
        <v>97</v>
      </c>
      <c r="BR74">
        <v>4</v>
      </c>
      <c r="BS74" s="36">
        <v>0.666666666666667</v>
      </c>
    </row>
    <row r="75" spans="1:71" ht="12">
      <c r="A75">
        <v>2</v>
      </c>
      <c r="B75">
        <v>31</v>
      </c>
      <c r="Q75" s="36"/>
      <c r="U75">
        <v>555709</v>
      </c>
      <c r="V75">
        <v>652432</v>
      </c>
      <c r="W75">
        <v>1208141</v>
      </c>
      <c r="X75">
        <v>179540</v>
      </c>
      <c r="Y75">
        <v>192211</v>
      </c>
      <c r="Z75">
        <v>371751</v>
      </c>
      <c r="AD75">
        <v>32.3082764540434</v>
      </c>
      <c r="AE75">
        <v>29.4606947543959</v>
      </c>
      <c r="AF75">
        <v>30.7704978144107</v>
      </c>
      <c r="AG75" s="36"/>
      <c r="AH75">
        <v>25.96</v>
      </c>
      <c r="AI75">
        <v>24.77</v>
      </c>
      <c r="AJ75">
        <v>25.31</v>
      </c>
      <c r="AK75">
        <v>76621</v>
      </c>
      <c r="AL75">
        <v>84160</v>
      </c>
      <c r="AM75">
        <v>160781</v>
      </c>
      <c r="AN75">
        <v>30097</v>
      </c>
      <c r="AO75">
        <v>29865</v>
      </c>
      <c r="AP75">
        <v>59962</v>
      </c>
      <c r="AT75">
        <v>39.2803539499615</v>
      </c>
      <c r="AU75">
        <v>35.4859790874525</v>
      </c>
      <c r="AV75">
        <v>37.2942076489137</v>
      </c>
      <c r="AW75" s="36"/>
      <c r="AX75">
        <v>36.35</v>
      </c>
      <c r="AY75">
        <v>34.89</v>
      </c>
      <c r="AZ75">
        <v>35.57</v>
      </c>
      <c r="BA75">
        <v>632330</v>
      </c>
      <c r="BB75">
        <v>736592</v>
      </c>
      <c r="BC75">
        <v>1368922</v>
      </c>
      <c r="BD75">
        <v>209637</v>
      </c>
      <c r="BE75">
        <v>222076</v>
      </c>
      <c r="BF75">
        <v>431713</v>
      </c>
      <c r="BJ75">
        <v>33.1531004380624</v>
      </c>
      <c r="BK75">
        <v>30.1491191867411</v>
      </c>
      <c r="BL75">
        <v>31.5367128295111</v>
      </c>
      <c r="BM75" s="36"/>
      <c r="BN75">
        <v>26.64</v>
      </c>
      <c r="BO75">
        <v>25.42</v>
      </c>
      <c r="BP75">
        <v>25.98</v>
      </c>
      <c r="BQ75" t="s">
        <v>97</v>
      </c>
      <c r="BR75">
        <v>4</v>
      </c>
      <c r="BS75" s="36">
        <v>0.666666666666667</v>
      </c>
    </row>
    <row r="76" spans="1:71" ht="12">
      <c r="A76">
        <v>2</v>
      </c>
      <c r="B76">
        <v>32</v>
      </c>
      <c r="Q76" s="36"/>
      <c r="U76">
        <v>555709</v>
      </c>
      <c r="V76">
        <v>652432</v>
      </c>
      <c r="W76">
        <v>1208141</v>
      </c>
      <c r="X76">
        <v>179540</v>
      </c>
      <c r="Y76">
        <v>192211</v>
      </c>
      <c r="Z76">
        <v>371751</v>
      </c>
      <c r="AD76">
        <v>32.3082764540434</v>
      </c>
      <c r="AE76">
        <v>29.4606947543959</v>
      </c>
      <c r="AF76">
        <v>30.7704978144107</v>
      </c>
      <c r="AG76" s="36"/>
      <c r="AH76">
        <v>25.96</v>
      </c>
      <c r="AI76">
        <v>24.77</v>
      </c>
      <c r="AJ76">
        <v>25.31</v>
      </c>
      <c r="AK76">
        <v>76621</v>
      </c>
      <c r="AL76">
        <v>84160</v>
      </c>
      <c r="AM76">
        <v>160781</v>
      </c>
      <c r="AN76">
        <v>30097</v>
      </c>
      <c r="AO76">
        <v>29865</v>
      </c>
      <c r="AP76">
        <v>59962</v>
      </c>
      <c r="AT76">
        <v>39.2803539499615</v>
      </c>
      <c r="AU76">
        <v>35.4859790874525</v>
      </c>
      <c r="AV76">
        <v>37.2942076489137</v>
      </c>
      <c r="AW76" s="36"/>
      <c r="AX76">
        <v>36.35</v>
      </c>
      <c r="AY76">
        <v>34.89</v>
      </c>
      <c r="AZ76">
        <v>35.57</v>
      </c>
      <c r="BA76">
        <v>632330</v>
      </c>
      <c r="BB76">
        <v>736592</v>
      </c>
      <c r="BC76">
        <v>1368922</v>
      </c>
      <c r="BD76">
        <v>209637</v>
      </c>
      <c r="BE76">
        <v>222076</v>
      </c>
      <c r="BF76">
        <v>431713</v>
      </c>
      <c r="BJ76">
        <v>33.1531004380624</v>
      </c>
      <c r="BK76">
        <v>30.1491191867411</v>
      </c>
      <c r="BL76">
        <v>31.5367128295111</v>
      </c>
      <c r="BM76" s="36"/>
      <c r="BN76">
        <v>26.64</v>
      </c>
      <c r="BO76">
        <v>25.42</v>
      </c>
      <c r="BP76">
        <v>25.98</v>
      </c>
      <c r="BQ76" t="s">
        <v>97</v>
      </c>
      <c r="BR76">
        <v>4</v>
      </c>
      <c r="BS76" s="36">
        <v>0.666666666666667</v>
      </c>
    </row>
    <row r="77" spans="1:71" ht="12">
      <c r="A77">
        <v>2</v>
      </c>
      <c r="B77">
        <v>33</v>
      </c>
      <c r="Q77" s="36"/>
      <c r="U77">
        <v>555709</v>
      </c>
      <c r="V77">
        <v>652432</v>
      </c>
      <c r="W77">
        <v>1208141</v>
      </c>
      <c r="X77">
        <v>179540</v>
      </c>
      <c r="Y77">
        <v>192211</v>
      </c>
      <c r="Z77">
        <v>371751</v>
      </c>
      <c r="AD77">
        <v>32.3082764540434</v>
      </c>
      <c r="AE77">
        <v>29.4606947543959</v>
      </c>
      <c r="AF77">
        <v>30.7704978144107</v>
      </c>
      <c r="AG77" s="36"/>
      <c r="AH77">
        <v>25.96</v>
      </c>
      <c r="AI77">
        <v>24.77</v>
      </c>
      <c r="AJ77">
        <v>25.31</v>
      </c>
      <c r="AK77">
        <v>76621</v>
      </c>
      <c r="AL77">
        <v>84160</v>
      </c>
      <c r="AM77">
        <v>160781</v>
      </c>
      <c r="AN77">
        <v>30097</v>
      </c>
      <c r="AO77">
        <v>29865</v>
      </c>
      <c r="AP77">
        <v>59962</v>
      </c>
      <c r="AT77">
        <v>39.2803539499615</v>
      </c>
      <c r="AU77">
        <v>35.4859790874525</v>
      </c>
      <c r="AV77">
        <v>37.2942076489137</v>
      </c>
      <c r="AW77" s="36"/>
      <c r="AX77">
        <v>36.35</v>
      </c>
      <c r="AY77">
        <v>34.89</v>
      </c>
      <c r="AZ77">
        <v>35.57</v>
      </c>
      <c r="BA77">
        <v>632330</v>
      </c>
      <c r="BB77">
        <v>736592</v>
      </c>
      <c r="BC77">
        <v>1368922</v>
      </c>
      <c r="BD77">
        <v>209637</v>
      </c>
      <c r="BE77">
        <v>222076</v>
      </c>
      <c r="BF77">
        <v>431713</v>
      </c>
      <c r="BJ77">
        <v>33.1531004380624</v>
      </c>
      <c r="BK77">
        <v>30.1491191867411</v>
      </c>
      <c r="BL77">
        <v>31.5367128295111</v>
      </c>
      <c r="BM77" s="36"/>
      <c r="BN77">
        <v>26.64</v>
      </c>
      <c r="BO77">
        <v>25.42</v>
      </c>
      <c r="BP77">
        <v>25.98</v>
      </c>
      <c r="BQ77" t="s">
        <v>97</v>
      </c>
      <c r="BR77">
        <v>4</v>
      </c>
      <c r="BS77" s="36">
        <v>0.666666666666667</v>
      </c>
    </row>
    <row r="78" spans="1:71" ht="12">
      <c r="A78">
        <v>2</v>
      </c>
      <c r="B78">
        <v>34</v>
      </c>
      <c r="Q78" s="36"/>
      <c r="U78">
        <v>555709</v>
      </c>
      <c r="V78">
        <v>652432</v>
      </c>
      <c r="W78">
        <v>1208141</v>
      </c>
      <c r="X78">
        <v>179540</v>
      </c>
      <c r="Y78">
        <v>192211</v>
      </c>
      <c r="Z78">
        <v>371751</v>
      </c>
      <c r="AD78">
        <v>32.3082764540434</v>
      </c>
      <c r="AE78">
        <v>29.4606947543959</v>
      </c>
      <c r="AF78">
        <v>30.7704978144107</v>
      </c>
      <c r="AG78" s="36"/>
      <c r="AH78">
        <v>25.96</v>
      </c>
      <c r="AI78">
        <v>24.77</v>
      </c>
      <c r="AJ78">
        <v>25.31</v>
      </c>
      <c r="AK78">
        <v>76621</v>
      </c>
      <c r="AL78">
        <v>84160</v>
      </c>
      <c r="AM78">
        <v>160781</v>
      </c>
      <c r="AN78">
        <v>30097</v>
      </c>
      <c r="AO78">
        <v>29865</v>
      </c>
      <c r="AP78">
        <v>59962</v>
      </c>
      <c r="AT78">
        <v>39.2803539499615</v>
      </c>
      <c r="AU78">
        <v>35.4859790874525</v>
      </c>
      <c r="AV78">
        <v>37.2942076489137</v>
      </c>
      <c r="AW78" s="36"/>
      <c r="AX78">
        <v>36.35</v>
      </c>
      <c r="AY78">
        <v>34.89</v>
      </c>
      <c r="AZ78">
        <v>35.57</v>
      </c>
      <c r="BA78">
        <v>632330</v>
      </c>
      <c r="BB78">
        <v>736592</v>
      </c>
      <c r="BC78">
        <v>1368922</v>
      </c>
      <c r="BD78">
        <v>209637</v>
      </c>
      <c r="BE78">
        <v>222076</v>
      </c>
      <c r="BF78">
        <v>431713</v>
      </c>
      <c r="BJ78">
        <v>33.1531004380624</v>
      </c>
      <c r="BK78">
        <v>30.1491191867411</v>
      </c>
      <c r="BL78">
        <v>31.5367128295111</v>
      </c>
      <c r="BM78" s="36"/>
      <c r="BN78">
        <v>26.64</v>
      </c>
      <c r="BO78">
        <v>25.42</v>
      </c>
      <c r="BP78">
        <v>25.98</v>
      </c>
      <c r="BQ78" t="s">
        <v>97</v>
      </c>
      <c r="BR78">
        <v>4</v>
      </c>
      <c r="BS78" s="36">
        <v>0.666666666666667</v>
      </c>
    </row>
    <row r="79" spans="1:71" ht="12">
      <c r="A79">
        <v>2</v>
      </c>
      <c r="B79">
        <v>35</v>
      </c>
      <c r="Q79" s="36"/>
      <c r="U79">
        <v>555709</v>
      </c>
      <c r="V79">
        <v>652432</v>
      </c>
      <c r="W79">
        <v>1208141</v>
      </c>
      <c r="X79">
        <v>179540</v>
      </c>
      <c r="Y79">
        <v>192211</v>
      </c>
      <c r="Z79">
        <v>371751</v>
      </c>
      <c r="AD79">
        <v>32.3082764540434</v>
      </c>
      <c r="AE79">
        <v>29.4606947543959</v>
      </c>
      <c r="AF79">
        <v>30.7704978144107</v>
      </c>
      <c r="AG79" s="36"/>
      <c r="AH79">
        <v>25.96</v>
      </c>
      <c r="AI79">
        <v>24.77</v>
      </c>
      <c r="AJ79">
        <v>25.31</v>
      </c>
      <c r="AK79">
        <v>76621</v>
      </c>
      <c r="AL79">
        <v>84160</v>
      </c>
      <c r="AM79">
        <v>160781</v>
      </c>
      <c r="AN79">
        <v>30097</v>
      </c>
      <c r="AO79">
        <v>29865</v>
      </c>
      <c r="AP79">
        <v>59962</v>
      </c>
      <c r="AT79">
        <v>39.2803539499615</v>
      </c>
      <c r="AU79">
        <v>35.4859790874525</v>
      </c>
      <c r="AV79">
        <v>37.2942076489137</v>
      </c>
      <c r="AW79" s="36"/>
      <c r="AX79">
        <v>36.35</v>
      </c>
      <c r="AY79">
        <v>34.89</v>
      </c>
      <c r="AZ79">
        <v>35.57</v>
      </c>
      <c r="BA79">
        <v>632330</v>
      </c>
      <c r="BB79">
        <v>736592</v>
      </c>
      <c r="BC79">
        <v>1368922</v>
      </c>
      <c r="BD79">
        <v>209637</v>
      </c>
      <c r="BE79">
        <v>222076</v>
      </c>
      <c r="BF79">
        <v>431713</v>
      </c>
      <c r="BJ79">
        <v>33.1531004380624</v>
      </c>
      <c r="BK79">
        <v>30.1491191867411</v>
      </c>
      <c r="BL79">
        <v>31.5367128295111</v>
      </c>
      <c r="BM79" s="36"/>
      <c r="BN79">
        <v>26.64</v>
      </c>
      <c r="BO79">
        <v>25.42</v>
      </c>
      <c r="BP79">
        <v>25.98</v>
      </c>
      <c r="BQ79" t="s">
        <v>97</v>
      </c>
      <c r="BR79">
        <v>4</v>
      </c>
      <c r="BS79" s="36">
        <v>0.666666666666667</v>
      </c>
    </row>
    <row r="80" spans="1:71" ht="12">
      <c r="A80">
        <v>2</v>
      </c>
      <c r="B80">
        <v>36</v>
      </c>
      <c r="Q80" s="36"/>
      <c r="U80">
        <v>555709</v>
      </c>
      <c r="V80">
        <v>652432</v>
      </c>
      <c r="W80">
        <v>1208141</v>
      </c>
      <c r="X80">
        <v>179540</v>
      </c>
      <c r="Y80">
        <v>192211</v>
      </c>
      <c r="Z80">
        <v>371751</v>
      </c>
      <c r="AD80">
        <v>32.3082764540434</v>
      </c>
      <c r="AE80">
        <v>29.4606947543959</v>
      </c>
      <c r="AF80">
        <v>30.7704978144107</v>
      </c>
      <c r="AG80" s="36"/>
      <c r="AH80">
        <v>25.96</v>
      </c>
      <c r="AI80">
        <v>24.77</v>
      </c>
      <c r="AJ80">
        <v>25.31</v>
      </c>
      <c r="AK80">
        <v>76621</v>
      </c>
      <c r="AL80">
        <v>84160</v>
      </c>
      <c r="AM80">
        <v>160781</v>
      </c>
      <c r="AN80">
        <v>30097</v>
      </c>
      <c r="AO80">
        <v>29865</v>
      </c>
      <c r="AP80">
        <v>59962</v>
      </c>
      <c r="AT80">
        <v>39.2803539499615</v>
      </c>
      <c r="AU80">
        <v>35.4859790874525</v>
      </c>
      <c r="AV80">
        <v>37.2942076489137</v>
      </c>
      <c r="AW80" s="36"/>
      <c r="AX80">
        <v>36.35</v>
      </c>
      <c r="AY80">
        <v>34.89</v>
      </c>
      <c r="AZ80">
        <v>35.57</v>
      </c>
      <c r="BA80">
        <v>632330</v>
      </c>
      <c r="BB80">
        <v>736592</v>
      </c>
      <c r="BC80">
        <v>1368922</v>
      </c>
      <c r="BD80">
        <v>209637</v>
      </c>
      <c r="BE80">
        <v>222076</v>
      </c>
      <c r="BF80">
        <v>431713</v>
      </c>
      <c r="BJ80">
        <v>33.1531004380624</v>
      </c>
      <c r="BK80">
        <v>30.1491191867411</v>
      </c>
      <c r="BL80">
        <v>31.5367128295111</v>
      </c>
      <c r="BM80" s="36"/>
      <c r="BN80">
        <v>26.64</v>
      </c>
      <c r="BO80">
        <v>25.42</v>
      </c>
      <c r="BP80">
        <v>25.98</v>
      </c>
      <c r="BQ80" t="s">
        <v>97</v>
      </c>
      <c r="BR80">
        <v>4</v>
      </c>
      <c r="BS80" s="36">
        <v>0.666666666666667</v>
      </c>
    </row>
    <row r="81" spans="1:71" ht="12">
      <c r="A81">
        <v>2</v>
      </c>
      <c r="B81">
        <v>37</v>
      </c>
      <c r="Q81" s="36"/>
      <c r="U81">
        <v>555709</v>
      </c>
      <c r="V81">
        <v>652432</v>
      </c>
      <c r="W81">
        <v>1208141</v>
      </c>
      <c r="X81">
        <v>179540</v>
      </c>
      <c r="Y81">
        <v>192211</v>
      </c>
      <c r="Z81">
        <v>371751</v>
      </c>
      <c r="AD81">
        <v>32.3082764540434</v>
      </c>
      <c r="AE81">
        <v>29.4606947543959</v>
      </c>
      <c r="AF81">
        <v>30.7704978144107</v>
      </c>
      <c r="AG81" s="36"/>
      <c r="AH81">
        <v>25.96</v>
      </c>
      <c r="AI81">
        <v>24.77</v>
      </c>
      <c r="AJ81">
        <v>25.31</v>
      </c>
      <c r="AK81">
        <v>76621</v>
      </c>
      <c r="AL81">
        <v>84160</v>
      </c>
      <c r="AM81">
        <v>160781</v>
      </c>
      <c r="AN81">
        <v>30097</v>
      </c>
      <c r="AO81">
        <v>29865</v>
      </c>
      <c r="AP81">
        <v>59962</v>
      </c>
      <c r="AT81">
        <v>39.2803539499615</v>
      </c>
      <c r="AU81">
        <v>35.4859790874525</v>
      </c>
      <c r="AV81">
        <v>37.2942076489137</v>
      </c>
      <c r="AW81" s="36"/>
      <c r="AX81">
        <v>36.35</v>
      </c>
      <c r="AY81">
        <v>34.89</v>
      </c>
      <c r="AZ81">
        <v>35.57</v>
      </c>
      <c r="BA81">
        <v>632330</v>
      </c>
      <c r="BB81">
        <v>736592</v>
      </c>
      <c r="BC81">
        <v>1368922</v>
      </c>
      <c r="BD81">
        <v>209637</v>
      </c>
      <c r="BE81">
        <v>222076</v>
      </c>
      <c r="BF81">
        <v>431713</v>
      </c>
      <c r="BJ81">
        <v>33.1531004380624</v>
      </c>
      <c r="BK81">
        <v>30.1491191867411</v>
      </c>
      <c r="BL81">
        <v>31.5367128295111</v>
      </c>
      <c r="BM81" s="36"/>
      <c r="BN81">
        <v>26.64</v>
      </c>
      <c r="BO81">
        <v>25.42</v>
      </c>
      <c r="BP81">
        <v>25.98</v>
      </c>
      <c r="BQ81" t="s">
        <v>97</v>
      </c>
      <c r="BR81">
        <v>4</v>
      </c>
      <c r="BS81" s="36">
        <v>0.666666666666667</v>
      </c>
    </row>
    <row r="82" spans="1:71" ht="12">
      <c r="A82">
        <v>2</v>
      </c>
      <c r="B82">
        <v>38</v>
      </c>
      <c r="Q82" s="36"/>
      <c r="U82">
        <v>555709</v>
      </c>
      <c r="V82">
        <v>652432</v>
      </c>
      <c r="W82">
        <v>1208141</v>
      </c>
      <c r="X82">
        <v>179540</v>
      </c>
      <c r="Y82">
        <v>192211</v>
      </c>
      <c r="Z82">
        <v>371751</v>
      </c>
      <c r="AD82">
        <v>32.3082764540434</v>
      </c>
      <c r="AE82">
        <v>29.4606947543959</v>
      </c>
      <c r="AF82">
        <v>30.7704978144107</v>
      </c>
      <c r="AG82" s="36"/>
      <c r="AH82">
        <v>25.96</v>
      </c>
      <c r="AI82">
        <v>24.77</v>
      </c>
      <c r="AJ82">
        <v>25.31</v>
      </c>
      <c r="AK82">
        <v>76621</v>
      </c>
      <c r="AL82">
        <v>84160</v>
      </c>
      <c r="AM82">
        <v>160781</v>
      </c>
      <c r="AN82">
        <v>30097</v>
      </c>
      <c r="AO82">
        <v>29865</v>
      </c>
      <c r="AP82">
        <v>59962</v>
      </c>
      <c r="AT82">
        <v>39.2803539499615</v>
      </c>
      <c r="AU82">
        <v>35.4859790874525</v>
      </c>
      <c r="AV82">
        <v>37.2942076489137</v>
      </c>
      <c r="AW82" s="36"/>
      <c r="AX82">
        <v>36.35</v>
      </c>
      <c r="AY82">
        <v>34.89</v>
      </c>
      <c r="AZ82">
        <v>35.57</v>
      </c>
      <c r="BA82">
        <v>632330</v>
      </c>
      <c r="BB82">
        <v>736592</v>
      </c>
      <c r="BC82">
        <v>1368922</v>
      </c>
      <c r="BD82">
        <v>209637</v>
      </c>
      <c r="BE82">
        <v>222076</v>
      </c>
      <c r="BF82">
        <v>431713</v>
      </c>
      <c r="BJ82">
        <v>33.1531004380624</v>
      </c>
      <c r="BK82">
        <v>30.1491191867411</v>
      </c>
      <c r="BL82">
        <v>31.5367128295111</v>
      </c>
      <c r="BM82" s="36"/>
      <c r="BN82">
        <v>26.64</v>
      </c>
      <c r="BO82">
        <v>25.42</v>
      </c>
      <c r="BP82">
        <v>25.98</v>
      </c>
      <c r="BQ82" t="s">
        <v>97</v>
      </c>
      <c r="BR82">
        <v>4</v>
      </c>
      <c r="BS82" s="36">
        <v>0.666666666666667</v>
      </c>
    </row>
    <row r="83" spans="1:71" ht="12">
      <c r="A83">
        <v>2</v>
      </c>
      <c r="B83">
        <v>39</v>
      </c>
      <c r="Q83" s="36"/>
      <c r="U83">
        <v>555709</v>
      </c>
      <c r="V83">
        <v>652432</v>
      </c>
      <c r="W83">
        <v>1208141</v>
      </c>
      <c r="X83">
        <v>179540</v>
      </c>
      <c r="Y83">
        <v>192211</v>
      </c>
      <c r="Z83">
        <v>371751</v>
      </c>
      <c r="AD83">
        <v>32.3082764540434</v>
      </c>
      <c r="AE83">
        <v>29.4606947543959</v>
      </c>
      <c r="AF83">
        <v>30.7704978144107</v>
      </c>
      <c r="AG83" s="36"/>
      <c r="AH83">
        <v>25.96</v>
      </c>
      <c r="AI83">
        <v>24.77</v>
      </c>
      <c r="AJ83">
        <v>25.31</v>
      </c>
      <c r="AK83">
        <v>76621</v>
      </c>
      <c r="AL83">
        <v>84160</v>
      </c>
      <c r="AM83">
        <v>160781</v>
      </c>
      <c r="AN83">
        <v>30097</v>
      </c>
      <c r="AO83">
        <v>29865</v>
      </c>
      <c r="AP83">
        <v>59962</v>
      </c>
      <c r="AT83">
        <v>39.2803539499615</v>
      </c>
      <c r="AU83">
        <v>35.4859790874525</v>
      </c>
      <c r="AV83">
        <v>37.2942076489137</v>
      </c>
      <c r="AW83" s="36"/>
      <c r="AX83">
        <v>36.35</v>
      </c>
      <c r="AY83">
        <v>34.89</v>
      </c>
      <c r="AZ83">
        <v>35.57</v>
      </c>
      <c r="BA83">
        <v>632330</v>
      </c>
      <c r="BB83">
        <v>736592</v>
      </c>
      <c r="BC83">
        <v>1368922</v>
      </c>
      <c r="BD83">
        <v>209637</v>
      </c>
      <c r="BE83">
        <v>222076</v>
      </c>
      <c r="BF83">
        <v>431713</v>
      </c>
      <c r="BJ83">
        <v>33.1531004380624</v>
      </c>
      <c r="BK83">
        <v>30.1491191867411</v>
      </c>
      <c r="BL83">
        <v>31.5367128295111</v>
      </c>
      <c r="BM83" s="36"/>
      <c r="BN83">
        <v>26.64</v>
      </c>
      <c r="BO83">
        <v>25.42</v>
      </c>
      <c r="BP83">
        <v>25.98</v>
      </c>
      <c r="BQ83" t="s">
        <v>97</v>
      </c>
      <c r="BR83">
        <v>4</v>
      </c>
      <c r="BS83" s="36">
        <v>0.666666666666667</v>
      </c>
    </row>
    <row r="84" spans="1:71" ht="12">
      <c r="A84">
        <v>2</v>
      </c>
      <c r="B84">
        <v>40</v>
      </c>
      <c r="Q84" s="36"/>
      <c r="U84">
        <v>555709</v>
      </c>
      <c r="V84">
        <v>652432</v>
      </c>
      <c r="W84">
        <v>1208141</v>
      </c>
      <c r="X84">
        <v>179540</v>
      </c>
      <c r="Y84">
        <v>192211</v>
      </c>
      <c r="Z84">
        <v>371751</v>
      </c>
      <c r="AD84">
        <v>32.3082764540434</v>
      </c>
      <c r="AE84">
        <v>29.4606947543959</v>
      </c>
      <c r="AF84">
        <v>30.7704978144107</v>
      </c>
      <c r="AG84" s="36"/>
      <c r="AH84">
        <v>25.96</v>
      </c>
      <c r="AI84">
        <v>24.77</v>
      </c>
      <c r="AJ84">
        <v>25.31</v>
      </c>
      <c r="AK84">
        <v>76621</v>
      </c>
      <c r="AL84">
        <v>84160</v>
      </c>
      <c r="AM84">
        <v>160781</v>
      </c>
      <c r="AN84">
        <v>30097</v>
      </c>
      <c r="AO84">
        <v>29865</v>
      </c>
      <c r="AP84">
        <v>59962</v>
      </c>
      <c r="AT84">
        <v>39.2803539499615</v>
      </c>
      <c r="AU84">
        <v>35.4859790874525</v>
      </c>
      <c r="AV84">
        <v>37.2942076489137</v>
      </c>
      <c r="AW84" s="36"/>
      <c r="AX84">
        <v>36.35</v>
      </c>
      <c r="AY84">
        <v>34.89</v>
      </c>
      <c r="AZ84">
        <v>35.57</v>
      </c>
      <c r="BA84">
        <v>632330</v>
      </c>
      <c r="BB84">
        <v>736592</v>
      </c>
      <c r="BC84">
        <v>1368922</v>
      </c>
      <c r="BD84">
        <v>209637</v>
      </c>
      <c r="BE84">
        <v>222076</v>
      </c>
      <c r="BF84">
        <v>431713</v>
      </c>
      <c r="BJ84">
        <v>33.1531004380624</v>
      </c>
      <c r="BK84">
        <v>30.1491191867411</v>
      </c>
      <c r="BL84">
        <v>31.5367128295111</v>
      </c>
      <c r="BM84" s="36"/>
      <c r="BN84">
        <v>26.64</v>
      </c>
      <c r="BO84">
        <v>25.42</v>
      </c>
      <c r="BP84">
        <v>25.98</v>
      </c>
      <c r="BQ84" t="s">
        <v>97</v>
      </c>
      <c r="BR84">
        <v>4</v>
      </c>
      <c r="BS84" s="36">
        <v>0.666666666666667</v>
      </c>
    </row>
    <row r="85" spans="1:71" ht="12">
      <c r="A85">
        <v>2</v>
      </c>
      <c r="B85">
        <v>41</v>
      </c>
      <c r="Q85" s="36"/>
      <c r="U85">
        <v>555709</v>
      </c>
      <c r="V85">
        <v>652432</v>
      </c>
      <c r="W85">
        <v>1208141</v>
      </c>
      <c r="X85">
        <v>179540</v>
      </c>
      <c r="Y85">
        <v>192211</v>
      </c>
      <c r="Z85">
        <v>371751</v>
      </c>
      <c r="AD85">
        <v>32.3082764540434</v>
      </c>
      <c r="AE85">
        <v>29.4606947543959</v>
      </c>
      <c r="AF85">
        <v>30.7704978144107</v>
      </c>
      <c r="AG85" s="36"/>
      <c r="AH85">
        <v>25.96</v>
      </c>
      <c r="AI85">
        <v>24.77</v>
      </c>
      <c r="AJ85">
        <v>25.31</v>
      </c>
      <c r="AK85">
        <v>76621</v>
      </c>
      <c r="AL85">
        <v>84160</v>
      </c>
      <c r="AM85">
        <v>160781</v>
      </c>
      <c r="AN85">
        <v>30097</v>
      </c>
      <c r="AO85">
        <v>29865</v>
      </c>
      <c r="AP85">
        <v>59962</v>
      </c>
      <c r="AT85">
        <v>39.2803539499615</v>
      </c>
      <c r="AU85">
        <v>35.4859790874525</v>
      </c>
      <c r="AV85">
        <v>37.2942076489137</v>
      </c>
      <c r="AW85" s="36"/>
      <c r="AX85">
        <v>36.35</v>
      </c>
      <c r="AY85">
        <v>34.89</v>
      </c>
      <c r="AZ85">
        <v>35.57</v>
      </c>
      <c r="BA85">
        <v>632330</v>
      </c>
      <c r="BB85">
        <v>736592</v>
      </c>
      <c r="BC85">
        <v>1368922</v>
      </c>
      <c r="BD85">
        <v>209637</v>
      </c>
      <c r="BE85">
        <v>222076</v>
      </c>
      <c r="BF85">
        <v>431713</v>
      </c>
      <c r="BJ85">
        <v>33.1531004380624</v>
      </c>
      <c r="BK85">
        <v>30.1491191867411</v>
      </c>
      <c r="BL85">
        <v>31.5367128295111</v>
      </c>
      <c r="BM85" s="36"/>
      <c r="BN85">
        <v>26.64</v>
      </c>
      <c r="BO85">
        <v>25.42</v>
      </c>
      <c r="BP85">
        <v>25.98</v>
      </c>
      <c r="BQ85" t="s">
        <v>97</v>
      </c>
      <c r="BR85">
        <v>4</v>
      </c>
      <c r="BS85" s="36">
        <v>0.666666666666667</v>
      </c>
    </row>
    <row r="86" spans="1:71" ht="12">
      <c r="A86">
        <v>2</v>
      </c>
      <c r="B86">
        <v>42</v>
      </c>
      <c r="Q86" s="36"/>
      <c r="U86">
        <v>555709</v>
      </c>
      <c r="V86">
        <v>652432</v>
      </c>
      <c r="W86">
        <v>1208141</v>
      </c>
      <c r="X86">
        <v>179540</v>
      </c>
      <c r="Y86">
        <v>192211</v>
      </c>
      <c r="Z86">
        <v>371751</v>
      </c>
      <c r="AD86">
        <v>32.3082764540434</v>
      </c>
      <c r="AE86">
        <v>29.4606947543959</v>
      </c>
      <c r="AF86">
        <v>30.7704978144107</v>
      </c>
      <c r="AG86" s="36"/>
      <c r="AH86">
        <v>25.96</v>
      </c>
      <c r="AI86">
        <v>24.77</v>
      </c>
      <c r="AJ86">
        <v>25.31</v>
      </c>
      <c r="AK86">
        <v>76621</v>
      </c>
      <c r="AL86">
        <v>84160</v>
      </c>
      <c r="AM86">
        <v>160781</v>
      </c>
      <c r="AN86">
        <v>30097</v>
      </c>
      <c r="AO86">
        <v>29865</v>
      </c>
      <c r="AP86">
        <v>59962</v>
      </c>
      <c r="AT86">
        <v>39.2803539499615</v>
      </c>
      <c r="AU86">
        <v>35.4859790874525</v>
      </c>
      <c r="AV86">
        <v>37.2942076489137</v>
      </c>
      <c r="AW86" s="36"/>
      <c r="AX86">
        <v>36.35</v>
      </c>
      <c r="AY86">
        <v>34.89</v>
      </c>
      <c r="AZ86">
        <v>35.57</v>
      </c>
      <c r="BA86">
        <v>632330</v>
      </c>
      <c r="BB86">
        <v>736592</v>
      </c>
      <c r="BC86">
        <v>1368922</v>
      </c>
      <c r="BD86">
        <v>209637</v>
      </c>
      <c r="BE86">
        <v>222076</v>
      </c>
      <c r="BF86">
        <v>431713</v>
      </c>
      <c r="BJ86">
        <v>33.1531004380624</v>
      </c>
      <c r="BK86">
        <v>30.1491191867411</v>
      </c>
      <c r="BL86">
        <v>31.5367128295111</v>
      </c>
      <c r="BM86" s="36"/>
      <c r="BN86">
        <v>26.64</v>
      </c>
      <c r="BO86">
        <v>25.42</v>
      </c>
      <c r="BP86">
        <v>25.98</v>
      </c>
      <c r="BQ86" t="s">
        <v>97</v>
      </c>
      <c r="BR86">
        <v>4</v>
      </c>
      <c r="BS86" s="36">
        <v>0.666666666666667</v>
      </c>
    </row>
    <row r="87" spans="1:71" ht="12">
      <c r="A87">
        <v>2</v>
      </c>
      <c r="B87">
        <v>43</v>
      </c>
      <c r="Q87" s="36"/>
      <c r="U87">
        <v>555709</v>
      </c>
      <c r="V87">
        <v>652432</v>
      </c>
      <c r="W87">
        <v>1208141</v>
      </c>
      <c r="X87">
        <v>179540</v>
      </c>
      <c r="Y87">
        <v>192211</v>
      </c>
      <c r="Z87">
        <v>371751</v>
      </c>
      <c r="AD87">
        <v>32.3082764540434</v>
      </c>
      <c r="AE87">
        <v>29.4606947543959</v>
      </c>
      <c r="AF87">
        <v>30.7704978144107</v>
      </c>
      <c r="AG87" s="36"/>
      <c r="AH87">
        <v>25.96</v>
      </c>
      <c r="AI87">
        <v>24.77</v>
      </c>
      <c r="AJ87">
        <v>25.31</v>
      </c>
      <c r="AK87">
        <v>76621</v>
      </c>
      <c r="AL87">
        <v>84160</v>
      </c>
      <c r="AM87">
        <v>160781</v>
      </c>
      <c r="AN87">
        <v>30097</v>
      </c>
      <c r="AO87">
        <v>29865</v>
      </c>
      <c r="AP87">
        <v>59962</v>
      </c>
      <c r="AT87">
        <v>39.2803539499615</v>
      </c>
      <c r="AU87">
        <v>35.4859790874525</v>
      </c>
      <c r="AV87">
        <v>37.2942076489137</v>
      </c>
      <c r="AW87" s="36"/>
      <c r="AX87">
        <v>36.35</v>
      </c>
      <c r="AY87">
        <v>34.89</v>
      </c>
      <c r="AZ87">
        <v>35.57</v>
      </c>
      <c r="BA87">
        <v>632330</v>
      </c>
      <c r="BB87">
        <v>736592</v>
      </c>
      <c r="BC87">
        <v>1368922</v>
      </c>
      <c r="BD87">
        <v>209637</v>
      </c>
      <c r="BE87">
        <v>222076</v>
      </c>
      <c r="BF87">
        <v>431713</v>
      </c>
      <c r="BJ87">
        <v>33.1531004380624</v>
      </c>
      <c r="BK87">
        <v>30.1491191867411</v>
      </c>
      <c r="BL87">
        <v>31.5367128295111</v>
      </c>
      <c r="BM87" s="36"/>
      <c r="BN87">
        <v>26.64</v>
      </c>
      <c r="BO87">
        <v>25.42</v>
      </c>
      <c r="BP87">
        <v>25.98</v>
      </c>
      <c r="BQ87" t="s">
        <v>97</v>
      </c>
      <c r="BR87">
        <v>4</v>
      </c>
      <c r="BS87" s="36">
        <v>0.666666666666667</v>
      </c>
    </row>
    <row r="88" spans="17:65" ht="12">
      <c r="Q88" s="36"/>
      <c r="AG88" s="36"/>
      <c r="AW88" s="36"/>
      <c r="BM88" s="36"/>
    </row>
    <row r="89" spans="17:65" ht="12">
      <c r="Q89" s="36"/>
      <c r="AG89" s="36"/>
      <c r="AW89" s="36"/>
      <c r="BM89" s="36"/>
    </row>
    <row r="90" spans="17:65" ht="12">
      <c r="Q90" s="36"/>
      <c r="AG90" s="36"/>
      <c r="AW90" s="36"/>
      <c r="BM90" s="36"/>
    </row>
    <row r="91" spans="17:65" ht="12">
      <c r="Q91" s="36"/>
      <c r="AG91" s="36"/>
      <c r="AW91" s="36"/>
      <c r="BM91" s="36"/>
    </row>
    <row r="92" spans="17:65" ht="12">
      <c r="Q92" s="36"/>
      <c r="AG92" s="36"/>
      <c r="AW92" s="36"/>
      <c r="BM92" s="36"/>
    </row>
    <row r="93" spans="17:65" ht="12">
      <c r="Q93" s="36"/>
      <c r="AG93" s="36"/>
      <c r="AW93" s="36"/>
      <c r="BM93" s="36"/>
    </row>
    <row r="94" spans="17:65" ht="12">
      <c r="Q94" s="36"/>
      <c r="AG94" s="36"/>
      <c r="AW94" s="36"/>
      <c r="BM94" s="36"/>
    </row>
    <row r="95" spans="17:65" ht="12">
      <c r="Q95" s="36"/>
      <c r="AG95" s="36"/>
      <c r="AW95" s="36"/>
      <c r="BM95" s="36"/>
    </row>
    <row r="96" spans="17:65" ht="12">
      <c r="Q96" s="36"/>
      <c r="AG96" s="36"/>
      <c r="AW96" s="36"/>
      <c r="BM96" s="36"/>
    </row>
    <row r="97" spans="17:65" ht="12">
      <c r="Q97" s="36"/>
      <c r="AG97" s="36"/>
      <c r="AW97" s="36"/>
      <c r="BM97" s="36"/>
    </row>
    <row r="98" spans="17:65" ht="12">
      <c r="Q98" s="36"/>
      <c r="AG98" s="36"/>
      <c r="AW98" s="36"/>
      <c r="BM98" s="36"/>
    </row>
    <row r="99" spans="17:65" ht="12">
      <c r="Q99" s="36"/>
      <c r="AG99" s="36"/>
      <c r="AW99" s="36"/>
      <c r="BM99" s="36"/>
    </row>
    <row r="100" spans="17:65" ht="12">
      <c r="Q100" s="36"/>
      <c r="AG100" s="36"/>
      <c r="AW100" s="36"/>
      <c r="BM100" s="36"/>
    </row>
    <row r="101" spans="17:65" ht="12">
      <c r="Q101" s="36"/>
      <c r="AG101" s="36"/>
      <c r="AW101" s="36"/>
      <c r="BM101" s="36"/>
    </row>
    <row r="102" spans="17:65" ht="12">
      <c r="Q102" s="36"/>
      <c r="AG102" s="36"/>
      <c r="AW102" s="36"/>
      <c r="BM102" s="36"/>
    </row>
    <row r="103" spans="17:65" ht="12">
      <c r="Q103" s="36"/>
      <c r="AG103" s="36"/>
      <c r="AW103" s="36"/>
      <c r="BM103" s="36"/>
    </row>
    <row r="104" spans="17:65" ht="12">
      <c r="Q104" s="36"/>
      <c r="AG104" s="36"/>
      <c r="AW104" s="36"/>
      <c r="BM104" s="36"/>
    </row>
    <row r="105" spans="17:65" ht="12">
      <c r="Q105" s="36"/>
      <c r="AG105" s="36"/>
      <c r="AW105" s="36"/>
      <c r="BM105" s="36"/>
    </row>
    <row r="106" spans="17:65" ht="12">
      <c r="Q106" s="36"/>
      <c r="AG106" s="36"/>
      <c r="AW106" s="36"/>
      <c r="BM106" s="36"/>
    </row>
    <row r="107" spans="17:65" ht="12">
      <c r="Q107" s="36"/>
      <c r="AG107" s="36"/>
      <c r="AW107" s="36"/>
      <c r="BM107" s="36"/>
    </row>
    <row r="108" spans="17:65" ht="12">
      <c r="Q108" s="36"/>
      <c r="AG108" s="36"/>
      <c r="AW108" s="36"/>
      <c r="BM108" s="36"/>
    </row>
    <row r="109" spans="17:65" ht="12">
      <c r="Q109" s="36"/>
      <c r="AG109" s="36"/>
      <c r="AW109" s="36"/>
      <c r="BM109" s="36"/>
    </row>
    <row r="110" spans="17:65" ht="12">
      <c r="Q110" s="36"/>
      <c r="AG110" s="36"/>
      <c r="AW110" s="36"/>
      <c r="BM110" s="36"/>
    </row>
    <row r="111" spans="17:65" ht="12">
      <c r="Q111" s="36"/>
      <c r="AG111" s="36"/>
      <c r="AW111" s="36"/>
      <c r="BM111" s="36"/>
    </row>
    <row r="112" spans="17:65" ht="12">
      <c r="Q112" s="36"/>
      <c r="AG112" s="36"/>
      <c r="AW112" s="36"/>
      <c r="BM112" s="36"/>
    </row>
    <row r="113" spans="17:65" ht="12">
      <c r="Q113" s="36"/>
      <c r="AG113" s="36"/>
      <c r="AW113" s="36"/>
      <c r="BM113" s="36"/>
    </row>
    <row r="114" spans="17:65" ht="12">
      <c r="Q114" s="36"/>
      <c r="AG114" s="36"/>
      <c r="AW114" s="36"/>
      <c r="BM114" s="36"/>
    </row>
    <row r="115" spans="17:65" ht="12">
      <c r="Q115" s="36"/>
      <c r="AG115" s="36"/>
      <c r="AW115" s="36"/>
      <c r="BM115" s="36"/>
    </row>
    <row r="116" spans="17:65" ht="12">
      <c r="Q116" s="36"/>
      <c r="AG116" s="36"/>
      <c r="AW116" s="36"/>
      <c r="BM116" s="36"/>
    </row>
    <row r="117" spans="17:65" ht="12">
      <c r="Q117" s="36"/>
      <c r="AG117" s="36"/>
      <c r="AW117" s="36"/>
      <c r="BM117" s="36"/>
    </row>
    <row r="118" spans="17:65" ht="12">
      <c r="Q118" s="36"/>
      <c r="AG118" s="36"/>
      <c r="AW118" s="36"/>
      <c r="BM118" s="36"/>
    </row>
    <row r="119" spans="17:65" ht="12">
      <c r="Q119" s="36"/>
      <c r="AG119" s="36"/>
      <c r="AW119" s="36"/>
      <c r="BM119" s="36"/>
    </row>
    <row r="120" spans="17:65" ht="12">
      <c r="Q120" s="36"/>
      <c r="AG120" s="36"/>
      <c r="AW120" s="36"/>
      <c r="BM120" s="36"/>
    </row>
    <row r="121" spans="17:65" ht="12">
      <c r="Q121" s="36"/>
      <c r="AG121" s="36"/>
      <c r="AW121" s="36"/>
      <c r="BM121" s="36"/>
    </row>
    <row r="122" spans="17:65" ht="12">
      <c r="Q122" s="36"/>
      <c r="AG122" s="36"/>
      <c r="AW122" s="36"/>
      <c r="BM122" s="36"/>
    </row>
    <row r="123" spans="17:65" ht="12">
      <c r="Q123" s="36"/>
      <c r="AG123" s="36"/>
      <c r="AW123" s="36"/>
      <c r="BM123" s="36"/>
    </row>
    <row r="124" spans="17:65" ht="12">
      <c r="Q124" s="36"/>
      <c r="AG124" s="36"/>
      <c r="AW124" s="36"/>
      <c r="BM124" s="36"/>
    </row>
    <row r="125" spans="17:65" ht="12">
      <c r="Q125" s="36"/>
      <c r="AG125" s="36"/>
      <c r="AW125" s="36"/>
      <c r="BM125" s="36"/>
    </row>
    <row r="126" spans="17:65" ht="12">
      <c r="Q126" s="36"/>
      <c r="AG126" s="36"/>
      <c r="AW126" s="36"/>
      <c r="BM126" s="36"/>
    </row>
    <row r="127" spans="17:65" ht="12">
      <c r="Q127" s="36"/>
      <c r="AG127" s="36"/>
      <c r="AW127" s="36"/>
      <c r="BM127" s="36"/>
    </row>
    <row r="128" spans="17:65" ht="12">
      <c r="Q128" s="36"/>
      <c r="AG128" s="36"/>
      <c r="AW128" s="36"/>
      <c r="BM128" s="36"/>
    </row>
    <row r="129" spans="33:65" ht="12">
      <c r="AG129" s="36"/>
      <c r="AW129" s="36"/>
      <c r="BM129" s="36"/>
    </row>
    <row r="130" spans="33:65" ht="12">
      <c r="AG130" s="36"/>
      <c r="AW130" s="36"/>
      <c r="BM130" s="3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2015-12-11T06:43:44Z</cp:lastPrinted>
  <dcterms:created xsi:type="dcterms:W3CDTF">2004-03-22T01:22:18Z</dcterms:created>
  <dcterms:modified xsi:type="dcterms:W3CDTF">2016-07-10T07:44:57Z</dcterms:modified>
  <cp:category/>
  <cp:version/>
  <cp:contentType/>
  <cp:contentStatus/>
</cp:coreProperties>
</file>