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6B466FD5-7B19-435F-8273-4D66C59EC52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 sheetId="21" r:id="rId14"/>
    <sheet name="施設類型別ストック情報分析表① " sheetId="22" r:id="rId15"/>
    <sheet name="施設類型別ストック情報分析表② " sheetId="23" r:id="rId16"/>
    <sheet name="データシート" sheetId="9" state="hidden" r:id="rId17"/>
  </sheets>
  <calcPr calcId="191029" calcMode="manual"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U38" i="10"/>
  <c r="C38" i="10"/>
  <c r="CO37" i="10"/>
  <c r="BE37" i="10"/>
  <c r="C37" i="10"/>
  <c r="CO36" i="10"/>
  <c r="BE36" i="10"/>
  <c r="C36" i="10"/>
  <c r="CO35" i="10"/>
  <c r="BE35" i="10"/>
  <c r="C35" i="10"/>
  <c r="CO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BW34" i="10" s="1"/>
  <c r="BW35" i="10" s="1"/>
  <c r="BW36" i="10" s="1"/>
  <c r="BW37" i="10" s="1"/>
  <c r="BE34" i="10"/>
</calcChain>
</file>

<file path=xl/sharedStrings.xml><?xml version="1.0" encoding="utf-8"?>
<sst xmlns="http://schemas.openxmlformats.org/spreadsheetml/2006/main" count="1114" uniqueCount="621">
  <si>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</si>
  <si>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</si>
  <si>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</si>
  <si>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</si>
  <si>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</si>
  <si>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</si>
  <si>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</si>
  <si>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</si>
  <si>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</si>
  <si>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</si>
  <si>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</si>
  <si>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</si>
  <si>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</si>
  <si>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</si>
  <si>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</si>
  <si>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</si>
  <si>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</si>
  <si>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</si>
  <si>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</si>
  <si>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</si>
  <si>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</si>
  <si>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</si>
  <si>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</si>
  <si>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</si>
  <si>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</si>
  <si>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</si>
  <si>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</si>
  <si>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</si>
  <si>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</si>
  <si>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</si>
  <si>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</si>
  <si>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</si>
  <si>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</si>
  <si>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</si>
  <si>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</si>
  <si>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</si>
  <si>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</si>
  <si>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</si>
  <si>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</si>
  <si>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</si>
  <si>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</si>
  <si>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</si>
  <si>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</si>
  <si>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</si>
  <si>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</si>
  <si>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</si>
  <si>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</si>
  <si>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</si>
  <si>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</si>
  <si>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</si>
  <si>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</si>
  <si>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</si>
  <si>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</si>
  <si>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</si>
  <si>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</si>
  <si>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</si>
  <si>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</si>
  <si>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</si>
  <si>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</si>
  <si>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</si>
  <si>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</si>
  <si>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</si>
  <si>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</si>
  <si>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</si>
  <si>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</si>
  <si>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</si>
  <si>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</si>
  <si>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</si>
  <si>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</si>
  <si>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</si>
  <si>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</si>
  <si>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</si>
  <si>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</si>
  <si>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</si>
  <si>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</si>
  <si>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</si>
  <si>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</si>
  <si>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</si>
  <si>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</si>
  <si>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</si>
  <si>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</si>
  <si>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</si>
  <si>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</si>
  <si>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</si>
  <si>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</si>
  <si>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</si>
  <si>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</si>
  <si>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</si>
  <si>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</si>
  <si>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</si>
  <si>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</si>
  <si>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</si>
  <si>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</si>
  <si>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</si>
  <si>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</si>
  <si>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</si>
  <si>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</si>
  <si>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</si>
  <si>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出水市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</si>
  <si>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</si>
  <si>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</si>
  <si>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</si>
  <si>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</si>
  <si>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</si>
  <si>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</si>
  <si>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</si>
  <si>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</si>
  <si>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</si>
  <si>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</si>
  <si>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</si>
  <si>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</si>
  <si>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</si>
  <si>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</si>
  <si>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</si>
  <si>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</si>
  <si>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</si>
  <si>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</si>
  <si>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</si>
  <si>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</si>
  <si>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</si>
  <si>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</si>
  <si>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</si>
  <si>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</si>
  <si>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</si>
  <si>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</si>
  <si>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</si>
  <si>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</si>
  <si>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</si>
  <si>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</si>
  <si>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</si>
  <si>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</si>
  <si>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</si>
  <si>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</si>
  <si>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</si>
  <si>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</si>
  <si>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</si>
  <si>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</si>
  <si>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</si>
  <si>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</si>
  <si>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</si>
  <si>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</si>
  <si>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</si>
  <si>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</si>
  <si>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</si>
  <si>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</si>
  <si>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</si>
  <si>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</si>
  <si>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</si>
  <si>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</si>
  <si>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</si>
  <si>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</si>
  <si>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</si>
  <si>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</si>
  <si>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</si>
  <si>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</si>
  <si>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</si>
  <si>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</si>
  <si>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</si>
  <si>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</si>
  <si>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</si>
  <si>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</si>
  <si>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</si>
  <si>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</si>
  <si>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</si>
  <si>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</si>
  <si>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</si>
  <si>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</si>
  <si>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</si>
  <si>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</si>
  <si>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</si>
  <si>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</si>
  <si>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</si>
  <si>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</si>
  <si>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</si>
  <si>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</si>
  <si>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</si>
  <si>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</si>
  <si>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</si>
  <si>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</si>
  <si>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</si>
  <si>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</si>
  <si>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</si>
  <si>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</si>
  <si>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</si>
  <si>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</si>
  <si>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</si>
  <si>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</si>
  <si>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</si>
  <si>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</si>
  <si>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</si>
  <si>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</si>
  <si>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</si>
  <si>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</si>
  <si>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</si>
  <si>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</si>
  <si>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</si>
  <si>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</si>
  <si>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</si>
  <si>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</si>
  <si>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</si>
  <si>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</si>
  <si>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</si>
  <si>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</si>
  <si>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</si>
  <si>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</si>
  <si>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</si>
  <si>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</si>
  <si>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</si>
  <si>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</si>
  <si>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</si>
  <si>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</si>
  <si>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</si>
  <si>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鹿児島県出水市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</si>
  <si>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</si>
  <si>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</si>
  <si>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</si>
  <si>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</si>
  <si>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</si>
  <si>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</si>
  <si>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</si>
  <si>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</si>
  <si>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</si>
  <si>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</si>
  <si>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</si>
  <si>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</si>
  <si>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</si>
  <si>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</si>
  <si>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</si>
  <si>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</si>
  <si>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</si>
  <si>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</si>
  <si>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</si>
  <si>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</si>
  <si>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</si>
  <si>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</si>
  <si>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</si>
  <si>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</si>
  <si>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</si>
  <si>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</si>
  <si>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</si>
  <si>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</si>
  <si>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</si>
  <si>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</si>
  <si>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</si>
  <si>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</si>
  <si>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</si>
  <si>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</si>
  <si>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</si>
  <si>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</si>
  <si>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</si>
  <si>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</si>
  <si>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</si>
  <si>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</si>
  <si>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</si>
  <si>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</si>
  <si>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</si>
  <si>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</si>
  <si>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</si>
  <si>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</si>
  <si>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</si>
  <si>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</si>
  <si>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</si>
  <si>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</si>
  <si>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</si>
  <si>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</si>
  <si>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</si>
  <si>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</si>
  <si>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</si>
  <si>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</si>
  <si>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</si>
  <si>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</si>
  <si>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</si>
  <si>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</si>
  <si>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</si>
  <si>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</si>
  <si>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</si>
  <si>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</si>
  <si>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</si>
  <si>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</si>
  <si>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</si>
  <si>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</si>
  <si>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</si>
  <si>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</si>
  <si>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</si>
  <si>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</si>
  <si>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</si>
  <si>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</si>
  <si>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</si>
  <si>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</si>
  <si>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</si>
  <si>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</si>
  <si>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</si>
  <si>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</si>
  <si>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</si>
  <si>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</si>
  <si>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</si>
  <si>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</si>
  <si>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</si>
  <si>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</si>
  <si>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</si>
  <si>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</si>
  <si>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</si>
  <si>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</si>
  <si>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</si>
  <si>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</si>
  <si>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</si>
  <si>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</si>
  <si>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</si>
  <si>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</si>
  <si>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</si>
  <si>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</si>
  <si>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</si>
  <si>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</si>
  <si>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</si>
  <si>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</si>
  <si>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</si>
  <si>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</si>
  <si>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</si>
  <si>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</si>
  <si>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</si>
  <si>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</si>
  <si>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</si>
  <si>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</si>
  <si>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</si>
  <si>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</si>
  <si>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</si>
  <si>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</si>
  <si>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</si>
  <si>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</si>
  <si>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</si>
  <si>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</si>
  <si>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</si>
  <si>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</si>
  <si>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</si>
  <si>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</si>
  <si>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</si>
  <si>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</si>
  <si>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</si>
  <si>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</si>
  <si>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</si>
  <si>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</si>
  <si>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</si>
  <si>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</si>
  <si>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</si>
  <si>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</si>
  <si>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</si>
  <si>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</si>
  <si>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</si>
  <si>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</si>
  <si>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</si>
  <si>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</si>
  <si>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</si>
  <si>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</si>
  <si>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</si>
  <si>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</si>
  <si>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</si>
  <si>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</si>
  <si>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</si>
  <si>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</si>
  <si>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</si>
  <si>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</si>
  <si>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</si>
  <si>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</si>
  <si>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</si>
  <si>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</si>
  <si>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</si>
  <si>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</si>
  <si>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</si>
  <si>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鹿児島県出水市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</si>
  <si>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</si>
  <si>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</si>
  <si>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</si>
  <si>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</si>
  <si>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</si>
  <si>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</si>
  <si>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</si>
  <si>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</si>
  <si>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</si>
  <si>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</si>
  <si>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</si>
  <si>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</si>
  <si>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</si>
  <si>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</si>
  <si>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</si>
  <si>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</si>
  <si>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</si>
  <si>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</si>
  <si>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</si>
  <si>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</si>
  <si>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</si>
  <si>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</si>
  <si>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</si>
  <si>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</si>
  <si>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</si>
  <si>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</si>
  <si>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</si>
  <si>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</si>
  <si>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</si>
  <si>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</si>
  <si>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</si>
  <si>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</si>
  <si>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</si>
  <si>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</si>
  <si>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</si>
  <si>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</si>
  <si>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</si>
  <si>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交通災害共済特別会計</t>
    <phoneticPr fontId="5"/>
  </si>
  <si>
    <t>水道事業会計</t>
    <phoneticPr fontId="5"/>
  </si>
  <si>
    <t>法適用企業</t>
    <phoneticPr fontId="5"/>
  </si>
  <si>
    <t>病院事業会計</t>
    <phoneticPr fontId="5"/>
  </si>
  <si>
    <t>下水道事業会計（公共下水道事業）</t>
    <phoneticPr fontId="5"/>
  </si>
  <si>
    <t>法適用企業</t>
    <phoneticPr fontId="5"/>
  </si>
  <si>
    <t>下水道事業会計（特定環境保全公共下水道事業）</t>
    <phoneticPr fontId="5"/>
  </si>
  <si>
    <t>法適用企業</t>
    <phoneticPr fontId="5"/>
  </si>
  <si>
    <t>下水道事業会計（農業集落排水事業）</t>
    <phoneticPr fontId="5"/>
  </si>
  <si>
    <t>地方卸売市場特別会計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</si>
  <si>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</si>
  <si>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</si>
  <si>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</si>
  <si>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</si>
  <si>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</si>
  <si>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</si>
  <si>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</si>
  <si>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</si>
  <si>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</si>
  <si>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</si>
  <si>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</si>
  <si>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</si>
  <si>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</si>
  <si>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</si>
  <si>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</si>
  <si>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</si>
  <si>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</si>
  <si>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</si>
  <si>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</si>
  <si>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</si>
  <si>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</si>
  <si>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</si>
  <si>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</si>
  <si>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</si>
  <si>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</si>
  <si>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</si>
  <si>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</si>
  <si>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</si>
  <si>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</si>
  <si>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</si>
  <si>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</si>
  <si>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</si>
  <si>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</si>
  <si>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</si>
  <si>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</si>
  <si>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</si>
  <si>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</si>
  <si>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</si>
  <si>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</si>
  <si>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</si>
  <si>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</si>
  <si>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</si>
  <si>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</si>
  <si>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</si>
  <si>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</si>
  <si>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</si>
  <si>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</si>
  <si>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</si>
  <si>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</si>
  <si>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</si>
  <si>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</si>
  <si>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</si>
  <si>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</si>
  <si>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</si>
  <si>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</si>
  <si>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</si>
  <si>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</si>
  <si>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</si>
  <si>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</si>
  <si>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</si>
  <si>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</si>
  <si>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</si>
  <si>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</si>
  <si>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</si>
  <si>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</si>
  <si>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下水道事業会計（特定環境保全公共下水道事業）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</si>
  <si>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</si>
  <si>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下水道事業会計（農業集落排水事業）</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</si>
  <si>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</si>
  <si>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</si>
  <si>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</si>
  <si>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</si>
  <si>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</si>
  <si>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</si>
  <si>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</si>
  <si>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</si>
  <si>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</si>
  <si>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</si>
  <si>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</si>
  <si>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</si>
  <si>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</si>
  <si>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</si>
  <si>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</si>
  <si>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</si>
  <si>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</si>
  <si>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</si>
  <si>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</si>
  <si>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</si>
  <si>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</si>
  <si>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</si>
  <si>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</si>
  <si>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</si>
  <si>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</si>
  <si>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</si>
  <si>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</si>
  <si>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</si>
  <si>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</si>
  <si>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</si>
  <si>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</si>
  <si>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</si>
  <si>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</si>
  <si>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</si>
  <si>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</si>
  <si>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</si>
  <si>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</si>
  <si>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</si>
  <si>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</si>
  <si>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</si>
  <si>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</si>
  <si>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</si>
  <si>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</si>
  <si>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</si>
  <si>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</si>
  <si>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</si>
  <si>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</si>
  <si>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</si>
  <si>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</si>
  <si>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</si>
  <si>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</si>
  <si>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</si>
  <si>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</si>
  <si>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</si>
  <si>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</si>
  <si>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</si>
  <si>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</si>
  <si>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</si>
  <si>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</si>
  <si>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</si>
  <si>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</si>
  <si>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</si>
  <si>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</si>
  <si>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</si>
  <si>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</si>
  <si>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</si>
  <si>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</si>
  <si>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</si>
  <si>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</si>
  <si>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</si>
  <si>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</si>
  <si>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</si>
  <si>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</si>
  <si>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</si>
  <si>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</si>
  <si>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</si>
  <si>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</si>
  <si>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</si>
  <si>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</si>
  <si>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</si>
  <si>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</si>
  <si>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</si>
  <si>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</si>
  <si>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</si>
  <si>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</si>
  <si>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</si>
  <si>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2.92</t>
  </si>
  <si>
    <t>▲ 1.96</t>
  </si>
  <si>
    <t>病院事業会計</t>
  </si>
  <si>
    <t>一般会計</t>
  </si>
  <si>
    <t>水道事業会計</t>
  </si>
  <si>
    <t>介護保険特別会計</t>
  </si>
  <si>
    <t>国民健康保険特別会計</t>
  </si>
  <si>
    <t>下水道事業会計（公共下水道事業）</t>
  </si>
  <si>
    <t>下水道事業会計（特定環境保全公共下水道事業）</t>
  </si>
  <si>
    <t>下水道事業会計（農業集落排水事業）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</si>
  <si>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</si>
  <si>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</si>
  <si>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</si>
  <si>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</si>
  <si>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</si>
  <si>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</si>
  <si>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</si>
  <si>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</si>
  <si>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出水市振興基金</t>
    <rPh sb="0" eb="3">
      <t>イズミシ</t>
    </rPh>
    <rPh sb="3" eb="7">
      <t>シンコウキキン</t>
    </rPh>
    <phoneticPr fontId="5"/>
  </si>
  <si>
    <t>公共施設整備事業基金</t>
    <rPh sb="0" eb="2">
      <t>コウキョウ</t>
    </rPh>
    <rPh sb="2" eb="4">
      <t>シセツ</t>
    </rPh>
    <rPh sb="4" eb="6">
      <t>セイビ</t>
    </rPh>
    <rPh sb="6" eb="8">
      <t>ジギョウ</t>
    </rPh>
    <rPh sb="8" eb="10">
      <t>キキン</t>
    </rPh>
    <phoneticPr fontId="5"/>
  </si>
  <si>
    <t>職員退職手当準備基金</t>
    <rPh sb="0" eb="6">
      <t>ショクインタイショクテアテ</t>
    </rPh>
    <rPh sb="6" eb="8">
      <t>ジュンビ</t>
    </rPh>
    <rPh sb="8" eb="10">
      <t>キキン</t>
    </rPh>
    <phoneticPr fontId="5"/>
  </si>
  <si>
    <t>地域福祉基金</t>
    <rPh sb="0" eb="2">
      <t>チイキ</t>
    </rPh>
    <rPh sb="2" eb="4">
      <t>フクシ</t>
    </rPh>
    <rPh sb="4" eb="6">
      <t>キキン</t>
    </rPh>
    <phoneticPr fontId="5"/>
  </si>
  <si>
    <t>ツルと歴史のまち応援基金</t>
    <rPh sb="3" eb="5">
      <t>レキシ</t>
    </rPh>
    <rPh sb="8" eb="10">
      <t>オウエン</t>
    </rPh>
    <rPh sb="10" eb="12">
      <t>キキン</t>
    </rPh>
    <phoneticPr fontId="5"/>
  </si>
  <si>
    <t>-</t>
    <phoneticPr fontId="2"/>
  </si>
  <si>
    <t>-</t>
    <phoneticPr fontId="2"/>
  </si>
  <si>
    <t>-</t>
    <phoneticPr fontId="2"/>
  </si>
  <si>
    <t>-</t>
    <phoneticPr fontId="2"/>
  </si>
  <si>
    <t>-</t>
    <phoneticPr fontId="2"/>
  </si>
  <si>
    <t>北薩広域行政事務組合</t>
    <rPh sb="0" eb="10">
      <t>ホクサツコウイキギョウセイジムクミアイ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</si>
  <si>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</si>
  <si>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</si>
  <si>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15">
      <t>コウレイシャイリョウコウイキレンゴウ</t>
    </rPh>
    <rPh sb="16" eb="20">
      <t>トクベツカイケイ</t>
    </rPh>
    <phoneticPr fontId="2"/>
  </si>
  <si>
    <t>-</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</si>
  <si>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</si>
  <si>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</si>
  <si>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</si>
  <si>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</si>
  <si>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</si>
  <si>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</si>
  <si>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</si>
  <si>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</si>
  <si>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</si>
  <si>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</si>
  <si>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地方債現在高及び公営企業債等繰入金見込額の減少に加え、これまで充当可能基金を積立てているため将来負担比率は算出されていない。一方で、有形固定資産減価償却率は類似団体よりも高く、上昇傾向にあるが、これは、出水市の施設において建築後３０年以上経過している施設の割合が５７．８％（出水市公共施設等総合管理計画）となっていることから、全体的に施設の老朽化が進んでいることが要因であると考えられる。今後、公共施設マネジメント計画に基づいた公共施設の適正配置や有効活用の方策を検討することで、老朽化対策に積極的に取り組んでいく。
</t>
    <rPh sb="0" eb="3">
      <t>チホウサイ</t>
    </rPh>
    <rPh sb="3" eb="5">
      <t>ゲンザイ</t>
    </rPh>
    <rPh sb="5" eb="6">
      <t>ダカ</t>
    </rPh>
    <rPh sb="6" eb="7">
      <t>オヨ</t>
    </rPh>
    <rPh sb="8" eb="10">
      <t>コウエイ</t>
    </rPh>
    <rPh sb="10" eb="12">
      <t>キギョウ</t>
    </rPh>
    <rPh sb="12" eb="13">
      <t>サイ</t>
    </rPh>
    <rPh sb="13" eb="14">
      <t>トウ</t>
    </rPh>
    <rPh sb="21" eb="23">
      <t>ゲンショウ</t>
    </rPh>
    <rPh sb="144" eb="145">
      <t>トウ</t>
    </rPh>
    <rPh sb="145" eb="147">
      <t>ソウゴウ</t>
    </rPh>
    <rPh sb="147" eb="149">
      <t>カンリ</t>
    </rPh>
    <rPh sb="149" eb="151">
      <t>ケイカク</t>
    </rPh>
    <phoneticPr fontId="5"/>
  </si>
  <si>
    <t>有形固定資産減価償却率</t>
    <phoneticPr fontId="5"/>
  </si>
  <si>
    <t>地方債現在高及び公営企業債等繰入金見込額の減少に加え、これまで充当可能基金を積立てているため将来負担比率は算出されていない。
実質公債費比率が平成２９年度から平成３０年度に増加している主な要因としては、新庁舎建設事業等に伴う起債の償還が本格化したことが挙げられる。令和元年度以降は、普通交付税の増加等による標準財政規模の増加や、既発債の償還終了等による元利償還金の減少により、減少傾向となっている。
今後の投資事業についても、事業費の精査や計画的な事業実施に努め、引き続き交付税措置率の高い起債の活用や基金の繰入等も検討し、起債額を抑制するよう努める。</t>
    <rPh sb="0" eb="3">
      <t>チホウサイ</t>
    </rPh>
    <rPh sb="3" eb="5">
      <t>ゲンザイ</t>
    </rPh>
    <rPh sb="5" eb="6">
      <t>ダカ</t>
    </rPh>
    <rPh sb="6" eb="7">
      <t>オヨ</t>
    </rPh>
    <rPh sb="13" eb="14">
      <t>トウ</t>
    </rPh>
    <rPh sb="21" eb="23">
      <t>ゲンショウ</t>
    </rPh>
    <rPh sb="79" eb="81">
      <t>ヘイセイ</t>
    </rPh>
    <rPh sb="83" eb="85">
      <t>ネンド</t>
    </rPh>
    <rPh sb="132" eb="134">
      <t>レイワ</t>
    </rPh>
    <rPh sb="134" eb="136">
      <t>ガンネン</t>
    </rPh>
    <rPh sb="137" eb="139">
      <t>イコウ</t>
    </rPh>
    <rPh sb="141" eb="143">
      <t>フツウ</t>
    </rPh>
    <rPh sb="143" eb="146">
      <t>コウフゼイ</t>
    </rPh>
    <rPh sb="147" eb="148">
      <t>ゾウ</t>
    </rPh>
    <rPh sb="148" eb="149">
      <t>カ</t>
    </rPh>
    <rPh sb="149" eb="150">
      <t>トウ</t>
    </rPh>
    <rPh sb="153" eb="155">
      <t>ヒョウジュン</t>
    </rPh>
    <rPh sb="155" eb="157">
      <t>ザイセイ</t>
    </rPh>
    <rPh sb="157" eb="159">
      <t>キボ</t>
    </rPh>
    <rPh sb="160" eb="162">
      <t>ゾウカ</t>
    </rPh>
    <rPh sb="164" eb="166">
      <t>キハツ</t>
    </rPh>
    <rPh sb="166" eb="167">
      <t>サイ</t>
    </rPh>
    <rPh sb="168" eb="170">
      <t>ショウカン</t>
    </rPh>
    <rPh sb="170" eb="172">
      <t>シュウリョウ</t>
    </rPh>
    <rPh sb="172" eb="173">
      <t>トウ</t>
    </rPh>
    <rPh sb="176" eb="177">
      <t>モト</t>
    </rPh>
    <rPh sb="177" eb="178">
      <t>リ</t>
    </rPh>
    <rPh sb="178" eb="180">
      <t>ショウカン</t>
    </rPh>
    <rPh sb="180" eb="181">
      <t>キン</t>
    </rPh>
    <rPh sb="182" eb="184">
      <t>ゲンショウ</t>
    </rPh>
    <rPh sb="188" eb="190">
      <t>ゲンショウ</t>
    </rPh>
    <rPh sb="190" eb="192">
      <t>ケイコウ</t>
    </rPh>
    <rPh sb="203" eb="205">
      <t>トウシ</t>
    </rPh>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</si>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</sst>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B9CA-4ACB-BE0C-97711B1032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81817</c:v>
                </c:pt>
                <c:pt idx="1">
                  <c:v>42685</c:v>
                </c:pt>
                <c:pt idx="2">
                  <c:v>84628</c:v>
                </c:pt>
                <c:pt idx="3">
                  <c:v>99020</c:v>
                </c:pt>
                <c:pt idx="4">
                  <c:v>75977</c:v>
                </c:pt>
              </c:numCache>
            </c:numRef>
          </c:val>
          <c:smooth val="0"/>
          <c:extLst>
            <c:ext xmlns:c16="http://schemas.microsoft.com/office/drawing/2014/chart" uri="{C3380CC4-5D6E-409C-BE32-E72D297353CC}">
              <c16:uniqueId val="{00000001-B9CA-4ACB-BE0C-97711B1032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5.95</c:v>
                </c:pt>
                <c:pt idx="1">
                  <c:v>6.87</c:v>
                </c:pt>
                <c:pt idx="2">
                  <c:v>4.55</c:v>
                </c:pt>
                <c:pt idx="3">
                  <c:v>4.99</c:v>
                </c:pt>
                <c:pt idx="4">
                  <c:v>8.23</c:v>
                </c:pt>
              </c:numCache>
            </c:numRef>
          </c:val>
          <c:extLst>
            <c:ext xmlns:c16="http://schemas.microsoft.com/office/drawing/2014/chart" uri="{C3380CC4-5D6E-409C-BE32-E72D297353CC}">
              <c16:uniqueId val="{00000000-B7DF-4BFA-B780-45E05BB357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52.9</c:v>
                </c:pt>
                <c:pt idx="1">
                  <c:v>53.19</c:v>
                </c:pt>
                <c:pt idx="2">
                  <c:v>52.47</c:v>
                </c:pt>
                <c:pt idx="3">
                  <c:v>49</c:v>
                </c:pt>
                <c:pt idx="4">
                  <c:v>47.23</c:v>
                </c:pt>
              </c:numCache>
            </c:numRef>
          </c:val>
          <c:extLst>
            <c:ext xmlns:c16="http://schemas.microsoft.com/office/drawing/2014/chart" uri="{C3380CC4-5D6E-409C-BE32-E72D297353CC}">
              <c16:uniqueId val="{00000001-B7DF-4BFA-B780-45E05BB357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3.88</c:v>
                </c:pt>
                <c:pt idx="1">
                  <c:v>0.91</c:v>
                </c:pt>
                <c:pt idx="2">
                  <c:v>-2.92</c:v>
                </c:pt>
                <c:pt idx="3">
                  <c:v>-1.96</c:v>
                </c:pt>
                <c:pt idx="4">
                  <c:v>3.43</c:v>
                </c:pt>
              </c:numCache>
            </c:numRef>
          </c:val>
          <c:smooth val="0"/>
          <c:extLst>
            <c:ext xmlns:c16="http://schemas.microsoft.com/office/drawing/2014/chart" uri="{C3380CC4-5D6E-409C-BE32-E72D297353CC}">
              <c16:uniqueId val="{00000002-B7DF-4BFA-B780-45E05BB357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7.0000000000000007E-2</c:v>
                </c:pt>
                <c:pt idx="2">
                  <c:v>#N/A</c:v>
                </c:pt>
                <c:pt idx="3">
                  <c:v>0.08</c:v>
                </c:pt>
                <c:pt idx="4">
                  <c:v>#N/A</c:v>
                </c:pt>
                <c:pt idx="5">
                  <c:v>0.47</c:v>
                </c:pt>
                <c:pt idx="6">
                  <c:v>#N/A</c:v>
                </c:pt>
                <c:pt idx="7">
                  <c:v>0.08</c:v>
                </c:pt>
                <c:pt idx="8">
                  <c:v>#N/A</c:v>
                </c:pt>
                <c:pt idx="9">
                  <c:v>7.0000000000000007E-2</c:v>
                </c:pt>
              </c:numCache>
            </c:numRef>
          </c:val>
          <c:extLst>
            <c:ext xmlns:c16="http://schemas.microsoft.com/office/drawing/2014/chart" uri="{C3380CC4-5D6E-409C-BE32-E72D297353CC}">
              <c16:uniqueId val="{00000000-7F6C-447D-A497-C49595DFBD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6C-447D-A497-C49595DFBD43}"/>
            </c:ext>
          </c:extLst>
        </c:ser>
        <c:ser>
          <c:idx val="2"/>
          <c:order val="2"/>
          <c:tx>
            <c:strRef>
              <c:f>データシート!$A$29</c:f>
              <c:strCache>
                <c:ptCount val="1"/>
                <c:pt idx="0">
                  <c:v>下水道事業会計（農業集落排水事業）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0.24</c:v>
                </c:pt>
                <c:pt idx="8">
                  <c:v>#N/A</c:v>
                </c:pt>
                <c:pt idx="9">
                  <c:v>0.14000000000000001</c:v>
                </c:pt>
              </c:numCache>
            </c:numRef>
          </c:val>
          <c:extLst>
            <c:ext xmlns:c16="http://schemas.microsoft.com/office/drawing/2014/chart" uri="{C3380CC4-5D6E-409C-BE32-E72D297353CC}">
              <c16:uniqueId val="{00000002-7F6C-447D-A497-C49595DFBD43}"/>
            </c:ext>
          </c:extLst>
        </c:ser>
        <c:ser>
          <c:idx val="3"/>
          <c:order val="3"/>
          <c:tx>
            <c:strRef>
              <c:f>データシート!$A$30</c:f>
              <c:strCache>
                <c:ptCount val="1"/>
                <c:pt idx="0">
                  <c:v>下水道事業会計（特定環境保全公共下水道事業）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0.37</c:v>
                </c:pt>
                <c:pt idx="8">
                  <c:v>#N/A</c:v>
                </c:pt>
                <c:pt idx="9">
                  <c:v>0.45</c:v>
                </c:pt>
              </c:numCache>
            </c:numRef>
          </c:val>
          <c:extLst>
            <c:ext xmlns:c16="http://schemas.microsoft.com/office/drawing/2014/chart" uri="{C3380CC4-5D6E-409C-BE32-E72D297353CC}">
              <c16:uniqueId val="{00000003-7F6C-447D-A497-C49595DFBD43}"/>
            </c:ext>
          </c:extLst>
        </c:ser>
        <c:ser>
          <c:idx val="4"/>
          <c:order val="4"/>
          <c:tx>
            <c:strRef>
              <c:f>データシート!$A$31</c:f>
              <c:strCache>
                <c:ptCount val="1"/>
                <c:pt idx="0">
                  <c:v>下水道事業会計（公共下水道事業）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0.92</c:v>
                </c:pt>
                <c:pt idx="8">
                  <c:v>#N/A</c:v>
                </c:pt>
                <c:pt idx="9">
                  <c:v>0.87</c:v>
                </c:pt>
              </c:numCache>
            </c:numRef>
          </c:val>
          <c:extLst>
            <c:ext xmlns:c16="http://schemas.microsoft.com/office/drawing/2014/chart" uri="{C3380CC4-5D6E-409C-BE32-E72D297353CC}">
              <c16:uniqueId val="{00000004-7F6C-447D-A497-C49595DFBD4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1.02</c:v>
                </c:pt>
                <c:pt idx="2">
                  <c:v>#N/A</c:v>
                </c:pt>
                <c:pt idx="3">
                  <c:v>0.26</c:v>
                </c:pt>
                <c:pt idx="4">
                  <c:v>#N/A</c:v>
                </c:pt>
                <c:pt idx="5">
                  <c:v>0.15</c:v>
                </c:pt>
                <c:pt idx="6">
                  <c:v>#N/A</c:v>
                </c:pt>
                <c:pt idx="7">
                  <c:v>0.05</c:v>
                </c:pt>
                <c:pt idx="8">
                  <c:v>#N/A</c:v>
                </c:pt>
                <c:pt idx="9">
                  <c:v>1.04</c:v>
                </c:pt>
              </c:numCache>
            </c:numRef>
          </c:val>
          <c:extLst>
            <c:ext xmlns:c16="http://schemas.microsoft.com/office/drawing/2014/chart" uri="{C3380CC4-5D6E-409C-BE32-E72D297353CC}">
              <c16:uniqueId val="{00000005-7F6C-447D-A497-C49595DFBD4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0.99</c:v>
                </c:pt>
                <c:pt idx="2">
                  <c:v>#N/A</c:v>
                </c:pt>
                <c:pt idx="3">
                  <c:v>1.46</c:v>
                </c:pt>
                <c:pt idx="4">
                  <c:v>#N/A</c:v>
                </c:pt>
                <c:pt idx="5">
                  <c:v>1</c:v>
                </c:pt>
                <c:pt idx="6">
                  <c:v>#N/A</c:v>
                </c:pt>
                <c:pt idx="7">
                  <c:v>0.74</c:v>
                </c:pt>
                <c:pt idx="8">
                  <c:v>#N/A</c:v>
                </c:pt>
                <c:pt idx="9">
                  <c:v>1.1499999999999999</c:v>
                </c:pt>
              </c:numCache>
            </c:numRef>
          </c:val>
          <c:extLst>
            <c:ext xmlns:c16="http://schemas.microsoft.com/office/drawing/2014/chart" uri="{C3380CC4-5D6E-409C-BE32-E72D297353CC}">
              <c16:uniqueId val="{00000006-7F6C-447D-A497-C49595DFBD4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6.2</c:v>
                </c:pt>
                <c:pt idx="2">
                  <c:v>#N/A</c:v>
                </c:pt>
                <c:pt idx="3">
                  <c:v>6.39</c:v>
                </c:pt>
                <c:pt idx="4">
                  <c:v>#N/A</c:v>
                </c:pt>
                <c:pt idx="5">
                  <c:v>6.42</c:v>
                </c:pt>
                <c:pt idx="6">
                  <c:v>#N/A</c:v>
                </c:pt>
                <c:pt idx="7">
                  <c:v>6.7</c:v>
                </c:pt>
                <c:pt idx="8">
                  <c:v>#N/A</c:v>
                </c:pt>
                <c:pt idx="9">
                  <c:v>6.81</c:v>
                </c:pt>
              </c:numCache>
            </c:numRef>
          </c:val>
          <c:extLst>
            <c:ext xmlns:c16="http://schemas.microsoft.com/office/drawing/2014/chart" uri="{C3380CC4-5D6E-409C-BE32-E72D297353CC}">
              <c16:uniqueId val="{00000007-7F6C-447D-A497-C49595DFBD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5.94</c:v>
                </c:pt>
                <c:pt idx="2">
                  <c:v>#N/A</c:v>
                </c:pt>
                <c:pt idx="3">
                  <c:v>6.86</c:v>
                </c:pt>
                <c:pt idx="4">
                  <c:v>#N/A</c:v>
                </c:pt>
                <c:pt idx="5">
                  <c:v>4.54</c:v>
                </c:pt>
                <c:pt idx="6">
                  <c:v>#N/A</c:v>
                </c:pt>
                <c:pt idx="7">
                  <c:v>4.99</c:v>
                </c:pt>
                <c:pt idx="8">
                  <c:v>#N/A</c:v>
                </c:pt>
                <c:pt idx="9">
                  <c:v>8.2200000000000006</c:v>
                </c:pt>
              </c:numCache>
            </c:numRef>
          </c:val>
          <c:extLst>
            <c:ext xmlns:c16="http://schemas.microsoft.com/office/drawing/2014/chart" uri="{C3380CC4-5D6E-409C-BE32-E72D297353CC}">
              <c16:uniqueId val="{00000008-7F6C-447D-A497-C49595DFBD4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5.03</c:v>
                </c:pt>
                <c:pt idx="2">
                  <c:v>#N/A</c:v>
                </c:pt>
                <c:pt idx="3">
                  <c:v>4.25</c:v>
                </c:pt>
                <c:pt idx="4">
                  <c:v>#N/A</c:v>
                </c:pt>
                <c:pt idx="5">
                  <c:v>4.25</c:v>
                </c:pt>
                <c:pt idx="6">
                  <c:v>#N/A</c:v>
                </c:pt>
                <c:pt idx="7">
                  <c:v>6.25</c:v>
                </c:pt>
                <c:pt idx="8">
                  <c:v>#N/A</c:v>
                </c:pt>
                <c:pt idx="9">
                  <c:v>10.38</c:v>
                </c:pt>
              </c:numCache>
            </c:numRef>
          </c:val>
          <c:extLst>
            <c:ext xmlns:c16="http://schemas.microsoft.com/office/drawing/2014/chart" uri="{C3380CC4-5D6E-409C-BE32-E72D297353CC}">
              <c16:uniqueId val="{00000009-7F6C-447D-A497-C49595DFBD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2773</c:v>
                </c:pt>
                <c:pt idx="5">
                  <c:v>2738</c:v>
                </c:pt>
                <c:pt idx="8">
                  <c:v>2659</c:v>
                </c:pt>
                <c:pt idx="11">
                  <c:v>2663</c:v>
                </c:pt>
                <c:pt idx="14">
                  <c:v>2723</c:v>
                </c:pt>
              </c:numCache>
            </c:numRef>
          </c:val>
          <c:extLst>
            <c:ext xmlns:c16="http://schemas.microsoft.com/office/drawing/2014/chart" uri="{C3380CC4-5D6E-409C-BE32-E72D297353CC}">
              <c16:uniqueId val="{00000000-40A2-424A-B44E-4F04DA2CBB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A2-424A-B44E-4F04DA2CBB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51</c:v>
                </c:pt>
                <c:pt idx="3">
                  <c:v>49</c:v>
                </c:pt>
                <c:pt idx="6">
                  <c:v>45</c:v>
                </c:pt>
                <c:pt idx="9">
                  <c:v>38</c:v>
                </c:pt>
                <c:pt idx="12">
                  <c:v>29</c:v>
                </c:pt>
              </c:numCache>
            </c:numRef>
          </c:val>
          <c:extLst>
            <c:ext xmlns:c16="http://schemas.microsoft.com/office/drawing/2014/chart" uri="{C3380CC4-5D6E-409C-BE32-E72D297353CC}">
              <c16:uniqueId val="{00000002-40A2-424A-B44E-4F04DA2CBB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c:v>
                </c:pt>
                <c:pt idx="3">
                  <c:v>39</c:v>
                </c:pt>
                <c:pt idx="6">
                  <c:v>47</c:v>
                </c:pt>
                <c:pt idx="9">
                  <c:v>41</c:v>
                </c:pt>
                <c:pt idx="12">
                  <c:v>37</c:v>
                </c:pt>
              </c:numCache>
            </c:numRef>
          </c:val>
          <c:extLst>
            <c:ext xmlns:c16="http://schemas.microsoft.com/office/drawing/2014/chart" uri="{C3380CC4-5D6E-409C-BE32-E72D297353CC}">
              <c16:uniqueId val="{00000003-40A2-424A-B44E-4F04DA2CBB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1071</c:v>
                </c:pt>
                <c:pt idx="3">
                  <c:v>996</c:v>
                </c:pt>
                <c:pt idx="6">
                  <c:v>1056</c:v>
                </c:pt>
                <c:pt idx="9">
                  <c:v>1045</c:v>
                </c:pt>
                <c:pt idx="12">
                  <c:v>1045</c:v>
                </c:pt>
              </c:numCache>
            </c:numRef>
          </c:val>
          <c:extLst>
            <c:ext xmlns:c16="http://schemas.microsoft.com/office/drawing/2014/chart" uri="{C3380CC4-5D6E-409C-BE32-E72D297353CC}">
              <c16:uniqueId val="{00000004-40A2-424A-B44E-4F04DA2CBB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A2-424A-B44E-4F04DA2CBB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A2-424A-B44E-4F04DA2CBB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2787</c:v>
                </c:pt>
                <c:pt idx="3">
                  <c:v>2722</c:v>
                </c:pt>
                <c:pt idx="6">
                  <c:v>2576</c:v>
                </c:pt>
                <c:pt idx="9">
                  <c:v>2575</c:v>
                </c:pt>
                <c:pt idx="12">
                  <c:v>2688</c:v>
                </c:pt>
              </c:numCache>
            </c:numRef>
          </c:val>
          <c:extLst>
            <c:ext xmlns:c16="http://schemas.microsoft.com/office/drawing/2014/chart" uri="{C3380CC4-5D6E-409C-BE32-E72D297353CC}">
              <c16:uniqueId val="{00000007-40A2-424A-B44E-4F04DA2CBB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1176</c:v>
                </c:pt>
                <c:pt idx="2">
                  <c:v>#N/A</c:v>
                </c:pt>
                <c:pt idx="3">
                  <c:v>#N/A</c:v>
                </c:pt>
                <c:pt idx="4">
                  <c:v>1068</c:v>
                </c:pt>
                <c:pt idx="5">
                  <c:v>#N/A</c:v>
                </c:pt>
                <c:pt idx="6">
                  <c:v>#N/A</c:v>
                </c:pt>
                <c:pt idx="7">
                  <c:v>1065</c:v>
                </c:pt>
                <c:pt idx="8">
                  <c:v>#N/A</c:v>
                </c:pt>
                <c:pt idx="9">
                  <c:v>#N/A</c:v>
                </c:pt>
                <c:pt idx="10">
                  <c:v>1036</c:v>
                </c:pt>
                <c:pt idx="11">
                  <c:v>#N/A</c:v>
                </c:pt>
                <c:pt idx="12">
                  <c:v>#N/A</c:v>
                </c:pt>
                <c:pt idx="13">
                  <c:v>1076</c:v>
                </c:pt>
                <c:pt idx="14">
                  <c:v>#N/A</c:v>
                </c:pt>
              </c:numCache>
            </c:numRef>
          </c:val>
          <c:smooth val="0"/>
          <c:extLst>
            <c:ext xmlns:c16="http://schemas.microsoft.com/office/drawing/2014/chart" uri="{C3380CC4-5D6E-409C-BE32-E72D297353CC}">
              <c16:uniqueId val="{00000008-40A2-424A-B44E-4F04DA2CBB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27295</c:v>
                </c:pt>
                <c:pt idx="5">
                  <c:v>26643</c:v>
                </c:pt>
                <c:pt idx="8">
                  <c:v>26517</c:v>
                </c:pt>
                <c:pt idx="11">
                  <c:v>26584</c:v>
                </c:pt>
                <c:pt idx="14">
                  <c:v>25686</c:v>
                </c:pt>
              </c:numCache>
            </c:numRef>
          </c:val>
          <c:extLst>
            <c:ext xmlns:c16="http://schemas.microsoft.com/office/drawing/2014/chart" uri="{C3380CC4-5D6E-409C-BE32-E72D297353CC}">
              <c16:uniqueId val="{00000000-E0A1-4D12-A05D-AAE39DFBEC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1444</c:v>
                </c:pt>
                <c:pt idx="5">
                  <c:v>1336</c:v>
                </c:pt>
                <c:pt idx="8">
                  <c:v>1376</c:v>
                </c:pt>
                <c:pt idx="11">
                  <c:v>1278</c:v>
                </c:pt>
                <c:pt idx="14">
                  <c:v>1186</c:v>
                </c:pt>
              </c:numCache>
            </c:numRef>
          </c:val>
          <c:extLst>
            <c:ext xmlns:c16="http://schemas.microsoft.com/office/drawing/2014/chart" uri="{C3380CC4-5D6E-409C-BE32-E72D297353CC}">
              <c16:uniqueId val="{00000001-E0A1-4D12-A05D-AAE39DFBEC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17309</c:v>
                </c:pt>
                <c:pt idx="5">
                  <c:v>17742</c:v>
                </c:pt>
                <c:pt idx="8">
                  <c:v>16426</c:v>
                </c:pt>
                <c:pt idx="11">
                  <c:v>15367</c:v>
                </c:pt>
                <c:pt idx="14">
                  <c:v>15849</c:v>
                </c:pt>
              </c:numCache>
            </c:numRef>
          </c:val>
          <c:extLst>
            <c:ext xmlns:c16="http://schemas.microsoft.com/office/drawing/2014/chart" uri="{C3380CC4-5D6E-409C-BE32-E72D297353CC}">
              <c16:uniqueId val="{00000002-E0A1-4D12-A05D-AAE39DFBEC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A1-4D12-A05D-AAE39DFBEC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A1-4D12-A05D-AAE39DFBEC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A1-4D12-A05D-AAE39DFBEC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5259</c:v>
                </c:pt>
                <c:pt idx="3">
                  <c:v>5043</c:v>
                </c:pt>
                <c:pt idx="6">
                  <c:v>5060</c:v>
                </c:pt>
                <c:pt idx="9">
                  <c:v>4814</c:v>
                </c:pt>
                <c:pt idx="12">
                  <c:v>4656</c:v>
                </c:pt>
              </c:numCache>
            </c:numRef>
          </c:val>
          <c:extLst>
            <c:ext xmlns:c16="http://schemas.microsoft.com/office/drawing/2014/chart" uri="{C3380CC4-5D6E-409C-BE32-E72D297353CC}">
              <c16:uniqueId val="{00000006-E0A1-4D12-A05D-AAE39DFBEC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302</c:v>
                </c:pt>
                <c:pt idx="3">
                  <c:v>233</c:v>
                </c:pt>
                <c:pt idx="6">
                  <c:v>164</c:v>
                </c:pt>
                <c:pt idx="9">
                  <c:v>95</c:v>
                </c:pt>
                <c:pt idx="12">
                  <c:v>44</c:v>
                </c:pt>
              </c:numCache>
            </c:numRef>
          </c:val>
          <c:extLst>
            <c:ext xmlns:c16="http://schemas.microsoft.com/office/drawing/2014/chart" uri="{C3380CC4-5D6E-409C-BE32-E72D297353CC}">
              <c16:uniqueId val="{00000007-E0A1-4D12-A05D-AAE39DFBEC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13130</c:v>
                </c:pt>
                <c:pt idx="3">
                  <c:v>12430</c:v>
                </c:pt>
                <c:pt idx="6">
                  <c:v>11642</c:v>
                </c:pt>
                <c:pt idx="9">
                  <c:v>10987</c:v>
                </c:pt>
                <c:pt idx="12">
                  <c:v>9976</c:v>
                </c:pt>
              </c:numCache>
            </c:numRef>
          </c:val>
          <c:extLst>
            <c:ext xmlns:c16="http://schemas.microsoft.com/office/drawing/2014/chart" uri="{C3380CC4-5D6E-409C-BE32-E72D297353CC}">
              <c16:uniqueId val="{00000008-E0A1-4D12-A05D-AAE39DFBEC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A1-4D12-A05D-AAE39DFBEC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24527</c:v>
                </c:pt>
                <c:pt idx="3">
                  <c:v>23890</c:v>
                </c:pt>
                <c:pt idx="6">
                  <c:v>24118</c:v>
                </c:pt>
                <c:pt idx="9">
                  <c:v>24704</c:v>
                </c:pt>
                <c:pt idx="12">
                  <c:v>23897</c:v>
                </c:pt>
              </c:numCache>
            </c:numRef>
          </c:val>
          <c:extLst>
            <c:ext xmlns:c16="http://schemas.microsoft.com/office/drawing/2014/chart" uri="{C3380CC4-5D6E-409C-BE32-E72D297353CC}">
              <c16:uniqueId val="{0000000A-E0A1-4D12-A05D-AAE39DFBEC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A1-4D12-A05D-AAE39DFBEC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8243</c:v>
                </c:pt>
                <c:pt idx="1">
                  <c:v>7845</c:v>
                </c:pt>
                <c:pt idx="2">
                  <c:v>7847</c:v>
                </c:pt>
              </c:numCache>
            </c:numRef>
          </c:val>
          <c:extLst>
            <c:ext xmlns:c16="http://schemas.microsoft.com/office/drawing/2014/chart" uri="{C3380CC4-5D6E-409C-BE32-E72D297353CC}">
              <c16:uniqueId val="{00000000-0336-47A5-A82C-C6D1E4DD83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3136</c:v>
                </c:pt>
                <c:pt idx="1">
                  <c:v>2970</c:v>
                </c:pt>
                <c:pt idx="2">
                  <c:v>2973</c:v>
                </c:pt>
              </c:numCache>
            </c:numRef>
          </c:val>
          <c:extLst>
            <c:ext xmlns:c16="http://schemas.microsoft.com/office/drawing/2014/chart" uri="{C3380CC4-5D6E-409C-BE32-E72D297353CC}">
              <c16:uniqueId val="{00000001-0336-47A5-A82C-C6D1E4DD83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6454</c:v>
                </c:pt>
                <c:pt idx="1">
                  <c:v>5850</c:v>
                </c:pt>
                <c:pt idx="2">
                  <c:v>6168</c:v>
                </c:pt>
              </c:numCache>
            </c:numRef>
          </c:val>
          <c:extLst>
            <c:ext xmlns:c16="http://schemas.microsoft.com/office/drawing/2014/chart" uri="{C3380CC4-5D6E-409C-BE32-E72D297353CC}">
              <c16:uniqueId val="{00000002-0336-47A5-A82C-C6D1E4DD83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 '!$AN$51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{A7FD6796-161A-44AC-80F2-86058271A825}</c15:txfldGUID>
                      <c15:f>'公会計指標分析・財政指標組合せ分析表 '!$BP$50</c15:f>
                      <c15:dlblFieldTableCache>
                        <c:ptCount val="1"/>
                        <c:pt idx="0">
                          <c:v>H29</c:v>
                        </c:pt>
                      </c15:dlblFieldTableCache>
                    </c15:dlblFTEntry>
                  </c15:dlblFieldTable>
                  <c15:showDataLabelsRange val="0"/>
                </c:ext>
                <c:ext xmlns:c16="http://schemas.microsoft.com/office/drawing/2014/chart" uri="{C3380CC4-5D6E-409C-BE32-E72D297353CC}">
                  <c16:uniqueId val="{00000000-7A29-40EC-9743-5E91730F8A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{2C310651-5948-4CBC-B9C2-5F9EACC1E982}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29-40EC-9743-5E91730F8A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{636C3924-19AA-4BE1-9446-9306543DA0BB}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29-40EC-9743-5E91730F8A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{853BB2DD-A0F2-43CA-A7DE-1A352934BDE6}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29-40EC-9743-5E91730F8A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{A3CE3768-DB11-4EE6-B3DC-C3C63E5DC4A4}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29-40EC-9743-5E91730F8A2E}"/>
                </c:ext>
              </c:extLst>
            </c:dLbl>
            <c:dLbl>
              <c:idx val="8"/>
              <c:tx>
                <c:strRef>
                  <c:f>'公会計指標分析・財政指標組合せ分析表 '!$BX$50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{73114397-9C7D-4616-A449-7A2E22AA747A}</c15:txfldGUID>
                      <c15:f>'公会計指標分析・財政指標組合せ分析表 '!$BX$50</c15:f>
                      <c15:dlblFieldTableCache>
                        <c:ptCount val="1"/>
                        <c:pt idx="0">
                          <c:v>H30</c:v>
                        </c:pt>
                      </c15:dlblFieldTableCache>
                    </c15:dlblFTEntry>
                  </c15:dlblFieldTable>
                  <c15:showDataLabelsRange val="0"/>
                </c:ext>
                <c:ext xmlns:c16="http://schemas.microsoft.com/office/drawing/2014/chart" uri="{C3380CC4-5D6E-409C-BE32-E72D297353CC}">
                  <c16:uniqueId val="{00000005-7A29-40EC-9743-5E91730F8A2E}"/>
                </c:ext>
              </c:extLst>
            </c:dLbl>
            <c:dLbl>
              <c:idx val="16"/>
              <c:tx>
                <c:strRef>
                  <c:f>'公会計指標分析・財政指標組合せ分析表 '!$CF$50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{ED7B28A5-A306-4B56-8115-085F46714B8F}</c15:txfldGUID>
                      <c15:f>'公会計指標分析・財政指標組合せ分析表 '!$CF$50</c15:f>
                      <c15:dlblFieldTableCache>
                        <c:ptCount val="1"/>
                        <c:pt idx="0">
                          <c:v>R01</c:v>
                        </c:pt>
                      </c15:dlblFieldTableCache>
                    </c15:dlblFTEntry>
                  </c15:dlblFieldTable>
                  <c15:showDataLabelsRange val="0"/>
                </c:ext>
                <c:ext xmlns:c16="http://schemas.microsoft.com/office/drawing/2014/chart" uri="{C3380CC4-5D6E-409C-BE32-E72D297353CC}">
                  <c16:uniqueId val="{00000006-7A29-40EC-9743-5E91730F8A2E}"/>
                </c:ext>
              </c:extLst>
            </c:dLbl>
            <c:dLbl>
              <c:idx val="24"/>
              <c:tx>
                <c:strRef>
                  <c:f>'公会計指標分析・財政指標組合せ分析表 '!$CN$50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{F308C31A-7E15-48E2-ADA9-36615B600244}</c15:txfldGUID>
                      <c15:f>'公会計指標分析・財政指標組合せ分析表 '!$CN$50</c15:f>
                      <c15:dlblFieldTableCache>
                        <c:ptCount val="1"/>
                        <c:pt idx="0">
                          <c:v>R02</c:v>
                        </c:pt>
                      </c15:dlblFieldTableCache>
                    </c15:dlblFTEntry>
                  </c15:dlblFieldTable>
                  <c15:showDataLabelsRange val="0"/>
                </c:ext>
                <c:ext xmlns:c16="http://schemas.microsoft.com/office/drawing/2014/chart" uri="{C3380CC4-5D6E-409C-BE32-E72D297353CC}">
                  <c16:uniqueId val="{00000007-7A29-40EC-9743-5E91730F8A2E}"/>
                </c:ext>
              </c:extLst>
            </c:dLbl>
            <c:dLbl>
              <c:idx val="32"/>
              <c:tx>
                <c:strRef>
                  <c:f>'公会計指標分析・財政指標組合せ分析表 '!$CV$50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{61E51459-7C1C-4B45-95CA-50744A5D76FF}</c15:txfldGUID>
                      <c15:f>'公会計指標分析・財政指標組合せ分析表 '!$CV$50</c15:f>
                      <c15:dlblFieldTableCache>
                        <c:ptCount val="1"/>
                        <c:pt idx="0">
                          <c:v>R03</c:v>
                        </c:pt>
                      </c15:dlblFieldTableCache>
                    </c15:dlblFTEntry>
                  </c15:dlblFieldTable>
                  <c15:showDataLabelsRange val="0"/>
                </c:ext>
                <c:ext xmlns:c16="http://schemas.microsoft.com/office/drawing/2014/chart" uri="{C3380CC4-5D6E-409C-BE32-E72D297353CC}">
                  <c16:uniqueId val="{00000008-7A29-40EC-9743-5E91730F8A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'!$BP$53:$DC$53</c:f>
              <c:numCache>
                <c:formatCode>#,##0.0;"▲ "#,##0.0</c:formatCode>
                <c:ptCount val="40"/>
                <c:pt idx="0">
                  <c:v>61.6</c:v>
                </c:pt>
                <c:pt idx="8">
                  <c:v>62.9</c:v>
                </c:pt>
                <c:pt idx="16">
                  <c:v>63.9</c:v>
                </c:pt>
                <c:pt idx="24">
                  <c:v>64.400000000000006</c:v>
                </c:pt>
                <c:pt idx="32">
                  <c:v>65.2</c:v>
                </c:pt>
              </c:numCache>
            </c:numRef>
          </c:xVal>
          <c:yVal>
            <c:numRef>
              <c:f>'公会計指標分析・財政指標組合せ分析表 '!$BP$51:$DC$51</c:f>
              <c:numCache>
                <c:formatCode>#,##0.0;"▲ "#,##0.0</c:formatCode>
                <c:ptCount val="40"/>
              </c:numCache>
            </c:numRef>
          </c:yVal>
          <c:smooth val="0"/>
          <c:extLst>
            <c:ext xmlns:c16="http://schemas.microsoft.com/office/drawing/2014/chart" uri="{C3380CC4-5D6E-409C-BE32-E72D297353CC}">
              <c16:uniqueId val="{00000009-7A29-40EC-9743-5E91730F8A2E}"/>
            </c:ext>
          </c:extLst>
        </c:ser>
        <c:ser>
          <c:idx val="1"/>
          <c:order val="1"/>
          <c:tx>
            <c:strRef>
              <c:f>'公会計指標分析・財政指標組合せ分析表 '!$AN$55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{05347045-4CF2-4FE8-A7CA-0492AED1F9A7}</c15:txfldGUID>
                      <c15:f>'公会計指標分析・財政指標組合せ分析表 '!$BP$50</c15:f>
                      <c15:dlblFieldTableCache>
                        <c:ptCount val="1"/>
                        <c:pt idx="0">
                          <c:v>H29</c:v>
                        </c:pt>
                      </c15:dlblFieldTableCache>
                    </c15:dlblFTEntry>
                  </c15:dlblFieldTable>
                  <c15:showDataLabelsRange val="0"/>
                </c:ext>
                <c:ext xmlns:c16="http://schemas.microsoft.com/office/drawing/2014/chart" uri="{C3380CC4-5D6E-409C-BE32-E72D297353CC}">
                  <c16:uniqueId val="{0000000A-7A29-40EC-9743-5E91730F8A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{CDA35044-14D9-4C16-A265-EAA26144A23C}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29-40EC-9743-5E91730F8A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{6B23A2D2-E183-4189-AD59-9BCD044563B8}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29-40EC-9743-5E91730F8A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{7267451B-806D-48A7-901D-1312A0FF2E7D}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29-40EC-9743-5E91730F8A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{3578BD19-5269-4AE2-AC1A-586405113D71}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29-40EC-9743-5E91730F8A2E}"/>
                </c:ext>
              </c:extLst>
            </c:dLbl>
            <c:dLbl>
              <c:idx val="8"/>
              <c:tx>
                <c:strRef>
                  <c:f>'公会計指標分析・財政指標組合せ分析表 '!$BX$50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{029DD7E5-06AD-44ED-AB65-BB3E588FA1BB}</c15:txfldGUID>
                      <c15:f>'公会計指標分析・財政指標組合せ分析表 '!$BX$50</c15:f>
                      <c15:dlblFieldTableCache>
                        <c:ptCount val="1"/>
                        <c:pt idx="0">
                          <c:v>H30</c:v>
                        </c:pt>
                      </c15:dlblFieldTableCache>
                    </c15:dlblFTEntry>
                  </c15:dlblFieldTable>
                  <c15:showDataLabelsRange val="0"/>
                </c:ext>
                <c:ext xmlns:c16="http://schemas.microsoft.com/office/drawing/2014/chart" uri="{C3380CC4-5D6E-409C-BE32-E72D297353CC}">
                  <c16:uniqueId val="{0000000F-7A29-40EC-9743-5E91730F8A2E}"/>
                </c:ext>
              </c:extLst>
            </c:dLbl>
            <c:dLbl>
              <c:idx val="16"/>
              <c:tx>
                <c:strRef>
                  <c:f>'公会計指標分析・財政指標組合せ分析表 '!$CF$50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{291BF863-0A7F-4B8D-96C0-A7E75D56A26D}</c15:txfldGUID>
                      <c15:f>'公会計指標分析・財政指標組合せ分析表 '!$CF$50</c15:f>
                      <c15:dlblFieldTableCache>
                        <c:ptCount val="1"/>
                        <c:pt idx="0">
                          <c:v>R01</c:v>
                        </c:pt>
                      </c15:dlblFieldTableCache>
                    </c15:dlblFTEntry>
                  </c15:dlblFieldTable>
                  <c15:showDataLabelsRange val="0"/>
                </c:ext>
                <c:ext xmlns:c16="http://schemas.microsoft.com/office/drawing/2014/chart" uri="{C3380CC4-5D6E-409C-BE32-E72D297353CC}">
                  <c16:uniqueId val="{00000010-7A29-40EC-9743-5E91730F8A2E}"/>
                </c:ext>
              </c:extLst>
            </c:dLbl>
            <c:dLbl>
              <c:idx val="24"/>
              <c:tx>
                <c:strRef>
                  <c:f>'公会計指標分析・財政指標組合せ分析表 '!$CN$50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{4563DC0F-A1DF-42E9-A42F-7CD4C0536D23}</c15:txfldGUID>
                      <c15:f>'公会計指標分析・財政指標組合せ分析表 '!$CN$50</c15:f>
                      <c15:dlblFieldTableCache>
                        <c:ptCount val="1"/>
                        <c:pt idx="0">
                          <c:v>R02</c:v>
                        </c:pt>
                      </c15:dlblFieldTableCache>
                    </c15:dlblFTEntry>
                  </c15:dlblFieldTable>
                  <c15:showDataLabelsRange val="0"/>
                </c:ext>
                <c:ext xmlns:c16="http://schemas.microsoft.com/office/drawing/2014/chart" uri="{C3380CC4-5D6E-409C-BE32-E72D297353CC}">
                  <c16:uniqueId val="{00000011-7A29-40EC-9743-5E91730F8A2E}"/>
                </c:ext>
              </c:extLst>
            </c:dLbl>
            <c:dLbl>
              <c:idx val="32"/>
              <c:tx>
                <c:strRef>
                  <c:f>'公会計指標分析・財政指標組合せ分析表 '!$CV$50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{32F59D16-3AE9-49D0-8070-DE952D45A957}</c15:txfldGUID>
                      <c15:f>'公会計指標分析・財政指標組合せ分析表 '!$CV$50</c15:f>
                      <c15:dlblFieldTableCache>
                        <c:ptCount val="1"/>
                        <c:pt idx="0">
                          <c:v>R03</c:v>
                        </c:pt>
                      </c15:dlblFieldTableCache>
                    </c15:dlblFTEntry>
                  </c15:dlblFieldTable>
                  <c15:showDataLabelsRange val="0"/>
                </c:ext>
                <c:ext xmlns:c16="http://schemas.microsoft.com/office/drawing/2014/chart" uri="{C3380CC4-5D6E-409C-BE32-E72D297353CC}">
                  <c16:uniqueId val="{00000012-7A29-40EC-9743-5E91730F8A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'!$BP$57:$DC$57</c:f>
              <c:numCache>
                <c:formatCode>#,##0.0;"▲ "#,##0.0</c:formatCode>
                <c:ptCount val="40"/>
                <c:pt idx="0">
                  <c:v>58.9</c:v>
                </c:pt>
                <c:pt idx="8">
                  <c:v>60</c:v>
                </c:pt>
                <c:pt idx="16">
                  <c:v>60.6</c:v>
                </c:pt>
                <c:pt idx="24">
                  <c:v>62.3</c:v>
                </c:pt>
                <c:pt idx="32">
                  <c:v>62.1</c:v>
                </c:pt>
              </c:numCache>
            </c:numRef>
          </c:xVal>
          <c:yVal>
            <c:numRef>
              <c:f>'公会計指標分析・財政指標組合せ分析表 '!$BP$55:$DC$55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7A29-40EC-9743-5E91730F8A2E}"/>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 '!$AN$73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{9A6D5692-7BC4-45DB-A928-DF91E5C17F7E}</c15:txfldGUID>
                      <c15:f>'公会計指標分析・財政指標組合せ分析表 '!$BP$72</c15:f>
                      <c15:dlblFieldTableCache>
                        <c:ptCount val="1"/>
                        <c:pt idx="0">
                          <c:v>H29</c:v>
                        </c:pt>
                      </c15:dlblFieldTableCache>
                    </c15:dlblFTEntry>
                  </c15:dlblFieldTable>
                  <c15:showDataLabelsRange val="0"/>
                </c:ext>
                <c:ext xmlns:c16="http://schemas.microsoft.com/office/drawing/2014/chart" uri="{C3380CC4-5D6E-409C-BE32-E72D297353CC}">
                  <c16:uniqueId val="{00000000-92C6-4660-8AC5-69D73CA072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{73FA5420-A6D4-4801-942D-F213369F5B55}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C6-4660-8AC5-69D73CA072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{28B779E7-00F3-4F2A-9607-C711741BC4A5}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C6-4660-8AC5-69D73CA072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{9733DD98-4276-43B4-B3D6-FAD8B1631B93}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C6-4660-8AC5-69D73CA072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{3B5D6581-0443-4D08-B351-3300B410F796}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C6-4660-8AC5-69D73CA0720B}"/>
                </c:ext>
              </c:extLst>
            </c:dLbl>
            <c:dLbl>
              <c:idx val="8"/>
              <c:tx>
                <c:strRef>
                  <c:f>'公会計指標分析・財政指標組合せ分析表 '!$BX$72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{4FB7AC3E-3B45-49BD-8F04-143BD43AD31F}</c15:txfldGUID>
                      <c15:f>'公会計指標分析・財政指標組合せ分析表 '!$BX$72</c15:f>
                      <c15:dlblFieldTableCache>
                        <c:ptCount val="1"/>
                        <c:pt idx="0">
                          <c:v>H30</c:v>
                        </c:pt>
                      </c15:dlblFieldTableCache>
                    </c15:dlblFTEntry>
                  </c15:dlblFieldTable>
                  <c15:showDataLabelsRange val="0"/>
                </c:ext>
                <c:ext xmlns:c16="http://schemas.microsoft.com/office/drawing/2014/chart" uri="{C3380CC4-5D6E-409C-BE32-E72D297353CC}">
                  <c16:uniqueId val="{00000005-92C6-4660-8AC5-69D73CA0720B}"/>
                </c:ext>
              </c:extLst>
            </c:dLbl>
            <c:dLbl>
              <c:idx val="16"/>
              <c:tx>
                <c:strRef>
                  <c:f>'公会計指標分析・財政指標組合せ分析表 '!$CF$72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{CF86F346-CE70-4C6D-977D-E0092E9BD3DD}</c15:txfldGUID>
                      <c15:f>'公会計指標分析・財政指標組合せ分析表 '!$CF$72</c15:f>
                      <c15:dlblFieldTableCache>
                        <c:ptCount val="1"/>
                        <c:pt idx="0">
                          <c:v>R01</c:v>
                        </c:pt>
                      </c15:dlblFieldTableCache>
                    </c15:dlblFTEntry>
                  </c15:dlblFieldTable>
                  <c15:showDataLabelsRange val="0"/>
                </c:ext>
                <c:ext xmlns:c16="http://schemas.microsoft.com/office/drawing/2014/chart" uri="{C3380CC4-5D6E-409C-BE32-E72D297353CC}">
                  <c16:uniqueId val="{00000006-92C6-4660-8AC5-69D73CA0720B}"/>
                </c:ext>
              </c:extLst>
            </c:dLbl>
            <c:dLbl>
              <c:idx val="24"/>
              <c:tx>
                <c:strRef>
                  <c:f>'公会計指標分析・財政指標組合せ分析表 '!$CN$72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{22AB32A5-41C5-404A-A465-0A28757FC33F}</c15:txfldGUID>
                      <c15:f>'公会計指標分析・財政指標組合せ分析表 '!$CN$72</c15:f>
                      <c15:dlblFieldTableCache>
                        <c:ptCount val="1"/>
                        <c:pt idx="0">
                          <c:v>R02</c:v>
                        </c:pt>
                      </c15:dlblFieldTableCache>
                    </c15:dlblFTEntry>
                  </c15:dlblFieldTable>
                  <c15:showDataLabelsRange val="0"/>
                </c:ext>
                <c:ext xmlns:c16="http://schemas.microsoft.com/office/drawing/2014/chart" uri="{C3380CC4-5D6E-409C-BE32-E72D297353CC}">
                  <c16:uniqueId val="{00000007-92C6-4660-8AC5-69D73CA0720B}"/>
                </c:ext>
              </c:extLst>
            </c:dLbl>
            <c:dLbl>
              <c:idx val="32"/>
              <c:tx>
                <c:strRef>
                  <c:f>'公会計指標分析・財政指標組合せ分析表 '!$CV$72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{CC3D0BAD-BF5A-4A37-BC46-26487D1BF88C}</c15:txfldGUID>
                      <c15:f>'公会計指標分析・財政指標組合せ分析表 '!$CV$72</c15:f>
                      <c15:dlblFieldTableCache>
                        <c:ptCount val="1"/>
                        <c:pt idx="0">
                          <c:v>R03</c:v>
                        </c:pt>
                      </c15:dlblFieldTableCache>
                    </c15:dlblFTEntry>
                  </c15:dlblFieldTable>
                  <c15:showDataLabelsRange val="0"/>
                </c:ext>
                <c:ext xmlns:c16="http://schemas.microsoft.com/office/drawing/2014/chart" uri="{C3380CC4-5D6E-409C-BE32-E72D297353CC}">
                  <c16:uniqueId val="{00000008-92C6-4660-8AC5-69D73CA072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'!$BP$75:$DC$75</c:f>
              <c:numCache>
                <c:formatCode>#,##0.0;"▲ "#,##0.0</c:formatCode>
                <c:ptCount val="40"/>
                <c:pt idx="0">
                  <c:v>8.1</c:v>
                </c:pt>
                <c:pt idx="8">
                  <c:v>8.5</c:v>
                </c:pt>
                <c:pt idx="16">
                  <c:v>8.3000000000000007</c:v>
                </c:pt>
                <c:pt idx="24">
                  <c:v>7.9</c:v>
                </c:pt>
                <c:pt idx="32">
                  <c:v>7.7</c:v>
                </c:pt>
              </c:numCache>
            </c:numRef>
          </c:xVal>
          <c:yVal>
            <c:numRef>
              <c:f>'公会計指標分析・財政指標組合せ分析表 '!$BP$73:$DC$73</c:f>
              <c:numCache>
                <c:formatCode>#,##0.0;"▲ "#,##0.0</c:formatCode>
                <c:ptCount val="40"/>
              </c:numCache>
            </c:numRef>
          </c:yVal>
          <c:smooth val="0"/>
          <c:extLst>
            <c:ext xmlns:c16="http://schemas.microsoft.com/office/drawing/2014/chart" uri="{C3380CC4-5D6E-409C-BE32-E72D297353CC}">
              <c16:uniqueId val="{00000009-92C6-4660-8AC5-69D73CA0720B}"/>
            </c:ext>
          </c:extLst>
        </c:ser>
        <c:ser>
          <c:idx val="1"/>
          <c:order val="1"/>
          <c:tx>
            <c:strRef>
              <c:f>'公会計指標分析・財政指標組合せ分析表 '!$AN$77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{12C27C90-1BEE-48C8-8961-D89119D89BEF}</c15:txfldGUID>
                      <c15:f>'公会計指標分析・財政指標組合せ分析表 '!$BP$72</c15:f>
                      <c15:dlblFieldTableCache>
                        <c:ptCount val="1"/>
                        <c:pt idx="0">
                          <c:v>H29</c:v>
                        </c:pt>
                      </c15:dlblFieldTableCache>
                    </c15:dlblFTEntry>
                  </c15:dlblFieldTable>
                  <c15:showDataLabelsRange val="0"/>
                </c:ext>
                <c:ext xmlns:c16="http://schemas.microsoft.com/office/drawing/2014/chart" uri="{C3380CC4-5D6E-409C-BE32-E72D297353CC}">
                  <c16:uniqueId val="{0000000A-92C6-4660-8AC5-69D73CA072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{7CCEC75F-80AD-4632-9D94-DF19E8E732E8}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C6-4660-8AC5-69D73CA072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{74B00C0E-9884-4354-B9E9-D4174BAFAD5D}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C6-4660-8AC5-69D73CA072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{0AD6A1C1-8DEA-478E-9AE5-3B2FBBA0BAFE}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C6-4660-8AC5-69D73CA072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{C0DE186E-20E2-46D6-BB81-713CA1EBA807}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C6-4660-8AC5-69D73CA0720B}"/>
                </c:ext>
              </c:extLst>
            </c:dLbl>
            <c:dLbl>
              <c:idx val="8"/>
              <c:tx>
                <c:strRef>
                  <c:f>'公会計指標分析・財政指標組合せ分析表 '!$BX$72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{1B2B7FCF-8591-4416-A61B-A6BC4ECC0031}</c15:txfldGUID>
                      <c15:f>'公会計指標分析・財政指標組合せ分析表 '!$BX$72</c15:f>
                      <c15:dlblFieldTableCache>
                        <c:ptCount val="1"/>
                        <c:pt idx="0">
                          <c:v>H30</c:v>
                        </c:pt>
                      </c15:dlblFieldTableCache>
                    </c15:dlblFTEntry>
                  </c15:dlblFieldTable>
                  <c15:showDataLabelsRange val="0"/>
                </c:ext>
                <c:ext xmlns:c16="http://schemas.microsoft.com/office/drawing/2014/chart" uri="{C3380CC4-5D6E-409C-BE32-E72D297353CC}">
                  <c16:uniqueId val="{0000000F-92C6-4660-8AC5-69D73CA0720B}"/>
                </c:ext>
              </c:extLst>
            </c:dLbl>
            <c:dLbl>
              <c:idx val="16"/>
              <c:tx>
                <c:strRef>
                  <c:f>'公会計指標分析・財政指標組合せ分析表 '!$CF$72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{DE1EE79C-2FB3-4CB1-9CE2-BBF8766183F6}</c15:txfldGUID>
                      <c15:f>'公会計指標分析・財政指標組合せ分析表 '!$CF$72</c15:f>
                      <c15:dlblFieldTableCache>
                        <c:ptCount val="1"/>
                        <c:pt idx="0">
                          <c:v>R01</c:v>
                        </c:pt>
                      </c15:dlblFieldTableCache>
                    </c15:dlblFTEntry>
                  </c15:dlblFieldTable>
                  <c15:showDataLabelsRange val="0"/>
                </c:ext>
                <c:ext xmlns:c16="http://schemas.microsoft.com/office/drawing/2014/chart" uri="{C3380CC4-5D6E-409C-BE32-E72D297353CC}">
                  <c16:uniqueId val="{00000010-92C6-4660-8AC5-69D73CA0720B}"/>
                </c:ext>
              </c:extLst>
            </c:dLbl>
            <c:dLbl>
              <c:idx val="24"/>
              <c:tx>
                <c:strRef>
                  <c:f>'公会計指標分析・財政指標組合せ分析表 '!$CN$72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{E68C30BF-AFE8-4804-BB79-1D8B14A391DA}</c15:txfldGUID>
                      <c15:f>'公会計指標分析・財政指標組合せ分析表 '!$CN$72</c15:f>
                      <c15:dlblFieldTableCache>
                        <c:ptCount val="1"/>
                        <c:pt idx="0">
                          <c:v>R02</c:v>
                        </c:pt>
                      </c15:dlblFieldTableCache>
                    </c15:dlblFTEntry>
                  </c15:dlblFieldTable>
                  <c15:showDataLabelsRange val="0"/>
                </c:ext>
                <c:ext xmlns:c16="http://schemas.microsoft.com/office/drawing/2014/chart" uri="{C3380CC4-5D6E-409C-BE32-E72D297353CC}">
                  <c16:uniqueId val="{00000011-92C6-4660-8AC5-69D73CA0720B}"/>
                </c:ext>
              </c:extLst>
            </c:dLbl>
            <c:dLbl>
              <c:idx val="32"/>
              <c:tx>
                <c:strRef>
                  <c:f>'公会計指標分析・財政指標組合せ分析表 '!$CV$72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{313F4542-662D-4E66-9621-2CE1A8FDFAF4}</c15:txfldGUID>
                      <c15:f>'公会計指標分析・財政指標組合せ分析表 '!$CV$72</c15:f>
                      <c15:dlblFieldTableCache>
                        <c:ptCount val="1"/>
                        <c:pt idx="0">
                          <c:v>R03</c:v>
                        </c:pt>
                      </c15:dlblFieldTableCache>
                    </c15:dlblFTEntry>
                  </c15:dlblFieldTable>
                  <c15:showDataLabelsRange val="0"/>
                </c:ext>
                <c:ext xmlns:c16="http://schemas.microsoft.com/office/drawing/2014/chart" uri="{C3380CC4-5D6E-409C-BE32-E72D297353CC}">
                  <c16:uniqueId val="{00000012-92C6-4660-8AC5-69D73CA072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'!$BP$79:$DC$79</c:f>
              <c:numCache>
                <c:formatCode>#,##0.0;"▲ "#,##0.0</c:formatCode>
                <c:ptCount val="40"/>
                <c:pt idx="0">
                  <c:v>8</c:v>
                </c:pt>
                <c:pt idx="8">
                  <c:v>7.8</c:v>
                </c:pt>
                <c:pt idx="16">
                  <c:v>7.7</c:v>
                </c:pt>
                <c:pt idx="24">
                  <c:v>7.5</c:v>
                </c:pt>
                <c:pt idx="32">
                  <c:v>8</c:v>
                </c:pt>
              </c:numCache>
            </c:numRef>
          </c:xVal>
          <c:yVal>
            <c:numRef>
              <c:f>'公会計指標分析・財政指標組合せ分析表 '!$BP$77:$DC$77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92C6-4660-8AC5-69D73CA0720B}"/>
            </c:ext>
          </c:extLst>
        </c:ser>
        <c:dLbls>
          <c:showLegendKey val="0"/>
          <c:showVal val="1"/>
          <c:showCatName val="0"/>
          <c:showSerName val="0"/>
          <c:showPercent val="0"/>
          <c:showBubbleSize val="0"/>
        </c:dLbls>
        <c:axId val="84219776"/>
        <c:axId val="84234240"/>
      </c:scatterChart>
      <c:valAx>
        <c:axId val="84219776"/>
        <c:scaling>
          <c:orientation val="maxMin"/>
          <c:max val="8.1"/>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合併後、起債については交付税措置率の高い合併特例債をなるべく活用するなどして、起債額の抑制に努めてきたが、新庁舎建設事業に係る借入等に伴い元利償還金が増加傾向にある。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予定されている屋根付き市民ふれあい広場整備事業や地域活性化施設整備事業等についても、事業費の精査や計画的な事業の実施に努め、引き続き交付税措置率の高い起債の活用と基金の繰入等を検討し、起債額の増高を抑制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本市において満期一括償還地方債の発行は行っていない。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起債発行の抑制、基金の積立てにより、将来負担比率の分子は減少している。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今後は、公共施設マネジメント事業等のため起債発行額が膨らむことが想定されていることから、計画的に基金の積立て・運用を行い、起債の償還に備えていく。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鹿児島県出水市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公共施設整備による基金の取り崩しが生じなかったことに加え、地域活性化施設整備事業等に備えて公共施設整備事業基金に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千円積み立てたことなどにより、基金全体として約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老朽施設の更新や地域活性化施設整備等により、多額の資金が必要となる見込みである。更に公共施設マネジメント事業等による各施設の長寿命化等も予想される状況にあることから、将来的な支出に備え、中長期的な視野で適正な基金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ツルと歴史のまち応援基金：本市へ思いを寄せる方々に寄附金を募り、それを財源として環境の保全や人材育成、観光振興など、人と自然が融和したにぎわいある元気都市を創造するために設置された基金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みんなで守るふるさと市道・農道管理基金：少子高齢化により人的不足となっている地域では市道・農道の除草が難しくなってきており、交通量の多い広域農道では、例年除草に多額の費用を要している。市道及び農道の防草工事等を行うことで、道路環境保全を図るために設置され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公共施設整備事業基金：利子及び予算積立により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ツルと歴史のまち応援基金：市独自の事業の財源として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161,699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千円を取り崩した一方で、ふるさと納税等の収入を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181,573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みんなで守るふるさと市道・農道管理基金：市独自の事業の財源として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千円取り崩したことによる減。</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公共施設整備事業基金：地域活性化施設整備事業等に備え、積み立てるとともに、必要に応じ随時取り崩していく予定である。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利子積立分を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の発生など不測の事態に備えるため、これまで同様、予算編成や予算執行における効率化の徹底はもとより、市税徴収率向上に向けた取組を進め、財源の確保を図り、不測の事態に対応できる残高の確保に努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また、新型コロナウイルス感染症対策、災害復旧事業など多額の費用が必要な事業については、国庫補助金や起債を活用するとともに、不足する一般財源については、財政調整基金も活用していく。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今後、地域活性化施設整備事業等に伴う公債費の増に備え、公債費の推移を見ながら適切な運用を図っていく。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52,646
51,867
329.98
31,648,906
30,100,650
1,366,899
16,615,215
23,896,598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当市では、平成２８年３月に策定した公共施設等総合管理計画（令和</a:t>
          </a:r>
          <a:r>
            <a:rPr kumimoji="1" lang="ja-JP" altLang="en-US" sz="900" b="0" i="0" u="none" strike="noStrike" kern="0" cap="none" spc="0" normalizeH="0" baseline="0" noProof="0">
              <a:ln>
                <a:noFill/>
              </a:ln>
              <a:solidFill>
                <a:prstClr val="black"/>
              </a:solidFill>
              <a:effectLst/>
              <a:uLnTx/>
              <a:uFillTx/>
              <a:latin typeface="+mn-lt"/>
              <a:ea typeface="+mn-ea"/>
              <a:cs typeface="+mn-cs"/>
            </a:rPr>
            <a:t>４</a:t>
          </a:r>
          <a:r>
            <a:rPr kumimoji="1" lang="ja-JP" altLang="ja-JP" sz="900" b="0" i="0" u="none" strike="noStrike" kern="0" cap="none" spc="0" normalizeH="0" baseline="0" noProof="0">
              <a:ln>
                <a:noFill/>
              </a:ln>
              <a:solidFill>
                <a:prstClr val="black"/>
              </a:solidFill>
              <a:effectLst/>
              <a:uLnTx/>
              <a:uFillTx/>
              <a:latin typeface="+mn-lt"/>
              <a:ea typeface="+mn-ea"/>
              <a:cs typeface="+mn-cs"/>
            </a:rPr>
            <a:t>年３月改定）において、公共施設の延べ面積を１０年間で２０％、４０年間で４０％削減するという目標を掲げ、老朽化した施設の集約化・複合化、除却等を進めている。令和</a:t>
          </a:r>
          <a:r>
            <a:rPr kumimoji="1" lang="ja-JP" altLang="en-US" sz="900" b="0" i="0" u="none" strike="noStrike" kern="0" cap="none" spc="0" normalizeH="0" baseline="0" noProof="0">
              <a:ln>
                <a:noFill/>
              </a:ln>
              <a:solidFill>
                <a:prstClr val="black"/>
              </a:solidFill>
              <a:effectLst/>
              <a:uLnTx/>
              <a:uFillTx/>
              <a:latin typeface="+mn-lt"/>
              <a:ea typeface="+mn-ea"/>
              <a:cs typeface="+mn-cs"/>
            </a:rPr>
            <a:t>３</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年度については、令和</a:t>
          </a:r>
          <a:r>
            <a:rPr kumimoji="1" lang="ja-JP" altLang="en-US" sz="900" b="0" i="0" u="none" strike="noStrike" kern="0" cap="none" spc="0" normalizeH="0" baseline="0" noProof="0">
              <a:ln>
                <a:noFill/>
              </a:ln>
              <a:solidFill>
                <a:prstClr val="black"/>
              </a:solidFill>
              <a:effectLst/>
              <a:uLnTx/>
              <a:uFillTx/>
              <a:latin typeface="+mn-lt"/>
              <a:ea typeface="+mn-ea"/>
              <a:cs typeface="+mn-cs"/>
            </a:rPr>
            <a:t>２</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年度に引き続き微増傾向にあ</a:t>
          </a:r>
          <a:r>
            <a:rPr kumimoji="1" lang="ja-JP" altLang="en-US" sz="900" b="0" i="0" u="none" strike="noStrike" kern="0" cap="none" spc="0" normalizeH="0" baseline="0" noProof="0">
              <a:ln>
                <a:noFill/>
              </a:ln>
              <a:solidFill>
                <a:prstClr val="black"/>
              </a:solidFill>
              <a:effectLst/>
              <a:uLnTx/>
              <a:uFillTx/>
              <a:latin typeface="+mn-lt"/>
              <a:ea typeface="+mn-ea"/>
              <a:cs typeface="+mn-cs"/>
            </a:rPr>
            <a:t>り</a:t>
          </a:r>
          <a:r>
            <a:rPr kumimoji="1" lang="ja-JP" altLang="ja-JP" sz="900" b="0" i="0" u="none" strike="noStrike" kern="0" cap="none" spc="0" normalizeH="0" baseline="0" noProof="0">
              <a:ln>
                <a:noFill/>
              </a:ln>
              <a:solidFill>
                <a:prstClr val="black"/>
              </a:solidFill>
              <a:effectLst/>
              <a:uLnTx/>
              <a:uFillTx/>
              <a:latin typeface="+mn-lt"/>
              <a:ea typeface="+mn-ea"/>
              <a:cs typeface="+mn-cs"/>
            </a:rPr>
            <a:t>、類似団体</a:t>
          </a:r>
          <a:r>
            <a:rPr kumimoji="1" lang="ja-JP" altLang="en-US" sz="900" b="0" i="0" u="none" strike="noStrike" kern="0" cap="none" spc="0" normalizeH="0" baseline="0" noProof="0">
              <a:ln>
                <a:noFill/>
              </a:ln>
              <a:solidFill>
                <a:prstClr val="black"/>
              </a:solidFill>
              <a:effectLst/>
              <a:uLnTx/>
              <a:uFillTx/>
              <a:latin typeface="+mn-lt"/>
              <a:ea typeface="+mn-ea"/>
              <a:cs typeface="+mn-cs"/>
            </a:rPr>
            <a:t>を若干上回って</a:t>
          </a:r>
          <a:r>
            <a:rPr kumimoji="1" lang="ja-JP" altLang="ja-JP" sz="900" b="0" i="0" u="none" strike="noStrike" kern="0" cap="none" spc="0" normalizeH="0" baseline="0" noProof="0">
              <a:ln>
                <a:noFill/>
              </a:ln>
              <a:solidFill>
                <a:prstClr val="black"/>
              </a:solidFill>
              <a:effectLst/>
              <a:uLnTx/>
              <a:uFillTx/>
              <a:latin typeface="+mn-lt"/>
              <a:ea typeface="+mn-ea"/>
              <a:cs typeface="+mn-cs"/>
            </a:rPr>
            <a:t>いる。今後は統廃合等を除き、原則として新規建設はしないという基本方針のもと、令和３年３月に策定された個別施設計画に基づき、施設の重要度や劣化状況を踏まえ、ＰＰＰ・ＰＦＩの推進とともに他の用途への変更等も視野に入れて検討を行う。</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82338</xdr:rowOff>
    </xdr:from>
    <xdr:to>
      <xdr:col>23</xdr:col>
      <xdr:colOff>136525</xdr:colOff>
      <xdr:row>32</xdr:row>
      <xdr:rowOff>12488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60765</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6147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53552</xdr:rowOff>
    </xdr:from>
    <xdr:to>
      <xdr:col>19</xdr:col>
      <xdr:colOff>187325</xdr:colOff>
      <xdr:row>31</xdr:row>
      <xdr:rowOff>155152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104352</xdr:rowOff>
    </xdr:from>
    <xdr:to>
      <xdr:col>23</xdr:col>
      <xdr:colOff>85725</xdr:colOff>
      <xdr:row>31</xdr:row>
      <xdr:rowOff>133138</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19082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104352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617283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50377</xdr:rowOff>
    </xdr:from>
    <xdr:to>
      <xdr:col>15</xdr:col>
      <xdr:colOff>136525</xdr:colOff>
      <xdr:row>31</xdr:row>
      <xdr:rowOff>86360</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13685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124248</xdr:rowOff>
    </xdr:from>
    <xdr:to>
      <xdr:col>7</xdr:col>
      <xdr:colOff>187325</xdr:colOff>
      <xdr:row>31</xdr:row>
      <xdr:rowOff>54398</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3598</xdr:rowOff>
    </xdr:from>
    <xdr:to>
      <xdr:col>11</xdr:col>
      <xdr:colOff>136525</xdr:colOff>
      <xdr:row>31</xdr:row>
      <xdr:rowOff>50377</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609007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146279</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45525</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債務償還比率については、新型コロナウイルス感染症の影響により税収は不透明な状況であるが、感染症対策の交付金の増額や地方債の新規発行抑制等により全国平均を下回っているものの、類似団体と比較して職員数が多く、そのため経常収支比率における人件費の割合が高くなっている。外部委託等の取組を進め、費用対効果に基づいたアウトソーシングや</a:t>
          </a:r>
          <a:r>
            <a:rPr kumimoji="1" lang="en-US" altLang="ja-JP" sz="1000" b="0" i="0" u="none" strike="noStrike" kern="0" cap="none" spc="0" normalizeH="0" baseline="0" noProof="0">
              <a:ln>
                <a:noFill/>
              </a:ln>
              <a:solidFill>
                <a:prstClr val="black"/>
              </a:solidFill>
              <a:effectLst/>
              <a:uLnTx/>
              <a:uFillTx/>
              <a:latin typeface="+mn-lt"/>
              <a:ea typeface="+mn-ea"/>
              <a:cs typeface="+mn-cs"/>
            </a:rPr>
            <a:t>ICT</a:t>
          </a:r>
          <a:r>
            <a:rPr kumimoji="1" lang="ja-JP" altLang="ja-JP" sz="1000" b="0" i="0" u="none" strike="noStrike" kern="0" cap="none" spc="0" normalizeH="0" baseline="0" noProof="0">
              <a:ln>
                <a:noFill/>
              </a:ln>
              <a:solidFill>
                <a:prstClr val="black"/>
              </a:solidFill>
              <a:effectLst/>
              <a:uLnTx/>
              <a:uFillTx/>
              <a:latin typeface="+mn-lt"/>
              <a:ea typeface="+mn-ea"/>
              <a:cs typeface="+mn-cs"/>
            </a:rPr>
            <a:t>の活用等により、住民サービスを低下させることなく、コスト及び職員の削減に努めていく。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60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24076</xdr:rowOff>
    </xdr:from>
    <xdr:to>
      <xdr:col>76</xdr:col>
      <xdr:colOff>73025</xdr:colOff>
      <xdr:row>29</xdr:row>
      <xdr:rowOff>125676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7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46953</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61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110009</xdr:rowOff>
    </xdr:from>
    <xdr:to>
      <xdr:col>72</xdr:col>
      <xdr:colOff>123825</xdr:colOff>
      <xdr:row>31</xdr:row>
      <xdr:rowOff>40159</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602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74876</xdr:rowOff>
    </xdr:from>
    <xdr:to>
      <xdr:col>76</xdr:col>
      <xdr:colOff>22225</xdr:colOff>
      <xdr:row>30</xdr:row>
      <xdr:rowOff>160809</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818451"/>
          <a:ext cx="711200" cy="25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140544</xdr:rowOff>
    </xdr:from>
    <xdr:to>
      <xdr:col>68</xdr:col>
      <xdr:colOff>123825</xdr:colOff>
      <xdr:row>31</xdr:row>
      <xdr:rowOff>70694</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60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160809</xdr:rowOff>
    </xdr:from>
    <xdr:to>
      <xdr:col>72</xdr:col>
      <xdr:colOff>73025</xdr:colOff>
      <xdr:row>31</xdr:row>
      <xdr:rowOff>19894</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6075834"/>
          <a:ext cx="762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68371</xdr:rowOff>
    </xdr:from>
    <xdr:to>
      <xdr:col>64</xdr:col>
      <xdr:colOff>123825</xdr:colOff>
      <xdr:row>30</xdr:row>
      <xdr:rowOff>169971</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9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119171</xdr:rowOff>
    </xdr:from>
    <xdr:to>
      <xdr:col>68</xdr:col>
      <xdr:colOff>73025</xdr:colOff>
      <xdr:row>31</xdr:row>
      <xdr:rowOff>19894</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6034196"/>
          <a:ext cx="762000" cy="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80709</xdr:rowOff>
    </xdr:from>
    <xdr:to>
      <xdr:col>60</xdr:col>
      <xdr:colOff>123825</xdr:colOff>
      <xdr:row>31</xdr:row>
      <xdr:rowOff>10859</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119171</xdr:rowOff>
    </xdr:from>
    <xdr:to>
      <xdr:col>64</xdr:col>
      <xdr:colOff>73025</xdr:colOff>
      <xdr:row>30</xdr:row>
      <xdr:rowOff>131509</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6034196"/>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56686</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80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87221</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83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15048</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75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27386</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52,646
51,867
329.98
31,648,906
30,100,650
1,366,899
16,615,215
23,896,598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114300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31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87630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00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147320</xdr:rowOff>
    </xdr:from>
    <xdr:to>
      <xdr:col>10</xdr:col>
      <xdr:colOff>165100</xdr:colOff>
      <xdr:row>37</xdr:row>
      <xdr:rowOff>77470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26670</xdr:rowOff>
    </xdr:from>
    <xdr:to>
      <xdr:col>15</xdr:col>
      <xdr:colOff>50800</xdr:colOff>
      <xdr:row>37</xdr:row>
      <xdr:rowOff>57150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70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26670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39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93997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63517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78762</xdr:rowOff>
    </xdr:from>
    <xdr:to>
      <xdr:col>55</xdr:col>
      <xdr:colOff>50800</xdr:colOff>
      <xdr:row>39</xdr:row>
      <xdr:rowOff>8912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59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57189</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57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84281</xdr:rowOff>
    </xdr:from>
    <xdr:to>
      <xdr:col>50</xdr:col>
      <xdr:colOff>165100</xdr:colOff>
      <xdr:row>39</xdr:row>
      <xdr:rowOff>14431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5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129562</xdr:rowOff>
    </xdr:from>
    <xdr:to>
      <xdr:col>55</xdr:col>
      <xdr:colOff>0</xdr:colOff>
      <xdr:row>38</xdr:row>
      <xdr:rowOff>135081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644662"/>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88494</xdr:rowOff>
    </xdr:from>
    <xdr:to>
      <xdr:col>46</xdr:col>
      <xdr:colOff>38100</xdr:colOff>
      <xdr:row>39</xdr:row>
      <xdr:rowOff>18644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6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135081</xdr:rowOff>
    </xdr:from>
    <xdr:to>
      <xdr:col>50</xdr:col>
      <xdr:colOff>114300</xdr:colOff>
      <xdr:row>38</xdr:row>
      <xdr:rowOff>139294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650181"/>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91139</xdr:rowOff>
    </xdr:from>
    <xdr:to>
      <xdr:col>41</xdr:col>
      <xdr:colOff>101600</xdr:colOff>
      <xdr:row>39</xdr:row>
      <xdr:rowOff>21289</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6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139294</xdr:rowOff>
    </xdr:from>
    <xdr:to>
      <xdr:col>45</xdr:col>
      <xdr:colOff>177800</xdr:colOff>
      <xdr:row>38</xdr:row>
      <xdr:rowOff>141939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654394"/>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99042</xdr:rowOff>
    </xdr:from>
    <xdr:to>
      <xdr:col>36</xdr:col>
      <xdr:colOff>165100</xdr:colOff>
      <xdr:row>39</xdr:row>
      <xdr:rowOff>29192</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6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141939</xdr:rowOff>
    </xdr:from>
    <xdr:to>
      <xdr:col>41</xdr:col>
      <xdr:colOff>50800</xdr:colOff>
      <xdr:row>38</xdr:row>
      <xdr:rowOff>149842</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657039"/>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30958</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3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35170</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63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37816</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63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45719</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638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95504</xdr:rowOff>
    </xdr:from>
    <xdr:to>
      <xdr:col>24</xdr:col>
      <xdr:colOff>114300</xdr:colOff>
      <xdr:row>63</xdr:row>
      <xdr:rowOff>25654</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73931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62</xdr:row>
      <xdr:rowOff>146304</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767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125222</xdr:rowOff>
    </xdr:from>
    <xdr:to>
      <xdr:col>15</xdr:col>
      <xdr:colOff>101600</xdr:colOff>
      <xdr:row>63</xdr:row>
      <xdr:rowOff>55372</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137160</xdr:rowOff>
    </xdr:from>
    <xdr:to>
      <xdr:col>19</xdr:col>
      <xdr:colOff>177800</xdr:colOff>
      <xdr:row>63</xdr:row>
      <xdr:rowOff>4572</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2908300" y="1076706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102362</xdr:rowOff>
    </xdr:from>
    <xdr:to>
      <xdr:col>10</xdr:col>
      <xdr:colOff>165100</xdr:colOff>
      <xdr:row>63</xdr:row>
      <xdr:rowOff>32512</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153162</xdr:rowOff>
    </xdr:from>
    <xdr:to>
      <xdr:col>15</xdr:col>
      <xdr:colOff>50800</xdr:colOff>
      <xdr:row>63</xdr:row>
      <xdr:rowOff>4572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7830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86360</xdr:rowOff>
    </xdr:from>
    <xdr:to>
      <xdr:col>6</xdr:col>
      <xdr:colOff>38100</xdr:colOff>
      <xdr:row>63</xdr:row>
      <xdr:rowOff>16510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137160</xdr:rowOff>
    </xdr:from>
    <xdr:to>
      <xdr:col>10</xdr:col>
      <xdr:colOff>114300</xdr:colOff>
      <xdr:row>62</xdr:row>
      <xdr:rowOff>153162</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7670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7637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46499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84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23639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82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7637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100253</xdr:rowOff>
    </xdr:from>
    <xdr:to>
      <xdr:col>55</xdr:col>
      <xdr:colOff>50800</xdr:colOff>
      <xdr:row>64</xdr:row>
      <xdr:rowOff>30403</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9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15180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81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102322</xdr:rowOff>
    </xdr:from>
    <xdr:to>
      <xdr:col>50</xdr:col>
      <xdr:colOff>165100</xdr:colOff>
      <xdr:row>64</xdr:row>
      <xdr:rowOff>32472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9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151053</xdr:rowOff>
    </xdr:from>
    <xdr:to>
      <xdr:col>55</xdr:col>
      <xdr:colOff>0</xdr:colOff>
      <xdr:row>63</xdr:row>
      <xdr:rowOff>153122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952403"/>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106968</xdr:rowOff>
    </xdr:from>
    <xdr:to>
      <xdr:col>46</xdr:col>
      <xdr:colOff>38100</xdr:colOff>
      <xdr:row>64</xdr:row>
      <xdr:rowOff>37118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9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153122</xdr:rowOff>
    </xdr:from>
    <xdr:to>
      <xdr:col>50</xdr:col>
      <xdr:colOff>114300</xdr:colOff>
      <xdr:row>63</xdr:row>
      <xdr:rowOff>157768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954472"/>
          <a:ext cx="889000" cy="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108080</xdr:rowOff>
    </xdr:from>
    <xdr:to>
      <xdr:col>41</xdr:col>
      <xdr:colOff>101600</xdr:colOff>
      <xdr:row>64</xdr:row>
      <xdr:rowOff>38230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9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157768</xdr:rowOff>
    </xdr:from>
    <xdr:to>
      <xdr:col>45</xdr:col>
      <xdr:colOff>177800</xdr:colOff>
      <xdr:row>63</xdr:row>
      <xdr:rowOff>158880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959118"/>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109885</xdr:rowOff>
    </xdr:from>
    <xdr:to>
      <xdr:col>36</xdr:col>
      <xdr:colOff>165100</xdr:colOff>
      <xdr:row>64</xdr:row>
      <xdr:rowOff>40035</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9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158880</xdr:rowOff>
    </xdr:from>
    <xdr:to>
      <xdr:col>41</xdr:col>
      <xdr:colOff>50800</xdr:colOff>
      <xdr:row>63</xdr:row>
      <xdr:rowOff>160685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960230"/>
          <a:ext cx="8890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23599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9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28245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1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29357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100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31162</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100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114663</xdr:rowOff>
    </xdr:from>
    <xdr:to>
      <xdr:col>24</xdr:col>
      <xdr:colOff>114300</xdr:colOff>
      <xdr:row>84</xdr:row>
      <xdr:rowOff>44813</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137540</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19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98334</xdr:rowOff>
    </xdr:from>
    <xdr:to>
      <xdr:col>20</xdr:col>
      <xdr:colOff>38100</xdr:colOff>
      <xdr:row>84</xdr:row>
      <xdr:rowOff>28484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149134</xdr:rowOff>
    </xdr:from>
    <xdr:to>
      <xdr:col>24</xdr:col>
      <xdr:colOff>63500</xdr:colOff>
      <xdr:row>83</xdr:row>
      <xdr:rowOff>165463</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3794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80373</xdr:rowOff>
    </xdr:from>
    <xdr:to>
      <xdr:col>15</xdr:col>
      <xdr:colOff>101600</xdr:colOff>
      <xdr:row>84</xdr:row>
      <xdr:rowOff>10523</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131173</xdr:rowOff>
    </xdr:from>
    <xdr:to>
      <xdr:col>19</xdr:col>
      <xdr:colOff>177800</xdr:colOff>
      <xdr:row>83</xdr:row>
      <xdr:rowOff>149134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3615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59145</xdr:rowOff>
    </xdr:from>
    <xdr:to>
      <xdr:col>10</xdr:col>
      <xdr:colOff>165100</xdr:colOff>
      <xdr:row>83</xdr:row>
      <xdr:rowOff>160745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109945</xdr:rowOff>
    </xdr:from>
    <xdr:to>
      <xdr:col>15</xdr:col>
      <xdr:colOff>50800</xdr:colOff>
      <xdr:row>83</xdr:row>
      <xdr:rowOff>131173</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34029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36286</xdr:rowOff>
    </xdr:from>
    <xdr:to>
      <xdr:col>6</xdr:col>
      <xdr:colOff>38100</xdr:colOff>
      <xdr:row>83</xdr:row>
      <xdr:rowOff>137886</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87086</xdr:rowOff>
    </xdr:from>
    <xdr:to>
      <xdr:col>10</xdr:col>
      <xdr:colOff>114300</xdr:colOff>
      <xdr:row>83</xdr:row>
      <xdr:rowOff>109945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3174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45011</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27050</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08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5822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154413</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155550</xdr:rowOff>
    </xdr:from>
    <xdr:to>
      <xdr:col>55</xdr:col>
      <xdr:colOff>50800</xdr:colOff>
      <xdr:row>81</xdr:row>
      <xdr:rowOff>85700</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38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6977</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37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162864</xdr:rowOff>
    </xdr:from>
    <xdr:to>
      <xdr:col>50</xdr:col>
      <xdr:colOff>165100</xdr:colOff>
      <xdr:row>81</xdr:row>
      <xdr:rowOff>93014</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38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34900</xdr:rowOff>
    </xdr:from>
    <xdr:to>
      <xdr:col>55</xdr:col>
      <xdr:colOff>0</xdr:colOff>
      <xdr:row>81</xdr:row>
      <xdr:rowOff>42214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3922350"/>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168808</xdr:rowOff>
    </xdr:from>
    <xdr:to>
      <xdr:col>46</xdr:col>
      <xdr:colOff>38100</xdr:colOff>
      <xdr:row>81</xdr:row>
      <xdr:rowOff>98958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388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42214</xdr:rowOff>
    </xdr:from>
    <xdr:to>
      <xdr:col>50</xdr:col>
      <xdr:colOff>114300</xdr:colOff>
      <xdr:row>81</xdr:row>
      <xdr:rowOff>48158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392966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170180</xdr:rowOff>
    </xdr:from>
    <xdr:to>
      <xdr:col>41</xdr:col>
      <xdr:colOff>101600</xdr:colOff>
      <xdr:row>81</xdr:row>
      <xdr:rowOff>100330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48158</xdr:rowOff>
    </xdr:from>
    <xdr:to>
      <xdr:col>45</xdr:col>
      <xdr:colOff>177800</xdr:colOff>
      <xdr:row>81</xdr:row>
      <xdr:rowOff>49530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39356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6502</xdr:rowOff>
    </xdr:from>
    <xdr:to>
      <xdr:col>36</xdr:col>
      <xdr:colOff>165100</xdr:colOff>
      <xdr:row>81</xdr:row>
      <xdr:rowOff>108102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389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49530</xdr:rowOff>
    </xdr:from>
    <xdr:to>
      <xdr:col>41</xdr:col>
      <xdr:colOff>50800</xdr:colOff>
      <xdr:row>81</xdr:row>
      <xdr:rowOff>57302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393698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109541</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365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115485</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366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116857</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124629</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36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00000000-0008-0000-0E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9906</xdr:rowOff>
    </xdr:from>
    <xdr:to>
      <xdr:col>24</xdr:col>
      <xdr:colOff>62865</xdr:colOff>
      <xdr:row>107</xdr:row>
      <xdr:rowOff>135637</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4634865" y="17326356"/>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139464</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00000000-0008-0000-0E00-000090010000}"/>
            </a:ext>
          </a:extLst>
        </xdr:cNvPr>
        <xdr:cNvSpPr txBox="1"/>
      </xdr:nvSpPr>
      <xdr:spPr>
        <a:xfrm>
          <a:off x="4673600" y="1848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135637</xdr:rowOff>
    </xdr:from>
    <xdr:to>
      <xdr:col>24</xdr:col>
      <xdr:colOff>152400</xdr:colOff>
      <xdr:row>107</xdr:row>
      <xdr:rowOff>135637</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4546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128033</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00000000-0008-0000-0E00-000092010000}"/>
            </a:ext>
          </a:extLst>
        </xdr:cNvPr>
        <xdr:cNvSpPr txBox="1"/>
      </xdr:nvSpPr>
      <xdr:spPr>
        <a:xfrm>
          <a:off x="4673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9906</xdr:rowOff>
    </xdr:from>
    <xdr:to>
      <xdr:col>24</xdr:col>
      <xdr:colOff>152400</xdr:colOff>
      <xdr:row>101</xdr:row>
      <xdr:rowOff>9906</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00000000-0008-0000-0E00-000094010000}"/>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160274</xdr:rowOff>
    </xdr:from>
    <xdr:to>
      <xdr:col>15</xdr:col>
      <xdr:colOff>101600</xdr:colOff>
      <xdr:row>103</xdr:row>
      <xdr:rowOff>90424</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285750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968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100837</xdr:rowOff>
    </xdr:from>
    <xdr:to>
      <xdr:col>6</xdr:col>
      <xdr:colOff>38100</xdr:colOff>
      <xdr:row>103</xdr:row>
      <xdr:rowOff>30987</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0795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164846</xdr:rowOff>
    </xdr:from>
    <xdr:to>
      <xdr:col>24</xdr:col>
      <xdr:colOff>114300</xdr:colOff>
      <xdr:row>107</xdr:row>
      <xdr:rowOff>94996</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45847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79773</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00000000-0008-0000-0E00-0000A0010000}"/>
            </a:ext>
          </a:extLst>
        </xdr:cNvPr>
        <xdr:cNvSpPr txBox="1"/>
      </xdr:nvSpPr>
      <xdr:spPr>
        <a:xfrm>
          <a:off x="4673600" y="18253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254</xdr:rowOff>
    </xdr:from>
    <xdr:to>
      <xdr:col>20</xdr:col>
      <xdr:colOff>38100</xdr:colOff>
      <xdr:row>107</xdr:row>
      <xdr:rowOff>101854</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3746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44196</xdr:rowOff>
    </xdr:from>
    <xdr:to>
      <xdr:col>24</xdr:col>
      <xdr:colOff>63500</xdr:colOff>
      <xdr:row>107</xdr:row>
      <xdr:rowOff>51054</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3797300" y="183893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162561</xdr:rowOff>
    </xdr:from>
    <xdr:to>
      <xdr:col>15</xdr:col>
      <xdr:colOff>101600</xdr:colOff>
      <xdr:row>107</xdr:row>
      <xdr:rowOff>92711</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2857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41911</xdr:rowOff>
    </xdr:from>
    <xdr:to>
      <xdr:col>19</xdr:col>
      <xdr:colOff>177800</xdr:colOff>
      <xdr:row>107</xdr:row>
      <xdr:rowOff>51054</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908300" y="18387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16256</xdr:rowOff>
    </xdr:from>
    <xdr:to>
      <xdr:col>10</xdr:col>
      <xdr:colOff>165100</xdr:colOff>
      <xdr:row>108</xdr:row>
      <xdr:rowOff>117856</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968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41911</xdr:rowOff>
    </xdr:from>
    <xdr:to>
      <xdr:col>15</xdr:col>
      <xdr:colOff>50800</xdr:colOff>
      <xdr:row>108</xdr:row>
      <xdr:rowOff>67056</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2019300" y="18387061"/>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16256</xdr:rowOff>
    </xdr:from>
    <xdr:to>
      <xdr:col>6</xdr:col>
      <xdr:colOff>38100</xdr:colOff>
      <xdr:row>108</xdr:row>
      <xdr:rowOff>117856</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079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67056</xdr:rowOff>
    </xdr:from>
    <xdr:to>
      <xdr:col>10</xdr:col>
      <xdr:colOff>114300</xdr:colOff>
      <xdr:row>108</xdr:row>
      <xdr:rowOff>67056</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130300" y="1858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143527</xdr:rowOff>
    </xdr:from>
    <xdr:ext cx="405111" cy="259045"/>
    <xdr:sp macro="" textlink="">
      <xdr:nvSpPr>
        <xdr:cNvPr id="425" name="n_1aveValue【港湾・漁港】&#10;有形固定資産減価償却率">
          <a:extLst>
            <a:ext uri="{FF2B5EF4-FFF2-40B4-BE49-F238E27FC236}">
              <a16:creationId xmlns:a16="http://schemas.microsoft.com/office/drawing/2014/main" id="{00000000-0008-0000-0E00-0000A9010000}"/>
            </a:ext>
          </a:extLst>
        </xdr:cNvPr>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106951</xdr:rowOff>
    </xdr:from>
    <xdr:ext cx="405111" cy="259045"/>
    <xdr:sp macro="" textlink="">
      <xdr:nvSpPr>
        <xdr:cNvPr id="426" name="n_2aveValue【港湾・漁港】&#10;有形固定資産減価償却率">
          <a:extLst>
            <a:ext uri="{FF2B5EF4-FFF2-40B4-BE49-F238E27FC236}">
              <a16:creationId xmlns:a16="http://schemas.microsoft.com/office/drawing/2014/main" id="{00000000-0008-0000-0E00-0000AA010000}"/>
            </a:ext>
          </a:extLst>
        </xdr:cNvPr>
        <xdr:cNvSpPr txBox="1"/>
      </xdr:nvSpPr>
      <xdr:spPr>
        <a:xfrm>
          <a:off x="2705744" y="1742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68090</xdr:rowOff>
    </xdr:from>
    <xdr:ext cx="405111" cy="259045"/>
    <xdr:sp macro="" textlink="">
      <xdr:nvSpPr>
        <xdr:cNvPr id="427" name="n_3aveValue【港湾・漁港】&#10;有形固定資産減価償却率">
          <a:extLst>
            <a:ext uri="{FF2B5EF4-FFF2-40B4-BE49-F238E27FC236}">
              <a16:creationId xmlns:a16="http://schemas.microsoft.com/office/drawing/2014/main" id="{00000000-0008-0000-0E00-0000AB010000}"/>
            </a:ext>
          </a:extLst>
        </xdr:cNvPr>
        <xdr:cNvSpPr txBox="1"/>
      </xdr:nvSpPr>
      <xdr:spPr>
        <a:xfrm>
          <a:off x="1816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47514</xdr:rowOff>
    </xdr:from>
    <xdr:ext cx="405111" cy="259045"/>
    <xdr:sp macro="" textlink="">
      <xdr:nvSpPr>
        <xdr:cNvPr id="428" name="n_4aveValue【港湾・漁港】&#10;有形固定資産減価償却率">
          <a:extLst>
            <a:ext uri="{FF2B5EF4-FFF2-40B4-BE49-F238E27FC236}">
              <a16:creationId xmlns:a16="http://schemas.microsoft.com/office/drawing/2014/main" id="{00000000-0008-0000-0E00-0000AC010000}"/>
            </a:ext>
          </a:extLst>
        </xdr:cNvPr>
        <xdr:cNvSpPr txBox="1"/>
      </xdr:nvSpPr>
      <xdr:spPr>
        <a:xfrm>
          <a:off x="927744"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92981</xdr:rowOff>
    </xdr:from>
    <xdr:ext cx="405111" cy="259045"/>
    <xdr:sp macro="" textlink="">
      <xdr:nvSpPr>
        <xdr:cNvPr id="429" name="n_1mainValue【港湾・漁港】&#10;有形固定資産減価償却率">
          <a:extLst>
            <a:ext uri="{FF2B5EF4-FFF2-40B4-BE49-F238E27FC236}">
              <a16:creationId xmlns:a16="http://schemas.microsoft.com/office/drawing/2014/main" id="{00000000-0008-0000-0E00-0000AD010000}"/>
            </a:ext>
          </a:extLst>
        </xdr:cNvPr>
        <xdr:cNvSpPr txBox="1"/>
      </xdr:nvSpPr>
      <xdr:spPr>
        <a:xfrm>
          <a:off x="3582044" y="1843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83838</xdr:rowOff>
    </xdr:from>
    <xdr:ext cx="405111" cy="259045"/>
    <xdr:sp macro="" textlink="">
      <xdr:nvSpPr>
        <xdr:cNvPr id="430" name="n_2mainValue【港湾・漁港】&#10;有形固定資産減価償却率">
          <a:extLst>
            <a:ext uri="{FF2B5EF4-FFF2-40B4-BE49-F238E27FC236}">
              <a16:creationId xmlns:a16="http://schemas.microsoft.com/office/drawing/2014/main" id="{00000000-0008-0000-0E00-0000AE010000}"/>
            </a:ext>
          </a:extLst>
        </xdr:cNvPr>
        <xdr:cNvSpPr txBox="1"/>
      </xdr:nvSpPr>
      <xdr:spPr>
        <a:xfrm>
          <a:off x="2705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108983</xdr:rowOff>
    </xdr:from>
    <xdr:ext cx="405111" cy="259045"/>
    <xdr:sp macro="" textlink="">
      <xdr:nvSpPr>
        <xdr:cNvPr id="431" name="n_3mainValue【港湾・漁港】&#10;有形固定資産減価償却率">
          <a:extLst>
            <a:ext uri="{FF2B5EF4-FFF2-40B4-BE49-F238E27FC236}">
              <a16:creationId xmlns:a16="http://schemas.microsoft.com/office/drawing/2014/main" id="{00000000-0008-0000-0E00-0000AF010000}"/>
            </a:ext>
          </a:extLst>
        </xdr:cNvPr>
        <xdr:cNvSpPr txBox="1"/>
      </xdr:nvSpPr>
      <xdr:spPr>
        <a:xfrm>
          <a:off x="1816744" y="186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108983</xdr:rowOff>
    </xdr:from>
    <xdr:ext cx="405111" cy="259045"/>
    <xdr:sp macro="" textlink="">
      <xdr:nvSpPr>
        <xdr:cNvPr id="432" name="n_4mainValue【港湾・漁港】&#10;有形固定資産減価償却率">
          <a:extLst>
            <a:ext uri="{FF2B5EF4-FFF2-40B4-BE49-F238E27FC236}">
              <a16:creationId xmlns:a16="http://schemas.microsoft.com/office/drawing/2014/main" id="{00000000-0008-0000-0E00-0000B0010000}"/>
            </a:ext>
          </a:extLst>
        </xdr:cNvPr>
        <xdr:cNvSpPr txBox="1"/>
      </xdr:nvSpPr>
      <xdr:spPr>
        <a:xfrm>
          <a:off x="927744" y="186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00000000-0008-0000-0E00-0000C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10476865" y="17263244"/>
          <a:ext cx="0" cy="1208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53" name="【港湾・漁港】&#10;一人当たり有形固定資産（償却資産）額最小値テキスト">
          <a:extLst>
            <a:ext uri="{FF2B5EF4-FFF2-40B4-BE49-F238E27FC236}">
              <a16:creationId xmlns:a16="http://schemas.microsoft.com/office/drawing/2014/main" id="{00000000-0008-0000-0E00-0000C5010000}"/>
            </a:ext>
          </a:extLst>
        </xdr:cNvPr>
        <xdr:cNvSpPr txBox="1"/>
      </xdr:nvSpPr>
      <xdr:spPr>
        <a:xfrm>
          <a:off x="10515600" y="18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0388600" y="1847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00000000-0008-0000-0E00-0000C7010000}"/>
            </a:ext>
          </a:extLst>
        </xdr:cNvPr>
        <xdr:cNvSpPr txBox="1"/>
      </xdr:nvSpPr>
      <xdr:spPr>
        <a:xfrm>
          <a:off x="10515600" y="17038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0388600" y="172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71438</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00000000-0008-0000-0E00-0000C9010000}"/>
            </a:ext>
          </a:extLst>
        </xdr:cNvPr>
        <xdr:cNvSpPr txBox="1"/>
      </xdr:nvSpPr>
      <xdr:spPr>
        <a:xfrm>
          <a:off x="10515600" y="18073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0426700" y="182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65477</xdr:rowOff>
    </xdr:from>
    <xdr:to>
      <xdr:col>50</xdr:col>
      <xdr:colOff>165100</xdr:colOff>
      <xdr:row>106</xdr:row>
      <xdr:rowOff>167077</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95885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42453</xdr:rowOff>
    </xdr:from>
    <xdr:to>
      <xdr:col>46</xdr:col>
      <xdr:colOff>38100</xdr:colOff>
      <xdr:row>106</xdr:row>
      <xdr:rowOff>144053</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8699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45214</xdr:rowOff>
    </xdr:from>
    <xdr:to>
      <xdr:col>41</xdr:col>
      <xdr:colOff>101600</xdr:colOff>
      <xdr:row>106</xdr:row>
      <xdr:rowOff>146814</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7810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29415</xdr:rowOff>
    </xdr:from>
    <xdr:to>
      <xdr:col>36</xdr:col>
      <xdr:colOff>165100</xdr:colOff>
      <xdr:row>106</xdr:row>
      <xdr:rowOff>131015</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6921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64731</xdr:rowOff>
    </xdr:from>
    <xdr:to>
      <xdr:col>55</xdr:col>
      <xdr:colOff>50800</xdr:colOff>
      <xdr:row>107</xdr:row>
      <xdr:rowOff>166331</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10426700" y="184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151108</xdr:rowOff>
    </xdr:from>
    <xdr:ext cx="534377" cy="259045"/>
    <xdr:sp macro="" textlink="">
      <xdr:nvSpPr>
        <xdr:cNvPr id="469" name="【港湾・漁港】&#10;一人当たり有形固定資産（償却資産）額該当値テキスト">
          <a:extLst>
            <a:ext uri="{FF2B5EF4-FFF2-40B4-BE49-F238E27FC236}">
              <a16:creationId xmlns:a16="http://schemas.microsoft.com/office/drawing/2014/main" id="{00000000-0008-0000-0E00-0000D5010000}"/>
            </a:ext>
          </a:extLst>
        </xdr:cNvPr>
        <xdr:cNvSpPr txBox="1"/>
      </xdr:nvSpPr>
      <xdr:spPr>
        <a:xfrm>
          <a:off x="10515600" y="183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65024</xdr:rowOff>
    </xdr:from>
    <xdr:to>
      <xdr:col>50</xdr:col>
      <xdr:colOff>165100</xdr:colOff>
      <xdr:row>107</xdr:row>
      <xdr:rowOff>166624</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9588500" y="18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115531</xdr:rowOff>
    </xdr:from>
    <xdr:to>
      <xdr:col>55</xdr:col>
      <xdr:colOff>0</xdr:colOff>
      <xdr:row>107</xdr:row>
      <xdr:rowOff>115824</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9639300" y="18460681"/>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65139</xdr:rowOff>
    </xdr:from>
    <xdr:to>
      <xdr:col>46</xdr:col>
      <xdr:colOff>38100</xdr:colOff>
      <xdr:row>107</xdr:row>
      <xdr:rowOff>166739</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8699500" y="1841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115824</xdr:rowOff>
    </xdr:from>
    <xdr:to>
      <xdr:col>50</xdr:col>
      <xdr:colOff>114300</xdr:colOff>
      <xdr:row>107</xdr:row>
      <xdr:rowOff>115939</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8750300" y="1846097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66708</xdr:rowOff>
    </xdr:from>
    <xdr:to>
      <xdr:col>41</xdr:col>
      <xdr:colOff>101600</xdr:colOff>
      <xdr:row>107</xdr:row>
      <xdr:rowOff>168308</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7810500" y="1841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115939</xdr:rowOff>
    </xdr:from>
    <xdr:to>
      <xdr:col>45</xdr:col>
      <xdr:colOff>177800</xdr:colOff>
      <xdr:row>107</xdr:row>
      <xdr:rowOff>117508</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7861300" y="18461089"/>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66855</xdr:rowOff>
    </xdr:from>
    <xdr:to>
      <xdr:col>36</xdr:col>
      <xdr:colOff>165100</xdr:colOff>
      <xdr:row>107</xdr:row>
      <xdr:rowOff>168455</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6921500" y="184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117508</xdr:rowOff>
    </xdr:from>
    <xdr:to>
      <xdr:col>41</xdr:col>
      <xdr:colOff>50800</xdr:colOff>
      <xdr:row>107</xdr:row>
      <xdr:rowOff>117655</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6972300" y="18462658"/>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12154</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00000000-0008-0000-0E00-0000DE010000}"/>
            </a:ext>
          </a:extLst>
        </xdr:cNvPr>
        <xdr:cNvSpPr txBox="1"/>
      </xdr:nvSpPr>
      <xdr:spPr>
        <a:xfrm>
          <a:off x="9327095" y="180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160580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84507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163341</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7561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147542</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6672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157751</xdr:rowOff>
    </xdr:from>
    <xdr:ext cx="534377" cy="259045"/>
    <xdr:sp macro="" textlink="">
      <xdr:nvSpPr>
        <xdr:cNvPr id="482" name="n_1main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9359411" y="185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157866</xdr:rowOff>
    </xdr:from>
    <xdr:ext cx="534377" cy="259045"/>
    <xdr:sp macro="" textlink="">
      <xdr:nvSpPr>
        <xdr:cNvPr id="483" name="n_2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8483111" y="185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159435</xdr:rowOff>
    </xdr:from>
    <xdr:ext cx="534377" cy="259045"/>
    <xdr:sp macro="" textlink="">
      <xdr:nvSpPr>
        <xdr:cNvPr id="484" name="n_3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7594111" y="1850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159582</xdr:rowOff>
    </xdr:from>
    <xdr:ext cx="534377" cy="259045"/>
    <xdr:sp macro="" textlink="">
      <xdr:nvSpPr>
        <xdr:cNvPr id="485" name="n_4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6705111" y="185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id="{00000000-0008-0000-0E00-0000F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09" name="【認定こども園・幼稚園・保育所】&#10;有形固定資産減価償却率最小値テキスト">
          <a:extLst>
            <a:ext uri="{FF2B5EF4-FFF2-40B4-BE49-F238E27FC236}">
              <a16:creationId xmlns:a16="http://schemas.microsoft.com/office/drawing/2014/main" id="{00000000-0008-0000-0E00-0000FD01000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id="{00000000-0008-0000-0E00-0000FF010000}"/>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id="{00000000-0008-0000-0E00-000001020000}"/>
            </a:ext>
          </a:extLst>
        </xdr:cNvPr>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89408</xdr:rowOff>
    </xdr:from>
    <xdr:to>
      <xdr:col>85</xdr:col>
      <xdr:colOff>177800</xdr:colOff>
      <xdr:row>39</xdr:row>
      <xdr:rowOff>19558</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6268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67835</xdr:rowOff>
    </xdr:from>
    <xdr:ext cx="405111" cy="259045"/>
    <xdr:sp macro="" textlink="">
      <xdr:nvSpPr>
        <xdr:cNvPr id="525" name="【認定こども園・幼稚園・保育所】&#10;有形固定資産減価償却率該当値テキスト">
          <a:extLst>
            <a:ext uri="{FF2B5EF4-FFF2-40B4-BE49-F238E27FC236}">
              <a16:creationId xmlns:a16="http://schemas.microsoft.com/office/drawing/2014/main" id="{00000000-0008-0000-0E00-00000D020000}"/>
            </a:ext>
          </a:extLst>
        </xdr:cNvPr>
        <xdr:cNvSpPr txBox="1"/>
      </xdr:nvSpPr>
      <xdr:spPr>
        <a:xfrm>
          <a:off x="16357600"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39116</xdr:rowOff>
    </xdr:from>
    <xdr:to>
      <xdr:col>81</xdr:col>
      <xdr:colOff>101600</xdr:colOff>
      <xdr:row>38</xdr:row>
      <xdr:rowOff>140716</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5430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89916</xdr:rowOff>
    </xdr:from>
    <xdr:to>
      <xdr:col>85</xdr:col>
      <xdr:colOff>127000</xdr:colOff>
      <xdr:row>38</xdr:row>
      <xdr:rowOff>140208</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5481300" y="66050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29972</xdr:rowOff>
    </xdr:from>
    <xdr:to>
      <xdr:col>76</xdr:col>
      <xdr:colOff>165100</xdr:colOff>
      <xdr:row>38</xdr:row>
      <xdr:rowOff>131572</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4541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80772</xdr:rowOff>
    </xdr:from>
    <xdr:to>
      <xdr:col>81</xdr:col>
      <xdr:colOff>50800</xdr:colOff>
      <xdr:row>38</xdr:row>
      <xdr:rowOff>89916</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4592300" y="6595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39116</xdr:rowOff>
    </xdr:from>
    <xdr:to>
      <xdr:col>72</xdr:col>
      <xdr:colOff>38100</xdr:colOff>
      <xdr:row>38</xdr:row>
      <xdr:rowOff>140716</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365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80772</xdr:rowOff>
    </xdr:from>
    <xdr:to>
      <xdr:col>76</xdr:col>
      <xdr:colOff>114300</xdr:colOff>
      <xdr:row>38</xdr:row>
      <xdr:rowOff>89916</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3703300" y="6595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157988</xdr:rowOff>
    </xdr:from>
    <xdr:to>
      <xdr:col>67</xdr:col>
      <xdr:colOff>101600</xdr:colOff>
      <xdr:row>38</xdr:row>
      <xdr:rowOff>88138</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2763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37338</xdr:rowOff>
    </xdr:from>
    <xdr:to>
      <xdr:col>71</xdr:col>
      <xdr:colOff>177800</xdr:colOff>
      <xdr:row>38</xdr:row>
      <xdr:rowOff>89916</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814300" y="655243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534" name="n_1aveValue【認定こども園・幼稚園・保育所】&#10;有形固定資産減価償却率">
          <a:extLst>
            <a:ext uri="{FF2B5EF4-FFF2-40B4-BE49-F238E27FC236}">
              <a16:creationId xmlns:a16="http://schemas.microsoft.com/office/drawing/2014/main" id="{00000000-0008-0000-0E00-000016020000}"/>
            </a:ext>
          </a:extLst>
        </xdr:cNvPr>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5" name="n_2aveValue【認定こども園・幼稚園・保育所】&#10;有形固定資産減価償却率">
          <a:extLst>
            <a:ext uri="{FF2B5EF4-FFF2-40B4-BE49-F238E27FC236}">
              <a16:creationId xmlns:a16="http://schemas.microsoft.com/office/drawing/2014/main" id="{00000000-0008-0000-0E00-000017020000}"/>
            </a:ext>
          </a:extLst>
        </xdr:cNvPr>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536" name="n_3aveValue【認定こども園・幼稚園・保育所】&#10;有形固定資産減価償却率">
          <a:extLst>
            <a:ext uri="{FF2B5EF4-FFF2-40B4-BE49-F238E27FC236}">
              <a16:creationId xmlns:a16="http://schemas.microsoft.com/office/drawing/2014/main" id="{00000000-0008-0000-0E00-000018020000}"/>
            </a:ext>
          </a:extLst>
        </xdr:cNvPr>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537" name="n_4aveValue【認定こども園・幼稚園・保育所】&#10;有形固定資産減価償却率">
          <a:extLst>
            <a:ext uri="{FF2B5EF4-FFF2-40B4-BE49-F238E27FC236}">
              <a16:creationId xmlns:a16="http://schemas.microsoft.com/office/drawing/2014/main" id="{00000000-0008-0000-0E00-000019020000}"/>
            </a:ext>
          </a:extLst>
        </xdr:cNvPr>
        <xdr:cNvSpPr txBox="1"/>
      </xdr:nvSpPr>
      <xdr:spPr>
        <a:xfrm>
          <a:off x="12611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131843</xdr:rowOff>
    </xdr:from>
    <xdr:ext cx="405111" cy="259045"/>
    <xdr:sp macro="" textlink="">
      <xdr:nvSpPr>
        <xdr:cNvPr id="538" name="n_1main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5266044" y="664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122699</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4389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131843</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3500744" y="664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00000000-0008-0000-0E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00000000-0008-0000-0E00-000038020000}"/>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00000000-0008-0000-0E00-00003A020000}"/>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00000000-0008-0000-0E00-00003C020000}"/>
            </a:ext>
          </a:extLst>
        </xdr:cNvPr>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129903</xdr:rowOff>
    </xdr:from>
    <xdr:to>
      <xdr:col>116</xdr:col>
      <xdr:colOff>114300</xdr:colOff>
      <xdr:row>41</xdr:row>
      <xdr:rowOff>60053</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22110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108330</xdr:rowOff>
    </xdr:from>
    <xdr:ext cx="469744" cy="259045"/>
    <xdr:sp macro="" textlink="">
      <xdr:nvSpPr>
        <xdr:cNvPr id="584" name="【認定こども園・幼稚園・保育所】&#10;一人当たり面積該当値テキスト">
          <a:extLst>
            <a:ext uri="{FF2B5EF4-FFF2-40B4-BE49-F238E27FC236}">
              <a16:creationId xmlns:a16="http://schemas.microsoft.com/office/drawing/2014/main" id="{00000000-0008-0000-0E00-000048020000}"/>
            </a:ext>
          </a:extLst>
        </xdr:cNvPr>
        <xdr:cNvSpPr txBox="1"/>
      </xdr:nvSpPr>
      <xdr:spPr>
        <a:xfrm>
          <a:off x="22199600"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133169</xdr:rowOff>
    </xdr:from>
    <xdr:to>
      <xdr:col>112</xdr:col>
      <xdr:colOff>38100</xdr:colOff>
      <xdr:row>41</xdr:row>
      <xdr:rowOff>63319</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1272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9253</xdr:rowOff>
    </xdr:from>
    <xdr:to>
      <xdr:col>116</xdr:col>
      <xdr:colOff>63500</xdr:colOff>
      <xdr:row>41</xdr:row>
      <xdr:rowOff>12519</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21323300" y="70387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133169</xdr:rowOff>
    </xdr:from>
    <xdr:to>
      <xdr:col>107</xdr:col>
      <xdr:colOff>101600</xdr:colOff>
      <xdr:row>41</xdr:row>
      <xdr:rowOff>63319</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0383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12519</xdr:rowOff>
    </xdr:from>
    <xdr:to>
      <xdr:col>111</xdr:col>
      <xdr:colOff>177800</xdr:colOff>
      <xdr:row>41</xdr:row>
      <xdr:rowOff>12519</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20434300" y="704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136434</xdr:rowOff>
    </xdr:from>
    <xdr:to>
      <xdr:col>102</xdr:col>
      <xdr:colOff>165100</xdr:colOff>
      <xdr:row>41</xdr:row>
      <xdr:rowOff>66584</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9494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12519</xdr:rowOff>
    </xdr:from>
    <xdr:to>
      <xdr:col>107</xdr:col>
      <xdr:colOff>50800</xdr:colOff>
      <xdr:row>41</xdr:row>
      <xdr:rowOff>15784</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9545300" y="704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136434</xdr:rowOff>
    </xdr:from>
    <xdr:to>
      <xdr:col>98</xdr:col>
      <xdr:colOff>38100</xdr:colOff>
      <xdr:row>41</xdr:row>
      <xdr:rowOff>66584</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8605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15784</xdr:rowOff>
    </xdr:from>
    <xdr:to>
      <xdr:col>102</xdr:col>
      <xdr:colOff>114300</xdr:colOff>
      <xdr:row>41</xdr:row>
      <xdr:rowOff>15784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656300" y="704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93" name="n_1aveValue【認定こども園・幼稚園・保育所】&#10;一人当たり面積">
          <a:extLst>
            <a:ext uri="{FF2B5EF4-FFF2-40B4-BE49-F238E27FC236}">
              <a16:creationId xmlns:a16="http://schemas.microsoft.com/office/drawing/2014/main" id="{00000000-0008-0000-0E00-000051020000}"/>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94" name="n_2aveValue【認定こども園・幼稚園・保育所】&#10;一人当たり面積">
          <a:extLst>
            <a:ext uri="{FF2B5EF4-FFF2-40B4-BE49-F238E27FC236}">
              <a16:creationId xmlns:a16="http://schemas.microsoft.com/office/drawing/2014/main" id="{00000000-0008-0000-0E00-000052020000}"/>
            </a:ext>
          </a:extLst>
        </xdr:cNvPr>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95" name="n_3ave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96" name="n_4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54446</xdr:rowOff>
    </xdr:from>
    <xdr:ext cx="469744" cy="259045"/>
    <xdr:sp macro="" textlink="">
      <xdr:nvSpPr>
        <xdr:cNvPr id="597" name="n_1main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210757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54446</xdr:rowOff>
    </xdr:from>
    <xdr:ext cx="469744" cy="259045"/>
    <xdr:sp macro="" textlink="">
      <xdr:nvSpPr>
        <xdr:cNvPr id="598" name="n_2main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0199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57711</xdr:rowOff>
    </xdr:from>
    <xdr:ext cx="469744" cy="259045"/>
    <xdr:sp macro="" textlink="">
      <xdr:nvSpPr>
        <xdr:cNvPr id="599" name="n_3main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93104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57711</xdr:rowOff>
    </xdr:from>
    <xdr:ext cx="469744" cy="259045"/>
    <xdr:sp macro="" textlink="">
      <xdr:nvSpPr>
        <xdr:cNvPr id="600" name="n_4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84214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00000000-0008-0000-0E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00000000-0008-0000-0E00-000073020000}"/>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00000000-0008-0000-0E00-000075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00000000-0008-0000-0E00-000077020000}"/>
            </a:ext>
          </a:extLst>
        </xdr:cNvPr>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00000000-0008-0000-0E00-000083020000}"/>
            </a:ext>
          </a:extLst>
        </xdr:cNvPr>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11430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5481300" y="1061357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61</xdr:row>
      <xdr:rowOff>160020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4592300" y="106135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156573</xdr:rowOff>
    </xdr:from>
    <xdr:to>
      <xdr:col>72</xdr:col>
      <xdr:colOff>38100</xdr:colOff>
      <xdr:row>62</xdr:row>
      <xdr:rowOff>86723</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3652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35923</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3703300" y="106184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143510</xdr:rowOff>
    </xdr:from>
    <xdr:to>
      <xdr:col>67</xdr:col>
      <xdr:colOff>101600</xdr:colOff>
      <xdr:row>62</xdr:row>
      <xdr:rowOff>73660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276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22860</xdr:rowOff>
    </xdr:from>
    <xdr:to>
      <xdr:col>71</xdr:col>
      <xdr:colOff>177800</xdr:colOff>
      <xdr:row>62</xdr:row>
      <xdr:rowOff>35923</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814300" y="106527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652" name="n_1aveValue【学校施設】&#10;有形固定資産減価償却率">
          <a:extLst>
            <a:ext uri="{FF2B5EF4-FFF2-40B4-BE49-F238E27FC236}">
              <a16:creationId xmlns:a16="http://schemas.microsoft.com/office/drawing/2014/main" id="{00000000-0008-0000-0E00-00008C020000}"/>
            </a:ext>
          </a:extLst>
        </xdr:cNvPr>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653" name="n_2aveValue【学校施設】&#10;有形固定資産減価償却率">
          <a:extLst>
            <a:ext uri="{FF2B5EF4-FFF2-40B4-BE49-F238E27FC236}">
              <a16:creationId xmlns:a16="http://schemas.microsoft.com/office/drawing/2014/main" id="{00000000-0008-0000-0E00-00008D020000}"/>
            </a:ext>
          </a:extLst>
        </xdr:cNvPr>
        <xdr:cNvSpPr txBox="1"/>
      </xdr:nvSpPr>
      <xdr:spPr>
        <a:xfrm>
          <a:off x="14389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654" name="n_3aveValue【学校施設】&#10;有形固定資産減価償却率">
          <a:extLst>
            <a:ext uri="{FF2B5EF4-FFF2-40B4-BE49-F238E27FC236}">
              <a16:creationId xmlns:a16="http://schemas.microsoft.com/office/drawing/2014/main" id="{00000000-0008-0000-0E00-00008E020000}"/>
            </a:ext>
          </a:extLst>
        </xdr:cNvPr>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655" name="n_4aveValue【学校施設】&#10;有形固定資産減価償却率">
          <a:extLst>
            <a:ext uri="{FF2B5EF4-FFF2-40B4-BE49-F238E27FC236}">
              <a16:creationId xmlns:a16="http://schemas.microsoft.com/office/drawing/2014/main" id="{00000000-0008-0000-0E00-00008F020000}"/>
            </a:ext>
          </a:extLst>
        </xdr:cNvPr>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56" name="n_1mainValue【学校施設】&#10;有形固定資産減価償却率">
          <a:extLst>
            <a:ext uri="{FF2B5EF4-FFF2-40B4-BE49-F238E27FC236}">
              <a16:creationId xmlns:a16="http://schemas.microsoft.com/office/drawing/2014/main" id="{00000000-0008-0000-0E00-000090020000}"/>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57" name="n_2mainValue【学校施設】&#10;有形固定資産減価償却率">
          <a:extLst>
            <a:ext uri="{FF2B5EF4-FFF2-40B4-BE49-F238E27FC236}">
              <a16:creationId xmlns:a16="http://schemas.microsoft.com/office/drawing/2014/main" id="{00000000-0008-0000-0E00-000091020000}"/>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77850</xdr:rowOff>
    </xdr:from>
    <xdr:ext cx="405111" cy="259045"/>
    <xdr:sp macro="" textlink="">
      <xdr:nvSpPr>
        <xdr:cNvPr id="658" name="n_3mainValue【学校施設】&#10;有形固定資産減価償却率">
          <a:extLst>
            <a:ext uri="{FF2B5EF4-FFF2-40B4-BE49-F238E27FC236}">
              <a16:creationId xmlns:a16="http://schemas.microsoft.com/office/drawing/2014/main" id="{00000000-0008-0000-0E00-000092020000}"/>
            </a:ext>
          </a:extLst>
        </xdr:cNvPr>
        <xdr:cNvSpPr txBox="1"/>
      </xdr:nvSpPr>
      <xdr:spPr>
        <a:xfrm>
          <a:off x="13500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64787</xdr:rowOff>
    </xdr:from>
    <xdr:ext cx="405111" cy="259045"/>
    <xdr:sp macro="" textlink="">
      <xdr:nvSpPr>
        <xdr:cNvPr id="659" name="n_4mainValue【学校施設】&#10;有形固定資産減価償却率">
          <a:extLst>
            <a:ext uri="{FF2B5EF4-FFF2-40B4-BE49-F238E27FC236}">
              <a16:creationId xmlns:a16="http://schemas.microsoft.com/office/drawing/2014/main" id="{00000000-0008-0000-0E00-000093020000}"/>
            </a:ext>
          </a:extLst>
        </xdr:cNvPr>
        <xdr:cNvSpPr txBox="1"/>
      </xdr:nvSpPr>
      <xdr:spPr>
        <a:xfrm>
          <a:off x="12611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00000000-0008-0000-0E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683" name="【学校施設】&#10;一人当たり面積最小値テキスト">
          <a:extLst>
            <a:ext uri="{FF2B5EF4-FFF2-40B4-BE49-F238E27FC236}">
              <a16:creationId xmlns:a16="http://schemas.microsoft.com/office/drawing/2014/main" id="{00000000-0008-0000-0E00-0000AB020000}"/>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685" name="【学校施設】&#10;一人当たり面積最大値テキスト">
          <a:extLst>
            <a:ext uri="{FF2B5EF4-FFF2-40B4-BE49-F238E27FC236}">
              <a16:creationId xmlns:a16="http://schemas.microsoft.com/office/drawing/2014/main" id="{00000000-0008-0000-0E00-0000AD020000}"/>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687" name="【学校施設】&#10;一人当たり面積平均値テキスト">
          <a:extLst>
            <a:ext uri="{FF2B5EF4-FFF2-40B4-BE49-F238E27FC236}">
              <a16:creationId xmlns:a16="http://schemas.microsoft.com/office/drawing/2014/main" id="{00000000-0008-0000-0E00-0000AF020000}"/>
            </a:ext>
          </a:extLst>
        </xdr:cNvPr>
        <xdr:cNvSpPr txBox="1"/>
      </xdr:nvSpPr>
      <xdr:spPr>
        <a:xfrm>
          <a:off x="22199600" y="1032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688" name="フローチャート: 判断 687">
          <a:extLst>
            <a:ext uri="{FF2B5EF4-FFF2-40B4-BE49-F238E27FC236}">
              <a16:creationId xmlns:a16="http://schemas.microsoft.com/office/drawing/2014/main" id="{00000000-0008-0000-0E00-0000B0020000}"/>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149454</xdr:rowOff>
    </xdr:from>
    <xdr:to>
      <xdr:col>116</xdr:col>
      <xdr:colOff>114300</xdr:colOff>
      <xdr:row>62</xdr:row>
      <xdr:rowOff>79604</xdr:rowOff>
    </xdr:to>
    <xdr:sp macro="" textlink="">
      <xdr:nvSpPr>
        <xdr:cNvPr id="698" name="楕円 697">
          <a:extLst>
            <a:ext uri="{FF2B5EF4-FFF2-40B4-BE49-F238E27FC236}">
              <a16:creationId xmlns:a16="http://schemas.microsoft.com/office/drawing/2014/main" id="{00000000-0008-0000-0E00-0000BA020000}"/>
            </a:ext>
          </a:extLst>
        </xdr:cNvPr>
        <xdr:cNvSpPr/>
      </xdr:nvSpPr>
      <xdr:spPr>
        <a:xfrm>
          <a:off x="22110700" y="106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127881</xdr:rowOff>
    </xdr:from>
    <xdr:ext cx="469744" cy="259045"/>
    <xdr:sp macro="" textlink="">
      <xdr:nvSpPr>
        <xdr:cNvPr id="699" name="【学校施設】&#10;一人当たり面積該当値テキスト">
          <a:extLst>
            <a:ext uri="{FF2B5EF4-FFF2-40B4-BE49-F238E27FC236}">
              <a16:creationId xmlns:a16="http://schemas.microsoft.com/office/drawing/2014/main" id="{00000000-0008-0000-0E00-0000BB020000}"/>
            </a:ext>
          </a:extLst>
        </xdr:cNvPr>
        <xdr:cNvSpPr txBox="1"/>
      </xdr:nvSpPr>
      <xdr:spPr>
        <a:xfrm>
          <a:off x="22199600" y="105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156311</xdr:rowOff>
    </xdr:from>
    <xdr:to>
      <xdr:col>112</xdr:col>
      <xdr:colOff>38100</xdr:colOff>
      <xdr:row>62</xdr:row>
      <xdr:rowOff>86461</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21272500" y="106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28804</xdr:rowOff>
    </xdr:from>
    <xdr:to>
      <xdr:col>116</xdr:col>
      <xdr:colOff>63500</xdr:colOff>
      <xdr:row>62</xdr:row>
      <xdr:rowOff>35661</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flipV="1">
          <a:off x="21323300" y="10658704"/>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160884</xdr:rowOff>
    </xdr:from>
    <xdr:to>
      <xdr:col>107</xdr:col>
      <xdr:colOff>101600</xdr:colOff>
      <xdr:row>62</xdr:row>
      <xdr:rowOff>91034</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20383500" y="106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35661</xdr:rowOff>
    </xdr:from>
    <xdr:to>
      <xdr:col>111</xdr:col>
      <xdr:colOff>177800</xdr:colOff>
      <xdr:row>62</xdr:row>
      <xdr:rowOff>40234</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0434300" y="10665561"/>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163626</xdr:rowOff>
    </xdr:from>
    <xdr:to>
      <xdr:col>102</xdr:col>
      <xdr:colOff>165100</xdr:colOff>
      <xdr:row>62</xdr:row>
      <xdr:rowOff>93776</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19494500" y="106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40234</xdr:rowOff>
    </xdr:from>
    <xdr:to>
      <xdr:col>107</xdr:col>
      <xdr:colOff>50800</xdr:colOff>
      <xdr:row>62</xdr:row>
      <xdr:rowOff>42976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19545300" y="1067013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170485</xdr:rowOff>
    </xdr:from>
    <xdr:to>
      <xdr:col>98</xdr:col>
      <xdr:colOff>38100</xdr:colOff>
      <xdr:row>62</xdr:row>
      <xdr:rowOff>100635</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18605500" y="106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42976</xdr:rowOff>
    </xdr:from>
    <xdr:to>
      <xdr:col>102</xdr:col>
      <xdr:colOff>114300</xdr:colOff>
      <xdr:row>62</xdr:row>
      <xdr:rowOff>49835</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18656300" y="1067287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708" name="n_1aveValue【学校施設】&#10;一人当たり面積">
          <a:extLst>
            <a:ext uri="{FF2B5EF4-FFF2-40B4-BE49-F238E27FC236}">
              <a16:creationId xmlns:a16="http://schemas.microsoft.com/office/drawing/2014/main" id="{00000000-0008-0000-0E00-0000C4020000}"/>
            </a:ext>
          </a:extLst>
        </xdr:cNvPr>
        <xdr:cNvSpPr txBox="1"/>
      </xdr:nvSpPr>
      <xdr:spPr>
        <a:xfrm>
          <a:off x="21075727" y="103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09" name="n_2aveValue【学校施設】&#10;一人当たり面積">
          <a:extLst>
            <a:ext uri="{FF2B5EF4-FFF2-40B4-BE49-F238E27FC236}">
              <a16:creationId xmlns:a16="http://schemas.microsoft.com/office/drawing/2014/main" id="{00000000-0008-0000-0E00-0000C5020000}"/>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710" name="n_3aveValue【学校施設】&#10;一人当たり面積">
          <a:extLst>
            <a:ext uri="{FF2B5EF4-FFF2-40B4-BE49-F238E27FC236}">
              <a16:creationId xmlns:a16="http://schemas.microsoft.com/office/drawing/2014/main" id="{00000000-0008-0000-0E00-0000C6020000}"/>
            </a:ext>
          </a:extLst>
        </xdr:cNvPr>
        <xdr:cNvSpPr txBox="1"/>
      </xdr:nvSpPr>
      <xdr:spPr>
        <a:xfrm>
          <a:off x="19310427" y="1034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711" name="n_4aveValue【学校施設】&#10;一人当たり面積">
          <a:extLst>
            <a:ext uri="{FF2B5EF4-FFF2-40B4-BE49-F238E27FC236}">
              <a16:creationId xmlns:a16="http://schemas.microsoft.com/office/drawing/2014/main" id="{00000000-0008-0000-0E00-0000C7020000}"/>
            </a:ext>
          </a:extLst>
        </xdr:cNvPr>
        <xdr:cNvSpPr txBox="1"/>
      </xdr:nvSpPr>
      <xdr:spPr>
        <a:xfrm>
          <a:off x="18421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77588</xdr:rowOff>
    </xdr:from>
    <xdr:ext cx="469744" cy="259045"/>
    <xdr:sp macro="" textlink="">
      <xdr:nvSpPr>
        <xdr:cNvPr id="712" name="n_1mainValue【学校施設】&#10;一人当たり面積">
          <a:extLst>
            <a:ext uri="{FF2B5EF4-FFF2-40B4-BE49-F238E27FC236}">
              <a16:creationId xmlns:a16="http://schemas.microsoft.com/office/drawing/2014/main" id="{00000000-0008-0000-0E00-0000C8020000}"/>
            </a:ext>
          </a:extLst>
        </xdr:cNvPr>
        <xdr:cNvSpPr txBox="1"/>
      </xdr:nvSpPr>
      <xdr:spPr>
        <a:xfrm>
          <a:off x="21075727" y="1070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82161</xdr:rowOff>
    </xdr:from>
    <xdr:ext cx="469744" cy="259045"/>
    <xdr:sp macro="" textlink="">
      <xdr:nvSpPr>
        <xdr:cNvPr id="713" name="n_2mainValue【学校施設】&#10;一人当たり面積">
          <a:extLst>
            <a:ext uri="{FF2B5EF4-FFF2-40B4-BE49-F238E27FC236}">
              <a16:creationId xmlns:a16="http://schemas.microsoft.com/office/drawing/2014/main" id="{00000000-0008-0000-0E00-0000C9020000}"/>
            </a:ext>
          </a:extLst>
        </xdr:cNvPr>
        <xdr:cNvSpPr txBox="1"/>
      </xdr:nvSpPr>
      <xdr:spPr>
        <a:xfrm>
          <a:off x="20199427" y="107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84903</xdr:rowOff>
    </xdr:from>
    <xdr:ext cx="469744" cy="259045"/>
    <xdr:sp macro="" textlink="">
      <xdr:nvSpPr>
        <xdr:cNvPr id="714" name="n_3mainValue【学校施設】&#10;一人当たり面積">
          <a:extLst>
            <a:ext uri="{FF2B5EF4-FFF2-40B4-BE49-F238E27FC236}">
              <a16:creationId xmlns:a16="http://schemas.microsoft.com/office/drawing/2014/main" id="{00000000-0008-0000-0E00-0000CA020000}"/>
            </a:ext>
          </a:extLst>
        </xdr:cNvPr>
        <xdr:cNvSpPr txBox="1"/>
      </xdr:nvSpPr>
      <xdr:spPr>
        <a:xfrm>
          <a:off x="19310427" y="1071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91762</xdr:rowOff>
    </xdr:from>
    <xdr:ext cx="469744" cy="259045"/>
    <xdr:sp macro="" textlink="">
      <xdr:nvSpPr>
        <xdr:cNvPr id="715" name="n_4mainValue【学校施設】&#10;一人当たり面積">
          <a:extLst>
            <a:ext uri="{FF2B5EF4-FFF2-40B4-BE49-F238E27FC236}">
              <a16:creationId xmlns:a16="http://schemas.microsoft.com/office/drawing/2014/main" id="{00000000-0008-0000-0E00-0000CB020000}"/>
            </a:ext>
          </a:extLst>
        </xdr:cNvPr>
        <xdr:cNvSpPr txBox="1"/>
      </xdr:nvSpPr>
      <xdr:spPr>
        <a:xfrm>
          <a:off x="18421427" y="1072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00000000-0008-0000-0E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57" name="【公民館】&#10;有形固定資産減価償却率最小値テキスト">
          <a:extLst>
            <a:ext uri="{FF2B5EF4-FFF2-40B4-BE49-F238E27FC236}">
              <a16:creationId xmlns:a16="http://schemas.microsoft.com/office/drawing/2014/main" id="{00000000-0008-0000-0E00-0000F5020000}"/>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59" name="【公民館】&#10;有形固定資産減価償却率最大値テキスト">
          <a:extLst>
            <a:ext uri="{FF2B5EF4-FFF2-40B4-BE49-F238E27FC236}">
              <a16:creationId xmlns:a16="http://schemas.microsoft.com/office/drawing/2014/main" id="{00000000-0008-0000-0E00-0000F7020000}"/>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61" name="【公民館】&#10;有形固定資産減価償却率平均値テキスト">
          <a:extLst>
            <a:ext uri="{FF2B5EF4-FFF2-40B4-BE49-F238E27FC236}">
              <a16:creationId xmlns:a16="http://schemas.microsoft.com/office/drawing/2014/main" id="{00000000-0008-0000-0E00-0000F9020000}"/>
            </a:ext>
          </a:extLst>
        </xdr:cNvPr>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132080</xdr:rowOff>
    </xdr:from>
    <xdr:to>
      <xdr:col>85</xdr:col>
      <xdr:colOff>177800</xdr:colOff>
      <xdr:row>108</xdr:row>
      <xdr:rowOff>62230</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62687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47007</xdr:rowOff>
    </xdr:from>
    <xdr:ext cx="405111" cy="259045"/>
    <xdr:sp macro="" textlink="">
      <xdr:nvSpPr>
        <xdr:cNvPr id="773" name="【公民館】&#10;有形固定資産減価償却率該当値テキスト">
          <a:extLst>
            <a:ext uri="{FF2B5EF4-FFF2-40B4-BE49-F238E27FC236}">
              <a16:creationId xmlns:a16="http://schemas.microsoft.com/office/drawing/2014/main" id="{00000000-0008-0000-0E00-000005030000}"/>
            </a:ext>
          </a:extLst>
        </xdr:cNvPr>
        <xdr:cNvSpPr txBox="1"/>
      </xdr:nvSpPr>
      <xdr:spPr>
        <a:xfrm>
          <a:off x="16357600" y="183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74930</xdr:rowOff>
    </xdr:from>
    <xdr:to>
      <xdr:col>81</xdr:col>
      <xdr:colOff>101600</xdr:colOff>
      <xdr:row>108</xdr:row>
      <xdr:rowOff>5080</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5430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125730</xdr:rowOff>
    </xdr:from>
    <xdr:to>
      <xdr:col>85</xdr:col>
      <xdr:colOff>127000</xdr:colOff>
      <xdr:row>108</xdr:row>
      <xdr:rowOff>11430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5481300" y="184708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93980</xdr:rowOff>
    </xdr:from>
    <xdr:to>
      <xdr:col>76</xdr:col>
      <xdr:colOff>165100</xdr:colOff>
      <xdr:row>108</xdr:row>
      <xdr:rowOff>24130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4541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125730</xdr:rowOff>
    </xdr:from>
    <xdr:to>
      <xdr:col>81</xdr:col>
      <xdr:colOff>50800</xdr:colOff>
      <xdr:row>107</xdr:row>
      <xdr:rowOff>144780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flipV="1">
          <a:off x="14592300" y="18470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67311</xdr:rowOff>
    </xdr:from>
    <xdr:to>
      <xdr:col>72</xdr:col>
      <xdr:colOff>38100</xdr:colOff>
      <xdr:row>107</xdr:row>
      <xdr:rowOff>168911</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365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118111</xdr:rowOff>
    </xdr:from>
    <xdr:to>
      <xdr:col>76</xdr:col>
      <xdr:colOff>114300</xdr:colOff>
      <xdr:row>107</xdr:row>
      <xdr:rowOff>144780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3703300" y="18463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90170</xdr:rowOff>
    </xdr:from>
    <xdr:to>
      <xdr:col>67</xdr:col>
      <xdr:colOff>101600</xdr:colOff>
      <xdr:row>108</xdr:row>
      <xdr:rowOff>20320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276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118111</xdr:rowOff>
    </xdr:from>
    <xdr:to>
      <xdr:col>71</xdr:col>
      <xdr:colOff>177800</xdr:colOff>
      <xdr:row>107</xdr:row>
      <xdr:rowOff>140970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flipV="1">
          <a:off x="12814300" y="18463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82" name="n_1aveValue【公民館】&#10;有形固定資産減価償却率">
          <a:extLst>
            <a:ext uri="{FF2B5EF4-FFF2-40B4-BE49-F238E27FC236}">
              <a16:creationId xmlns:a16="http://schemas.microsoft.com/office/drawing/2014/main" id="{00000000-0008-0000-0E00-00000E030000}"/>
            </a:ext>
          </a:extLst>
        </xdr:cNvPr>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83" name="n_2aveValue【公民館】&#10;有形固定資産減価償却率">
          <a:extLst>
            <a:ext uri="{FF2B5EF4-FFF2-40B4-BE49-F238E27FC236}">
              <a16:creationId xmlns:a16="http://schemas.microsoft.com/office/drawing/2014/main" id="{00000000-0008-0000-0E00-00000F030000}"/>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84" name="n_3aveValue【公民館】&#10;有形固定資産減価償却率">
          <a:extLst>
            <a:ext uri="{FF2B5EF4-FFF2-40B4-BE49-F238E27FC236}">
              <a16:creationId xmlns:a16="http://schemas.microsoft.com/office/drawing/2014/main" id="{00000000-0008-0000-0E00-000010030000}"/>
            </a:ext>
          </a:extLst>
        </xdr:cNvPr>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85" name="n_4aveValue【公民館】&#10;有形固定資産減価償却率">
          <a:extLst>
            <a:ext uri="{FF2B5EF4-FFF2-40B4-BE49-F238E27FC236}">
              <a16:creationId xmlns:a16="http://schemas.microsoft.com/office/drawing/2014/main" id="{00000000-0008-0000-0E00-000011030000}"/>
            </a:ext>
          </a:extLst>
        </xdr:cNvPr>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167657</xdr:rowOff>
    </xdr:from>
    <xdr:ext cx="405111" cy="259045"/>
    <xdr:sp macro="" textlink="">
      <xdr:nvSpPr>
        <xdr:cNvPr id="786" name="n_1main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85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15257</xdr:rowOff>
    </xdr:from>
    <xdr:ext cx="405111" cy="259045"/>
    <xdr:sp macro="" textlink="">
      <xdr:nvSpPr>
        <xdr:cNvPr id="787" name="n_2main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160038</xdr:rowOff>
    </xdr:from>
    <xdr:ext cx="405111" cy="259045"/>
    <xdr:sp macro="" textlink="">
      <xdr:nvSpPr>
        <xdr:cNvPr id="788" name="n_3main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11447</xdr:rowOff>
    </xdr:from>
    <xdr:ext cx="405111" cy="259045"/>
    <xdr:sp macro="" textlink="">
      <xdr:nvSpPr>
        <xdr:cNvPr id="789" name="n_4main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00000000-0008-0000-0E00-00002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2" name="【公民館】&#10;一人当たり面積最小値テキスト">
          <a:extLst>
            <a:ext uri="{FF2B5EF4-FFF2-40B4-BE49-F238E27FC236}">
              <a16:creationId xmlns:a16="http://schemas.microsoft.com/office/drawing/2014/main" id="{00000000-0008-0000-0E00-00002C03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4" name="【公民館】&#10;一人当たり面積最大値テキスト">
          <a:extLst>
            <a:ext uri="{FF2B5EF4-FFF2-40B4-BE49-F238E27FC236}">
              <a16:creationId xmlns:a16="http://schemas.microsoft.com/office/drawing/2014/main" id="{00000000-0008-0000-0E00-00002E030000}"/>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816" name="【公民館】&#10;一人当たり面積平均値テキスト">
          <a:extLst>
            <a:ext uri="{FF2B5EF4-FFF2-40B4-BE49-F238E27FC236}">
              <a16:creationId xmlns:a16="http://schemas.microsoft.com/office/drawing/2014/main" id="{00000000-0008-0000-0E00-000030030000}"/>
            </a:ext>
          </a:extLst>
        </xdr:cNvPr>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103124</xdr:rowOff>
    </xdr:from>
    <xdr:to>
      <xdr:col>116</xdr:col>
      <xdr:colOff>114300</xdr:colOff>
      <xdr:row>108</xdr:row>
      <xdr:rowOff>33274</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221107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18051</xdr:rowOff>
    </xdr:from>
    <xdr:ext cx="469744" cy="259045"/>
    <xdr:sp macro="" textlink="">
      <xdr:nvSpPr>
        <xdr:cNvPr id="828" name="【公民館】&#10;一人当たり面積該当値テキスト">
          <a:extLst>
            <a:ext uri="{FF2B5EF4-FFF2-40B4-BE49-F238E27FC236}">
              <a16:creationId xmlns:a16="http://schemas.microsoft.com/office/drawing/2014/main" id="{00000000-0008-0000-0E00-00003C030000}"/>
            </a:ext>
          </a:extLst>
        </xdr:cNvPr>
        <xdr:cNvSpPr txBox="1"/>
      </xdr:nvSpPr>
      <xdr:spPr>
        <a:xfrm>
          <a:off x="22199600" y="1836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80263</xdr:rowOff>
    </xdr:from>
    <xdr:to>
      <xdr:col>112</xdr:col>
      <xdr:colOff>38100</xdr:colOff>
      <xdr:row>108</xdr:row>
      <xdr:rowOff>10413</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1272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131063</xdr:rowOff>
    </xdr:from>
    <xdr:to>
      <xdr:col>116</xdr:col>
      <xdr:colOff>63500</xdr:colOff>
      <xdr:row>107</xdr:row>
      <xdr:rowOff>153924</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21323300" y="1847621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131063</xdr:rowOff>
    </xdr:from>
    <xdr:to>
      <xdr:col>111</xdr:col>
      <xdr:colOff>177800</xdr:colOff>
      <xdr:row>107</xdr:row>
      <xdr:rowOff>133350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flipV="1">
          <a:off x="20434300" y="184762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133350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9545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133350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8656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837" name="n_1aveValue【公民館】&#10;一人当たり面積">
          <a:extLst>
            <a:ext uri="{FF2B5EF4-FFF2-40B4-BE49-F238E27FC236}">
              <a16:creationId xmlns:a16="http://schemas.microsoft.com/office/drawing/2014/main" id="{00000000-0008-0000-0E00-000045030000}"/>
            </a:ext>
          </a:extLst>
        </xdr:cNvPr>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838" name="n_2aveValue【公民館】&#10;一人当たり面積">
          <a:extLst>
            <a:ext uri="{FF2B5EF4-FFF2-40B4-BE49-F238E27FC236}">
              <a16:creationId xmlns:a16="http://schemas.microsoft.com/office/drawing/2014/main" id="{00000000-0008-0000-0E00-000046030000}"/>
            </a:ext>
          </a:extLst>
        </xdr:cNvPr>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839" name="n_3aveValue【公民館】&#10;一人当たり面積">
          <a:extLst>
            <a:ext uri="{FF2B5EF4-FFF2-40B4-BE49-F238E27FC236}">
              <a16:creationId xmlns:a16="http://schemas.microsoft.com/office/drawing/2014/main" id="{00000000-0008-0000-0E00-000047030000}"/>
            </a:ext>
          </a:extLst>
        </xdr:cNvPr>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840" name="n_4aveValue【公民館】&#10;一人当たり面積">
          <a:extLst>
            <a:ext uri="{FF2B5EF4-FFF2-40B4-BE49-F238E27FC236}">
              <a16:creationId xmlns:a16="http://schemas.microsoft.com/office/drawing/2014/main" id="{00000000-0008-0000-0E00-000048030000}"/>
            </a:ext>
          </a:extLst>
        </xdr:cNvPr>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1540</xdr:rowOff>
    </xdr:from>
    <xdr:ext cx="469744" cy="259045"/>
    <xdr:sp macro="" textlink="">
      <xdr:nvSpPr>
        <xdr:cNvPr id="841" name="n_1mainValue【公民館】&#10;一人当たり面積">
          <a:extLst>
            <a:ext uri="{FF2B5EF4-FFF2-40B4-BE49-F238E27FC236}">
              <a16:creationId xmlns:a16="http://schemas.microsoft.com/office/drawing/2014/main" id="{00000000-0008-0000-0E00-000049030000}"/>
            </a:ext>
          </a:extLst>
        </xdr:cNvPr>
        <xdr:cNvSpPr txBox="1"/>
      </xdr:nvSpPr>
      <xdr:spPr>
        <a:xfrm>
          <a:off x="210757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42" name="n_2mainValue【公民館】&#10;一人当たり面積">
          <a:extLst>
            <a:ext uri="{FF2B5EF4-FFF2-40B4-BE49-F238E27FC236}">
              <a16:creationId xmlns:a16="http://schemas.microsoft.com/office/drawing/2014/main" id="{00000000-0008-0000-0E00-00004A03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843" name="n_3mainValue【公民館】&#10;一人当たり面積">
          <a:extLst>
            <a:ext uri="{FF2B5EF4-FFF2-40B4-BE49-F238E27FC236}">
              <a16:creationId xmlns:a16="http://schemas.microsoft.com/office/drawing/2014/main" id="{00000000-0008-0000-0E00-00004B030000}"/>
            </a:ext>
          </a:extLst>
        </xdr:cNvPr>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844" name="n_4mainValue【公民館】&#10;一人当たり面積">
          <a:extLst>
            <a:ext uri="{FF2B5EF4-FFF2-40B4-BE49-F238E27FC236}">
              <a16:creationId xmlns:a16="http://schemas.microsoft.com/office/drawing/2014/main" id="{00000000-0008-0000-0E00-00004C030000}"/>
            </a:ext>
          </a:extLst>
        </xdr:cNvPr>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学校施設、港湾・漁港、公民館である。港湾・漁港については、令和３年度に護岸及び物揚場の改修を実施したことから、有形固定資産減価償却率が減少している。</a:t>
          </a:r>
        </a:p>
        <a:p>
          <a:r>
            <a:rPr kumimoji="1" lang="ja-JP" altLang="en-US" sz="1300">
              <a:latin typeface="ＭＳ Ｐゴシック" panose="020B0600070205080204" pitchFamily="50" charset="-128"/>
              <a:ea typeface="ＭＳ Ｐゴシック" panose="020B0600070205080204" pitchFamily="50" charset="-128"/>
            </a:rPr>
            <a:t>今後においては、令和３年３月に策定した個別施設計画に基づき老朽化対策等に取り組んでいく。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52,646
51,867
329.98
31,648,906
30,100,650
1,366,899
16,615,215
23,896,598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31931</xdr:rowOff>
    </xdr:from>
    <xdr:to>
      <xdr:col>24</xdr:col>
      <xdr:colOff>114300</xdr:colOff>
      <xdr:row>37</xdr:row>
      <xdr:rowOff>133531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10358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7439</xdr:rowOff>
    </xdr:from>
    <xdr:to>
      <xdr:col>20</xdr:col>
      <xdr:colOff>38100</xdr:colOff>
      <xdr:row>37</xdr:row>
      <xdr:rowOff>109039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58239</xdr:rowOff>
    </xdr:from>
    <xdr:to>
      <xdr:col>24</xdr:col>
      <xdr:colOff>63500</xdr:colOff>
      <xdr:row>37</xdr:row>
      <xdr:rowOff>82731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0188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38</xdr:row>
      <xdr:rowOff>110490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6401889"/>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110490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91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4173</xdr:rowOff>
    </xdr:from>
    <xdr:to>
      <xdr:col>6</xdr:col>
      <xdr:colOff>38100</xdr:colOff>
      <xdr:row>38</xdr:row>
      <xdr:rowOff>105773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54973</xdr:rowOff>
    </xdr:from>
    <xdr:to>
      <xdr:col>10</xdr:col>
      <xdr:colOff>114300</xdr:colOff>
      <xdr:row>38</xdr:row>
      <xdr:rowOff>76200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700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100166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96900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00000000-0008-0000-0F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00000000-0008-0000-0F00-000077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00000000-0008-0000-0F00-000079000000}"/>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a:extLst>
            <a:ext uri="{FF2B5EF4-FFF2-40B4-BE49-F238E27FC236}">
              <a16:creationId xmlns:a16="http://schemas.microsoft.com/office/drawing/2014/main" id="{00000000-0008-0000-0F00-00007B000000}"/>
            </a:ext>
          </a:extLst>
        </xdr:cNvPr>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10426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97263</xdr:rowOff>
    </xdr:from>
    <xdr:ext cx="469744" cy="259045"/>
    <xdr:sp macro="" textlink="">
      <xdr:nvSpPr>
        <xdr:cNvPr id="135" name="【図書館】&#10;一人当たり面積該当値テキスト">
          <a:extLst>
            <a:ext uri="{FF2B5EF4-FFF2-40B4-BE49-F238E27FC236}">
              <a16:creationId xmlns:a16="http://schemas.microsoft.com/office/drawing/2014/main" id="{00000000-0008-0000-0F00-000087000000}"/>
            </a:ext>
          </a:extLst>
        </xdr:cNvPr>
        <xdr:cNvSpPr txBox="1"/>
      </xdr:nvSpPr>
      <xdr:spPr>
        <a:xfrm>
          <a:off x="10515600" y="64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17236</xdr:rowOff>
    </xdr:from>
    <xdr:to>
      <xdr:col>50</xdr:col>
      <xdr:colOff>165100</xdr:colOff>
      <xdr:row>37</xdr:row>
      <xdr:rowOff>118836</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958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68036</xdr:rowOff>
    </xdr:from>
    <xdr:to>
      <xdr:col>55</xdr:col>
      <xdr:colOff>0</xdr:colOff>
      <xdr:row>38</xdr:row>
      <xdr:rowOff>125185</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9639300" y="6411686"/>
          <a:ext cx="8382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869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68036</xdr:rowOff>
    </xdr:from>
    <xdr:to>
      <xdr:col>50</xdr:col>
      <xdr:colOff>114300</xdr:colOff>
      <xdr:row>38</xdr:row>
      <xdr:rowOff>27215</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8750300" y="6411686"/>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147864</xdr:rowOff>
    </xdr:from>
    <xdr:to>
      <xdr:col>41</xdr:col>
      <xdr:colOff>101600</xdr:colOff>
      <xdr:row>38</xdr:row>
      <xdr:rowOff>78014</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7810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27215</xdr:rowOff>
    </xdr:from>
    <xdr:to>
      <xdr:col>45</xdr:col>
      <xdr:colOff>177800</xdr:colOff>
      <xdr:row>38</xdr:row>
      <xdr:rowOff>27215</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861300" y="654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164193</xdr:rowOff>
    </xdr:from>
    <xdr:to>
      <xdr:col>36</xdr:col>
      <xdr:colOff>165100</xdr:colOff>
      <xdr:row>38</xdr:row>
      <xdr:rowOff>94343</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6921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27215</xdr:rowOff>
    </xdr:from>
    <xdr:to>
      <xdr:col>41</xdr:col>
      <xdr:colOff>50800</xdr:colOff>
      <xdr:row>38</xdr:row>
      <xdr:rowOff>43543</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6972300" y="6542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a:extLst>
            <a:ext uri="{FF2B5EF4-FFF2-40B4-BE49-F238E27FC236}">
              <a16:creationId xmlns:a16="http://schemas.microsoft.com/office/drawing/2014/main" id="{00000000-0008-0000-0F00-000090000000}"/>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a:extLst>
            <a:ext uri="{FF2B5EF4-FFF2-40B4-BE49-F238E27FC236}">
              <a16:creationId xmlns:a16="http://schemas.microsoft.com/office/drawing/2014/main" id="{00000000-0008-0000-0F00-000091000000}"/>
            </a:ext>
          </a:extLst>
        </xdr:cNvPr>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a:extLst>
            <a:ext uri="{FF2B5EF4-FFF2-40B4-BE49-F238E27FC236}">
              <a16:creationId xmlns:a16="http://schemas.microsoft.com/office/drawing/2014/main" id="{00000000-0008-0000-0F00-000092000000}"/>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a:extLst>
            <a:ext uri="{FF2B5EF4-FFF2-40B4-BE49-F238E27FC236}">
              <a16:creationId xmlns:a16="http://schemas.microsoft.com/office/drawing/2014/main" id="{00000000-0008-0000-0F00-000093000000}"/>
            </a:ext>
          </a:extLst>
        </xdr:cNvPr>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135363</xdr:rowOff>
    </xdr:from>
    <xdr:ext cx="469744" cy="259045"/>
    <xdr:sp macro="" textlink="">
      <xdr:nvSpPr>
        <xdr:cNvPr id="148" name="n_1mainValue【図書館】&#10;一人当たり面積">
          <a:extLst>
            <a:ext uri="{FF2B5EF4-FFF2-40B4-BE49-F238E27FC236}">
              <a16:creationId xmlns:a16="http://schemas.microsoft.com/office/drawing/2014/main" id="{00000000-0008-0000-0F00-000094000000}"/>
            </a:ext>
          </a:extLst>
        </xdr:cNvPr>
        <xdr:cNvSpPr txBox="1"/>
      </xdr:nvSpPr>
      <xdr:spPr>
        <a:xfrm>
          <a:off x="93917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49" name="n_2mainValue【図書館】&#10;一人当たり面積">
          <a:extLst>
            <a:ext uri="{FF2B5EF4-FFF2-40B4-BE49-F238E27FC236}">
              <a16:creationId xmlns:a16="http://schemas.microsoft.com/office/drawing/2014/main" id="{00000000-0008-0000-0F00-000095000000}"/>
            </a:ext>
          </a:extLst>
        </xdr:cNvPr>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50" name="n_3mainValue【図書館】&#10;一人当たり面積">
          <a:extLst>
            <a:ext uri="{FF2B5EF4-FFF2-40B4-BE49-F238E27FC236}">
              <a16:creationId xmlns:a16="http://schemas.microsoft.com/office/drawing/2014/main" id="{00000000-0008-0000-0F00-000096000000}"/>
            </a:ext>
          </a:extLst>
        </xdr:cNvPr>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110870</xdr:rowOff>
    </xdr:from>
    <xdr:ext cx="469744" cy="259045"/>
    <xdr:sp macro="" textlink="">
      <xdr:nvSpPr>
        <xdr:cNvPr id="151" name="n_4mainValue【図書館】&#10;一人当たり面積">
          <a:extLst>
            <a:ext uri="{FF2B5EF4-FFF2-40B4-BE49-F238E27FC236}">
              <a16:creationId xmlns:a16="http://schemas.microsoft.com/office/drawing/2014/main" id="{00000000-0008-0000-0F00-000097000000}"/>
            </a:ext>
          </a:extLst>
        </xdr:cNvPr>
        <xdr:cNvSpPr txBox="1"/>
      </xdr:nvSpPr>
      <xdr:spPr>
        <a:xfrm>
          <a:off x="6737427"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F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00000000-0008-0000-0F00-0000B1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00000000-0008-0000-0F00-0000B3000000}"/>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F00-0000B5000000}"/>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158750</xdr:rowOff>
    </xdr:from>
    <xdr:to>
      <xdr:col>24</xdr:col>
      <xdr:colOff>114300</xdr:colOff>
      <xdr:row>63</xdr:row>
      <xdr:rowOff>88900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4584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73677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F00-0000C1000000}"/>
            </a:ext>
          </a:extLst>
        </xdr:cNvPr>
        <xdr:cNvSpPr txBox="1"/>
      </xdr:nvSpPr>
      <xdr:spPr>
        <a:xfrm>
          <a:off x="4673600" y="1070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120650</xdr:rowOff>
    </xdr:from>
    <xdr:to>
      <xdr:col>20</xdr:col>
      <xdr:colOff>38100</xdr:colOff>
      <xdr:row>63</xdr:row>
      <xdr:rowOff>50800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3746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0</xdr:rowOff>
    </xdr:from>
    <xdr:to>
      <xdr:col>24</xdr:col>
      <xdr:colOff>63500</xdr:colOff>
      <xdr:row>63</xdr:row>
      <xdr:rowOff>38100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3797300" y="10801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84455</xdr:rowOff>
    </xdr:from>
    <xdr:to>
      <xdr:col>15</xdr:col>
      <xdr:colOff>101600</xdr:colOff>
      <xdr:row>63</xdr:row>
      <xdr:rowOff>14605</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2857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135255</xdr:rowOff>
    </xdr:from>
    <xdr:to>
      <xdr:col>19</xdr:col>
      <xdr:colOff>177800</xdr:colOff>
      <xdr:row>63</xdr:row>
      <xdr:rowOff>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908300" y="10765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46355</xdr:rowOff>
    </xdr:from>
    <xdr:to>
      <xdr:col>10</xdr:col>
      <xdr:colOff>165100</xdr:colOff>
      <xdr:row>62</xdr:row>
      <xdr:rowOff>147955</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968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97155</xdr:rowOff>
    </xdr:from>
    <xdr:to>
      <xdr:col>15</xdr:col>
      <xdr:colOff>50800</xdr:colOff>
      <xdr:row>62</xdr:row>
      <xdr:rowOff>135255</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2019300" y="10727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57150</xdr:rowOff>
    </xdr:from>
    <xdr:to>
      <xdr:col>10</xdr:col>
      <xdr:colOff>114300</xdr:colOff>
      <xdr:row>62</xdr:row>
      <xdr:rowOff>97155</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130300" y="10687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41927</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3582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5732</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2705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139082</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1816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F00-0000D1000000}"/>
            </a:ext>
          </a:extLst>
        </xdr:cNvPr>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F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F00-0000EA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F00-0000EC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F00-0000EE000000}"/>
            </a:ext>
          </a:extLst>
        </xdr:cNvPr>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124460</xdr:rowOff>
    </xdr:from>
    <xdr:to>
      <xdr:col>55</xdr:col>
      <xdr:colOff>50800</xdr:colOff>
      <xdr:row>62</xdr:row>
      <xdr:rowOff>54610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10426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147337</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F00-0000FA000000}"/>
            </a:ext>
          </a:extLst>
        </xdr:cNvPr>
        <xdr:cNvSpPr txBox="1"/>
      </xdr:nvSpPr>
      <xdr:spPr>
        <a:xfrm>
          <a:off x="10515600"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xdr:rowOff>
    </xdr:from>
    <xdr:to>
      <xdr:col>55</xdr:col>
      <xdr:colOff>0</xdr:colOff>
      <xdr:row>62</xdr:row>
      <xdr:rowOff>7620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9639300" y="10633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130810</xdr:rowOff>
    </xdr:from>
    <xdr:to>
      <xdr:col>46</xdr:col>
      <xdr:colOff>38100</xdr:colOff>
      <xdr:row>62</xdr:row>
      <xdr:rowOff>60960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8699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xdr:rowOff>
    </xdr:from>
    <xdr:to>
      <xdr:col>50</xdr:col>
      <xdr:colOff>114300</xdr:colOff>
      <xdr:row>62</xdr:row>
      <xdr:rowOff>10160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8750300" y="106375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133350</xdr:rowOff>
    </xdr:from>
    <xdr:to>
      <xdr:col>41</xdr:col>
      <xdr:colOff>101600</xdr:colOff>
      <xdr:row>62</xdr:row>
      <xdr:rowOff>63500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7810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10160</xdr:rowOff>
    </xdr:from>
    <xdr:to>
      <xdr:col>45</xdr:col>
      <xdr:colOff>177800</xdr:colOff>
      <xdr:row>62</xdr:row>
      <xdr:rowOff>12700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7861300" y="106400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137160</xdr:rowOff>
    </xdr:from>
    <xdr:to>
      <xdr:col>36</xdr:col>
      <xdr:colOff>165100</xdr:colOff>
      <xdr:row>62</xdr:row>
      <xdr:rowOff>67310</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6921500" y="10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12700</xdr:rowOff>
    </xdr:from>
    <xdr:to>
      <xdr:col>41</xdr:col>
      <xdr:colOff>50800</xdr:colOff>
      <xdr:row>62</xdr:row>
      <xdr:rowOff>16510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6972300" y="10642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F00-000003010000}"/>
            </a:ext>
          </a:extLst>
        </xdr:cNvPr>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F00-000004010000}"/>
            </a:ext>
          </a:extLst>
        </xdr:cNvPr>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F00-00000501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F00-000006010000}"/>
            </a:ext>
          </a:extLst>
        </xdr:cNvPr>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74947</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F00-000007010000}"/>
            </a:ext>
          </a:extLst>
        </xdr:cNvPr>
        <xdr:cNvSpPr txBox="1"/>
      </xdr:nvSpPr>
      <xdr:spPr>
        <a:xfrm>
          <a:off x="9391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77487</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F00-000008010000}"/>
            </a:ext>
          </a:extLst>
        </xdr:cNvPr>
        <xdr:cNvSpPr txBox="1"/>
      </xdr:nvSpPr>
      <xdr:spPr>
        <a:xfrm>
          <a:off x="85154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80027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F00-000009010000}"/>
            </a:ext>
          </a:extLst>
        </xdr:cNvPr>
        <xdr:cNvSpPr txBox="1"/>
      </xdr:nvSpPr>
      <xdr:spPr>
        <a:xfrm>
          <a:off x="7626427" y="1036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83837</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F00-00000A010000}"/>
            </a:ext>
          </a:extLst>
        </xdr:cNvPr>
        <xdr:cNvSpPr txBox="1"/>
      </xdr:nvSpPr>
      <xdr:spPr>
        <a:xfrm>
          <a:off x="673742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F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F00-000024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F00-000026010000}"/>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F00-000028010000}"/>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2539</xdr:rowOff>
    </xdr:from>
    <xdr:to>
      <xdr:col>24</xdr:col>
      <xdr:colOff>114300</xdr:colOff>
      <xdr:row>85</xdr:row>
      <xdr:rowOff>104139</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4584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152416</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F00-000034010000}"/>
            </a:ext>
          </a:extLst>
        </xdr:cNvPr>
        <xdr:cNvSpPr txBox="1"/>
      </xdr:nvSpPr>
      <xdr:spPr>
        <a:xfrm>
          <a:off x="4673600"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53975</xdr:rowOff>
    </xdr:from>
    <xdr:to>
      <xdr:col>20</xdr:col>
      <xdr:colOff>38100</xdr:colOff>
      <xdr:row>85</xdr:row>
      <xdr:rowOff>155575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3746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53339</xdr:rowOff>
    </xdr:from>
    <xdr:to>
      <xdr:col>24</xdr:col>
      <xdr:colOff>63500</xdr:colOff>
      <xdr:row>85</xdr:row>
      <xdr:rowOff>104775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3797300" y="1462658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143511</xdr:rowOff>
    </xdr:from>
    <xdr:to>
      <xdr:col>15</xdr:col>
      <xdr:colOff>101600</xdr:colOff>
      <xdr:row>85</xdr:row>
      <xdr:rowOff>73661</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2857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22861</xdr:rowOff>
    </xdr:from>
    <xdr:to>
      <xdr:col>19</xdr:col>
      <xdr:colOff>177800</xdr:colOff>
      <xdr:row>85</xdr:row>
      <xdr:rowOff>104775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908300" y="14596111"/>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105411</xdr:rowOff>
    </xdr:from>
    <xdr:to>
      <xdr:col>10</xdr:col>
      <xdr:colOff>165100</xdr:colOff>
      <xdr:row>85</xdr:row>
      <xdr:rowOff>35561</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968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156211</xdr:rowOff>
    </xdr:from>
    <xdr:to>
      <xdr:col>15</xdr:col>
      <xdr:colOff>50800</xdr:colOff>
      <xdr:row>85</xdr:row>
      <xdr:rowOff>22861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2019300" y="14558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67311</xdr:rowOff>
    </xdr:from>
    <xdr:to>
      <xdr:col>6</xdr:col>
      <xdr:colOff>38100</xdr:colOff>
      <xdr:row>84</xdr:row>
      <xdr:rowOff>168911</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079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118111</xdr:rowOff>
    </xdr:from>
    <xdr:to>
      <xdr:col>10</xdr:col>
      <xdr:colOff>114300</xdr:colOff>
      <xdr:row>84</xdr:row>
      <xdr:rowOff>156211</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130300" y="14519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F00-00003D010000}"/>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F00-00003E010000}"/>
            </a:ext>
          </a:extLst>
        </xdr:cNvPr>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F00-00003F01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F00-000040010000}"/>
            </a:ext>
          </a:extLst>
        </xdr:cNvPr>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146702</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F00-000041010000}"/>
            </a:ext>
          </a:extLst>
        </xdr:cNvPr>
        <xdr:cNvSpPr txBox="1"/>
      </xdr:nvSpPr>
      <xdr:spPr>
        <a:xfrm>
          <a:off x="35820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64788</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F00-000042010000}"/>
            </a:ext>
          </a:extLst>
        </xdr:cNvPr>
        <xdr:cNvSpPr txBox="1"/>
      </xdr:nvSpPr>
      <xdr:spPr>
        <a:xfrm>
          <a:off x="2705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26688</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F00-000043010000}"/>
            </a:ext>
          </a:extLst>
        </xdr:cNvPr>
        <xdr:cNvSpPr txBox="1"/>
      </xdr:nvSpPr>
      <xdr:spPr>
        <a:xfrm>
          <a:off x="1816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160038</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F00-000044010000}"/>
            </a:ext>
          </a:extLst>
        </xdr:cNvPr>
        <xdr:cNvSpPr txBox="1"/>
      </xdr:nvSpPr>
      <xdr:spPr>
        <a:xfrm>
          <a:off x="927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10515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97789</xdr:rowOff>
    </xdr:from>
    <xdr:to>
      <xdr:col>55</xdr:col>
      <xdr:colOff>50800</xdr:colOff>
      <xdr:row>86</xdr:row>
      <xdr:rowOff>27939</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0426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12716</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10515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148589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9639300" y="146456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72389</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8750300" y="14622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49530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861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2539</xdr:rowOff>
    </xdr:from>
    <xdr:to>
      <xdr:col>36</xdr:col>
      <xdr:colOff>165100</xdr:colOff>
      <xdr:row>85</xdr:row>
      <xdr:rowOff>104139</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921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53339</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6972300" y="1462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a:extLst>
            <a:ext uri="{FF2B5EF4-FFF2-40B4-BE49-F238E27FC236}">
              <a16:creationId xmlns:a16="http://schemas.microsoft.com/office/drawing/2014/main" id="{00000000-0008-0000-0F00-000076010000}"/>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a:extLst>
            <a:ext uri="{FF2B5EF4-FFF2-40B4-BE49-F238E27FC236}">
              <a16:creationId xmlns:a16="http://schemas.microsoft.com/office/drawing/2014/main" id="{00000000-0008-0000-0F00-000077010000}"/>
            </a:ext>
          </a:extLst>
        </xdr:cNvPr>
        <xdr:cNvSpPr txBox="1"/>
      </xdr:nvSpPr>
      <xdr:spPr>
        <a:xfrm>
          <a:off x="8515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00000000-0008-0000-0F00-000078010000}"/>
            </a:ext>
          </a:extLst>
        </xdr:cNvPr>
        <xdr:cNvSpPr txBox="1"/>
      </xdr:nvSpPr>
      <xdr:spPr>
        <a:xfrm>
          <a:off x="7626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a:extLst>
            <a:ext uri="{FF2B5EF4-FFF2-40B4-BE49-F238E27FC236}">
              <a16:creationId xmlns:a16="http://schemas.microsoft.com/office/drawing/2014/main" id="{00000000-0008-0000-0F00-000079010000}"/>
            </a:ext>
          </a:extLst>
        </xdr:cNvPr>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95266</xdr:rowOff>
    </xdr:from>
    <xdr:ext cx="469744" cy="2590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6737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F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00000000-0008-0000-0F00-000097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F00-000099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F00-00009B010000}"/>
            </a:ext>
          </a:extLst>
        </xdr:cNvPr>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101600</xdr:rowOff>
    </xdr:from>
    <xdr:to>
      <xdr:col>24</xdr:col>
      <xdr:colOff>114300</xdr:colOff>
      <xdr:row>107</xdr:row>
      <xdr:rowOff>31750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4584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80027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F00-0000A7010000}"/>
            </a:ext>
          </a:extLst>
        </xdr:cNvPr>
        <xdr:cNvSpPr txBox="1"/>
      </xdr:nvSpPr>
      <xdr:spPr>
        <a:xfrm>
          <a:off x="4673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80645</xdr:rowOff>
    </xdr:from>
    <xdr:to>
      <xdr:col>20</xdr:col>
      <xdr:colOff>38100</xdr:colOff>
      <xdr:row>107</xdr:row>
      <xdr:rowOff>10795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3746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131445</xdr:rowOff>
    </xdr:from>
    <xdr:to>
      <xdr:col>24</xdr:col>
      <xdr:colOff>63500</xdr:colOff>
      <xdr:row>106</xdr:row>
      <xdr:rowOff>152400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3797300" y="183051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73025</xdr:rowOff>
    </xdr:from>
    <xdr:to>
      <xdr:col>15</xdr:col>
      <xdr:colOff>101600</xdr:colOff>
      <xdr:row>107</xdr:row>
      <xdr:rowOff>3175</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2857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123825</xdr:rowOff>
    </xdr:from>
    <xdr:to>
      <xdr:col>19</xdr:col>
      <xdr:colOff>177800</xdr:colOff>
      <xdr:row>106</xdr:row>
      <xdr:rowOff>131445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908300" y="182975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50164</xdr:rowOff>
    </xdr:from>
    <xdr:to>
      <xdr:col>10</xdr:col>
      <xdr:colOff>165100</xdr:colOff>
      <xdr:row>106</xdr:row>
      <xdr:rowOff>151764</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968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100964</xdr:rowOff>
    </xdr:from>
    <xdr:to>
      <xdr:col>15</xdr:col>
      <xdr:colOff>50800</xdr:colOff>
      <xdr:row>106</xdr:row>
      <xdr:rowOff>123825</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2019300" y="182746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15875</xdr:rowOff>
    </xdr:from>
    <xdr:to>
      <xdr:col>6</xdr:col>
      <xdr:colOff>38100</xdr:colOff>
      <xdr:row>106</xdr:row>
      <xdr:rowOff>117475</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079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66675</xdr:rowOff>
    </xdr:from>
    <xdr:to>
      <xdr:col>10</xdr:col>
      <xdr:colOff>114300</xdr:colOff>
      <xdr:row>106</xdr:row>
      <xdr:rowOff>100964</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130300" y="182403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1922</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F00-0000B4010000}"/>
            </a:ext>
          </a:extLst>
        </xdr:cNvPr>
        <xdr:cNvSpPr txBox="1"/>
      </xdr:nvSpPr>
      <xdr:spPr>
        <a:xfrm>
          <a:off x="35820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165752</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F00-0000B5010000}"/>
            </a:ext>
          </a:extLst>
        </xdr:cNvPr>
        <xdr:cNvSpPr txBox="1"/>
      </xdr:nvSpPr>
      <xdr:spPr>
        <a:xfrm>
          <a:off x="2705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142891</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F00-0000B6010000}"/>
            </a:ext>
          </a:extLst>
        </xdr:cNvPr>
        <xdr:cNvSpPr txBox="1"/>
      </xdr:nvSpPr>
      <xdr:spPr>
        <a:xfrm>
          <a:off x="1816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108602</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F00-0000B7010000}"/>
            </a:ext>
          </a:extLst>
        </xdr:cNvPr>
        <xdr:cNvSpPr txBox="1"/>
      </xdr:nvSpPr>
      <xdr:spPr>
        <a:xfrm>
          <a:off x="9277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F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F00-0000D0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F00-0000D2010000}"/>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F00-0000D4010000}"/>
            </a:ext>
          </a:extLst>
        </xdr:cNvPr>
        <xdr:cNvSpPr txBox="1"/>
      </xdr:nvSpPr>
      <xdr:spPr>
        <a:xfrm>
          <a:off x="105156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90170</xdr:rowOff>
    </xdr:from>
    <xdr:to>
      <xdr:col>55</xdr:col>
      <xdr:colOff>50800</xdr:colOff>
      <xdr:row>107</xdr:row>
      <xdr:rowOff>20320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0426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68597</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F00-0000E0010000}"/>
            </a:ext>
          </a:extLst>
        </xdr:cNvPr>
        <xdr:cNvSpPr txBox="1"/>
      </xdr:nvSpPr>
      <xdr:spPr>
        <a:xfrm>
          <a:off x="10515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106</xdr:row>
      <xdr:rowOff>144780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9639300" y="1831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144780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8750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97789</xdr:rowOff>
    </xdr:from>
    <xdr:to>
      <xdr:col>41</xdr:col>
      <xdr:colOff>101600</xdr:colOff>
      <xdr:row>107</xdr:row>
      <xdr:rowOff>27939</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781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148589</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7861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97789</xdr:rowOff>
    </xdr:from>
    <xdr:to>
      <xdr:col>36</xdr:col>
      <xdr:colOff>165100</xdr:colOff>
      <xdr:row>107</xdr:row>
      <xdr:rowOff>27939</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6921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148589</xdr:rowOff>
    </xdr:from>
    <xdr:to>
      <xdr:col>41</xdr:col>
      <xdr:colOff>50800</xdr:colOff>
      <xdr:row>106</xdr:row>
      <xdr:rowOff>148589</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6972300" y="183222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9" name="n_1aveValue【市民会館】&#10;一人当たり面積">
          <a:extLst>
            <a:ext uri="{FF2B5EF4-FFF2-40B4-BE49-F238E27FC236}">
              <a16:creationId xmlns:a16="http://schemas.microsoft.com/office/drawing/2014/main" id="{00000000-0008-0000-0F00-0000E9010000}"/>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90" name="n_2aveValue【市民会館】&#10;一人当たり面積">
          <a:extLst>
            <a:ext uri="{FF2B5EF4-FFF2-40B4-BE49-F238E27FC236}">
              <a16:creationId xmlns:a16="http://schemas.microsoft.com/office/drawing/2014/main" id="{00000000-0008-0000-0F00-0000EA010000}"/>
            </a:ext>
          </a:extLst>
        </xdr:cNvPr>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1" name="n_3aveValue【市民会館】&#10;一人当たり面積">
          <a:extLst>
            <a:ext uri="{FF2B5EF4-FFF2-40B4-BE49-F238E27FC236}">
              <a16:creationId xmlns:a16="http://schemas.microsoft.com/office/drawing/2014/main" id="{00000000-0008-0000-0F00-0000EB010000}"/>
            </a:ext>
          </a:extLst>
        </xdr:cNvPr>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2" name="n_4aveValue【市民会館】&#10;一人当たり面積">
          <a:extLst>
            <a:ext uri="{FF2B5EF4-FFF2-40B4-BE49-F238E27FC236}">
              <a16:creationId xmlns:a16="http://schemas.microsoft.com/office/drawing/2014/main" id="{00000000-0008-0000-0F00-0000EC010000}"/>
            </a:ext>
          </a:extLst>
        </xdr:cNvPr>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93" name="n_1mainValue【市民会館】&#10;一人当たり面積">
          <a:extLst>
            <a:ext uri="{FF2B5EF4-FFF2-40B4-BE49-F238E27FC236}">
              <a16:creationId xmlns:a16="http://schemas.microsoft.com/office/drawing/2014/main" id="{00000000-0008-0000-0F00-0000ED010000}"/>
            </a:ext>
          </a:extLst>
        </xdr:cNvPr>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94" name="n_2mainValue【市民会館】&#10;一人当たり面積">
          <a:extLst>
            <a:ext uri="{FF2B5EF4-FFF2-40B4-BE49-F238E27FC236}">
              <a16:creationId xmlns:a16="http://schemas.microsoft.com/office/drawing/2014/main" id="{00000000-0008-0000-0F00-0000EE010000}"/>
            </a:ext>
          </a:extLst>
        </xdr:cNvPr>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19066</xdr:rowOff>
    </xdr:from>
    <xdr:ext cx="469744" cy="259045"/>
    <xdr:sp macro="" textlink="">
      <xdr:nvSpPr>
        <xdr:cNvPr id="495" name="n_3mainValue【市民会館】&#10;一人当たり面積">
          <a:extLst>
            <a:ext uri="{FF2B5EF4-FFF2-40B4-BE49-F238E27FC236}">
              <a16:creationId xmlns:a16="http://schemas.microsoft.com/office/drawing/2014/main" id="{00000000-0008-0000-0F00-0000EF010000}"/>
            </a:ext>
          </a:extLst>
        </xdr:cNvPr>
        <xdr:cNvSpPr txBox="1"/>
      </xdr:nvSpPr>
      <xdr:spPr>
        <a:xfrm>
          <a:off x="7626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19066</xdr:rowOff>
    </xdr:from>
    <xdr:ext cx="469744" cy="259045"/>
    <xdr:sp macro="" textlink="">
      <xdr:nvSpPr>
        <xdr:cNvPr id="496" name="n_4mainValue【市民会館】&#10;一人当たり面積">
          <a:extLst>
            <a:ext uri="{FF2B5EF4-FFF2-40B4-BE49-F238E27FC236}">
              <a16:creationId xmlns:a16="http://schemas.microsoft.com/office/drawing/2014/main" id="{00000000-0008-0000-0F00-0000F0010000}"/>
            </a:ext>
          </a:extLst>
        </xdr:cNvPr>
        <xdr:cNvSpPr txBox="1"/>
      </xdr:nvSpPr>
      <xdr:spPr>
        <a:xfrm>
          <a:off x="6737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135907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90170</xdr:rowOff>
    </xdr:from>
    <xdr:to>
      <xdr:col>81</xdr:col>
      <xdr:colOff>101600</xdr:colOff>
      <xdr:row>37</xdr:row>
      <xdr:rowOff>20320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140970</xdr:rowOff>
    </xdr:from>
    <xdr:to>
      <xdr:col>85</xdr:col>
      <xdr:colOff>127000</xdr:colOff>
      <xdr:row>36</xdr:row>
      <xdr:rowOff>163830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313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140970</xdr:rowOff>
    </xdr:from>
    <xdr:to>
      <xdr:col>81</xdr:col>
      <xdr:colOff>50800</xdr:colOff>
      <xdr:row>39</xdr:row>
      <xdr:rowOff>156210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4592300" y="6313170"/>
          <a:ext cx="889000" cy="5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73025</xdr:rowOff>
    </xdr:from>
    <xdr:to>
      <xdr:col>72</xdr:col>
      <xdr:colOff>38100</xdr:colOff>
      <xdr:row>40</xdr:row>
      <xdr:rowOff>3175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123825</xdr:rowOff>
    </xdr:from>
    <xdr:to>
      <xdr:col>76</xdr:col>
      <xdr:colOff>114300</xdr:colOff>
      <xdr:row>39</xdr:row>
      <xdr:rowOff>156210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810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36847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165752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137080</xdr:rowOff>
    </xdr:from>
    <xdr:to>
      <xdr:col>116</xdr:col>
      <xdr:colOff>114300</xdr:colOff>
      <xdr:row>34</xdr:row>
      <xdr:rowOff>67230</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57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90107</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574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130556</xdr:rowOff>
    </xdr:from>
    <xdr:to>
      <xdr:col>112</xdr:col>
      <xdr:colOff>38100</xdr:colOff>
      <xdr:row>34</xdr:row>
      <xdr:rowOff>60706</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9906</xdr:rowOff>
    </xdr:from>
    <xdr:to>
      <xdr:col>116</xdr:col>
      <xdr:colOff>63500</xdr:colOff>
      <xdr:row>34</xdr:row>
      <xdr:rowOff>16430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1323300" y="5839206"/>
          <a:ext cx="8382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125138</xdr:rowOff>
    </xdr:from>
    <xdr:to>
      <xdr:col>107</xdr:col>
      <xdr:colOff>101600</xdr:colOff>
      <xdr:row>37</xdr:row>
      <xdr:rowOff>55288</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62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9906</xdr:rowOff>
    </xdr:from>
    <xdr:to>
      <xdr:col>111</xdr:col>
      <xdr:colOff>177800</xdr:colOff>
      <xdr:row>37</xdr:row>
      <xdr:rowOff>4488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5839206"/>
          <a:ext cx="889000" cy="50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137121</xdr:rowOff>
    </xdr:from>
    <xdr:to>
      <xdr:col>102</xdr:col>
      <xdr:colOff>165100</xdr:colOff>
      <xdr:row>37</xdr:row>
      <xdr:rowOff>67271</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63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4488</xdr:rowOff>
    </xdr:from>
    <xdr:to>
      <xdr:col>107</xdr:col>
      <xdr:colOff>50800</xdr:colOff>
      <xdr:row>37</xdr:row>
      <xdr:rowOff>16471</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6348138"/>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77233</xdr:rowOff>
    </xdr:from>
    <xdr:ext cx="599010"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11095" y="556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71815</xdr:rowOff>
    </xdr:from>
    <xdr:ext cx="599010"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34795" y="607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83798</xdr:rowOff>
    </xdr:from>
    <xdr:ext cx="599010"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45795" y="60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0000000-0008-0000-0F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00000000-0008-0000-0F00-000075020000}"/>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00000000-0008-0000-0F00-000077020000}"/>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0000000-0008-0000-0F00-000079020000}"/>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145415</xdr:rowOff>
    </xdr:from>
    <xdr:to>
      <xdr:col>85</xdr:col>
      <xdr:colOff>177800</xdr:colOff>
      <xdr:row>61</xdr:row>
      <xdr:rowOff>75565</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6268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123842</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0000000-0008-0000-0F00-000085020000}"/>
            </a:ext>
          </a:extLst>
        </xdr:cNvPr>
        <xdr:cNvSpPr txBox="1"/>
      </xdr:nvSpPr>
      <xdr:spPr>
        <a:xfrm>
          <a:off x="16357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38735</xdr:rowOff>
    </xdr:from>
    <xdr:to>
      <xdr:col>81</xdr:col>
      <xdr:colOff>101600</xdr:colOff>
      <xdr:row>60</xdr:row>
      <xdr:rowOff>140335</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5430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89535</xdr:rowOff>
    </xdr:from>
    <xdr:to>
      <xdr:col>85</xdr:col>
      <xdr:colOff>127000</xdr:colOff>
      <xdr:row>61</xdr:row>
      <xdr:rowOff>24765</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5481300" y="10376535"/>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51435</xdr:rowOff>
    </xdr:from>
    <xdr:to>
      <xdr:col>81</xdr:col>
      <xdr:colOff>50800</xdr:colOff>
      <xdr:row>60</xdr:row>
      <xdr:rowOff>89535</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4592300" y="103384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133985</xdr:rowOff>
    </xdr:from>
    <xdr:to>
      <xdr:col>72</xdr:col>
      <xdr:colOff>38100</xdr:colOff>
      <xdr:row>60</xdr:row>
      <xdr:rowOff>64135</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3652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13335</xdr:rowOff>
    </xdr:from>
    <xdr:to>
      <xdr:col>76</xdr:col>
      <xdr:colOff>114300</xdr:colOff>
      <xdr:row>60</xdr:row>
      <xdr:rowOff>51435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3703300" y="103003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141605</xdr:rowOff>
    </xdr:from>
    <xdr:to>
      <xdr:col>67</xdr:col>
      <xdr:colOff>101600</xdr:colOff>
      <xdr:row>60</xdr:row>
      <xdr:rowOff>71755</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2763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xdr:rowOff>
    </xdr:from>
    <xdr:to>
      <xdr:col>71</xdr:col>
      <xdr:colOff>177800</xdr:colOff>
      <xdr:row>60</xdr:row>
      <xdr:rowOff>20955</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2814300" y="103003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131462</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55262</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62882</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00000000-0008-0000-0F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00000000-0008-0000-0F00-0000AE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00000000-0008-0000-0F00-0000B0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00000000-0008-0000-0F00-0000B2020000}"/>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00000000-0008-0000-0F00-0000BE020000}"/>
            </a:ext>
          </a:extLst>
        </xdr:cNvPr>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63</xdr:row>
      <xdr:rowOff>80010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21323300" y="10782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1" name="n_1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2" name="n_2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3" name="n_3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14" name="n_4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715" name="n_1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16" name="n_2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17" name="n_3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18" name="n_4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00000000-0008-0000-0F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00000000-0008-0000-0F00-0000E9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00000000-0008-0000-0F00-0000EB020000}"/>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00000000-0008-0000-0F00-0000ED020000}"/>
            </a:ext>
          </a:extLst>
        </xdr:cNvPr>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122827</xdr:rowOff>
    </xdr:from>
    <xdr:to>
      <xdr:col>85</xdr:col>
      <xdr:colOff>177800</xdr:colOff>
      <xdr:row>83</xdr:row>
      <xdr:rowOff>52977</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62687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145704</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00000000-0008-0000-0F00-0000F9020000}"/>
            </a:ext>
          </a:extLst>
        </xdr:cNvPr>
        <xdr:cNvSpPr txBox="1"/>
      </xdr:nvSpPr>
      <xdr:spPr>
        <a:xfrm>
          <a:off x="16357600" y="1403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160382</xdr:rowOff>
    </xdr:from>
    <xdr:to>
      <xdr:col>81</xdr:col>
      <xdr:colOff>101600</xdr:colOff>
      <xdr:row>84</xdr:row>
      <xdr:rowOff>90532</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5430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2177</xdr:rowOff>
    </xdr:from>
    <xdr:to>
      <xdr:col>85</xdr:col>
      <xdr:colOff>127000</xdr:colOff>
      <xdr:row>84</xdr:row>
      <xdr:rowOff>39732</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5481300" y="14232527"/>
          <a:ext cx="8382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xdr:rowOff>
    </xdr:from>
    <xdr:to>
      <xdr:col>76</xdr:col>
      <xdr:colOff>165100</xdr:colOff>
      <xdr:row>84</xdr:row>
      <xdr:rowOff>110127</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4541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39732</xdr:rowOff>
    </xdr:from>
    <xdr:to>
      <xdr:col>81</xdr:col>
      <xdr:colOff>50800</xdr:colOff>
      <xdr:row>84</xdr:row>
      <xdr:rowOff>59327</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4592300" y="1444153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21589</xdr:rowOff>
    </xdr:from>
    <xdr:to>
      <xdr:col>72</xdr:col>
      <xdr:colOff>38100</xdr:colOff>
      <xdr:row>84</xdr:row>
      <xdr:rowOff>123189</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365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59327</xdr:rowOff>
    </xdr:from>
    <xdr:to>
      <xdr:col>76</xdr:col>
      <xdr:colOff>114300</xdr:colOff>
      <xdr:row>84</xdr:row>
      <xdr:rowOff>72389</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flipV="1">
          <a:off x="13703300" y="144611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29755</xdr:rowOff>
    </xdr:from>
    <xdr:to>
      <xdr:col>67</xdr:col>
      <xdr:colOff>101600</xdr:colOff>
      <xdr:row>84</xdr:row>
      <xdr:rowOff>131355</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2763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72389</xdr:rowOff>
    </xdr:from>
    <xdr:to>
      <xdr:col>71</xdr:col>
      <xdr:colOff>177800</xdr:colOff>
      <xdr:row>84</xdr:row>
      <xdr:rowOff>80555</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2814300" y="1447418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0" name="n_1aveValue【消防施設】&#10;有形固定資産減価償却率">
          <a:extLst>
            <a:ext uri="{FF2B5EF4-FFF2-40B4-BE49-F238E27FC236}">
              <a16:creationId xmlns:a16="http://schemas.microsoft.com/office/drawing/2014/main" id="{00000000-0008-0000-0F00-000002030000}"/>
            </a:ext>
          </a:extLst>
        </xdr:cNvPr>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1" name="n_2aveValue【消防施設】&#10;有形固定資産減価償却率">
          <a:extLst>
            <a:ext uri="{FF2B5EF4-FFF2-40B4-BE49-F238E27FC236}">
              <a16:creationId xmlns:a16="http://schemas.microsoft.com/office/drawing/2014/main" id="{00000000-0008-0000-0F00-000003030000}"/>
            </a:ext>
          </a:extLst>
        </xdr:cNvPr>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2" name="n_3aveValue【消防施設】&#10;有形固定資産減価償却率">
          <a:extLst>
            <a:ext uri="{FF2B5EF4-FFF2-40B4-BE49-F238E27FC236}">
              <a16:creationId xmlns:a16="http://schemas.microsoft.com/office/drawing/2014/main" id="{00000000-0008-0000-0F00-00000403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3" name="n_4aveValue【消防施設】&#10;有形固定資産減価償却率">
          <a:extLst>
            <a:ext uri="{FF2B5EF4-FFF2-40B4-BE49-F238E27FC236}">
              <a16:creationId xmlns:a16="http://schemas.microsoft.com/office/drawing/2014/main" id="{00000000-0008-0000-0F00-000005030000}"/>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81659</xdr:rowOff>
    </xdr:from>
    <xdr:ext cx="405111" cy="259045"/>
    <xdr:sp macro="" textlink="">
      <xdr:nvSpPr>
        <xdr:cNvPr id="774" name="n_1main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101254</xdr:rowOff>
    </xdr:from>
    <xdr:ext cx="405111" cy="259045"/>
    <xdr:sp macro="" textlink="">
      <xdr:nvSpPr>
        <xdr:cNvPr id="775" name="n_2main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114316</xdr:rowOff>
    </xdr:from>
    <xdr:ext cx="405111" cy="259045"/>
    <xdr:sp macro="" textlink="">
      <xdr:nvSpPr>
        <xdr:cNvPr id="776" name="n_3mainValue【消防施設】&#10;有形固定資産減価償却率">
          <a:extLst>
            <a:ext uri="{FF2B5EF4-FFF2-40B4-BE49-F238E27FC236}">
              <a16:creationId xmlns:a16="http://schemas.microsoft.com/office/drawing/2014/main" id="{00000000-0008-0000-0F00-000008030000}"/>
            </a:ext>
          </a:extLst>
        </xdr:cNvPr>
        <xdr:cNvSpPr txBox="1"/>
      </xdr:nvSpPr>
      <xdr:spPr>
        <a:xfrm>
          <a:off x="13500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122482</xdr:rowOff>
    </xdr:from>
    <xdr:ext cx="405111" cy="259045"/>
    <xdr:sp macro="" textlink="">
      <xdr:nvSpPr>
        <xdr:cNvPr id="777" name="n_4mainValue【消防施設】&#10;有形固定資産減価償却率">
          <a:extLst>
            <a:ext uri="{FF2B5EF4-FFF2-40B4-BE49-F238E27FC236}">
              <a16:creationId xmlns:a16="http://schemas.microsoft.com/office/drawing/2014/main" id="{00000000-0008-0000-0F00-000009030000}"/>
            </a:ext>
          </a:extLst>
        </xdr:cNvPr>
        <xdr:cNvSpPr txBox="1"/>
      </xdr:nvSpPr>
      <xdr:spPr>
        <a:xfrm>
          <a:off x="12611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00000000-0008-0000-0F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2" name="【消防施設】&#10;一人当たり面積最小値テキスト">
          <a:extLst>
            <a:ext uri="{FF2B5EF4-FFF2-40B4-BE49-F238E27FC236}">
              <a16:creationId xmlns:a16="http://schemas.microsoft.com/office/drawing/2014/main" id="{00000000-0008-0000-0F00-000022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4" name="【消防施設】&#10;一人当たり面積最大値テキスト">
          <a:extLst>
            <a:ext uri="{FF2B5EF4-FFF2-40B4-BE49-F238E27FC236}">
              <a16:creationId xmlns:a16="http://schemas.microsoft.com/office/drawing/2014/main" id="{00000000-0008-0000-0F00-000024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06" name="【消防施設】&#10;一人当たり面積平均値テキスト">
          <a:extLst>
            <a:ext uri="{FF2B5EF4-FFF2-40B4-BE49-F238E27FC236}">
              <a16:creationId xmlns:a16="http://schemas.microsoft.com/office/drawing/2014/main" id="{00000000-0008-0000-0F00-000026030000}"/>
            </a:ext>
          </a:extLst>
        </xdr:cNvPr>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818" name="【消防施設】&#10;一人当たり面積該当値テキスト">
          <a:extLst>
            <a:ext uri="{FF2B5EF4-FFF2-40B4-BE49-F238E27FC236}">
              <a16:creationId xmlns:a16="http://schemas.microsoft.com/office/drawing/2014/main" id="{00000000-0008-0000-0F00-000032030000}"/>
            </a:ext>
          </a:extLst>
        </xdr:cNvPr>
        <xdr:cNvSpPr txBox="1"/>
      </xdr:nvSpPr>
      <xdr:spPr>
        <a:xfrm>
          <a:off x="22199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118111</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1323300" y="143027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95250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20434300" y="14302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52070</xdr:rowOff>
    </xdr:from>
    <xdr:to>
      <xdr:col>98</xdr:col>
      <xdr:colOff>38100</xdr:colOff>
      <xdr:row>83</xdr:row>
      <xdr:rowOff>153670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860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102870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18656300" y="1432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27" name="n_1aveValue【消防施設】&#10;一人当たり面積">
          <a:extLst>
            <a:ext uri="{FF2B5EF4-FFF2-40B4-BE49-F238E27FC236}">
              <a16:creationId xmlns:a16="http://schemas.microsoft.com/office/drawing/2014/main" id="{00000000-0008-0000-0F00-00003B030000}"/>
            </a:ext>
          </a:extLst>
        </xdr:cNvPr>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28" name="n_2aveValue【消防施設】&#10;一人当たり面積">
          <a:extLst>
            <a:ext uri="{FF2B5EF4-FFF2-40B4-BE49-F238E27FC236}">
              <a16:creationId xmlns:a16="http://schemas.microsoft.com/office/drawing/2014/main" id="{00000000-0008-0000-0F00-00003C030000}"/>
            </a:ext>
          </a:extLst>
        </xdr:cNvPr>
        <xdr:cNvSpPr txBox="1"/>
      </xdr:nvSpPr>
      <xdr:spPr>
        <a:xfrm>
          <a:off x="20199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29" name="n_3aveValue【消防施設】&#10;一人当たり面積">
          <a:extLst>
            <a:ext uri="{FF2B5EF4-FFF2-40B4-BE49-F238E27FC236}">
              <a16:creationId xmlns:a16="http://schemas.microsoft.com/office/drawing/2014/main" id="{00000000-0008-0000-0F00-00003D030000}"/>
            </a:ext>
          </a:extLst>
        </xdr:cNvPr>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0" name="n_4aveValue【消防施設】&#10;一人当たり面積">
          <a:extLst>
            <a:ext uri="{FF2B5EF4-FFF2-40B4-BE49-F238E27FC236}">
              <a16:creationId xmlns:a16="http://schemas.microsoft.com/office/drawing/2014/main" id="{00000000-0008-0000-0F00-00003E030000}"/>
            </a:ext>
          </a:extLst>
        </xdr:cNvPr>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114316</xdr:rowOff>
    </xdr:from>
    <xdr:ext cx="469744" cy="259045"/>
    <xdr:sp macro="" textlink="">
      <xdr:nvSpPr>
        <xdr:cNvPr id="831" name="n_1mainValue【消防施設】&#10;一人当たり面積">
          <a:extLst>
            <a:ext uri="{FF2B5EF4-FFF2-40B4-BE49-F238E27FC236}">
              <a16:creationId xmlns:a16="http://schemas.microsoft.com/office/drawing/2014/main" id="{00000000-0008-0000-0F00-00003F030000}"/>
            </a:ext>
          </a:extLst>
        </xdr:cNvPr>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32" name="n_2mainValue【消防施設】&#10;一人当たり面積">
          <a:extLst>
            <a:ext uri="{FF2B5EF4-FFF2-40B4-BE49-F238E27FC236}">
              <a16:creationId xmlns:a16="http://schemas.microsoft.com/office/drawing/2014/main" id="{00000000-0008-0000-0F00-00004003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33" name="n_3mainValue【消防施設】&#10;一人当たり面積">
          <a:extLst>
            <a:ext uri="{FF2B5EF4-FFF2-40B4-BE49-F238E27FC236}">
              <a16:creationId xmlns:a16="http://schemas.microsoft.com/office/drawing/2014/main" id="{00000000-0008-0000-0F00-000041030000}"/>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144797</xdr:rowOff>
    </xdr:from>
    <xdr:ext cx="469744" cy="259045"/>
    <xdr:sp macro="" textlink="">
      <xdr:nvSpPr>
        <xdr:cNvPr id="834" name="n_4mainValue【消防施設】&#10;一人当たり面積">
          <a:extLst>
            <a:ext uri="{FF2B5EF4-FFF2-40B4-BE49-F238E27FC236}">
              <a16:creationId xmlns:a16="http://schemas.microsoft.com/office/drawing/2014/main" id="{00000000-0008-0000-0F00-000042030000}"/>
            </a:ext>
          </a:extLst>
        </xdr:cNvPr>
        <xdr:cNvSpPr txBox="1"/>
      </xdr:nvSpPr>
      <xdr:spPr>
        <a:xfrm>
          <a:off x="18421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00000000-0008-0000-0F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0" name="【庁舎】&#10;有形固定資産減価償却率最小値テキスト">
          <a:extLst>
            <a:ext uri="{FF2B5EF4-FFF2-40B4-BE49-F238E27FC236}">
              <a16:creationId xmlns:a16="http://schemas.microsoft.com/office/drawing/2014/main" id="{00000000-0008-0000-0F00-00005C030000}"/>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2" name="【庁舎】&#10;有形固定資産減価償却率最大値テキスト">
          <a:extLst>
            <a:ext uri="{FF2B5EF4-FFF2-40B4-BE49-F238E27FC236}">
              <a16:creationId xmlns:a16="http://schemas.microsoft.com/office/drawing/2014/main" id="{00000000-0008-0000-0F00-00005E03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864" name="【庁舎】&#10;有形固定資産減価償却率平均値テキスト">
          <a:extLst>
            <a:ext uri="{FF2B5EF4-FFF2-40B4-BE49-F238E27FC236}">
              <a16:creationId xmlns:a16="http://schemas.microsoft.com/office/drawing/2014/main" id="{00000000-0008-0000-0F00-000060030000}"/>
            </a:ext>
          </a:extLst>
        </xdr:cNvPr>
        <xdr:cNvSpPr txBox="1"/>
      </xdr:nvSpPr>
      <xdr:spPr>
        <a:xfrm>
          <a:off x="16357600" y="1751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73025</xdr:rowOff>
    </xdr:from>
    <xdr:to>
      <xdr:col>85</xdr:col>
      <xdr:colOff>177800</xdr:colOff>
      <xdr:row>100</xdr:row>
      <xdr:rowOff>3175</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6268700" y="170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98</xdr:row>
      <xdr:rowOff>159402</xdr:rowOff>
    </xdr:from>
    <xdr:ext cx="405111" cy="259045"/>
    <xdr:sp macro="" textlink="">
      <xdr:nvSpPr>
        <xdr:cNvPr id="876" name="【庁舎】&#10;有形固定資産減価償却率該当値テキスト">
          <a:extLst>
            <a:ext uri="{FF2B5EF4-FFF2-40B4-BE49-F238E27FC236}">
              <a16:creationId xmlns:a16="http://schemas.microsoft.com/office/drawing/2014/main" id="{00000000-0008-0000-0F00-00006C030000}"/>
            </a:ext>
          </a:extLst>
        </xdr:cNvPr>
        <xdr:cNvSpPr txBox="1"/>
      </xdr:nvSpPr>
      <xdr:spPr>
        <a:xfrm>
          <a:off x="16357600"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111125</xdr:rowOff>
    </xdr:from>
    <xdr:to>
      <xdr:col>81</xdr:col>
      <xdr:colOff>101600</xdr:colOff>
      <xdr:row>100</xdr:row>
      <xdr:rowOff>41275</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5430500" y="17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123825</xdr:rowOff>
    </xdr:from>
    <xdr:to>
      <xdr:col>85</xdr:col>
      <xdr:colOff>127000</xdr:colOff>
      <xdr:row>99</xdr:row>
      <xdr:rowOff>161925</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flipV="1">
          <a:off x="15481300" y="17097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99695</xdr:rowOff>
    </xdr:from>
    <xdr:to>
      <xdr:col>76</xdr:col>
      <xdr:colOff>165100</xdr:colOff>
      <xdr:row>100</xdr:row>
      <xdr:rowOff>29845</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4541500" y="1707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150495</xdr:rowOff>
    </xdr:from>
    <xdr:to>
      <xdr:col>81</xdr:col>
      <xdr:colOff>50800</xdr:colOff>
      <xdr:row>99</xdr:row>
      <xdr:rowOff>161925</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4592300" y="17124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97789</xdr:rowOff>
    </xdr:from>
    <xdr:to>
      <xdr:col>72</xdr:col>
      <xdr:colOff>38100</xdr:colOff>
      <xdr:row>100</xdr:row>
      <xdr:rowOff>27939</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3652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148589</xdr:rowOff>
    </xdr:from>
    <xdr:to>
      <xdr:col>76</xdr:col>
      <xdr:colOff>114300</xdr:colOff>
      <xdr:row>99</xdr:row>
      <xdr:rowOff>150495</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3703300" y="171221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34925</xdr:rowOff>
    </xdr:from>
    <xdr:to>
      <xdr:col>67</xdr:col>
      <xdr:colOff>101600</xdr:colOff>
      <xdr:row>99</xdr:row>
      <xdr:rowOff>136525</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2763500" y="17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85725</xdr:rowOff>
    </xdr:from>
    <xdr:to>
      <xdr:col>71</xdr:col>
      <xdr:colOff>177800</xdr:colOff>
      <xdr:row>99</xdr:row>
      <xdr:rowOff>148589</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2814300" y="170592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38116</xdr:rowOff>
    </xdr:from>
    <xdr:ext cx="405111" cy="259045"/>
    <xdr:sp macro="" textlink="">
      <xdr:nvSpPr>
        <xdr:cNvPr id="885" name="n_1aveValue【庁舎】&#10;有形固定資産減価償却率">
          <a:extLst>
            <a:ext uri="{FF2B5EF4-FFF2-40B4-BE49-F238E27FC236}">
              <a16:creationId xmlns:a16="http://schemas.microsoft.com/office/drawing/2014/main" id="{00000000-0008-0000-0F00-000075030000}"/>
            </a:ext>
          </a:extLst>
        </xdr:cNvPr>
        <xdr:cNvSpPr txBox="1"/>
      </xdr:nvSpPr>
      <xdr:spPr>
        <a:xfrm>
          <a:off x="15266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13352</xdr:rowOff>
    </xdr:from>
    <xdr:ext cx="405111" cy="259045"/>
    <xdr:sp macro="" textlink="">
      <xdr:nvSpPr>
        <xdr:cNvPr id="886" name="n_2aveValue【庁舎】&#10;有形固定資産減価償却率">
          <a:extLst>
            <a:ext uri="{FF2B5EF4-FFF2-40B4-BE49-F238E27FC236}">
              <a16:creationId xmlns:a16="http://schemas.microsoft.com/office/drawing/2014/main" id="{00000000-0008-0000-0F00-000076030000}"/>
            </a:ext>
          </a:extLst>
        </xdr:cNvPr>
        <xdr:cNvSpPr txBox="1"/>
      </xdr:nvSpPr>
      <xdr:spPr>
        <a:xfrm>
          <a:off x="14389744" y="1767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887" name="n_3aveValue【庁舎】&#10;有形固定資産減価償却率">
          <a:extLst>
            <a:ext uri="{FF2B5EF4-FFF2-40B4-BE49-F238E27FC236}">
              <a16:creationId xmlns:a16="http://schemas.microsoft.com/office/drawing/2014/main" id="{00000000-0008-0000-0F00-000077030000}"/>
            </a:ext>
          </a:extLst>
        </xdr:cNvPr>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76216</xdr:rowOff>
    </xdr:from>
    <xdr:ext cx="405111" cy="259045"/>
    <xdr:sp macro="" textlink="">
      <xdr:nvSpPr>
        <xdr:cNvPr id="888" name="n_4aveValue【庁舎】&#10;有形固定資産減価償却率">
          <a:extLst>
            <a:ext uri="{FF2B5EF4-FFF2-40B4-BE49-F238E27FC236}">
              <a16:creationId xmlns:a16="http://schemas.microsoft.com/office/drawing/2014/main" id="{00000000-0008-0000-0F00-000078030000}"/>
            </a:ext>
          </a:extLst>
        </xdr:cNvPr>
        <xdr:cNvSpPr txBox="1"/>
      </xdr:nvSpPr>
      <xdr:spPr>
        <a:xfrm>
          <a:off x="126117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57802</xdr:rowOff>
    </xdr:from>
    <xdr:ext cx="405111" cy="259045"/>
    <xdr:sp macro="" textlink="">
      <xdr:nvSpPr>
        <xdr:cNvPr id="889" name="n_1mainValue【庁舎】&#10;有形固定資産減価償却率">
          <a:extLst>
            <a:ext uri="{FF2B5EF4-FFF2-40B4-BE49-F238E27FC236}">
              <a16:creationId xmlns:a16="http://schemas.microsoft.com/office/drawing/2014/main" id="{00000000-0008-0000-0F00-000079030000}"/>
            </a:ext>
          </a:extLst>
        </xdr:cNvPr>
        <xdr:cNvSpPr txBox="1"/>
      </xdr:nvSpPr>
      <xdr:spPr>
        <a:xfrm>
          <a:off x="15266044"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46372</xdr:rowOff>
    </xdr:from>
    <xdr:ext cx="405111" cy="259045"/>
    <xdr:sp macro="" textlink="">
      <xdr:nvSpPr>
        <xdr:cNvPr id="890" name="n_2mainValue【庁舎】&#10;有形固定資産減価償却率">
          <a:extLst>
            <a:ext uri="{FF2B5EF4-FFF2-40B4-BE49-F238E27FC236}">
              <a16:creationId xmlns:a16="http://schemas.microsoft.com/office/drawing/2014/main" id="{00000000-0008-0000-0F00-00007A030000}"/>
            </a:ext>
          </a:extLst>
        </xdr:cNvPr>
        <xdr:cNvSpPr txBox="1"/>
      </xdr:nvSpPr>
      <xdr:spPr>
        <a:xfrm>
          <a:off x="1438974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44466</xdr:rowOff>
    </xdr:from>
    <xdr:ext cx="405111" cy="259045"/>
    <xdr:sp macro="" textlink="">
      <xdr:nvSpPr>
        <xdr:cNvPr id="891" name="n_3mainValue【庁舎】&#10;有形固定資産減価償却率">
          <a:extLst>
            <a:ext uri="{FF2B5EF4-FFF2-40B4-BE49-F238E27FC236}">
              <a16:creationId xmlns:a16="http://schemas.microsoft.com/office/drawing/2014/main" id="{00000000-0008-0000-0F00-00007B030000}"/>
            </a:ext>
          </a:extLst>
        </xdr:cNvPr>
        <xdr:cNvSpPr txBox="1"/>
      </xdr:nvSpPr>
      <xdr:spPr>
        <a:xfrm>
          <a:off x="13500744"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97</xdr:row>
      <xdr:rowOff>153052</xdr:rowOff>
    </xdr:from>
    <xdr:ext cx="405111" cy="259045"/>
    <xdr:sp macro="" textlink="">
      <xdr:nvSpPr>
        <xdr:cNvPr id="892" name="n_4mainValue【庁舎】&#10;有形固定資産減価償却率">
          <a:extLst>
            <a:ext uri="{FF2B5EF4-FFF2-40B4-BE49-F238E27FC236}">
              <a16:creationId xmlns:a16="http://schemas.microsoft.com/office/drawing/2014/main" id="{00000000-0008-0000-0F00-00007C030000}"/>
            </a:ext>
          </a:extLst>
        </xdr:cNvPr>
        <xdr:cNvSpPr txBox="1"/>
      </xdr:nvSpPr>
      <xdr:spPr>
        <a:xfrm>
          <a:off x="12611744" y="1678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00000000-0008-0000-0F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15" name="【庁舎】&#10;一人当たり面積最小値テキスト">
          <a:extLst>
            <a:ext uri="{FF2B5EF4-FFF2-40B4-BE49-F238E27FC236}">
              <a16:creationId xmlns:a16="http://schemas.microsoft.com/office/drawing/2014/main" id="{00000000-0008-0000-0F00-000093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7" name="【庁舎】&#10;一人当たり面積最大値テキスト">
          <a:extLst>
            <a:ext uri="{FF2B5EF4-FFF2-40B4-BE49-F238E27FC236}">
              <a16:creationId xmlns:a16="http://schemas.microsoft.com/office/drawing/2014/main" id="{00000000-0008-0000-0F00-000095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19" name="【庁舎】&#10;一人当たり面積平均値テキスト">
          <a:extLst>
            <a:ext uri="{FF2B5EF4-FFF2-40B4-BE49-F238E27FC236}">
              <a16:creationId xmlns:a16="http://schemas.microsoft.com/office/drawing/2014/main" id="{00000000-0008-0000-0F00-000097030000}"/>
            </a:ext>
          </a:extLst>
        </xdr:cNvPr>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61976</xdr:rowOff>
    </xdr:from>
    <xdr:to>
      <xdr:col>116</xdr:col>
      <xdr:colOff>114300</xdr:colOff>
      <xdr:row>104</xdr:row>
      <xdr:rowOff>163576</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221107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40403</xdr:rowOff>
    </xdr:from>
    <xdr:ext cx="469744" cy="259045"/>
    <xdr:sp macro="" textlink="">
      <xdr:nvSpPr>
        <xdr:cNvPr id="931" name="【庁舎】&#10;一人当たり面積該当値テキスト">
          <a:extLst>
            <a:ext uri="{FF2B5EF4-FFF2-40B4-BE49-F238E27FC236}">
              <a16:creationId xmlns:a16="http://schemas.microsoft.com/office/drawing/2014/main" id="{00000000-0008-0000-0F00-0000A3030000}"/>
            </a:ext>
          </a:extLst>
        </xdr:cNvPr>
        <xdr:cNvSpPr txBox="1"/>
      </xdr:nvSpPr>
      <xdr:spPr>
        <a:xfrm>
          <a:off x="22199600"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130556</xdr:rowOff>
    </xdr:from>
    <xdr:to>
      <xdr:col>112</xdr:col>
      <xdr:colOff>38100</xdr:colOff>
      <xdr:row>104</xdr:row>
      <xdr:rowOff>60706</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21272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xdr:rowOff>
    </xdr:from>
    <xdr:to>
      <xdr:col>116</xdr:col>
      <xdr:colOff>63500</xdr:colOff>
      <xdr:row>104</xdr:row>
      <xdr:rowOff>112776</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a:off x="21323300" y="17840706"/>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34544</xdr:rowOff>
    </xdr:from>
    <xdr:to>
      <xdr:col>107</xdr:col>
      <xdr:colOff>101600</xdr:colOff>
      <xdr:row>104</xdr:row>
      <xdr:rowOff>136144</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20383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xdr:rowOff>
    </xdr:from>
    <xdr:to>
      <xdr:col>111</xdr:col>
      <xdr:colOff>177800</xdr:colOff>
      <xdr:row>104</xdr:row>
      <xdr:rowOff>85344</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flipV="1">
          <a:off x="20434300" y="1784070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57404</xdr:rowOff>
    </xdr:from>
    <xdr:to>
      <xdr:col>102</xdr:col>
      <xdr:colOff>165100</xdr:colOff>
      <xdr:row>103</xdr:row>
      <xdr:rowOff>159004</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19494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108204</xdr:rowOff>
    </xdr:from>
    <xdr:to>
      <xdr:col>107</xdr:col>
      <xdr:colOff>50800</xdr:colOff>
      <xdr:row>104</xdr:row>
      <xdr:rowOff>85344</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a:off x="19545300" y="17767554"/>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64263</xdr:rowOff>
    </xdr:from>
    <xdr:to>
      <xdr:col>98</xdr:col>
      <xdr:colOff>38100</xdr:colOff>
      <xdr:row>103</xdr:row>
      <xdr:rowOff>165863</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18605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108204</xdr:rowOff>
    </xdr:from>
    <xdr:to>
      <xdr:col>102</xdr:col>
      <xdr:colOff>114300</xdr:colOff>
      <xdr:row>103</xdr:row>
      <xdr:rowOff>115063</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18656300" y="177675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0" name="n_1aveValue【庁舎】&#10;一人当たり面積">
          <a:extLst>
            <a:ext uri="{FF2B5EF4-FFF2-40B4-BE49-F238E27FC236}">
              <a16:creationId xmlns:a16="http://schemas.microsoft.com/office/drawing/2014/main" id="{00000000-0008-0000-0F00-0000AC030000}"/>
            </a:ext>
          </a:extLst>
        </xdr:cNvPr>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1" name="n_2aveValue【庁舎】&#10;一人当たり面積">
          <a:extLst>
            <a:ext uri="{FF2B5EF4-FFF2-40B4-BE49-F238E27FC236}">
              <a16:creationId xmlns:a16="http://schemas.microsoft.com/office/drawing/2014/main" id="{00000000-0008-0000-0F00-0000AD030000}"/>
            </a:ext>
          </a:extLst>
        </xdr:cNvPr>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42" name="n_3aveValue【庁舎】&#10;一人当たり面積">
          <a:extLst>
            <a:ext uri="{FF2B5EF4-FFF2-40B4-BE49-F238E27FC236}">
              <a16:creationId xmlns:a16="http://schemas.microsoft.com/office/drawing/2014/main" id="{00000000-0008-0000-0F00-0000AE030000}"/>
            </a:ext>
          </a:extLst>
        </xdr:cNvPr>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43" name="n_4aveValue【庁舎】&#10;一人当たり面積">
          <a:extLst>
            <a:ext uri="{FF2B5EF4-FFF2-40B4-BE49-F238E27FC236}">
              <a16:creationId xmlns:a16="http://schemas.microsoft.com/office/drawing/2014/main" id="{00000000-0008-0000-0F00-0000AF030000}"/>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77233</xdr:rowOff>
    </xdr:from>
    <xdr:ext cx="469744" cy="259045"/>
    <xdr:sp macro="" textlink="">
      <xdr:nvSpPr>
        <xdr:cNvPr id="944" name="n_1mainValue【庁舎】&#10;一人当たり面積">
          <a:extLst>
            <a:ext uri="{FF2B5EF4-FFF2-40B4-BE49-F238E27FC236}">
              <a16:creationId xmlns:a16="http://schemas.microsoft.com/office/drawing/2014/main" id="{00000000-0008-0000-0F00-0000B0030000}"/>
            </a:ext>
          </a:extLst>
        </xdr:cNvPr>
        <xdr:cNvSpPr txBox="1"/>
      </xdr:nvSpPr>
      <xdr:spPr>
        <a:xfrm>
          <a:off x="21075727" y="1756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152671</xdr:rowOff>
    </xdr:from>
    <xdr:ext cx="469744" cy="259045"/>
    <xdr:sp macro="" textlink="">
      <xdr:nvSpPr>
        <xdr:cNvPr id="945" name="n_2mainValue【庁舎】&#10;一人当たり面積">
          <a:extLst>
            <a:ext uri="{FF2B5EF4-FFF2-40B4-BE49-F238E27FC236}">
              <a16:creationId xmlns:a16="http://schemas.microsoft.com/office/drawing/2014/main" id="{00000000-0008-0000-0F00-0000B1030000}"/>
            </a:ext>
          </a:extLst>
        </xdr:cNvPr>
        <xdr:cNvSpPr txBox="1"/>
      </xdr:nvSpPr>
      <xdr:spPr>
        <a:xfrm>
          <a:off x="20199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4081</xdr:rowOff>
    </xdr:from>
    <xdr:ext cx="469744" cy="259045"/>
    <xdr:sp macro="" textlink="">
      <xdr:nvSpPr>
        <xdr:cNvPr id="946" name="n_3mainValue【庁舎】&#10;一人当たり面積">
          <a:extLst>
            <a:ext uri="{FF2B5EF4-FFF2-40B4-BE49-F238E27FC236}">
              <a16:creationId xmlns:a16="http://schemas.microsoft.com/office/drawing/2014/main" id="{00000000-0008-0000-0F00-0000B2030000}"/>
            </a:ext>
          </a:extLst>
        </xdr:cNvPr>
        <xdr:cNvSpPr txBox="1"/>
      </xdr:nvSpPr>
      <xdr:spPr>
        <a:xfrm>
          <a:off x="19310427" y="17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10940</xdr:rowOff>
    </xdr:from>
    <xdr:ext cx="469744" cy="259045"/>
    <xdr:sp macro="" textlink="">
      <xdr:nvSpPr>
        <xdr:cNvPr id="947" name="n_4mainValue【庁舎】&#10;一人当たり面積">
          <a:extLst>
            <a:ext uri="{FF2B5EF4-FFF2-40B4-BE49-F238E27FC236}">
              <a16:creationId xmlns:a16="http://schemas.microsoft.com/office/drawing/2014/main" id="{00000000-0008-0000-0F00-0000B3030000}"/>
            </a:ext>
          </a:extLst>
        </xdr:cNvPr>
        <xdr:cNvSpPr txBox="1"/>
      </xdr:nvSpPr>
      <xdr:spPr>
        <a:xfrm>
          <a:off x="18421427" y="174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F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F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F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ほとんどの類型において、有形固定資産減価償却率は類似団体平均を上回っているものの、庁舎については類似団体を大きく下回っている。これは、</a:t>
          </a:r>
          <a:r>
            <a:rPr kumimoji="1" lang="ja-JP" altLang="en-US" sz="1000" b="0" i="0" u="none" strike="noStrike" kern="0" cap="none" spc="0" normalizeH="0" baseline="0" noProof="0">
              <a:ln>
                <a:noFill/>
              </a:ln>
              <a:solidFill>
                <a:prstClr val="black"/>
              </a:solidFill>
              <a:effectLst/>
              <a:uLnTx/>
              <a:uFillTx/>
              <a:latin typeface="+mn-lt"/>
              <a:ea typeface="+mn-ea"/>
              <a:cs typeface="+mn-cs"/>
            </a:rPr>
            <a:t>近年</a:t>
          </a:r>
          <a:r>
            <a:rPr kumimoji="1" lang="ja-JP" altLang="ja-JP" sz="1000" b="0" i="0" u="none" strike="noStrike" kern="0" cap="none" spc="0" normalizeH="0" baseline="0" noProof="0">
              <a:ln>
                <a:noFill/>
              </a:ln>
              <a:solidFill>
                <a:prstClr val="black"/>
              </a:solidFill>
              <a:effectLst/>
              <a:uLnTx/>
              <a:uFillTx/>
              <a:latin typeface="+mn-lt"/>
              <a:ea typeface="+mn-ea"/>
              <a:cs typeface="+mn-cs"/>
            </a:rPr>
            <a:t>の新庁舎建設により、有形固定資産減価償却率が大きく低下したためである。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また、一般廃棄物処理施設については、令和２年度の新処理施設の建設により有形固定資産減価償却率が</a:t>
          </a:r>
          <a:r>
            <a:rPr kumimoji="1" lang="ja-JP" altLang="en-US" sz="1000" b="0" i="0" u="none" strike="noStrike" kern="0" cap="none" spc="0" normalizeH="0" baseline="0" noProof="0">
              <a:ln>
                <a:noFill/>
              </a:ln>
              <a:solidFill>
                <a:prstClr val="black"/>
              </a:solidFill>
              <a:effectLst/>
              <a:uLnTx/>
              <a:uFillTx/>
              <a:latin typeface="+mn-lt"/>
              <a:ea typeface="+mn-ea"/>
              <a:cs typeface="+mn-cs"/>
            </a:rPr>
            <a:t>大きく低下し、類似団体と同程度となっている。</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消防施設の有形固定資産減価償却率の低下は、令和３年度に老朽化した消防団施設の解体を行ったことによるものである。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類似団体との差が大きい</a:t>
          </a:r>
          <a:r>
            <a:rPr kumimoji="1" lang="ja-JP" altLang="en-US" sz="1000" b="0" i="0" u="none" strike="noStrike" kern="0" cap="none" spc="0" normalizeH="0" baseline="0" noProof="0">
              <a:ln>
                <a:noFill/>
              </a:ln>
              <a:solidFill>
                <a:prstClr val="black"/>
              </a:solidFill>
              <a:effectLst/>
              <a:uLnTx/>
              <a:uFillTx/>
              <a:latin typeface="+mn-lt"/>
              <a:ea typeface="+mn-ea"/>
              <a:cs typeface="+mn-cs"/>
            </a:rPr>
            <a:t>施設のうち</a:t>
          </a:r>
          <a:r>
            <a:rPr kumimoji="1" lang="ja-JP" altLang="ja-JP" sz="1000" b="0" i="0" u="none" strike="noStrike" kern="0" cap="none" spc="0" normalizeH="0" baseline="0" noProof="0">
              <a:ln>
                <a:noFill/>
              </a:ln>
              <a:solidFill>
                <a:prstClr val="black"/>
              </a:solidFill>
              <a:effectLst/>
              <a:uLnTx/>
              <a:uFillTx/>
              <a:latin typeface="+mn-lt"/>
              <a:ea typeface="+mn-ea"/>
              <a:cs typeface="+mn-cs"/>
            </a:rPr>
            <a:t>、市民会館については、昭和１２年に建設された出水公会堂が最も古く、それ以外の施設についても多くが昭和４０年代から５０年代にかけて建設されているため類似団体を上回る要因となっている。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また、体育館及びプールについては、古いものは昭和４２年、それ以外の多くが昭和４０年代から５０年代にかけて建設されており、同様に、福祉施設についても、古いものは昭和４４年、それ以外の多くが昭和５０年代から６０年代にかけて建築されているものであることから、類似団体を上回る要因と</a:t>
          </a:r>
          <a:r>
            <a:rPr kumimoji="1" lang="ja-JP" altLang="en-US" sz="1000" b="0" i="0" u="none" strike="noStrike" kern="0" cap="none" spc="0" normalizeH="0" baseline="0" noProof="0">
              <a:ln>
                <a:noFill/>
              </a:ln>
              <a:solidFill>
                <a:prstClr val="black"/>
              </a:solidFill>
              <a:effectLst/>
              <a:uLnTx/>
              <a:uFillTx/>
              <a:latin typeface="+mn-lt"/>
              <a:ea typeface="+mn-ea"/>
              <a:cs typeface="+mn-cs"/>
            </a:rPr>
            <a:t>なっている</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今後においては、令和３年３月に策定した個別施設計画に基づき老朽化対策等に取り組んでいく。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52,646
51,867
329.98
31,648,906
30,100,650
1,366,899
16,615,215
23,896,598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横ばいであった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が、法人市民税の税率改正や新型コロナウイルス感染症の影響で市町村民税は減少している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下回っており、少子高齢化による社会保障費の増や公共施設の老朽化等による投資的経費の増といった基準財政需要額の上昇が予想されるため、今後も市税徴収強化、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の活用による行政の効率化、観光産業や地場産業の振興対策等により、財政基盤の強化に努める。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884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151692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経常一般財源となる普通交付税、地方消費税交付金が大幅に増加したことで、経常収支比率は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％と改善し、類似団体平均を下回っている。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今後も、市税の徴収率向上に向けた取組を進め、経常一般財源の確保を図るとともに、行政改革をさらに推進し、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PPP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PFI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等による民間の資金とノウハウを活用するなど、経常経費の抑制に努める。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149543</xdr:rowOff>
    </xdr:from>
    <xdr:to>
      <xdr:col>23</xdr:col>
      <xdr:colOff>133350</xdr:colOff>
      <xdr:row>64</xdr:row>
      <xdr:rowOff>9207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07993"/>
          <a:ext cx="838200" cy="37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9207</xdr:rowOff>
    </xdr:from>
    <xdr:to>
      <xdr:col>19</xdr:col>
      <xdr:colOff>133350</xdr:colOff>
      <xdr:row>64</xdr:row>
      <xdr:rowOff>117793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8200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117793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363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63500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3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98743</xdr:rowOff>
    </xdr:from>
    <xdr:to>
      <xdr:col>23</xdr:col>
      <xdr:colOff>184150</xdr:colOff>
      <xdr:row>62</xdr:row>
      <xdr:rowOff>28893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115270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129857</xdr:rowOff>
    </xdr:from>
    <xdr:to>
      <xdr:col>19</xdr:col>
      <xdr:colOff>184150</xdr:colOff>
      <xdr:row>64</xdr:row>
      <xdr:rowOff>60007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44784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66993</xdr:rowOff>
    </xdr:from>
    <xdr:to>
      <xdr:col>15</xdr:col>
      <xdr:colOff>133350</xdr:colOff>
      <xdr:row>64</xdr:row>
      <xdr:rowOff>168593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153370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人件費・物件費ともに前年度に比べ減となっている。類似団体平均を下回ってはいるが、今後も公の施設見直し計画に基づいた指定管理者制度の導入、</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PPP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PFI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といった民営化等の推進、公共施設マネジメント計画に基づいた公共施設の適正配置や有効活用を検討することで、より一層のコスト削減に努める。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135062</xdr:rowOff>
    </xdr:from>
    <xdr:to>
      <xdr:col>23</xdr:col>
      <xdr:colOff>133350</xdr:colOff>
      <xdr:row>82</xdr:row>
      <xdr:rowOff>150892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93962"/>
          <a:ext cx="8382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27691</xdr:rowOff>
    </xdr:from>
    <xdr:to>
      <xdr:col>19</xdr:col>
      <xdr:colOff>133350</xdr:colOff>
      <xdr:row>82</xdr:row>
      <xdr:rowOff>150892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86591"/>
          <a:ext cx="889000" cy="1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162937</xdr:rowOff>
    </xdr:from>
    <xdr:to>
      <xdr:col>15</xdr:col>
      <xdr:colOff>82550</xdr:colOff>
      <xdr:row>82</xdr:row>
      <xdr:rowOff>27691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50387"/>
          <a:ext cx="889000" cy="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137996</xdr:rowOff>
    </xdr:from>
    <xdr:to>
      <xdr:col>11</xdr:col>
      <xdr:colOff>31750</xdr:colOff>
      <xdr:row>81</xdr:row>
      <xdr:rowOff>162937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25446"/>
          <a:ext cx="889000" cy="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84262</xdr:rowOff>
    </xdr:from>
    <xdr:to>
      <xdr:col>23</xdr:col>
      <xdr:colOff>184150</xdr:colOff>
      <xdr:row>83</xdr:row>
      <xdr:rowOff>14412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100789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8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100092</xdr:rowOff>
    </xdr:from>
    <xdr:to>
      <xdr:col>19</xdr:col>
      <xdr:colOff>184150</xdr:colOff>
      <xdr:row>83</xdr:row>
      <xdr:rowOff>30242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40419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2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148341</xdr:rowOff>
    </xdr:from>
    <xdr:to>
      <xdr:col>15</xdr:col>
      <xdr:colOff>133350</xdr:colOff>
      <xdr:row>82</xdr:row>
      <xdr:rowOff>78491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88668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112137</xdr:rowOff>
    </xdr:from>
    <xdr:to>
      <xdr:col>11</xdr:col>
      <xdr:colOff>82550</xdr:colOff>
      <xdr:row>82</xdr:row>
      <xdr:rowOff>42287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52464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87196</xdr:rowOff>
    </xdr:from>
    <xdr:to>
      <xdr:col>7</xdr:col>
      <xdr:colOff>31750</xdr:colOff>
      <xdr:row>82</xdr:row>
      <xdr:rowOff>17346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27523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4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Ｒ２年１月に行った給与制度の見直しにより、ラスパイレス指数は下がっているが、依然として類似団体平均を上回っている状況である。今後もより一層の給与の適正化に努める。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153307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153307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290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153307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290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類似団体平均を上回っているのは、公共施設の適正配置や職員削減につながる外部委託等の取り組みが進んでいないことが主な要因である。費用対効果に基づいたアウトソーシングだけでなく、</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の活用といった電子化の推進を図ることで、住民サービスを低下させることなく、コスト及び職員の削減に努める。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151312</xdr:rowOff>
    </xdr:from>
    <xdr:to>
      <xdr:col>81</xdr:col>
      <xdr:colOff>44450</xdr:colOff>
      <xdr:row>62</xdr:row>
      <xdr:rowOff>161653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8121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151312</xdr:rowOff>
    </xdr:from>
    <xdr:to>
      <xdr:col>77</xdr:col>
      <xdr:colOff>44450</xdr:colOff>
      <xdr:row>62</xdr:row>
      <xdr:rowOff>155908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78121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139821</xdr:rowOff>
    </xdr:from>
    <xdr:to>
      <xdr:col>72</xdr:col>
      <xdr:colOff>203200</xdr:colOff>
      <xdr:row>62</xdr:row>
      <xdr:rowOff>155908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6972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104201</xdr:rowOff>
    </xdr:from>
    <xdr:to>
      <xdr:col>68</xdr:col>
      <xdr:colOff>152400</xdr:colOff>
      <xdr:row>62</xdr:row>
      <xdr:rowOff>139821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34101"/>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110853</xdr:rowOff>
    </xdr:from>
    <xdr:to>
      <xdr:col>81</xdr:col>
      <xdr:colOff>95250</xdr:colOff>
      <xdr:row>63</xdr:row>
      <xdr:rowOff>41003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82930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100512</xdr:rowOff>
    </xdr:from>
    <xdr:to>
      <xdr:col>77</xdr:col>
      <xdr:colOff>95250</xdr:colOff>
      <xdr:row>63</xdr:row>
      <xdr:rowOff>30662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15439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1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105108</xdr:rowOff>
    </xdr:from>
    <xdr:to>
      <xdr:col>73</xdr:col>
      <xdr:colOff>44450</xdr:colOff>
      <xdr:row>63</xdr:row>
      <xdr:rowOff>35258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20035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2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89021</xdr:rowOff>
    </xdr:from>
    <xdr:to>
      <xdr:col>68</xdr:col>
      <xdr:colOff>203200</xdr:colOff>
      <xdr:row>63</xdr:row>
      <xdr:rowOff>19171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3948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53401</xdr:rowOff>
    </xdr:from>
    <xdr:to>
      <xdr:col>64</xdr:col>
      <xdr:colOff>152400</xdr:colOff>
      <xdr:row>62</xdr:row>
      <xdr:rowOff>155001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139778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合併後、起債に当たっては、交付税措置率の高い合併特例債をなるべく活用してきており、元利償還金に占める合併特例債の割合が高まってきている。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年度は新庁舎建設事業に伴う起債の償還が本格化したことで前年度と比較して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％高くなったが、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年度からは既発債の償還完了等により改善してきており、類似団体の平均を下回っている。今後も、控えている大規模な投資事業計画の整理・再検討、事業費の精査を通して起債依存型の事業実施を見直し、基金の繰入等も考慮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11995</xdr:rowOff>
    </xdr:from>
    <xdr:to>
      <xdr:col>81</xdr:col>
      <xdr:colOff>44450</xdr:colOff>
      <xdr:row>42</xdr:row>
      <xdr:rowOff>38805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2128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38805</xdr:rowOff>
    </xdr:from>
    <xdr:to>
      <xdr:col>77</xdr:col>
      <xdr:colOff>44450</xdr:colOff>
      <xdr:row>42</xdr:row>
      <xdr:rowOff>92428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2397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92428</xdr:rowOff>
    </xdr:from>
    <xdr:to>
      <xdr:col>72</xdr:col>
      <xdr:colOff>203200</xdr:colOff>
      <xdr:row>42</xdr:row>
      <xdr:rowOff>119239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119239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26651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132645</xdr:rowOff>
    </xdr:from>
    <xdr:to>
      <xdr:col>81</xdr:col>
      <xdr:colOff>95250</xdr:colOff>
      <xdr:row>42</xdr:row>
      <xdr:rowOff>62795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149172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159455</xdr:rowOff>
    </xdr:from>
    <xdr:to>
      <xdr:col>77</xdr:col>
      <xdr:colOff>95250</xdr:colOff>
      <xdr:row>42</xdr:row>
      <xdr:rowOff>89605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74382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41628</xdr:rowOff>
    </xdr:from>
    <xdr:to>
      <xdr:col>73</xdr:col>
      <xdr:colOff>44450</xdr:colOff>
      <xdr:row>42</xdr:row>
      <xdr:rowOff>143228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128005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68439</xdr:rowOff>
    </xdr:from>
    <xdr:to>
      <xdr:col>68</xdr:col>
      <xdr:colOff>203200</xdr:colOff>
      <xdr:row>42</xdr:row>
      <xdr:rowOff>170039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引き続き、公営企業地方債に係る繰入見込額及び組合等負担見込額は微減である。将来負担額より充当可能財源が大きく、将来負担比率は算出されなかった。今後は予定されている地域活性化施設整備事業等による市債発行及び交付税の減額に備え、基金積立等により公債費増加に備え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52,646
51,867
329.98
31,648,906
30,100,650
1,366,899
16,615,215
23,896,598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％の減であるが、類似団体と比べて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％高い比率となっている。これは職員数が類似団体と比較して多いためであり、改善を図っていく必要がある。　定員適正化計画（平成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年度）等の再検討により、人件費抑制策を継続し、併せて、組織機構改革、人事制度、公の施設の見直しを推進する。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85852</xdr:rowOff>
    </xdr:from>
    <xdr:to>
      <xdr:col>24</xdr:col>
      <xdr:colOff>25400</xdr:colOff>
      <xdr:row>41</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94385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21844</xdr:rowOff>
    </xdr:from>
    <xdr:to>
      <xdr:col>19</xdr:col>
      <xdr:colOff>187325</xdr:colOff>
      <xdr:row>41</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7984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40</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870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40</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82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35052</xdr:rowOff>
    </xdr:from>
    <xdr:to>
      <xdr:col>24</xdr:col>
      <xdr:colOff>76200</xdr:colOff>
      <xdr:row>40</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7129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762</xdr:rowOff>
    </xdr:from>
    <xdr:to>
      <xdr:col>20</xdr:col>
      <xdr:colOff>38100</xdr:colOff>
      <xdr:row>41</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11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142494</xdr:rowOff>
    </xdr:from>
    <xdr:to>
      <xdr:col>15</xdr:col>
      <xdr:colOff>149225</xdr:colOff>
      <xdr:row>40</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57421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117,582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千円減少しており、引き続き類似団体平均を下回っている。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業務の民間委託の推進に伴い、職員人件費から委託料（物件費）へ移行することによる物件費の増加が想定されることから、今後も物件費の精査や、計画的な備品等更新に努め、更なる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86179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708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121557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579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121557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77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％減少したが、引き続き児童福祉費等が増加しており、類似団体と比べて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％高い比率となっていることから、今後も資格審査等の適正化に努める。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94996</xdr:rowOff>
    </xdr:from>
    <xdr:to>
      <xdr:col>24</xdr:col>
      <xdr:colOff>25400</xdr:colOff>
      <xdr:row>57</xdr:row>
      <xdr:rowOff>51562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9619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51562</xdr:rowOff>
    </xdr:from>
    <xdr:to>
      <xdr:col>19</xdr:col>
      <xdr:colOff>187325</xdr:colOff>
      <xdr:row>57</xdr:row>
      <xdr:rowOff>133858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242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42418</xdr:rowOff>
    </xdr:from>
    <xdr:to>
      <xdr:col>15</xdr:col>
      <xdr:colOff>98425</xdr:colOff>
      <xdr:row>57</xdr:row>
      <xdr:rowOff>133858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15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42418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51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44196</xdr:rowOff>
    </xdr:from>
    <xdr:to>
      <xdr:col>24</xdr:col>
      <xdr:colOff>76200</xdr:colOff>
      <xdr:row>56</xdr:row>
      <xdr:rowOff>145796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16273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1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xdr:rowOff>
    </xdr:from>
    <xdr:to>
      <xdr:col>20</xdr:col>
      <xdr:colOff>38100</xdr:colOff>
      <xdr:row>57</xdr:row>
      <xdr:rowOff>102362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87139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83058</xdr:rowOff>
    </xdr:from>
    <xdr:to>
      <xdr:col>15</xdr:col>
      <xdr:colOff>149225</xdr:colOff>
      <xdr:row>58</xdr:row>
      <xdr:rowOff>13208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169435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163068</xdr:rowOff>
    </xdr:from>
    <xdr:to>
      <xdr:col>11</xdr:col>
      <xdr:colOff>60325</xdr:colOff>
      <xdr:row>57</xdr:row>
      <xdr:rowOff>93218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77995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しかし、国民健康保険特別会計への繰出金は増加傾向にあるため、今後も保険料の適正化や料金の健全化を図ること等により、普通会計の負担を減らしていくよう努める。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118835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445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118835</xdr:rowOff>
    </xdr:from>
    <xdr:to>
      <xdr:col>78</xdr:col>
      <xdr:colOff>69850</xdr:colOff>
      <xdr:row>61</xdr:row>
      <xdr:rowOff>135165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91485"/>
          <a:ext cx="889000" cy="70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135165</xdr:rowOff>
    </xdr:from>
    <xdr:to>
      <xdr:col>73</xdr:col>
      <xdr:colOff>180975</xdr:colOff>
      <xdr:row>62</xdr:row>
      <xdr:rowOff>61685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593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61685</xdr:rowOff>
    </xdr:from>
    <xdr:to>
      <xdr:col>69</xdr:col>
      <xdr:colOff>92075</xdr:colOff>
      <xdr:row>62</xdr:row>
      <xdr:rowOff>78015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691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68035</xdr:rowOff>
    </xdr:from>
    <xdr:to>
      <xdr:col>78</xdr:col>
      <xdr:colOff>120650</xdr:colOff>
      <xdr:row>57</xdr:row>
      <xdr:rowOff>169635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84365</xdr:rowOff>
    </xdr:from>
    <xdr:to>
      <xdr:col>74</xdr:col>
      <xdr:colOff>31750</xdr:colOff>
      <xdr:row>62</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170742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10885</xdr:rowOff>
    </xdr:from>
    <xdr:to>
      <xdr:col>69</xdr:col>
      <xdr:colOff>142875</xdr:colOff>
      <xdr:row>62</xdr:row>
      <xdr:rowOff>112485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97262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27215</xdr:rowOff>
    </xdr:from>
    <xdr:to>
      <xdr:col>65</xdr:col>
      <xdr:colOff>53975</xdr:colOff>
      <xdr:row>62</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113592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74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前年度に実施した特別定額給付金給付事業の終了や新焼却処理施設建設に伴う負担金の減少により、前年度比で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％下回っている。今後も必要性の低い補助金の見直しや廃止を検討し、更なる補助費の抑制に努める。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109855</xdr:rowOff>
    </xdr:from>
    <xdr:to>
      <xdr:col>82</xdr:col>
      <xdr:colOff>107950</xdr:colOff>
      <xdr:row>38</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5350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38</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449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121285</xdr:rowOff>
    </xdr:from>
    <xdr:to>
      <xdr:col>73</xdr:col>
      <xdr:colOff>180975</xdr:colOff>
      <xdr:row>37</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934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109855</xdr:rowOff>
    </xdr:from>
    <xdr:to>
      <xdr:col>69</xdr:col>
      <xdr:colOff>92075</xdr:colOff>
      <xdr:row>36</xdr:row>
      <xdr:rowOff>121285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82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59055</xdr:rowOff>
    </xdr:from>
    <xdr:to>
      <xdr:col>82</xdr:col>
      <xdr:colOff>158750</xdr:colOff>
      <xdr:row>37</xdr:row>
      <xdr:rowOff>160655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75582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144780</xdr:rowOff>
    </xdr:from>
    <xdr:to>
      <xdr:col>78</xdr:col>
      <xdr:colOff>120650</xdr:colOff>
      <xdr:row>38</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59707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7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70485</xdr:rowOff>
    </xdr:from>
    <xdr:to>
      <xdr:col>69</xdr:col>
      <xdr:colOff>142875</xdr:colOff>
      <xdr:row>37</xdr:row>
      <xdr:rowOff>635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10812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59055</xdr:rowOff>
    </xdr:from>
    <xdr:to>
      <xdr:col>65</xdr:col>
      <xdr:colOff>53975</xdr:colOff>
      <xdr:row>36</xdr:row>
      <xdr:rowOff>160655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170832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0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公債費の経常収支比率は、既発債の償還完了等により前年度より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％の減となっている。今後、地域活性化施設整備事業等で公債費は増加していく見込みであるため、事業の取捨選択を徹底していくことで地方債の新規発行を伴う普通建設事業を抑制する。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83457</xdr:rowOff>
    </xdr:from>
    <xdr:to>
      <xdr:col>24</xdr:col>
      <xdr:colOff>25400</xdr:colOff>
      <xdr:row>74</xdr:row>
      <xdr:rowOff>94343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770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94343</xdr:rowOff>
    </xdr:from>
    <xdr:to>
      <xdr:col>19</xdr:col>
      <xdr:colOff>187325</xdr:colOff>
      <xdr:row>74</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781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42635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814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42635</xdr:rowOff>
    </xdr:from>
    <xdr:to>
      <xdr:col>11</xdr:col>
      <xdr:colOff>9525</xdr:colOff>
      <xdr:row>75</xdr:row>
      <xdr:rowOff>64407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901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32657</xdr:rowOff>
    </xdr:from>
    <xdr:to>
      <xdr:col>24</xdr:col>
      <xdr:colOff>76200</xdr:colOff>
      <xdr:row>74</xdr:row>
      <xdr:rowOff>134257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49184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43543</xdr:rowOff>
    </xdr:from>
    <xdr:to>
      <xdr:col>20</xdr:col>
      <xdr:colOff>38100</xdr:colOff>
      <xdr:row>74</xdr:row>
      <xdr:rowOff>145143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155320</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163285</xdr:rowOff>
    </xdr:from>
    <xdr:to>
      <xdr:col>11</xdr:col>
      <xdr:colOff>60325</xdr:colOff>
      <xdr:row>75</xdr:row>
      <xdr:rowOff>93435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103612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13607</xdr:rowOff>
    </xdr:from>
    <xdr:to>
      <xdr:col>6</xdr:col>
      <xdr:colOff>171450</xdr:colOff>
      <xdr:row>75</xdr:row>
      <xdr:rowOff>115207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125384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％上回っている状態である。主な要因としては、人件費や扶助費が、類似団体と比較して高いこと等が挙げられる。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これまで以上に人件費抑制施策や公共施設マネジメント計画に基づいた公共施設の適正配置・有効活用を検討すること等を通じて、経費削減に努める。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81</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423900"/>
          <a:ext cx="8382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1270</xdr:rowOff>
    </xdr:from>
    <xdr:to>
      <xdr:col>78</xdr:col>
      <xdr:colOff>69850</xdr:colOff>
      <xdr:row>81</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88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157480</xdr:rowOff>
    </xdr:from>
    <xdr:to>
      <xdr:col>73</xdr:col>
      <xdr:colOff>180975</xdr:colOff>
      <xdr:row>81</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873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20320</xdr:rowOff>
    </xdr:from>
    <xdr:to>
      <xdr:col>69</xdr:col>
      <xdr:colOff>92075</xdr:colOff>
      <xdr:row>80</xdr:row>
      <xdr:rowOff>157480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736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121920</xdr:rowOff>
    </xdr:from>
    <xdr:to>
      <xdr:col>78</xdr:col>
      <xdr:colOff>120650</xdr:colOff>
      <xdr:row>81</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36847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64770</xdr:rowOff>
    </xdr:from>
    <xdr:to>
      <xdr:col>74</xdr:col>
      <xdr:colOff>31750</xdr:colOff>
      <xdr:row>81</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151147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106680</xdr:rowOff>
    </xdr:from>
    <xdr:to>
      <xdr:col>69</xdr:col>
      <xdr:colOff>142875</xdr:colOff>
      <xdr:row>81</xdr:row>
      <xdr:rowOff>36830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21607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140970</xdr:rowOff>
    </xdr:from>
    <xdr:to>
      <xdr:col>65</xdr:col>
      <xdr:colOff>53975</xdr:colOff>
      <xdr:row>80</xdr:row>
      <xdr:rowOff>71120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55897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8990</xdr:rowOff>
    </xdr:from>
    <xdr:to>
      <xdr:col>29</xdr:col>
      <xdr:colOff>127000</xdr:colOff>
      <xdr:row>16</xdr:row>
      <xdr:rowOff>10719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799815"/>
          <a:ext cx="647700" cy="1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8990</xdr:rowOff>
    </xdr:from>
    <xdr:to>
      <xdr:col>26</xdr:col>
      <xdr:colOff>50800</xdr:colOff>
      <xdr:row>16</xdr:row>
      <xdr:rowOff>49109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99815"/>
          <a:ext cx="698500" cy="40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49109</xdr:rowOff>
    </xdr:from>
    <xdr:to>
      <xdr:col>22</xdr:col>
      <xdr:colOff>114300</xdr:colOff>
      <xdr:row>16</xdr:row>
      <xdr:rowOff>89414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39934"/>
          <a:ext cx="698500" cy="40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89414</xdr:rowOff>
    </xdr:from>
    <xdr:to>
      <xdr:col>18</xdr:col>
      <xdr:colOff>177800</xdr:colOff>
      <xdr:row>16</xdr:row>
      <xdr:rowOff>109331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80239"/>
          <a:ext cx="698500" cy="19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131369</xdr:rowOff>
    </xdr:from>
    <xdr:to>
      <xdr:col>29</xdr:col>
      <xdr:colOff>177800</xdr:colOff>
      <xdr:row>16</xdr:row>
      <xdr:rowOff>61519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50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147896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9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129640</xdr:rowOff>
    </xdr:from>
    <xdr:to>
      <xdr:col>26</xdr:col>
      <xdr:colOff>101600</xdr:colOff>
      <xdr:row>16</xdr:row>
      <xdr:rowOff>59790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4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69967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1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169759</xdr:rowOff>
    </xdr:from>
    <xdr:to>
      <xdr:col>22</xdr:col>
      <xdr:colOff>165100</xdr:colOff>
      <xdr:row>16</xdr:row>
      <xdr:rowOff>99909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8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110086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38614</xdr:rowOff>
    </xdr:from>
    <xdr:to>
      <xdr:col>19</xdr:col>
      <xdr:colOff>38100</xdr:colOff>
      <xdr:row>16</xdr:row>
      <xdr:rowOff>140214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2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150391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9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58531</xdr:rowOff>
    </xdr:from>
    <xdr:to>
      <xdr:col>15</xdr:col>
      <xdr:colOff>101600</xdr:colOff>
      <xdr:row>16</xdr:row>
      <xdr:rowOff>160131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4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170308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333263</xdr:rowOff>
    </xdr:from>
    <xdr:to>
      <xdr:col>29</xdr:col>
      <xdr:colOff>127000</xdr:colOff>
      <xdr:row>36</xdr:row>
      <xdr:rowOff>20244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43613"/>
          <a:ext cx="647700" cy="2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5711</xdr:rowOff>
    </xdr:from>
    <xdr:to>
      <xdr:col>26</xdr:col>
      <xdr:colOff>50800</xdr:colOff>
      <xdr:row>36</xdr:row>
      <xdr:rowOff>20244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958961"/>
          <a:ext cx="698500" cy="14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5711</xdr:rowOff>
    </xdr:from>
    <xdr:to>
      <xdr:col>22</xdr:col>
      <xdr:colOff>114300</xdr:colOff>
      <xdr:row>36</xdr:row>
      <xdr:rowOff>8226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58961"/>
          <a:ext cx="6985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291396</xdr:rowOff>
    </xdr:from>
    <xdr:to>
      <xdr:col>18</xdr:col>
      <xdr:colOff>177800</xdr:colOff>
      <xdr:row>36</xdr:row>
      <xdr:rowOff>8226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01746"/>
          <a:ext cx="698500" cy="5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282463</xdr:rowOff>
    </xdr:from>
    <xdr:to>
      <xdr:col>29</xdr:col>
      <xdr:colOff>177800</xdr:colOff>
      <xdr:row>36</xdr:row>
      <xdr:rowOff>41163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92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254540</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312344</xdr:rowOff>
    </xdr:from>
    <xdr:to>
      <xdr:col>26</xdr:col>
      <xdr:colOff>101600</xdr:colOff>
      <xdr:row>36</xdr:row>
      <xdr:rowOff>71044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2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81221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91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297811</xdr:rowOff>
    </xdr:from>
    <xdr:to>
      <xdr:col>22</xdr:col>
      <xdr:colOff>165100</xdr:colOff>
      <xdr:row>36</xdr:row>
      <xdr:rowOff>56511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0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66688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7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300326</xdr:rowOff>
    </xdr:from>
    <xdr:to>
      <xdr:col>19</xdr:col>
      <xdr:colOff>38100</xdr:colOff>
      <xdr:row>36</xdr:row>
      <xdr:rowOff>59026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10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69203</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7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240596</xdr:rowOff>
    </xdr:from>
    <xdr:to>
      <xdr:col>15</xdr:col>
      <xdr:colOff>101600</xdr:colOff>
      <xdr:row>35</xdr:row>
      <xdr:rowOff>342196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5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9473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61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52,646
51,867
329.98
31,648,906
30,100,650
1,366,899
16,615,215
23,896,598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40678</xdr:rowOff>
    </xdr:from>
    <xdr:to>
      <xdr:col>24</xdr:col>
      <xdr:colOff>63500</xdr:colOff>
      <xdr:row>34</xdr:row>
      <xdr:rowOff>40983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69978"/>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40983</xdr:rowOff>
    </xdr:from>
    <xdr:to>
      <xdr:col>19</xdr:col>
      <xdr:colOff>177800</xdr:colOff>
      <xdr:row>34</xdr:row>
      <xdr:rowOff>166091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70283"/>
          <a:ext cx="889000" cy="1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166091</xdr:rowOff>
    </xdr:from>
    <xdr:to>
      <xdr:col>15</xdr:col>
      <xdr:colOff>50800</xdr:colOff>
      <xdr:row>35</xdr:row>
      <xdr:rowOff>8471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95391"/>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8471</xdr:rowOff>
    </xdr:from>
    <xdr:to>
      <xdr:col>10</xdr:col>
      <xdr:colOff>114300</xdr:colOff>
      <xdr:row>35</xdr:row>
      <xdr:rowOff>25108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09221"/>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161328</xdr:rowOff>
    </xdr:from>
    <xdr:to>
      <xdr:col>24</xdr:col>
      <xdr:colOff>114300</xdr:colOff>
      <xdr:row>34</xdr:row>
      <xdr:rowOff>91478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12755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161633</xdr:rowOff>
    </xdr:from>
    <xdr:to>
      <xdr:col>20</xdr:col>
      <xdr:colOff>38100</xdr:colOff>
      <xdr:row>34</xdr:row>
      <xdr:rowOff>91783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108310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115291</xdr:rowOff>
    </xdr:from>
    <xdr:to>
      <xdr:col>15</xdr:col>
      <xdr:colOff>101600</xdr:colOff>
      <xdr:row>35</xdr:row>
      <xdr:rowOff>45441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61968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1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129121</xdr:rowOff>
    </xdr:from>
    <xdr:to>
      <xdr:col>10</xdr:col>
      <xdr:colOff>165100</xdr:colOff>
      <xdr:row>35</xdr:row>
      <xdr:rowOff>59271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75798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3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145758</xdr:rowOff>
    </xdr:from>
    <xdr:to>
      <xdr:col>6</xdr:col>
      <xdr:colOff>38100</xdr:colOff>
      <xdr:row>35</xdr:row>
      <xdr:rowOff>75908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92435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5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38446</xdr:rowOff>
    </xdr:from>
    <xdr:to>
      <xdr:col>24</xdr:col>
      <xdr:colOff>63500</xdr:colOff>
      <xdr:row>58</xdr:row>
      <xdr:rowOff>67332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82546"/>
          <a:ext cx="838200" cy="2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38446</xdr:rowOff>
    </xdr:from>
    <xdr:to>
      <xdr:col>19</xdr:col>
      <xdr:colOff>177800</xdr:colOff>
      <xdr:row>58</xdr:row>
      <xdr:rowOff>150363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82546"/>
          <a:ext cx="889000" cy="1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150363</xdr:rowOff>
    </xdr:from>
    <xdr:to>
      <xdr:col>15</xdr:col>
      <xdr:colOff>50800</xdr:colOff>
      <xdr:row>59</xdr:row>
      <xdr:rowOff>26837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94463"/>
          <a:ext cx="8890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26837</xdr:rowOff>
    </xdr:from>
    <xdr:to>
      <xdr:col>10</xdr:col>
      <xdr:colOff>114300</xdr:colOff>
      <xdr:row>59</xdr:row>
      <xdr:rowOff>53208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42387"/>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16532</xdr:rowOff>
    </xdr:from>
    <xdr:to>
      <xdr:col>24</xdr:col>
      <xdr:colOff>114300</xdr:colOff>
      <xdr:row>58</xdr:row>
      <xdr:rowOff>118132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102909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159096</xdr:rowOff>
    </xdr:from>
    <xdr:to>
      <xdr:col>20</xdr:col>
      <xdr:colOff>38100</xdr:colOff>
      <xdr:row>58</xdr:row>
      <xdr:rowOff>89246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80373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99563</xdr:rowOff>
    </xdr:from>
    <xdr:to>
      <xdr:col>15</xdr:col>
      <xdr:colOff>101600</xdr:colOff>
      <xdr:row>59</xdr:row>
      <xdr:rowOff>29713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20840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147487</xdr:rowOff>
    </xdr:from>
    <xdr:to>
      <xdr:col>10</xdr:col>
      <xdr:colOff>165100</xdr:colOff>
      <xdr:row>59</xdr:row>
      <xdr:rowOff>77637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68764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2408</xdr:rowOff>
    </xdr:from>
    <xdr:to>
      <xdr:col>6</xdr:col>
      <xdr:colOff>38100</xdr:colOff>
      <xdr:row>59</xdr:row>
      <xdr:rowOff>104008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95135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1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126288</xdr:rowOff>
    </xdr:from>
    <xdr:to>
      <xdr:col>24</xdr:col>
      <xdr:colOff>63500</xdr:colOff>
      <xdr:row>78</xdr:row>
      <xdr:rowOff>131090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99388"/>
          <a:ext cx="8382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121831</xdr:rowOff>
    </xdr:from>
    <xdr:to>
      <xdr:col>19</xdr:col>
      <xdr:colOff>177800</xdr:colOff>
      <xdr:row>78</xdr:row>
      <xdr:rowOff>126288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94931"/>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94551</xdr:rowOff>
    </xdr:from>
    <xdr:to>
      <xdr:col>15</xdr:col>
      <xdr:colOff>50800</xdr:colOff>
      <xdr:row>78</xdr:row>
      <xdr:rowOff>121831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7651"/>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94551</xdr:rowOff>
    </xdr:from>
    <xdr:to>
      <xdr:col>10</xdr:col>
      <xdr:colOff>114300</xdr:colOff>
      <xdr:row>78</xdr:row>
      <xdr:rowOff>103543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7651"/>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80290</xdr:rowOff>
    </xdr:from>
    <xdr:to>
      <xdr:col>24</xdr:col>
      <xdr:colOff>114300</xdr:colOff>
      <xdr:row>79</xdr:row>
      <xdr:rowOff>10440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166667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75488</xdr:rowOff>
    </xdr:from>
    <xdr:to>
      <xdr:col>20</xdr:col>
      <xdr:colOff>38100</xdr:colOff>
      <xdr:row>79</xdr:row>
      <xdr:rowOff>5638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168215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71031</xdr:rowOff>
    </xdr:from>
    <xdr:to>
      <xdr:col>15</xdr:col>
      <xdr:colOff>101600</xdr:colOff>
      <xdr:row>79</xdr:row>
      <xdr:rowOff>1181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163758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43751</xdr:rowOff>
    </xdr:from>
    <xdr:to>
      <xdr:col>10</xdr:col>
      <xdr:colOff>165100</xdr:colOff>
      <xdr:row>78</xdr:row>
      <xdr:rowOff>145351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136478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52743</xdr:rowOff>
    </xdr:from>
    <xdr:to>
      <xdr:col>6</xdr:col>
      <xdr:colOff>38100</xdr:colOff>
      <xdr:row>78</xdr:row>
      <xdr:rowOff>154343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145470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51276</xdr:rowOff>
    </xdr:from>
    <xdr:to>
      <xdr:col>24</xdr:col>
      <xdr:colOff>63500</xdr:colOff>
      <xdr:row>95</xdr:row>
      <xdr:rowOff>35970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96126"/>
          <a:ext cx="838200" cy="32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35970</xdr:rowOff>
    </xdr:from>
    <xdr:to>
      <xdr:col>19</xdr:col>
      <xdr:colOff>177800</xdr:colOff>
      <xdr:row>95</xdr:row>
      <xdr:rowOff>82910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23720"/>
          <a:ext cx="8890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82910</xdr:rowOff>
    </xdr:from>
    <xdr:to>
      <xdr:col>15</xdr:col>
      <xdr:colOff>50800</xdr:colOff>
      <xdr:row>96</xdr:row>
      <xdr:rowOff>3618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70660"/>
          <a:ext cx="889000" cy="9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3618</xdr:rowOff>
    </xdr:from>
    <xdr:to>
      <xdr:col>10</xdr:col>
      <xdr:colOff>114300</xdr:colOff>
      <xdr:row>96</xdr:row>
      <xdr:rowOff>25662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62818"/>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476</xdr:rowOff>
    </xdr:from>
    <xdr:to>
      <xdr:col>24</xdr:col>
      <xdr:colOff>114300</xdr:colOff>
      <xdr:row>93</xdr:row>
      <xdr:rowOff>102076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23353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9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156620</xdr:rowOff>
    </xdr:from>
    <xdr:to>
      <xdr:col>20</xdr:col>
      <xdr:colOff>38100</xdr:colOff>
      <xdr:row>95</xdr:row>
      <xdr:rowOff>86770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103297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4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32110</xdr:rowOff>
    </xdr:from>
    <xdr:to>
      <xdr:col>15</xdr:col>
      <xdr:colOff>101600</xdr:colOff>
      <xdr:row>95</xdr:row>
      <xdr:rowOff>133710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150237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9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124268</xdr:rowOff>
    </xdr:from>
    <xdr:to>
      <xdr:col>10</xdr:col>
      <xdr:colOff>165100</xdr:colOff>
      <xdr:row>96</xdr:row>
      <xdr:rowOff>54418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1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70945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8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146312</xdr:rowOff>
    </xdr:from>
    <xdr:to>
      <xdr:col>6</xdr:col>
      <xdr:colOff>38100</xdr:colOff>
      <xdr:row>96</xdr:row>
      <xdr:rowOff>76462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92989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20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110828</xdr:rowOff>
    </xdr:from>
    <xdr:to>
      <xdr:col>55</xdr:col>
      <xdr:colOff>0</xdr:colOff>
      <xdr:row>36</xdr:row>
      <xdr:rowOff>64498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54328"/>
          <a:ext cx="838200" cy="98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109765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3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110828</xdr:rowOff>
    </xdr:from>
    <xdr:to>
      <xdr:col>50</xdr:col>
      <xdr:colOff>114300</xdr:colOff>
      <xdr:row>35</xdr:row>
      <xdr:rowOff>137262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54328"/>
          <a:ext cx="889000" cy="8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137262</xdr:rowOff>
    </xdr:from>
    <xdr:to>
      <xdr:col>45</xdr:col>
      <xdr:colOff>177800</xdr:colOff>
      <xdr:row>37</xdr:row>
      <xdr:rowOff>32212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38012"/>
          <a:ext cx="889000" cy="2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32212</xdr:rowOff>
    </xdr:from>
    <xdr:to>
      <xdr:col>41</xdr:col>
      <xdr:colOff>50800</xdr:colOff>
      <xdr:row>37</xdr:row>
      <xdr:rowOff>32563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75862"/>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13698</xdr:rowOff>
    </xdr:from>
    <xdr:to>
      <xdr:col>55</xdr:col>
      <xdr:colOff>50800</xdr:colOff>
      <xdr:row>36</xdr:row>
      <xdr:rowOff>115298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163575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6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60028</xdr:rowOff>
    </xdr:from>
    <xdr:to>
      <xdr:col>50</xdr:col>
      <xdr:colOff>165100</xdr:colOff>
      <xdr:row>30</xdr:row>
      <xdr:rowOff>161628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6705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7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86462</xdr:rowOff>
    </xdr:from>
    <xdr:to>
      <xdr:col>46</xdr:col>
      <xdr:colOff>38100</xdr:colOff>
      <xdr:row>36</xdr:row>
      <xdr:rowOff>16612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33139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6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152862</xdr:rowOff>
    </xdr:from>
    <xdr:to>
      <xdr:col>41</xdr:col>
      <xdr:colOff>101600</xdr:colOff>
      <xdr:row>37</xdr:row>
      <xdr:rowOff>83012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2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74139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153213</xdr:rowOff>
    </xdr:from>
    <xdr:to>
      <xdr:col>36</xdr:col>
      <xdr:colOff>165100</xdr:colOff>
      <xdr:row>37</xdr:row>
      <xdr:rowOff>83363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74490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29880</xdr:rowOff>
    </xdr:from>
    <xdr:to>
      <xdr:col>55</xdr:col>
      <xdr:colOff>0</xdr:colOff>
      <xdr:row>56</xdr:row>
      <xdr:rowOff>135233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31080"/>
          <a:ext cx="838200" cy="10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29880</xdr:rowOff>
    </xdr:from>
    <xdr:to>
      <xdr:col>50</xdr:col>
      <xdr:colOff>114300</xdr:colOff>
      <xdr:row>56</xdr:row>
      <xdr:rowOff>95681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31080"/>
          <a:ext cx="889000" cy="6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95681</xdr:rowOff>
    </xdr:from>
    <xdr:to>
      <xdr:col>45</xdr:col>
      <xdr:colOff>177800</xdr:colOff>
      <xdr:row>57</xdr:row>
      <xdr:rowOff>115994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96881"/>
          <a:ext cx="889000" cy="19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108533</xdr:rowOff>
    </xdr:from>
    <xdr:to>
      <xdr:col>41</xdr:col>
      <xdr:colOff>50800</xdr:colOff>
      <xdr:row>57</xdr:row>
      <xdr:rowOff>115994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09733"/>
          <a:ext cx="889000" cy="17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84433</xdr:rowOff>
    </xdr:from>
    <xdr:to>
      <xdr:col>55</xdr:col>
      <xdr:colOff>50800</xdr:colOff>
      <xdr:row>57</xdr:row>
      <xdr:rowOff>14583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107310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3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150530</xdr:rowOff>
    </xdr:from>
    <xdr:to>
      <xdr:col>50</xdr:col>
      <xdr:colOff>165100</xdr:colOff>
      <xdr:row>56</xdr:row>
      <xdr:rowOff>80680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97207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44881</xdr:rowOff>
    </xdr:from>
    <xdr:to>
      <xdr:col>46</xdr:col>
      <xdr:colOff>38100</xdr:colOff>
      <xdr:row>56</xdr:row>
      <xdr:rowOff>146481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163008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65194</xdr:rowOff>
    </xdr:from>
    <xdr:to>
      <xdr:col>41</xdr:col>
      <xdr:colOff>101600</xdr:colOff>
      <xdr:row>57</xdr:row>
      <xdr:rowOff>166794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157921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3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57733</xdr:rowOff>
    </xdr:from>
    <xdr:to>
      <xdr:col>36</xdr:col>
      <xdr:colOff>165100</xdr:colOff>
      <xdr:row>56</xdr:row>
      <xdr:rowOff>159333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4410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138477</xdr:rowOff>
    </xdr:from>
    <xdr:to>
      <xdr:col>55</xdr:col>
      <xdr:colOff>0</xdr:colOff>
      <xdr:row>77</xdr:row>
      <xdr:rowOff>162616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40127"/>
          <a:ext cx="8382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138477</xdr:rowOff>
    </xdr:from>
    <xdr:to>
      <xdr:col>50</xdr:col>
      <xdr:colOff>114300</xdr:colOff>
      <xdr:row>77</xdr:row>
      <xdr:rowOff>143312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40127"/>
          <a:ext cx="8890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131693</xdr:rowOff>
    </xdr:from>
    <xdr:to>
      <xdr:col>45</xdr:col>
      <xdr:colOff>177800</xdr:colOff>
      <xdr:row>77</xdr:row>
      <xdr:rowOff>143312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33343"/>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131693</xdr:rowOff>
    </xdr:from>
    <xdr:to>
      <xdr:col>41</xdr:col>
      <xdr:colOff>50800</xdr:colOff>
      <xdr:row>77</xdr:row>
      <xdr:rowOff>134437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33334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111816</xdr:rowOff>
    </xdr:from>
    <xdr:to>
      <xdr:col>55</xdr:col>
      <xdr:colOff>50800</xdr:colOff>
      <xdr:row>78</xdr:row>
      <xdr:rowOff>41966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29727</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87677</xdr:rowOff>
    </xdr:from>
    <xdr:to>
      <xdr:col>50</xdr:col>
      <xdr:colOff>165100</xdr:colOff>
      <xdr:row>78</xdr:row>
      <xdr:rowOff>17827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8954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38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92512</xdr:rowOff>
    </xdr:from>
    <xdr:to>
      <xdr:col>46</xdr:col>
      <xdr:colOff>38100</xdr:colOff>
      <xdr:row>78</xdr:row>
      <xdr:rowOff>22662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13789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3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80893</xdr:rowOff>
    </xdr:from>
    <xdr:to>
      <xdr:col>41</xdr:col>
      <xdr:colOff>101600</xdr:colOff>
      <xdr:row>78</xdr:row>
      <xdr:rowOff>11043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2170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37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83637</xdr:rowOff>
    </xdr:from>
    <xdr:to>
      <xdr:col>36</xdr:col>
      <xdr:colOff>165100</xdr:colOff>
      <xdr:row>78</xdr:row>
      <xdr:rowOff>13787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4914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37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141796</xdr:rowOff>
    </xdr:from>
    <xdr:to>
      <xdr:col>55</xdr:col>
      <xdr:colOff>0</xdr:colOff>
      <xdr:row>95</xdr:row>
      <xdr:rowOff>94081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258096"/>
          <a:ext cx="838200" cy="1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141796</xdr:rowOff>
    </xdr:from>
    <xdr:to>
      <xdr:col>50</xdr:col>
      <xdr:colOff>114300</xdr:colOff>
      <xdr:row>95</xdr:row>
      <xdr:rowOff>99848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258096"/>
          <a:ext cx="889000" cy="1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99848</xdr:rowOff>
    </xdr:from>
    <xdr:to>
      <xdr:col>45</xdr:col>
      <xdr:colOff>177800</xdr:colOff>
      <xdr:row>97</xdr:row>
      <xdr:rowOff>114033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87598"/>
          <a:ext cx="889000" cy="3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82398</xdr:rowOff>
    </xdr:from>
    <xdr:to>
      <xdr:col>41</xdr:col>
      <xdr:colOff>50800</xdr:colOff>
      <xdr:row>97</xdr:row>
      <xdr:rowOff>114033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13048"/>
          <a:ext cx="88900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43281</xdr:rowOff>
    </xdr:from>
    <xdr:to>
      <xdr:col>55</xdr:col>
      <xdr:colOff>50800</xdr:colOff>
      <xdr:row>95</xdr:row>
      <xdr:rowOff>144881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66158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90996</xdr:rowOff>
    </xdr:from>
    <xdr:to>
      <xdr:col>50</xdr:col>
      <xdr:colOff>165100</xdr:colOff>
      <xdr:row>95</xdr:row>
      <xdr:rowOff>21146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8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49048</xdr:rowOff>
    </xdr:from>
    <xdr:to>
      <xdr:col>46</xdr:col>
      <xdr:colOff>38100</xdr:colOff>
      <xdr:row>95</xdr:row>
      <xdr:rowOff>150648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167175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1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63233</xdr:rowOff>
    </xdr:from>
    <xdr:to>
      <xdr:col>41</xdr:col>
      <xdr:colOff>101600</xdr:colOff>
      <xdr:row>97</xdr:row>
      <xdr:rowOff>164833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155960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31598</xdr:rowOff>
    </xdr:from>
    <xdr:to>
      <xdr:col>36</xdr:col>
      <xdr:colOff>165100</xdr:colOff>
      <xdr:row>97</xdr:row>
      <xdr:rowOff>133198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124325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5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149213</xdr:rowOff>
    </xdr:from>
    <xdr:to>
      <xdr:col>85</xdr:col>
      <xdr:colOff>127000</xdr:colOff>
      <xdr:row>39</xdr:row>
      <xdr:rowOff>4369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64313"/>
          <a:ext cx="838200" cy="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4369</xdr:rowOff>
    </xdr:from>
    <xdr:to>
      <xdr:col>81</xdr:col>
      <xdr:colOff>50800</xdr:colOff>
      <xdr:row>39</xdr:row>
      <xdr:rowOff>36982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90919"/>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36982</xdr:rowOff>
    </xdr:from>
    <xdr:to>
      <xdr:col>76</xdr:col>
      <xdr:colOff>114300</xdr:colOff>
      <xdr:row>39</xdr:row>
      <xdr:rowOff>41186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3532"/>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41186</xdr:rowOff>
    </xdr:from>
    <xdr:to>
      <xdr:col>71</xdr:col>
      <xdr:colOff>177800</xdr:colOff>
      <xdr:row>39</xdr:row>
      <xdr:rowOff>41440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773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98413</xdr:rowOff>
    </xdr:from>
    <xdr:to>
      <xdr:col>85</xdr:col>
      <xdr:colOff>177800</xdr:colOff>
      <xdr:row>39</xdr:row>
      <xdr:rowOff>28563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16921</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125019</xdr:rowOff>
    </xdr:from>
    <xdr:to>
      <xdr:col>81</xdr:col>
      <xdr:colOff>101600</xdr:colOff>
      <xdr:row>39</xdr:row>
      <xdr:rowOff>55169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46296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3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157632</xdr:rowOff>
    </xdr:from>
    <xdr:to>
      <xdr:col>76</xdr:col>
      <xdr:colOff>165100</xdr:colOff>
      <xdr:row>39</xdr:row>
      <xdr:rowOff>87782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78909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161836</xdr:rowOff>
    </xdr:from>
    <xdr:to>
      <xdr:col>72</xdr:col>
      <xdr:colOff>38100</xdr:colOff>
      <xdr:row>39</xdr:row>
      <xdr:rowOff>91986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83113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162090</xdr:rowOff>
    </xdr:from>
    <xdr:to>
      <xdr:col>67</xdr:col>
      <xdr:colOff>101600</xdr:colOff>
      <xdr:row>39</xdr:row>
      <xdr:rowOff>92240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83367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169676</xdr:rowOff>
    </xdr:from>
    <xdr:to>
      <xdr:col>85</xdr:col>
      <xdr:colOff>127000</xdr:colOff>
      <xdr:row>77</xdr:row>
      <xdr:rowOff>17742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199876"/>
          <a:ext cx="838200" cy="1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17742</xdr:rowOff>
    </xdr:from>
    <xdr:to>
      <xdr:col>81</xdr:col>
      <xdr:colOff>50800</xdr:colOff>
      <xdr:row>77</xdr:row>
      <xdr:rowOff>20036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19392"/>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895</xdr:rowOff>
    </xdr:from>
    <xdr:to>
      <xdr:col>76</xdr:col>
      <xdr:colOff>114300</xdr:colOff>
      <xdr:row>77</xdr:row>
      <xdr:rowOff>20036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202545"/>
          <a:ext cx="889000" cy="1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166346</xdr:rowOff>
    </xdr:from>
    <xdr:to>
      <xdr:col>71</xdr:col>
      <xdr:colOff>177800</xdr:colOff>
      <xdr:row>77</xdr:row>
      <xdr:rowOff>895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196546"/>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118876</xdr:rowOff>
    </xdr:from>
    <xdr:to>
      <xdr:col>85</xdr:col>
      <xdr:colOff>177800</xdr:colOff>
      <xdr:row>77</xdr:row>
      <xdr:rowOff>49026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97303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138392</xdr:rowOff>
    </xdr:from>
    <xdr:to>
      <xdr:col>81</xdr:col>
      <xdr:colOff>101600</xdr:colOff>
      <xdr:row>77</xdr:row>
      <xdr:rowOff>68542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59669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140686</xdr:rowOff>
    </xdr:from>
    <xdr:to>
      <xdr:col>76</xdr:col>
      <xdr:colOff>165100</xdr:colOff>
      <xdr:row>77</xdr:row>
      <xdr:rowOff>70836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61963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121545</xdr:rowOff>
    </xdr:from>
    <xdr:to>
      <xdr:col>72</xdr:col>
      <xdr:colOff>38100</xdr:colOff>
      <xdr:row>77</xdr:row>
      <xdr:rowOff>51695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42822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2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115546</xdr:rowOff>
    </xdr:from>
    <xdr:to>
      <xdr:col>67</xdr:col>
      <xdr:colOff>101600</xdr:colOff>
      <xdr:row>77</xdr:row>
      <xdr:rowOff>45696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36823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3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42711</xdr:rowOff>
    </xdr:from>
    <xdr:to>
      <xdr:col>85</xdr:col>
      <xdr:colOff>127000</xdr:colOff>
      <xdr:row>98</xdr:row>
      <xdr:rowOff>69393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44811"/>
          <a:ext cx="8382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42711</xdr:rowOff>
    </xdr:from>
    <xdr:to>
      <xdr:col>81</xdr:col>
      <xdr:colOff>50800</xdr:colOff>
      <xdr:row>98</xdr:row>
      <xdr:rowOff>62827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44811"/>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45746</xdr:rowOff>
    </xdr:from>
    <xdr:to>
      <xdr:col>76</xdr:col>
      <xdr:colOff>114300</xdr:colOff>
      <xdr:row>98</xdr:row>
      <xdr:rowOff>62827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47846"/>
          <a:ext cx="889000" cy="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45746</xdr:rowOff>
    </xdr:from>
    <xdr:to>
      <xdr:col>71</xdr:col>
      <xdr:colOff>177800</xdr:colOff>
      <xdr:row>98</xdr:row>
      <xdr:rowOff>124434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47846"/>
          <a:ext cx="889000" cy="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18593</xdr:rowOff>
    </xdr:from>
    <xdr:to>
      <xdr:col>85</xdr:col>
      <xdr:colOff>177800</xdr:colOff>
      <xdr:row>98</xdr:row>
      <xdr:rowOff>120193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104970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3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163361</xdr:rowOff>
    </xdr:from>
    <xdr:to>
      <xdr:col>81</xdr:col>
      <xdr:colOff>101600</xdr:colOff>
      <xdr:row>98</xdr:row>
      <xdr:rowOff>93511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9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84638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88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12027</xdr:rowOff>
    </xdr:from>
    <xdr:to>
      <xdr:col>76</xdr:col>
      <xdr:colOff>165100</xdr:colOff>
      <xdr:row>98</xdr:row>
      <xdr:rowOff>113627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104754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166396</xdr:rowOff>
    </xdr:from>
    <xdr:to>
      <xdr:col>72</xdr:col>
      <xdr:colOff>38100</xdr:colOff>
      <xdr:row>98</xdr:row>
      <xdr:rowOff>96546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87673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73634</xdr:rowOff>
    </xdr:from>
    <xdr:to>
      <xdr:col>67</xdr:col>
      <xdr:colOff>101600</xdr:colOff>
      <xdr:row>99</xdr:row>
      <xdr:rowOff>3784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166361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6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112222</xdr:rowOff>
    </xdr:from>
    <xdr:to>
      <xdr:col>116</xdr:col>
      <xdr:colOff>63500</xdr:colOff>
      <xdr:row>38</xdr:row>
      <xdr:rowOff>23709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455872"/>
          <a:ext cx="838200" cy="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112222</xdr:rowOff>
    </xdr:from>
    <xdr:to>
      <xdr:col>111</xdr:col>
      <xdr:colOff>177800</xdr:colOff>
      <xdr:row>38</xdr:row>
      <xdr:rowOff>29560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455872"/>
          <a:ext cx="8890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26726</xdr:rowOff>
    </xdr:from>
    <xdr:to>
      <xdr:col>107</xdr:col>
      <xdr:colOff>50800</xdr:colOff>
      <xdr:row>38</xdr:row>
      <xdr:rowOff>29560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541826"/>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11135</xdr:rowOff>
    </xdr:from>
    <xdr:to>
      <xdr:col>102</xdr:col>
      <xdr:colOff>114300</xdr:colOff>
      <xdr:row>38</xdr:row>
      <xdr:rowOff>26726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26235"/>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144358</xdr:rowOff>
    </xdr:from>
    <xdr:to>
      <xdr:col>116</xdr:col>
      <xdr:colOff>114300</xdr:colOff>
      <xdr:row>38</xdr:row>
      <xdr:rowOff>74509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88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59285</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61422</xdr:rowOff>
    </xdr:from>
    <xdr:to>
      <xdr:col>112</xdr:col>
      <xdr:colOff>38100</xdr:colOff>
      <xdr:row>37</xdr:row>
      <xdr:rowOff>163023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05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8099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18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150211</xdr:rowOff>
    </xdr:from>
    <xdr:to>
      <xdr:col>107</xdr:col>
      <xdr:colOff>101600</xdr:colOff>
      <xdr:row>38</xdr:row>
      <xdr:rowOff>80361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96888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6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147376</xdr:rowOff>
    </xdr:from>
    <xdr:to>
      <xdr:col>102</xdr:col>
      <xdr:colOff>165100</xdr:colOff>
      <xdr:row>38</xdr:row>
      <xdr:rowOff>77526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94053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2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131785</xdr:rowOff>
    </xdr:from>
    <xdr:to>
      <xdr:col>98</xdr:col>
      <xdr:colOff>38100</xdr:colOff>
      <xdr:row>38</xdr:row>
      <xdr:rowOff>61936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75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78462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5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145049</xdr:rowOff>
    </xdr:from>
    <xdr:to>
      <xdr:col>102</xdr:col>
      <xdr:colOff>114300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746249"/>
          <a:ext cx="889000" cy="33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94249</xdr:rowOff>
    </xdr:from>
    <xdr:to>
      <xdr:col>98</xdr:col>
      <xdr:colOff>38100</xdr:colOff>
      <xdr:row>57</xdr:row>
      <xdr:rowOff>24399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6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40926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47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170523</xdr:rowOff>
    </xdr:from>
    <xdr:to>
      <xdr:col>116</xdr:col>
      <xdr:colOff>63500</xdr:colOff>
      <xdr:row>75</xdr:row>
      <xdr:rowOff>31572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57823"/>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38964</xdr:rowOff>
    </xdr:from>
    <xdr:to>
      <xdr:col>111</xdr:col>
      <xdr:colOff>177800</xdr:colOff>
      <xdr:row>75</xdr:row>
      <xdr:rowOff>31572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383364"/>
          <a:ext cx="889000" cy="50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38964</xdr:rowOff>
    </xdr:from>
    <xdr:to>
      <xdr:col>107</xdr:col>
      <xdr:colOff>50800</xdr:colOff>
      <xdr:row>72</xdr:row>
      <xdr:rowOff>75921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383364"/>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46012</xdr:rowOff>
    </xdr:from>
    <xdr:to>
      <xdr:col>102</xdr:col>
      <xdr:colOff>114300</xdr:colOff>
      <xdr:row>72</xdr:row>
      <xdr:rowOff>75921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390412"/>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119723</xdr:rowOff>
    </xdr:from>
    <xdr:to>
      <xdr:col>116</xdr:col>
      <xdr:colOff>114300</xdr:colOff>
      <xdr:row>75</xdr:row>
      <xdr:rowOff>49873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142600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152222</xdr:rowOff>
    </xdr:from>
    <xdr:to>
      <xdr:col>112</xdr:col>
      <xdr:colOff>38100</xdr:colOff>
      <xdr:row>75</xdr:row>
      <xdr:rowOff>82372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98899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159614</xdr:rowOff>
    </xdr:from>
    <xdr:to>
      <xdr:col>107</xdr:col>
      <xdr:colOff>101600</xdr:colOff>
      <xdr:row>72</xdr:row>
      <xdr:rowOff>89764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3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106291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1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25121</xdr:rowOff>
    </xdr:from>
    <xdr:to>
      <xdr:col>102</xdr:col>
      <xdr:colOff>165100</xdr:colOff>
      <xdr:row>72</xdr:row>
      <xdr:rowOff>126721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3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143248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1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166662</xdr:rowOff>
    </xdr:from>
    <xdr:to>
      <xdr:col>98</xdr:col>
      <xdr:colOff>38100</xdr:colOff>
      <xdr:row>72</xdr:row>
      <xdr:rowOff>96812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3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113339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11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及び扶助費が類似団体と比較して高い状態が続いており、職員定員適正化計画の再検討等で人件費抑制を行い、併せて資格審査等による扶助費の適正な執行に努めることで今後見込まれる増加を抑制す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令和２年度より下水道特別会計が地方公営企業法適用に伴い減少したが、依然として類似団体と比較すると高い状態が続いている。今後も、各事業会計における適正化を図ること等により、普通会計の負担を減らしていくよう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令和３年度において普通建設事業費（更新整備に係るもの）は、陸上競技場全天候化事業等に伴い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人当たり）となっており、更新整備に係るものが類似団体と比較して高い状況となっている今後も公共施設等総合管理計画に基づき、事業費の削減に努める。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52,646
51,867
329.98
31,648,906
30,100,650
1,366,899
16,615,215
23,896,598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91237</xdr:rowOff>
    </xdr:from>
    <xdr:to>
      <xdr:col>24</xdr:col>
      <xdr:colOff>63500</xdr:colOff>
      <xdr:row>35</xdr:row>
      <xdr:rowOff>110896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91987"/>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151130</xdr:rowOff>
    </xdr:from>
    <xdr:to>
      <xdr:col>19</xdr:col>
      <xdr:colOff>177800</xdr:colOff>
      <xdr:row>35</xdr:row>
      <xdr:rowOff>91237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80430"/>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104496</xdr:rowOff>
    </xdr:from>
    <xdr:to>
      <xdr:col>15</xdr:col>
      <xdr:colOff>50800</xdr:colOff>
      <xdr:row>34</xdr:row>
      <xdr:rowOff>151130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33796"/>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118669</xdr:rowOff>
    </xdr:from>
    <xdr:to>
      <xdr:col>10</xdr:col>
      <xdr:colOff>114300</xdr:colOff>
      <xdr:row>34</xdr:row>
      <xdr:rowOff>104496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76519"/>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60096</xdr:rowOff>
    </xdr:from>
    <xdr:to>
      <xdr:col>24</xdr:col>
      <xdr:colOff>114300</xdr:colOff>
      <xdr:row>35</xdr:row>
      <xdr:rowOff>161696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38523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40437</xdr:rowOff>
    </xdr:from>
    <xdr:to>
      <xdr:col>20</xdr:col>
      <xdr:colOff>38100</xdr:colOff>
      <xdr:row>35</xdr:row>
      <xdr:rowOff>142037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133164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3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100330</xdr:rowOff>
    </xdr:from>
    <xdr:to>
      <xdr:col>15</xdr:col>
      <xdr:colOff>101600</xdr:colOff>
      <xdr:row>35</xdr:row>
      <xdr:rowOff>30480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21607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53696</xdr:rowOff>
    </xdr:from>
    <xdr:to>
      <xdr:col>10</xdr:col>
      <xdr:colOff>165100</xdr:colOff>
      <xdr:row>34</xdr:row>
      <xdr:rowOff>155296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67869</xdr:rowOff>
    </xdr:from>
    <xdr:to>
      <xdr:col>6</xdr:col>
      <xdr:colOff>38100</xdr:colOff>
      <xdr:row>33</xdr:row>
      <xdr:rowOff>169469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14546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3797</xdr:rowOff>
    </xdr:from>
    <xdr:to>
      <xdr:col>24</xdr:col>
      <xdr:colOff>63500</xdr:colOff>
      <xdr:row>55</xdr:row>
      <xdr:rowOff>170218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47747"/>
          <a:ext cx="838200" cy="85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3797</xdr:rowOff>
    </xdr:from>
    <xdr:to>
      <xdr:col>19</xdr:col>
      <xdr:colOff>177800</xdr:colOff>
      <xdr:row>56</xdr:row>
      <xdr:rowOff>44915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47747"/>
          <a:ext cx="889000" cy="89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44915</xdr:rowOff>
    </xdr:from>
    <xdr:to>
      <xdr:col>15</xdr:col>
      <xdr:colOff>50800</xdr:colOff>
      <xdr:row>56</xdr:row>
      <xdr:rowOff>114935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46115"/>
          <a:ext cx="889000" cy="7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114935</xdr:rowOff>
    </xdr:from>
    <xdr:to>
      <xdr:col>10</xdr:col>
      <xdr:colOff>114300</xdr:colOff>
      <xdr:row>56</xdr:row>
      <xdr:rowOff>151763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16135"/>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119418</xdr:rowOff>
    </xdr:from>
    <xdr:to>
      <xdr:col>24</xdr:col>
      <xdr:colOff>114300</xdr:colOff>
      <xdr:row>56</xdr:row>
      <xdr:rowOff>49568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97845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124447</xdr:rowOff>
    </xdr:from>
    <xdr:to>
      <xdr:col>20</xdr:col>
      <xdr:colOff>38100</xdr:colOff>
      <xdr:row>51</xdr:row>
      <xdr:rowOff>54597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6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71124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7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165565</xdr:rowOff>
    </xdr:from>
    <xdr:to>
      <xdr:col>15</xdr:col>
      <xdr:colOff>101600</xdr:colOff>
      <xdr:row>56</xdr:row>
      <xdr:rowOff>95715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86842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68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64135</xdr:rowOff>
    </xdr:from>
    <xdr:to>
      <xdr:col>10</xdr:col>
      <xdr:colOff>165100</xdr:colOff>
      <xdr:row>56</xdr:row>
      <xdr:rowOff>165735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156862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100963</xdr:rowOff>
    </xdr:from>
    <xdr:to>
      <xdr:col>6</xdr:col>
      <xdr:colOff>38100</xdr:colOff>
      <xdr:row>57</xdr:row>
      <xdr:rowOff>31113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22240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47384</xdr:rowOff>
    </xdr:from>
    <xdr:to>
      <xdr:col>24</xdr:col>
      <xdr:colOff>63500</xdr:colOff>
      <xdr:row>75</xdr:row>
      <xdr:rowOff>51994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63234"/>
          <a:ext cx="838200" cy="3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51994</xdr:rowOff>
    </xdr:from>
    <xdr:to>
      <xdr:col>19</xdr:col>
      <xdr:colOff>177800</xdr:colOff>
      <xdr:row>76</xdr:row>
      <xdr:rowOff>40970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10744"/>
          <a:ext cx="889000" cy="1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40970</xdr:rowOff>
    </xdr:from>
    <xdr:to>
      <xdr:col>15</xdr:col>
      <xdr:colOff>50800</xdr:colOff>
      <xdr:row>77</xdr:row>
      <xdr:rowOff>40450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71170"/>
          <a:ext cx="889000" cy="17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xdr:rowOff>
    </xdr:from>
    <xdr:to>
      <xdr:col>10</xdr:col>
      <xdr:colOff>114300</xdr:colOff>
      <xdr:row>77</xdr:row>
      <xdr:rowOff>40450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01675"/>
          <a:ext cx="889000" cy="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168034</xdr:rowOff>
    </xdr:from>
    <xdr:to>
      <xdr:col>24</xdr:col>
      <xdr:colOff>114300</xdr:colOff>
      <xdr:row>73</xdr:row>
      <xdr:rowOff>98184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19461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6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1194</xdr:rowOff>
    </xdr:from>
    <xdr:to>
      <xdr:col>20</xdr:col>
      <xdr:colOff>38100</xdr:colOff>
      <xdr:row>75</xdr:row>
      <xdr:rowOff>102794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119321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3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161620</xdr:rowOff>
    </xdr:from>
    <xdr:to>
      <xdr:col>15</xdr:col>
      <xdr:colOff>101600</xdr:colOff>
      <xdr:row>76</xdr:row>
      <xdr:rowOff>91770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108297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9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161100</xdr:rowOff>
    </xdr:from>
    <xdr:to>
      <xdr:col>10</xdr:col>
      <xdr:colOff>165100</xdr:colOff>
      <xdr:row>77</xdr:row>
      <xdr:rowOff>91250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107776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120675</xdr:rowOff>
    </xdr:from>
    <xdr:to>
      <xdr:col>6</xdr:col>
      <xdr:colOff>38100</xdr:colOff>
      <xdr:row>77</xdr:row>
      <xdr:rowOff>50825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67353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2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85227</xdr:rowOff>
    </xdr:from>
    <xdr:to>
      <xdr:col>24</xdr:col>
      <xdr:colOff>63500</xdr:colOff>
      <xdr:row>97</xdr:row>
      <xdr:rowOff>8026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372977"/>
          <a:ext cx="838200" cy="26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81995</xdr:rowOff>
    </xdr:from>
    <xdr:to>
      <xdr:col>19</xdr:col>
      <xdr:colOff>177800</xdr:colOff>
      <xdr:row>95</xdr:row>
      <xdr:rowOff>85227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198295"/>
          <a:ext cx="889000" cy="17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81995</xdr:rowOff>
    </xdr:from>
    <xdr:to>
      <xdr:col>15</xdr:col>
      <xdr:colOff>50800</xdr:colOff>
      <xdr:row>97</xdr:row>
      <xdr:rowOff>30397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198295"/>
          <a:ext cx="889000" cy="46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13855</xdr:rowOff>
    </xdr:from>
    <xdr:to>
      <xdr:col>10</xdr:col>
      <xdr:colOff>114300</xdr:colOff>
      <xdr:row>97</xdr:row>
      <xdr:rowOff>30397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473055"/>
          <a:ext cx="889000" cy="18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128676</xdr:rowOff>
    </xdr:from>
    <xdr:to>
      <xdr:col>24</xdr:col>
      <xdr:colOff>114300</xdr:colOff>
      <xdr:row>97</xdr:row>
      <xdr:rowOff>58826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107103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6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34427</xdr:rowOff>
    </xdr:from>
    <xdr:to>
      <xdr:col>20</xdr:col>
      <xdr:colOff>38100</xdr:colOff>
      <xdr:row>95</xdr:row>
      <xdr:rowOff>136027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152554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09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31195</xdr:rowOff>
    </xdr:from>
    <xdr:to>
      <xdr:col>15</xdr:col>
      <xdr:colOff>101600</xdr:colOff>
      <xdr:row>94</xdr:row>
      <xdr:rowOff>132795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149322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2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151047</xdr:rowOff>
    </xdr:from>
    <xdr:to>
      <xdr:col>10</xdr:col>
      <xdr:colOff>165100</xdr:colOff>
      <xdr:row>97</xdr:row>
      <xdr:rowOff>81197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97724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134505</xdr:rowOff>
    </xdr:from>
    <xdr:to>
      <xdr:col>6</xdr:col>
      <xdr:colOff>38100</xdr:colOff>
      <xdr:row>96</xdr:row>
      <xdr:rowOff>64655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81182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96038</xdr:rowOff>
    </xdr:from>
    <xdr:to>
      <xdr:col>55</xdr:col>
      <xdr:colOff>0</xdr:colOff>
      <xdr:row>38</xdr:row>
      <xdr:rowOff>54890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3968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54890</xdr:rowOff>
    </xdr:from>
    <xdr:to>
      <xdr:col>50</xdr:col>
      <xdr:colOff>114300</xdr:colOff>
      <xdr:row>38</xdr:row>
      <xdr:rowOff>69062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69990"/>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69062</xdr:rowOff>
    </xdr:from>
    <xdr:to>
      <xdr:col>45</xdr:col>
      <xdr:colOff>177800</xdr:colOff>
      <xdr:row>38</xdr:row>
      <xdr:rowOff>72263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8416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68834</xdr:rowOff>
    </xdr:from>
    <xdr:to>
      <xdr:col>41</xdr:col>
      <xdr:colOff>50800</xdr:colOff>
      <xdr:row>38</xdr:row>
      <xdr:rowOff>72263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8393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45238</xdr:rowOff>
    </xdr:from>
    <xdr:to>
      <xdr:col>55</xdr:col>
      <xdr:colOff>50800</xdr:colOff>
      <xdr:row>37</xdr:row>
      <xdr:rowOff>146838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68115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40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4090</xdr:rowOff>
    </xdr:from>
    <xdr:to>
      <xdr:col>50</xdr:col>
      <xdr:colOff>165100</xdr:colOff>
      <xdr:row>38</xdr:row>
      <xdr:rowOff>105690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96817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1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18262</xdr:rowOff>
    </xdr:from>
    <xdr:to>
      <xdr:col>46</xdr:col>
      <xdr:colOff>38100</xdr:colOff>
      <xdr:row>38</xdr:row>
      <xdr:rowOff>119862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110989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21463</xdr:rowOff>
    </xdr:from>
    <xdr:to>
      <xdr:col>41</xdr:col>
      <xdr:colOff>101600</xdr:colOff>
      <xdr:row>38</xdr:row>
      <xdr:rowOff>123063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114190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110761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46419</xdr:rowOff>
    </xdr:from>
    <xdr:to>
      <xdr:col>55</xdr:col>
      <xdr:colOff>0</xdr:colOff>
      <xdr:row>56</xdr:row>
      <xdr:rowOff>167005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47619"/>
          <a:ext cx="838200" cy="1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46419</xdr:rowOff>
    </xdr:from>
    <xdr:to>
      <xdr:col>50</xdr:col>
      <xdr:colOff>114300</xdr:colOff>
      <xdr:row>56</xdr:row>
      <xdr:rowOff>54572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47619"/>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54572</xdr:rowOff>
    </xdr:from>
    <xdr:to>
      <xdr:col>45</xdr:col>
      <xdr:colOff>177800</xdr:colOff>
      <xdr:row>57</xdr:row>
      <xdr:rowOff>86741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55772"/>
          <a:ext cx="889000" cy="20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55055</xdr:rowOff>
    </xdr:from>
    <xdr:to>
      <xdr:col>41</xdr:col>
      <xdr:colOff>50800</xdr:colOff>
      <xdr:row>57</xdr:row>
      <xdr:rowOff>86741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84805"/>
          <a:ext cx="889000" cy="37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116205</xdr:rowOff>
    </xdr:from>
    <xdr:to>
      <xdr:col>55</xdr:col>
      <xdr:colOff>50800</xdr:colOff>
      <xdr:row>57</xdr:row>
      <xdr:rowOff>46355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139082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167069</xdr:rowOff>
    </xdr:from>
    <xdr:to>
      <xdr:col>50</xdr:col>
      <xdr:colOff>165100</xdr:colOff>
      <xdr:row>56</xdr:row>
      <xdr:rowOff>97219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113746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3772</xdr:rowOff>
    </xdr:from>
    <xdr:to>
      <xdr:col>46</xdr:col>
      <xdr:colOff>38100</xdr:colOff>
      <xdr:row>56</xdr:row>
      <xdr:rowOff>105372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121899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3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35941</xdr:rowOff>
    </xdr:from>
    <xdr:to>
      <xdr:col>41</xdr:col>
      <xdr:colOff>101600</xdr:colOff>
      <xdr:row>57</xdr:row>
      <xdr:rowOff>137541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154068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8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4255</xdr:rowOff>
    </xdr:from>
    <xdr:to>
      <xdr:col>36</xdr:col>
      <xdr:colOff>165100</xdr:colOff>
      <xdr:row>55</xdr:row>
      <xdr:rowOff>105855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122382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44889</xdr:rowOff>
    </xdr:from>
    <xdr:to>
      <xdr:col>55</xdr:col>
      <xdr:colOff>0</xdr:colOff>
      <xdr:row>77</xdr:row>
      <xdr:rowOff>128670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46539"/>
          <a:ext cx="8382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44889</xdr:rowOff>
    </xdr:from>
    <xdr:to>
      <xdr:col>50</xdr:col>
      <xdr:colOff>114300</xdr:colOff>
      <xdr:row>78</xdr:row>
      <xdr:rowOff>38869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46539"/>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38869</xdr:rowOff>
    </xdr:from>
    <xdr:to>
      <xdr:col>45</xdr:col>
      <xdr:colOff>177800</xdr:colOff>
      <xdr:row>78</xdr:row>
      <xdr:rowOff>46526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11969"/>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46526</xdr:rowOff>
    </xdr:from>
    <xdr:to>
      <xdr:col>41</xdr:col>
      <xdr:colOff>50800</xdr:colOff>
      <xdr:row>78</xdr:row>
      <xdr:rowOff>93599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19626"/>
          <a:ext cx="889000" cy="4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77870</xdr:rowOff>
    </xdr:from>
    <xdr:to>
      <xdr:col>55</xdr:col>
      <xdr:colOff>50800</xdr:colOff>
      <xdr:row>78</xdr:row>
      <xdr:rowOff>8020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56297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165539</xdr:rowOff>
    </xdr:from>
    <xdr:to>
      <xdr:col>50</xdr:col>
      <xdr:colOff>165100</xdr:colOff>
      <xdr:row>77</xdr:row>
      <xdr:rowOff>95689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86816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2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159519</xdr:rowOff>
    </xdr:from>
    <xdr:to>
      <xdr:col>46</xdr:col>
      <xdr:colOff>38100</xdr:colOff>
      <xdr:row>78</xdr:row>
      <xdr:rowOff>89669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80796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5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167176</xdr:rowOff>
    </xdr:from>
    <xdr:to>
      <xdr:col>41</xdr:col>
      <xdr:colOff>101600</xdr:colOff>
      <xdr:row>78</xdr:row>
      <xdr:rowOff>97326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88453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42799</xdr:rowOff>
    </xdr:from>
    <xdr:to>
      <xdr:col>36</xdr:col>
      <xdr:colOff>165100</xdr:colOff>
      <xdr:row>78</xdr:row>
      <xdr:rowOff>144399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135526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0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16782</xdr:rowOff>
    </xdr:from>
    <xdr:to>
      <xdr:col>55</xdr:col>
      <xdr:colOff>0</xdr:colOff>
      <xdr:row>97</xdr:row>
      <xdr:rowOff>40663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47432"/>
          <a:ext cx="8382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16782</xdr:rowOff>
    </xdr:from>
    <xdr:to>
      <xdr:col>50</xdr:col>
      <xdr:colOff>114300</xdr:colOff>
      <xdr:row>97</xdr:row>
      <xdr:rowOff>70510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47432"/>
          <a:ext cx="889000" cy="5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70510</xdr:rowOff>
    </xdr:from>
    <xdr:to>
      <xdr:col>45</xdr:col>
      <xdr:colOff>177800</xdr:colOff>
      <xdr:row>97</xdr:row>
      <xdr:rowOff>101051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01160"/>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70945</xdr:rowOff>
    </xdr:from>
    <xdr:to>
      <xdr:col>41</xdr:col>
      <xdr:colOff>50800</xdr:colOff>
      <xdr:row>97</xdr:row>
      <xdr:rowOff>101051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01595"/>
          <a:ext cx="889000" cy="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161313</xdr:rowOff>
    </xdr:from>
    <xdr:to>
      <xdr:col>55</xdr:col>
      <xdr:colOff>50800</xdr:colOff>
      <xdr:row>97</xdr:row>
      <xdr:rowOff>91463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139740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9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137432</xdr:rowOff>
    </xdr:from>
    <xdr:to>
      <xdr:col>50</xdr:col>
      <xdr:colOff>165100</xdr:colOff>
      <xdr:row>97</xdr:row>
      <xdr:rowOff>67582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9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58709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8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19710</xdr:rowOff>
    </xdr:from>
    <xdr:to>
      <xdr:col>46</xdr:col>
      <xdr:colOff>38100</xdr:colOff>
      <xdr:row>97</xdr:row>
      <xdr:rowOff>121310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112437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50251</xdr:rowOff>
    </xdr:from>
    <xdr:to>
      <xdr:col>41</xdr:col>
      <xdr:colOff>101600</xdr:colOff>
      <xdr:row>97</xdr:row>
      <xdr:rowOff>151851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8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142978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7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20145</xdr:rowOff>
    </xdr:from>
    <xdr:to>
      <xdr:col>36</xdr:col>
      <xdr:colOff>165100</xdr:colOff>
      <xdr:row>97</xdr:row>
      <xdr:rowOff>121745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112872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4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144463</xdr:rowOff>
    </xdr:from>
    <xdr:to>
      <xdr:col>85</xdr:col>
      <xdr:colOff>127000</xdr:colOff>
      <xdr:row>38</xdr:row>
      <xdr:rowOff>90856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88113"/>
          <a:ext cx="8382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144463</xdr:rowOff>
    </xdr:from>
    <xdr:to>
      <xdr:col>81</xdr:col>
      <xdr:colOff>50800</xdr:colOff>
      <xdr:row>38</xdr:row>
      <xdr:rowOff>71539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88113"/>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114973</xdr:rowOff>
    </xdr:from>
    <xdr:to>
      <xdr:col>76</xdr:col>
      <xdr:colOff>114300</xdr:colOff>
      <xdr:row>38</xdr:row>
      <xdr:rowOff>71539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58623"/>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114973</xdr:rowOff>
    </xdr:from>
    <xdr:to>
      <xdr:col>71</xdr:col>
      <xdr:colOff>177800</xdr:colOff>
      <xdr:row>38</xdr:row>
      <xdr:rowOff>113335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58623"/>
          <a:ext cx="889000" cy="16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40056</xdr:rowOff>
    </xdr:from>
    <xdr:to>
      <xdr:col>85</xdr:col>
      <xdr:colOff>177800</xdr:colOff>
      <xdr:row>38</xdr:row>
      <xdr:rowOff>141656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126433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93663</xdr:rowOff>
    </xdr:from>
    <xdr:to>
      <xdr:col>81</xdr:col>
      <xdr:colOff>101600</xdr:colOff>
      <xdr:row>38</xdr:row>
      <xdr:rowOff>23813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3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3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20739</xdr:rowOff>
    </xdr:from>
    <xdr:to>
      <xdr:col>76</xdr:col>
      <xdr:colOff>165100</xdr:colOff>
      <xdr:row>38</xdr:row>
      <xdr:rowOff>122339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3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113466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2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64173</xdr:rowOff>
    </xdr:from>
    <xdr:to>
      <xdr:col>72</xdr:col>
      <xdr:colOff>38100</xdr:colOff>
      <xdr:row>37</xdr:row>
      <xdr:rowOff>165773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156900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0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62535</xdr:rowOff>
    </xdr:from>
    <xdr:to>
      <xdr:col>67</xdr:col>
      <xdr:colOff>101600</xdr:colOff>
      <xdr:row>38</xdr:row>
      <xdr:rowOff>164135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155262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97997</xdr:rowOff>
    </xdr:from>
    <xdr:to>
      <xdr:col>85</xdr:col>
      <xdr:colOff>127000</xdr:colOff>
      <xdr:row>56</xdr:row>
      <xdr:rowOff>4597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527747"/>
          <a:ext cx="8382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97997</xdr:rowOff>
    </xdr:from>
    <xdr:to>
      <xdr:col>81</xdr:col>
      <xdr:colOff>50800</xdr:colOff>
      <xdr:row>55</xdr:row>
      <xdr:rowOff>117444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527747"/>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117444</xdr:rowOff>
    </xdr:from>
    <xdr:to>
      <xdr:col>76</xdr:col>
      <xdr:colOff>114300</xdr:colOff>
      <xdr:row>57</xdr:row>
      <xdr:rowOff>44145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47194"/>
          <a:ext cx="889000" cy="26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44145</xdr:rowOff>
    </xdr:from>
    <xdr:to>
      <xdr:col>71</xdr:col>
      <xdr:colOff>177800</xdr:colOff>
      <xdr:row>57</xdr:row>
      <xdr:rowOff>52718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1679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125247</xdr:rowOff>
    </xdr:from>
    <xdr:to>
      <xdr:col>85</xdr:col>
      <xdr:colOff>177800</xdr:colOff>
      <xdr:row>56</xdr:row>
      <xdr:rowOff>55397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148124</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0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47197</xdr:rowOff>
    </xdr:from>
    <xdr:to>
      <xdr:col>81</xdr:col>
      <xdr:colOff>101600</xdr:colOff>
      <xdr:row>55</xdr:row>
      <xdr:rowOff>148797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7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165324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25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66644</xdr:rowOff>
    </xdr:from>
    <xdr:to>
      <xdr:col>76</xdr:col>
      <xdr:colOff>165100</xdr:colOff>
      <xdr:row>55</xdr:row>
      <xdr:rowOff>168244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13321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2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164795</xdr:rowOff>
    </xdr:from>
    <xdr:to>
      <xdr:col>72</xdr:col>
      <xdr:colOff>38100</xdr:colOff>
      <xdr:row>57</xdr:row>
      <xdr:rowOff>94945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86072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1918</xdr:rowOff>
    </xdr:from>
    <xdr:to>
      <xdr:col>67</xdr:col>
      <xdr:colOff>101600</xdr:colOff>
      <xdr:row>57</xdr:row>
      <xdr:rowOff>103518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94645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149213</xdr:rowOff>
    </xdr:from>
    <xdr:to>
      <xdr:col>85</xdr:col>
      <xdr:colOff>127000</xdr:colOff>
      <xdr:row>79</xdr:row>
      <xdr:rowOff>4369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22313"/>
          <a:ext cx="838200" cy="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4369</xdr:rowOff>
    </xdr:from>
    <xdr:to>
      <xdr:col>81</xdr:col>
      <xdr:colOff>50800</xdr:colOff>
      <xdr:row>79</xdr:row>
      <xdr:rowOff>36982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48919"/>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36982</xdr:rowOff>
    </xdr:from>
    <xdr:to>
      <xdr:col>76</xdr:col>
      <xdr:colOff>114300</xdr:colOff>
      <xdr:row>79</xdr:row>
      <xdr:rowOff>41187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81532"/>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41187</xdr:rowOff>
    </xdr:from>
    <xdr:to>
      <xdr:col>71</xdr:col>
      <xdr:colOff>177800</xdr:colOff>
      <xdr:row>79</xdr:row>
      <xdr:rowOff>41439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85737"/>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98413</xdr:rowOff>
    </xdr:from>
    <xdr:to>
      <xdr:col>85</xdr:col>
      <xdr:colOff>177800</xdr:colOff>
      <xdr:row>79</xdr:row>
      <xdr:rowOff>28563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16896</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8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125019</xdr:rowOff>
    </xdr:from>
    <xdr:to>
      <xdr:col>81</xdr:col>
      <xdr:colOff>101600</xdr:colOff>
      <xdr:row>79</xdr:row>
      <xdr:rowOff>55169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46296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59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157632</xdr:rowOff>
    </xdr:from>
    <xdr:to>
      <xdr:col>76</xdr:col>
      <xdr:colOff>165100</xdr:colOff>
      <xdr:row>79</xdr:row>
      <xdr:rowOff>87782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78909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23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161837</xdr:rowOff>
    </xdr:from>
    <xdr:to>
      <xdr:col>72</xdr:col>
      <xdr:colOff>38100</xdr:colOff>
      <xdr:row>79</xdr:row>
      <xdr:rowOff>91987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83114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27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162089</xdr:rowOff>
    </xdr:from>
    <xdr:to>
      <xdr:col>67</xdr:col>
      <xdr:colOff>101600</xdr:colOff>
      <xdr:row>79</xdr:row>
      <xdr:rowOff>92239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83366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169676</xdr:rowOff>
    </xdr:from>
    <xdr:to>
      <xdr:col>85</xdr:col>
      <xdr:colOff>127000</xdr:colOff>
      <xdr:row>97</xdr:row>
      <xdr:rowOff>17742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28876"/>
          <a:ext cx="838200" cy="1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17742</xdr:rowOff>
    </xdr:from>
    <xdr:to>
      <xdr:col>81</xdr:col>
      <xdr:colOff>50800</xdr:colOff>
      <xdr:row>97</xdr:row>
      <xdr:rowOff>20036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48392"/>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895</xdr:rowOff>
    </xdr:from>
    <xdr:to>
      <xdr:col>76</xdr:col>
      <xdr:colOff>114300</xdr:colOff>
      <xdr:row>97</xdr:row>
      <xdr:rowOff>20036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631545"/>
          <a:ext cx="889000" cy="1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166346</xdr:rowOff>
    </xdr:from>
    <xdr:to>
      <xdr:col>71</xdr:col>
      <xdr:colOff>177800</xdr:colOff>
      <xdr:row>97</xdr:row>
      <xdr:rowOff>895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625546"/>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118876</xdr:rowOff>
    </xdr:from>
    <xdr:to>
      <xdr:col>85</xdr:col>
      <xdr:colOff>177800</xdr:colOff>
      <xdr:row>97</xdr:row>
      <xdr:rowOff>49026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97303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5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138392</xdr:rowOff>
    </xdr:from>
    <xdr:to>
      <xdr:col>81</xdr:col>
      <xdr:colOff>101600</xdr:colOff>
      <xdr:row>97</xdr:row>
      <xdr:rowOff>68542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59669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9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140686</xdr:rowOff>
    </xdr:from>
    <xdr:to>
      <xdr:col>76</xdr:col>
      <xdr:colOff>165100</xdr:colOff>
      <xdr:row>97</xdr:row>
      <xdr:rowOff>70836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61963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121545</xdr:rowOff>
    </xdr:from>
    <xdr:to>
      <xdr:col>72</xdr:col>
      <xdr:colOff>38100</xdr:colOff>
      <xdr:row>97</xdr:row>
      <xdr:rowOff>51695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42822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7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115546</xdr:rowOff>
    </xdr:from>
    <xdr:to>
      <xdr:col>67</xdr:col>
      <xdr:colOff>101600</xdr:colOff>
      <xdr:row>97</xdr:row>
      <xdr:rowOff>45696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36823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87340</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02440"/>
          <a:ext cx="838200" cy="18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87340</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0434300" y="6602440"/>
          <a:ext cx="889000" cy="18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118272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80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36540</xdr:rowOff>
    </xdr:from>
    <xdr:to>
      <xdr:col>112</xdr:col>
      <xdr:colOff>38100</xdr:colOff>
      <xdr:row>38</xdr:row>
      <xdr:rowOff>138140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55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154667</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088428" y="632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住民一人当たりの金額が最も高い水準にあるのが民生費の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230,769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円である。新型コロナウイルス関連の各給付金事業の実施によるものが大きな要因である。また、少子高齢化により社会保障費は増加傾向にある。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総務費、衛生費、商工費が前年度と比べ大きく減少しているが、総務費は特別定額給付金給付事業の終了、衛生費は新焼却処理施設完成に伴う負担金の減少、商工費は中小企業等緊急支援事業の終了がそれぞれ大きな要因となっている。令和３年度においては、前年度実施した新型コロナウイルス感染症対策事業に係る特別定額給付金給付事業等が終了したことにより住民一人当たりの金額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実質収支額の標準財政規模比については、前年度より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％となった。これは、前年度と比較して実質収支額が、約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％の増となったためである。今後も市税徴収率向上に向けた取組による財源の確保と更なる行財政改革による経費削減に努め、健全な財政運営を図る。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特別会計、公営企業の各会計において資金不足は生じておらず黒字となっている。公営企業の中には、一般会計からの繰入れに頼っているところもあり、一般会計においても令和７年度で合併特例債の発行期限が終了すること等により財源確保が厳しい状況にあることから、今後も歳入確保に努め、財政健全化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31648906</v>
      </c>
      <c r="BO4" s="488"/>
      <c r="BP4" s="488"/>
      <c r="BQ4" s="488"/>
      <c r="BR4" s="488"/>
      <c r="BS4" s="488"/>
      <c r="BT4" s="488"/>
      <c r="BU4" s="489"/>
      <c r="BV4" s="487">
        <v>37748441</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8.1999999999999993</v>
      </c>
      <c r="CU4" s="628"/>
      <c r="CV4" s="628"/>
      <c r="CW4" s="628"/>
      <c r="CX4" s="628"/>
      <c r="CY4" s="628"/>
      <c r="CZ4" s="628"/>
      <c r="DA4" s="629"/>
      <c r="DB4" s="627">
        <v>5</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30100650</v>
      </c>
      <c r="BO5" s="459"/>
      <c r="BP5" s="459"/>
      <c r="BQ5" s="459"/>
      <c r="BR5" s="459"/>
      <c r="BS5" s="459"/>
      <c r="BT5" s="459"/>
      <c r="BU5" s="460"/>
      <c r="BV5" s="458">
        <v>36844177</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86.9</v>
      </c>
      <c r="CU5" s="456"/>
      <c r="CV5" s="456"/>
      <c r="CW5" s="456"/>
      <c r="CX5" s="456"/>
      <c r="CY5" s="456"/>
      <c r="CZ5" s="456"/>
      <c r="DA5" s="457"/>
      <c r="DB5" s="455">
        <v>93.1</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1548256</v>
      </c>
      <c r="BO6" s="459"/>
      <c r="BP6" s="459"/>
      <c r="BQ6" s="459"/>
      <c r="BR6" s="459"/>
      <c r="BS6" s="459"/>
      <c r="BT6" s="459"/>
      <c r="BU6" s="460"/>
      <c r="BV6" s="458">
        <v>904264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89.8</v>
      </c>
      <c r="CU6" s="602"/>
      <c r="CV6" s="602"/>
      <c r="CW6" s="602"/>
      <c r="CX6" s="602"/>
      <c r="CY6" s="602"/>
      <c r="CZ6" s="602"/>
      <c r="DA6" s="603"/>
      <c r="DB6" s="601">
        <v>96.4</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181357</v>
      </c>
      <c r="BO7" s="459"/>
      <c r="BP7" s="459"/>
      <c r="BQ7" s="459"/>
      <c r="BR7" s="459"/>
      <c r="BS7" s="459"/>
      <c r="BT7" s="459"/>
      <c r="BU7" s="460"/>
      <c r="BV7" s="458">
        <v>105198</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16615215</v>
      </c>
      <c r="CU7" s="459"/>
      <c r="CV7" s="459"/>
      <c r="CW7" s="459"/>
      <c r="CX7" s="459"/>
      <c r="CY7" s="459"/>
      <c r="CZ7" s="459"/>
      <c r="DA7" s="460"/>
      <c r="DB7" s="458">
        <v>16011342</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1366899</v>
      </c>
      <c r="BO8" s="459"/>
      <c r="BP8" s="459"/>
      <c r="BQ8" s="459"/>
      <c r="BR8" s="459"/>
      <c r="BS8" s="459"/>
      <c r="BT8" s="459"/>
      <c r="BU8" s="460"/>
      <c r="BV8" s="458">
        <v>799066</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0.42</v>
      </c>
      <c r="CU8" s="562"/>
      <c r="CV8" s="562"/>
      <c r="CW8" s="562"/>
      <c r="CX8" s="562"/>
      <c r="CY8" s="562"/>
      <c r="CZ8" s="562"/>
      <c r="DA8" s="563"/>
      <c r="DB8" s="561">
        <v>0.42</v>
      </c>
      <c r="DC8" s="562"/>
      <c r="DD8" s="562"/>
      <c r="DE8" s="562"/>
      <c r="DF8" s="562"/>
      <c r="DG8" s="562"/>
      <c r="DH8" s="562"/>
      <c r="DI8" s="563"/>
    </row>
    <row r="9" spans="1:119" ht="18.75" customHeight="1" thickBot="1">
      <c r="A9" s="178"/>
      <c r="B9" s="590" t="s">
        <v>111</v>
      </c>
      <c r="C9" s="591"/>
      <c r="D9" s="591"/>
      <c r="E9" s="591"/>
      <c r="F9" s="591"/>
      <c r="G9" s="591"/>
      <c r="H9" s="591"/>
      <c r="I9" s="591"/>
      <c r="J9" s="591"/>
      <c r="K9" s="509"/>
      <c r="L9" s="592" t="s">
        <v>112</v>
      </c>
      <c r="M9" s="593"/>
      <c r="N9" s="593"/>
      <c r="O9" s="593"/>
      <c r="P9" s="593"/>
      <c r="Q9" s="594"/>
      <c r="R9" s="595">
        <v>51994</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567833</v>
      </c>
      <c r="BO9" s="459"/>
      <c r="BP9" s="459"/>
      <c r="BQ9" s="459"/>
      <c r="BR9" s="459"/>
      <c r="BS9" s="459"/>
      <c r="BT9" s="459"/>
      <c r="BU9" s="460"/>
      <c r="BV9" s="458">
        <v>84562</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12.8</v>
      </c>
      <c r="CU9" s="456"/>
      <c r="CV9" s="456"/>
      <c r="CW9" s="456"/>
      <c r="CX9" s="456"/>
      <c r="CY9" s="456"/>
      <c r="CZ9" s="456"/>
      <c r="DA9" s="457"/>
      <c r="DB9" s="455">
        <v>12.3</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118</v>
      </c>
      <c r="M10" s="415"/>
      <c r="N10" s="415"/>
      <c r="O10" s="415"/>
      <c r="P10" s="415"/>
      <c r="Q10" s="416"/>
      <c r="R10" s="411">
        <v>53758</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2500</v>
      </c>
      <c r="BO10" s="459"/>
      <c r="BP10" s="459"/>
      <c r="BQ10" s="459"/>
      <c r="BR10" s="459"/>
      <c r="BS10" s="459"/>
      <c r="BT10" s="459"/>
      <c r="BU10" s="460"/>
      <c r="BV10" s="458">
        <v>2300</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c r="A12" s="178"/>
      <c r="B12" s="564" t="s">
        <v>131</v>
      </c>
      <c r="C12" s="565"/>
      <c r="D12" s="565"/>
      <c r="E12" s="565"/>
      <c r="F12" s="565"/>
      <c r="G12" s="565"/>
      <c r="H12" s="565"/>
      <c r="I12" s="565"/>
      <c r="J12" s="565"/>
      <c r="K12" s="566"/>
      <c r="L12" s="573" t="s">
        <v>132</v>
      </c>
      <c r="M12" s="574"/>
      <c r="N12" s="574"/>
      <c r="O12" s="574"/>
      <c r="P12" s="574"/>
      <c r="Q12" s="575"/>
      <c r="R12" s="576">
        <v>52646</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126</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400000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129</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138</v>
      </c>
      <c r="N13" s="543"/>
      <c r="O13" s="543"/>
      <c r="P13" s="543"/>
      <c r="Q13" s="544"/>
      <c r="R13" s="545">
        <v>51867</v>
      </c>
      <c r="S13" s="546"/>
      <c r="T13" s="546"/>
      <c r="U13" s="546"/>
      <c r="V13" s="547"/>
      <c r="W13" s="548" t="s">
        <v>139</v>
      </c>
      <c r="X13" s="444"/>
      <c r="Y13" s="444"/>
      <c r="Z13" s="444"/>
      <c r="AA13" s="444"/>
      <c r="AB13" s="445"/>
      <c r="AC13" s="411">
        <v>2886</v>
      </c>
      <c r="AD13" s="412"/>
      <c r="AE13" s="412"/>
      <c r="AF13" s="412"/>
      <c r="AG13" s="413"/>
      <c r="AH13" s="411">
        <v>3530</v>
      </c>
      <c r="AI13" s="412"/>
      <c r="AJ13" s="412"/>
      <c r="AK13" s="412"/>
      <c r="AL13" s="471"/>
      <c r="AM13" s="515" t="s">
        <v>140</v>
      </c>
      <c r="AN13" s="415"/>
      <c r="AO13" s="415"/>
      <c r="AP13" s="415"/>
      <c r="AQ13" s="415"/>
      <c r="AR13" s="415"/>
      <c r="AS13" s="415"/>
      <c r="AT13" s="416"/>
      <c r="AU13" s="516" t="s">
        <v>126</v>
      </c>
      <c r="AV13" s="517"/>
      <c r="AW13" s="517"/>
      <c r="AX13" s="517"/>
      <c r="AY13" s="472" t="s">
        <v>141</v>
      </c>
      <c r="AZ13" s="473"/>
      <c r="BA13" s="473"/>
      <c r="BB13" s="473"/>
      <c r="BC13" s="473"/>
      <c r="BD13" s="473"/>
      <c r="BE13" s="473"/>
      <c r="BF13" s="473"/>
      <c r="BG13" s="473"/>
      <c r="BH13" s="473"/>
      <c r="BI13" s="473"/>
      <c r="BJ13" s="473"/>
      <c r="BK13" s="473"/>
      <c r="BL13" s="473"/>
      <c r="BM13" s="474"/>
      <c r="BN13" s="458">
        <v>570333</v>
      </c>
      <c r="BO13" s="459"/>
      <c r="BP13" s="459"/>
      <c r="BQ13" s="459"/>
      <c r="BR13" s="459"/>
      <c r="BS13" s="459"/>
      <c r="BT13" s="459"/>
      <c r="BU13" s="460"/>
      <c r="BV13" s="458">
        <v>-313138</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7.7</v>
      </c>
      <c r="CU13" s="456"/>
      <c r="CV13" s="456"/>
      <c r="CW13" s="456"/>
      <c r="CX13" s="456"/>
      <c r="CY13" s="456"/>
      <c r="CZ13" s="456"/>
      <c r="DA13" s="457"/>
      <c r="DB13" s="455">
        <v>7.9</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143</v>
      </c>
      <c r="M14" s="585"/>
      <c r="N14" s="585"/>
      <c r="O14" s="585"/>
      <c r="P14" s="585"/>
      <c r="Q14" s="586"/>
      <c r="R14" s="545">
        <v>53097</v>
      </c>
      <c r="S14" s="546"/>
      <c r="T14" s="546"/>
      <c r="U14" s="546"/>
      <c r="V14" s="547"/>
      <c r="W14" s="549"/>
      <c r="X14" s="447"/>
      <c r="Y14" s="447"/>
      <c r="Z14" s="447"/>
      <c r="AA14" s="447"/>
      <c r="AB14" s="448"/>
      <c r="AC14" s="538">
        <v>11.7</v>
      </c>
      <c r="AD14" s="539"/>
      <c r="AE14" s="539"/>
      <c r="AF14" s="539"/>
      <c r="AG14" s="540"/>
      <c r="AH14" s="538">
        <v>14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129</v>
      </c>
      <c r="CU14" s="556"/>
      <c r="CV14" s="556"/>
      <c r="CW14" s="556"/>
      <c r="CX14" s="556"/>
      <c r="CY14" s="556"/>
      <c r="CZ14" s="556"/>
      <c r="DA14" s="557"/>
      <c r="DB14" s="555" t="s">
        <v>129</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138</v>
      </c>
      <c r="N15" s="543"/>
      <c r="O15" s="543"/>
      <c r="P15" s="543"/>
      <c r="Q15" s="544"/>
      <c r="R15" s="545">
        <v>52279</v>
      </c>
      <c r="S15" s="546"/>
      <c r="T15" s="546"/>
      <c r="U15" s="546"/>
      <c r="V15" s="547"/>
      <c r="W15" s="548" t="s">
        <v>145</v>
      </c>
      <c r="X15" s="444"/>
      <c r="Y15" s="444"/>
      <c r="Z15" s="444"/>
      <c r="AA15" s="444"/>
      <c r="AB15" s="445"/>
      <c r="AC15" s="411">
        <v>6462</v>
      </c>
      <c r="AD15" s="412"/>
      <c r="AE15" s="412"/>
      <c r="AF15" s="412"/>
      <c r="AG15" s="413"/>
      <c r="AH15" s="411">
        <v>6326</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5783956</v>
      </c>
      <c r="BO15" s="488"/>
      <c r="BP15" s="488"/>
      <c r="BQ15" s="488"/>
      <c r="BR15" s="488"/>
      <c r="BS15" s="488"/>
      <c r="BT15" s="488"/>
      <c r="BU15" s="489"/>
      <c r="BV15" s="487">
        <v>5919624</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26.2</v>
      </c>
      <c r="AD16" s="539"/>
      <c r="AE16" s="539"/>
      <c r="AF16" s="539"/>
      <c r="AG16" s="540"/>
      <c r="AH16" s="538">
        <v>25.1</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14401509</v>
      </c>
      <c r="BO16" s="459"/>
      <c r="BP16" s="459"/>
      <c r="BQ16" s="459"/>
      <c r="BR16" s="459"/>
      <c r="BS16" s="459"/>
      <c r="BT16" s="459"/>
      <c r="BU16" s="460"/>
      <c r="BV16" s="458">
        <v>13815931</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151</v>
      </c>
      <c r="N17" s="552"/>
      <c r="O17" s="552"/>
      <c r="P17" s="552"/>
      <c r="Q17" s="553"/>
      <c r="R17" s="535" t="s">
        <v>149</v>
      </c>
      <c r="S17" s="536"/>
      <c r="T17" s="536"/>
      <c r="U17" s="536"/>
      <c r="V17" s="537"/>
      <c r="W17" s="548" t="s">
        <v>152</v>
      </c>
      <c r="X17" s="444"/>
      <c r="Y17" s="444"/>
      <c r="Z17" s="444"/>
      <c r="AA17" s="444"/>
      <c r="AB17" s="445"/>
      <c r="AC17" s="411">
        <v>15317</v>
      </c>
      <c r="AD17" s="412"/>
      <c r="AE17" s="412"/>
      <c r="AF17" s="412"/>
      <c r="AG17" s="413"/>
      <c r="AH17" s="411">
        <v>15358</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7263196</v>
      </c>
      <c r="BO17" s="459"/>
      <c r="BP17" s="459"/>
      <c r="BQ17" s="459"/>
      <c r="BR17" s="459"/>
      <c r="BS17" s="459"/>
      <c r="BT17" s="459"/>
      <c r="BU17" s="460"/>
      <c r="BV17" s="458">
        <v>7456614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154</v>
      </c>
      <c r="C18" s="509"/>
      <c r="D18" s="509"/>
      <c r="E18" s="510"/>
      <c r="F18" s="510"/>
      <c r="G18" s="510"/>
      <c r="H18" s="510"/>
      <c r="I18" s="510"/>
      <c r="J18" s="510"/>
      <c r="K18" s="510"/>
      <c r="L18" s="511">
        <v>329.98</v>
      </c>
      <c r="M18" s="511"/>
      <c r="N18" s="511"/>
      <c r="O18" s="511"/>
      <c r="P18" s="511"/>
      <c r="Q18" s="511"/>
      <c r="R18" s="512"/>
      <c r="S18" s="512"/>
      <c r="T18" s="512"/>
      <c r="U18" s="512"/>
      <c r="V18" s="513"/>
      <c r="W18" s="529"/>
      <c r="X18" s="530"/>
      <c r="Y18" s="530"/>
      <c r="Z18" s="530"/>
      <c r="AA18" s="530"/>
      <c r="AB18" s="554"/>
      <c r="AC18" s="428">
        <v>62.1</v>
      </c>
      <c r="AD18" s="429"/>
      <c r="AE18" s="429"/>
      <c r="AF18" s="429"/>
      <c r="AG18" s="514"/>
      <c r="AH18" s="428">
        <v>60.9</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14726770</v>
      </c>
      <c r="BO18" s="459"/>
      <c r="BP18" s="459"/>
      <c r="BQ18" s="459"/>
      <c r="BR18" s="459"/>
      <c r="BS18" s="459"/>
      <c r="BT18" s="459"/>
      <c r="BU18" s="460"/>
      <c r="BV18" s="458">
        <v>14897526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156</v>
      </c>
      <c r="C19" s="509"/>
      <c r="D19" s="509"/>
      <c r="E19" s="510"/>
      <c r="F19" s="510"/>
      <c r="G19" s="510"/>
      <c r="H19" s="510"/>
      <c r="I19" s="510"/>
      <c r="J19" s="510"/>
      <c r="K19" s="510"/>
      <c r="L19" s="518">
        <v>158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19689726</v>
      </c>
      <c r="BO19" s="459"/>
      <c r="BP19" s="459"/>
      <c r="BQ19" s="459"/>
      <c r="BR19" s="459"/>
      <c r="BS19" s="459"/>
      <c r="BT19" s="459"/>
      <c r="BU19" s="460"/>
      <c r="BV19" s="458">
        <v>19526013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158</v>
      </c>
      <c r="C20" s="509"/>
      <c r="D20" s="509"/>
      <c r="E20" s="510"/>
      <c r="F20" s="510"/>
      <c r="G20" s="510"/>
      <c r="H20" s="510"/>
      <c r="I20" s="510"/>
      <c r="J20" s="510"/>
      <c r="K20" s="510"/>
      <c r="L20" s="518">
        <v>22796</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23896598</v>
      </c>
      <c r="BO22" s="488"/>
      <c r="BP22" s="488"/>
      <c r="BQ22" s="488"/>
      <c r="BR22" s="488"/>
      <c r="BS22" s="488"/>
      <c r="BT22" s="488"/>
      <c r="BU22" s="489"/>
      <c r="BV22" s="487">
        <v>24703516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10692927</v>
      </c>
      <c r="BO23" s="459"/>
      <c r="BP23" s="459"/>
      <c r="BQ23" s="459"/>
      <c r="BR23" s="459"/>
      <c r="BS23" s="459"/>
      <c r="BT23" s="459"/>
      <c r="BU23" s="460"/>
      <c r="BV23" s="458">
        <v>11198520</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168</v>
      </c>
      <c r="F24" s="415"/>
      <c r="G24" s="415"/>
      <c r="H24" s="415"/>
      <c r="I24" s="415"/>
      <c r="J24" s="415"/>
      <c r="K24" s="416"/>
      <c r="L24" s="411">
        <v>1</v>
      </c>
      <c r="M24" s="412"/>
      <c r="N24" s="412"/>
      <c r="O24" s="412"/>
      <c r="P24" s="413"/>
      <c r="Q24" s="411">
        <v>6912</v>
      </c>
      <c r="R24" s="412"/>
      <c r="S24" s="412"/>
      <c r="T24" s="412"/>
      <c r="U24" s="412"/>
      <c r="V24" s="413"/>
      <c r="W24" s="501"/>
      <c r="X24" s="438"/>
      <c r="Y24" s="439"/>
      <c r="Z24" s="414" t="s">
        <v>169</v>
      </c>
      <c r="AA24" s="415"/>
      <c r="AB24" s="415"/>
      <c r="AC24" s="415"/>
      <c r="AD24" s="415"/>
      <c r="AE24" s="415"/>
      <c r="AF24" s="415"/>
      <c r="AG24" s="416"/>
      <c r="AH24" s="411">
        <v>493</v>
      </c>
      <c r="AI24" s="412"/>
      <c r="AJ24" s="412"/>
      <c r="AK24" s="412"/>
      <c r="AL24" s="413"/>
      <c r="AM24" s="411">
        <v>1555908</v>
      </c>
      <c r="AN24" s="412"/>
      <c r="AO24" s="412"/>
      <c r="AP24" s="412"/>
      <c r="AQ24" s="412"/>
      <c r="AR24" s="413"/>
      <c r="AS24" s="411">
        <v>3156</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15667658</v>
      </c>
      <c r="BO24" s="459"/>
      <c r="BP24" s="459"/>
      <c r="BQ24" s="459"/>
      <c r="BR24" s="459"/>
      <c r="BS24" s="459"/>
      <c r="BT24" s="459"/>
      <c r="BU24" s="460"/>
      <c r="BV24" s="458">
        <v>16127950</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171</v>
      </c>
      <c r="F25" s="415"/>
      <c r="G25" s="415"/>
      <c r="H25" s="415"/>
      <c r="I25" s="415"/>
      <c r="J25" s="415"/>
      <c r="K25" s="416"/>
      <c r="L25" s="411">
        <v>1</v>
      </c>
      <c r="M25" s="412"/>
      <c r="N25" s="412"/>
      <c r="O25" s="412"/>
      <c r="P25" s="413"/>
      <c r="Q25" s="411">
        <v>5868</v>
      </c>
      <c r="R25" s="412"/>
      <c r="S25" s="412"/>
      <c r="T25" s="412"/>
      <c r="U25" s="412"/>
      <c r="V25" s="413"/>
      <c r="W25" s="501"/>
      <c r="X25" s="438"/>
      <c r="Y25" s="439"/>
      <c r="Z25" s="414" t="s">
        <v>172</v>
      </c>
      <c r="AA25" s="415"/>
      <c r="AB25" s="415"/>
      <c r="AC25" s="415"/>
      <c r="AD25" s="415"/>
      <c r="AE25" s="415"/>
      <c r="AF25" s="415"/>
      <c r="AG25" s="416"/>
      <c r="AH25" s="411">
        <v>73</v>
      </c>
      <c r="AI25" s="412"/>
      <c r="AJ25" s="412"/>
      <c r="AK25" s="412"/>
      <c r="AL25" s="413"/>
      <c r="AM25" s="411">
        <v>203597</v>
      </c>
      <c r="AN25" s="412"/>
      <c r="AO25" s="412"/>
      <c r="AP25" s="412"/>
      <c r="AQ25" s="412"/>
      <c r="AR25" s="413"/>
      <c r="AS25" s="411">
        <v>2789</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2114115</v>
      </c>
      <c r="BO25" s="488"/>
      <c r="BP25" s="488"/>
      <c r="BQ25" s="488"/>
      <c r="BR25" s="488"/>
      <c r="BS25" s="488"/>
      <c r="BT25" s="488"/>
      <c r="BU25" s="489"/>
      <c r="BV25" s="487">
        <v>1792392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174</v>
      </c>
      <c r="F26" s="415"/>
      <c r="G26" s="415"/>
      <c r="H26" s="415"/>
      <c r="I26" s="415"/>
      <c r="J26" s="415"/>
      <c r="K26" s="416"/>
      <c r="L26" s="411">
        <v>1</v>
      </c>
      <c r="M26" s="412"/>
      <c r="N26" s="412"/>
      <c r="O26" s="412"/>
      <c r="P26" s="413"/>
      <c r="Q26" s="411">
        <v>5768</v>
      </c>
      <c r="R26" s="412"/>
      <c r="S26" s="412"/>
      <c r="T26" s="412"/>
      <c r="U26" s="412"/>
      <c r="V26" s="413"/>
      <c r="W26" s="501"/>
      <c r="X26" s="438"/>
      <c r="Y26" s="439"/>
      <c r="Z26" s="414" t="s">
        <v>175</v>
      </c>
      <c r="AA26" s="469"/>
      <c r="AB26" s="469"/>
      <c r="AC26" s="469"/>
      <c r="AD26" s="469"/>
      <c r="AE26" s="469"/>
      <c r="AF26" s="469"/>
      <c r="AG26" s="470"/>
      <c r="AH26" s="411">
        <v>28</v>
      </c>
      <c r="AI26" s="412"/>
      <c r="AJ26" s="412"/>
      <c r="AK26" s="412"/>
      <c r="AL26" s="413"/>
      <c r="AM26" s="411">
        <v>90244</v>
      </c>
      <c r="AN26" s="412"/>
      <c r="AO26" s="412"/>
      <c r="AP26" s="412"/>
      <c r="AQ26" s="412"/>
      <c r="AR26" s="413"/>
      <c r="AS26" s="411">
        <v>3223</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t="s">
        <v>177</v>
      </c>
      <c r="BO26" s="459"/>
      <c r="BP26" s="459"/>
      <c r="BQ26" s="459"/>
      <c r="BR26" s="459"/>
      <c r="BS26" s="459"/>
      <c r="BT26" s="459"/>
      <c r="BU26" s="460"/>
      <c r="BV26" s="458" t="s">
        <v>178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179</v>
      </c>
      <c r="F27" s="415"/>
      <c r="G27" s="415"/>
      <c r="H27" s="415"/>
      <c r="I27" s="415"/>
      <c r="J27" s="415"/>
      <c r="K27" s="416"/>
      <c r="L27" s="411">
        <v>1</v>
      </c>
      <c r="M27" s="412"/>
      <c r="N27" s="412"/>
      <c r="O27" s="412"/>
      <c r="P27" s="413"/>
      <c r="Q27" s="411">
        <v>4090</v>
      </c>
      <c r="R27" s="412"/>
      <c r="S27" s="412"/>
      <c r="T27" s="412"/>
      <c r="U27" s="412"/>
      <c r="V27" s="413"/>
      <c r="W27" s="501"/>
      <c r="X27" s="438"/>
      <c r="Y27" s="439"/>
      <c r="Z27" s="414" t="s">
        <v>180</v>
      </c>
      <c r="AA27" s="415"/>
      <c r="AB27" s="415"/>
      <c r="AC27" s="415"/>
      <c r="AD27" s="415"/>
      <c r="AE27" s="415"/>
      <c r="AF27" s="415"/>
      <c r="AG27" s="416"/>
      <c r="AH27" s="411">
        <v>58</v>
      </c>
      <c r="AI27" s="412"/>
      <c r="AJ27" s="412"/>
      <c r="AK27" s="412"/>
      <c r="AL27" s="413"/>
      <c r="AM27" s="411">
        <v>223312</v>
      </c>
      <c r="AN27" s="412"/>
      <c r="AO27" s="412"/>
      <c r="AP27" s="412"/>
      <c r="AQ27" s="412"/>
      <c r="AR27" s="413"/>
      <c r="AS27" s="411">
        <v>3850</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650000</v>
      </c>
      <c r="BO27" s="493"/>
      <c r="BP27" s="493"/>
      <c r="BQ27" s="493"/>
      <c r="BR27" s="493"/>
      <c r="BS27" s="493"/>
      <c r="BT27" s="493"/>
      <c r="BU27" s="494"/>
      <c r="BV27" s="492">
        <v>650000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182</v>
      </c>
      <c r="F28" s="415"/>
      <c r="G28" s="415"/>
      <c r="H28" s="415"/>
      <c r="I28" s="415"/>
      <c r="J28" s="415"/>
      <c r="K28" s="416"/>
      <c r="L28" s="411">
        <v>1</v>
      </c>
      <c r="M28" s="412"/>
      <c r="N28" s="412"/>
      <c r="O28" s="412"/>
      <c r="P28" s="413"/>
      <c r="Q28" s="411">
        <v>3260</v>
      </c>
      <c r="R28" s="412"/>
      <c r="S28" s="412"/>
      <c r="T28" s="412"/>
      <c r="U28" s="412"/>
      <c r="V28" s="413"/>
      <c r="W28" s="501"/>
      <c r="X28" s="438"/>
      <c r="Y28" s="439"/>
      <c r="Z28" s="414" t="s">
        <v>183</v>
      </c>
      <c r="AA28" s="415"/>
      <c r="AB28" s="415"/>
      <c r="AC28" s="415"/>
      <c r="AD28" s="415"/>
      <c r="AE28" s="415"/>
      <c r="AF28" s="415"/>
      <c r="AG28" s="416"/>
      <c r="AH28" s="411" t="s">
        <v>177</v>
      </c>
      <c r="AI28" s="412"/>
      <c r="AJ28" s="412"/>
      <c r="AK28" s="412"/>
      <c r="AL28" s="413"/>
      <c r="AM28" s="411" t="s">
        <v>177</v>
      </c>
      <c r="AN28" s="412"/>
      <c r="AO28" s="412"/>
      <c r="AP28" s="412"/>
      <c r="AQ28" s="412"/>
      <c r="AR28" s="413"/>
      <c r="AS28" s="411" t="s">
        <v>177</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7847400</v>
      </c>
      <c r="BO28" s="488"/>
      <c r="BP28" s="488"/>
      <c r="BQ28" s="488"/>
      <c r="BR28" s="488"/>
      <c r="BS28" s="488"/>
      <c r="BT28" s="488"/>
      <c r="BU28" s="489"/>
      <c r="BV28" s="487">
        <v>7844900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185</v>
      </c>
      <c r="F29" s="415"/>
      <c r="G29" s="415"/>
      <c r="H29" s="415"/>
      <c r="I29" s="415"/>
      <c r="J29" s="415"/>
      <c r="K29" s="416"/>
      <c r="L29" s="411">
        <v>18</v>
      </c>
      <c r="M29" s="412"/>
      <c r="N29" s="412"/>
      <c r="O29" s="412"/>
      <c r="P29" s="413"/>
      <c r="Q29" s="411">
        <v>3030</v>
      </c>
      <c r="R29" s="412"/>
      <c r="S29" s="412"/>
      <c r="T29" s="412"/>
      <c r="U29" s="412"/>
      <c r="V29" s="413"/>
      <c r="W29" s="502"/>
      <c r="X29" s="503"/>
      <c r="Y29" s="504"/>
      <c r="Z29" s="414" t="s">
        <v>186</v>
      </c>
      <c r="AA29" s="415"/>
      <c r="AB29" s="415"/>
      <c r="AC29" s="415"/>
      <c r="AD29" s="415"/>
      <c r="AE29" s="415"/>
      <c r="AF29" s="415"/>
      <c r="AG29" s="416"/>
      <c r="AH29" s="411">
        <v>551</v>
      </c>
      <c r="AI29" s="412"/>
      <c r="AJ29" s="412"/>
      <c r="AK29" s="412"/>
      <c r="AL29" s="413"/>
      <c r="AM29" s="411">
        <v>1779220</v>
      </c>
      <c r="AN29" s="412"/>
      <c r="AO29" s="412"/>
      <c r="AP29" s="412"/>
      <c r="AQ29" s="412"/>
      <c r="AR29" s="413"/>
      <c r="AS29" s="411">
        <v>3229</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2972700</v>
      </c>
      <c r="BO29" s="459"/>
      <c r="BP29" s="459"/>
      <c r="BQ29" s="459"/>
      <c r="BR29" s="459"/>
      <c r="BS29" s="459"/>
      <c r="BT29" s="459"/>
      <c r="BU29" s="460"/>
      <c r="BV29" s="458">
        <v>2969900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98.2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6168239</v>
      </c>
      <c r="BO30" s="493"/>
      <c r="BP30" s="493"/>
      <c r="BQ30" s="493"/>
      <c r="BR30" s="493"/>
      <c r="BS30" s="493"/>
      <c r="BT30" s="493"/>
      <c r="BU30" s="494"/>
      <c r="BV30" s="492">
        <v>5849976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197</v>
      </c>
      <c r="X33" s="409"/>
      <c r="Y33" s="409"/>
      <c r="Z33" s="409"/>
      <c r="AA33" s="409"/>
      <c r="AB33" s="409"/>
      <c r="AC33" s="409"/>
      <c r="AD33" s="409"/>
      <c r="AE33" s="409"/>
      <c r="AF33" s="409"/>
      <c r="AG33" s="409"/>
      <c r="AH33" s="409"/>
      <c r="AI33" s="409"/>
      <c r="AJ33" s="409"/>
      <c r="AK33" s="409"/>
      <c r="AL33" s="203"/>
      <c r="AM33" s="410" t="s">
        <v>195</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195</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f>IF(BG34="","",MAX(C34:D43,U34:V43,AM34:AN43)+1)</f>
        <v>11</v>
      </c>
      <c r="BF34" s="406"/>
      <c r="BG34" s="407" t="str">
        <f>IF('各会計、関係団体の財政状況及び健全化判断比率'!B37="","",'各会計、関係団体の財政状況及び健全化判断比率'!B37)</f>
        <v>地方卸売市場特別会計</v>
      </c>
      <c r="BH34" s="407"/>
      <c r="BI34" s="407"/>
      <c r="BJ34" s="407"/>
      <c r="BK34" s="407"/>
      <c r="BL34" s="407"/>
      <c r="BM34" s="407"/>
      <c r="BN34" s="407"/>
      <c r="BO34" s="407"/>
      <c r="BP34" s="407"/>
      <c r="BQ34" s="407"/>
      <c r="BR34" s="407"/>
      <c r="BS34" s="407"/>
      <c r="BT34" s="407"/>
      <c r="BU34" s="407"/>
      <c r="BV34" s="178"/>
      <c r="BW34" s="406">
        <f>IF(BY34="","",MAX(C34:D43,U34:V43,AM34:AN43,BE34:BF43)+1)</f>
        <v>12</v>
      </c>
      <c r="BX34" s="406"/>
      <c r="BY34" s="407" t="str">
        <f>IF('各会計、関係団体の財政状況及び健全化判断比率'!B68="","",'各会計、関係団体の財政状況及び健全化判断比率'!B68)</f>
        <v>北薩広域行政事務組合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IF('各会計、関係団体の財政状況及び健全化判断比率'!B33="","",'各会計、関係団体の財政状況及び健全化判断比率'!B33)</f>
        <v>病院事業会計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13</v>
      </c>
      <c r="BX35" s="406"/>
      <c r="BY35" s="407" t="str">
        <f>IF('各会計、関係団体の財政状況及び健全化判断比率'!B69="","",'各会計、関係団体の財政状況及び健全化判断比率'!B69)</f>
        <v>鹿児島県市町村総合事務組合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8</v>
      </c>
      <c r="AN36" s="406"/>
      <c r="AO36" s="407" t="str">
        <f>IF('各会計、関係団体の財政状況及び健全化判断比率'!B34="","",'各会計、関係団体の財政状況及び健全化判断比率'!B34)</f>
        <v>下水道事業会計（公共下水道事業）</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14</v>
      </c>
      <c r="BX36" s="406"/>
      <c r="BY36" s="407" t="str">
        <f>IF('各会計、関係団体の財政状況及び健全化判断比率'!B70="","",'各会計、関係団体の財政状況及び健全化判断比率'!B70)</f>
        <v>鹿児島県後期高齢者医療広域連合(一般会計)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交通災害共済特別会計</v>
      </c>
      <c r="X37" s="407"/>
      <c r="Y37" s="407"/>
      <c r="Z37" s="407"/>
      <c r="AA37" s="407"/>
      <c r="AB37" s="407"/>
      <c r="AC37" s="407"/>
      <c r="AD37" s="407"/>
      <c r="AE37" s="407"/>
      <c r="AF37" s="407"/>
      <c r="AG37" s="407"/>
      <c r="AH37" s="407"/>
      <c r="AI37" s="407"/>
      <c r="AJ37" s="407"/>
      <c r="AK37" s="407"/>
      <c r="AL37" s="178"/>
      <c r="AM37" s="406">
        <f t="shared" si="0"/>
        <v>9</v>
      </c>
      <c r="AN37" s="406"/>
      <c r="AO37" s="407" t="str">
        <f>IF('各会計、関係団体の財政状況及び健全化判断比率'!B35="","",'各会計、関係団体の財政状況及び健全化判断比率'!B35)</f>
        <v>下水道事業会計（特定環境保全公共下水道事業）</v>
      </c>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15</v>
      </c>
      <c r="BX37" s="406"/>
      <c r="BY37" s="407" t="str">
        <f>IF('各会計、関係団体の財政状況及び健全化判断比率'!B71="","",'各会計、関係団体の財政状況及び健全化判断比率'!B71)</f>
        <v>鹿児島県後期高齢者医療広域連合(特別会計)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f t="shared" si="0"/>
        <v>10</v>
      </c>
      <c r="AN38" s="406"/>
      <c r="AO38" s="407" t="str">
        <f>IF('各会計、関係団体の財政状況及び健全化判断比率'!B36="","",'各会計、関係団体の財政状況及び健全化判断比率'!B36)</f>
        <v>下水道事業会計（農業集落排水事業）</v>
      </c>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row r="54" spans="5:113"/>
    <row r="55" spans="5:113"/>
    <row r="56" spans="5:113"/>
  </sheetData>
  <sheetProtection algorithmName="SHA-512" hashValue="ydchc0dJ5x8fZINuyMhbeeb3/kigVeHoxK8yqA/rFn7L1/r75LPSpMgrPZPG7cciDBxihC90m/sSBe4qnJPv0w==" saltValue="xVKO8aPhcVykCG3L0HIJ/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15" t="s">
        <v>572</v>
      </c>
      <c r="D34" s="1215"/>
      <c r="E34" s="1216"/>
      <c r="F34" s="32">
        <v>5.03</v>
      </c>
      <c r="G34" s="33">
        <v>4.25</v>
      </c>
      <c r="H34" s="33">
        <v>4.25</v>
      </c>
      <c r="I34" s="33">
        <v>6.25</v>
      </c>
      <c r="J34" s="34">
        <v>10.38</v>
      </c>
      <c r="K34" s="22"/>
      <c r="L34" s="22"/>
      <c r="M34" s="22"/>
      <c r="N34" s="22"/>
      <c r="O34" s="22"/>
      <c r="P34" s="22"/>
    </row>
    <row r="35" spans="1:16" ht="39" customHeight="1">
      <c r="A35" s="22"/>
      <c r="B35" s="35"/>
      <c r="C35" s="1209" t="s">
        <v>573</v>
      </c>
      <c r="D35" s="1210"/>
      <c r="E35" s="1211"/>
      <c r="F35" s="36">
        <v>5.94</v>
      </c>
      <c r="G35" s="37">
        <v>6.86</v>
      </c>
      <c r="H35" s="37">
        <v>4.54</v>
      </c>
      <c r="I35" s="37">
        <v>4.99</v>
      </c>
      <c r="J35" s="38">
        <v>8.2200000000000006</v>
      </c>
      <c r="K35" s="22"/>
      <c r="L35" s="22"/>
      <c r="M35" s="22"/>
      <c r="N35" s="22"/>
      <c r="O35" s="22"/>
      <c r="P35" s="22"/>
    </row>
    <row r="36" spans="1:16" ht="39" customHeight="1">
      <c r="A36" s="22"/>
      <c r="B36" s="35"/>
      <c r="C36" s="1209" t="s">
        <v>574</v>
      </c>
      <c r="D36" s="1210"/>
      <c r="E36" s="1211"/>
      <c r="F36" s="36">
        <v>6.2</v>
      </c>
      <c r="G36" s="37">
        <v>6.39</v>
      </c>
      <c r="H36" s="37">
        <v>6.42</v>
      </c>
      <c r="I36" s="37">
        <v>6.7</v>
      </c>
      <c r="J36" s="38">
        <v>6.81</v>
      </c>
      <c r="K36" s="22"/>
      <c r="L36" s="22"/>
      <c r="M36" s="22"/>
      <c r="N36" s="22"/>
      <c r="O36" s="22"/>
      <c r="P36" s="22"/>
    </row>
    <row r="37" spans="1:16" ht="39" customHeight="1">
      <c r="A37" s="22"/>
      <c r="B37" s="35"/>
      <c r="C37" s="1209" t="s">
        <v>575</v>
      </c>
      <c r="D37" s="1210"/>
      <c r="E37" s="1211"/>
      <c r="F37" s="36">
        <v>0.99</v>
      </c>
      <c r="G37" s="37">
        <v>1.46</v>
      </c>
      <c r="H37" s="37">
        <v>1</v>
      </c>
      <c r="I37" s="37">
        <v>0.74</v>
      </c>
      <c r="J37" s="38">
        <v>1.1499999999999999</v>
      </c>
      <c r="K37" s="22"/>
      <c r="L37" s="22"/>
      <c r="M37" s="22"/>
      <c r="N37" s="22"/>
      <c r="O37" s="22"/>
      <c r="P37" s="22"/>
    </row>
    <row r="38" spans="1:16" ht="39" customHeight="1">
      <c r="A38" s="22"/>
      <c r="B38" s="35"/>
      <c r="C38" s="1209" t="s">
        <v>576</v>
      </c>
      <c r="D38" s="1210"/>
      <c r="E38" s="1211"/>
      <c r="F38" s="36">
        <v>1.02</v>
      </c>
      <c r="G38" s="37">
        <v>0.26</v>
      </c>
      <c r="H38" s="37">
        <v>0.15</v>
      </c>
      <c r="I38" s="37">
        <v>0.05</v>
      </c>
      <c r="J38" s="38">
        <v>1.04</v>
      </c>
      <c r="K38" s="22"/>
      <c r="L38" s="22"/>
      <c r="M38" s="22"/>
      <c r="N38" s="22"/>
      <c r="O38" s="22"/>
      <c r="P38" s="22"/>
    </row>
    <row r="39" spans="1:16" ht="39" customHeight="1">
      <c r="A39" s="22"/>
      <c r="B39" s="35"/>
      <c r="C39" s="1209" t="s">
        <v>577</v>
      </c>
      <c r="D39" s="1210"/>
      <c r="E39" s="1211"/>
      <c r="F39" s="36" t="s">
        <v>523</v>
      </c>
      <c r="G39" s="37" t="s">
        <v>523</v>
      </c>
      <c r="H39" s="37" t="s">
        <v>523</v>
      </c>
      <c r="I39" s="37">
        <v>0.92</v>
      </c>
      <c r="J39" s="38">
        <v>0.87</v>
      </c>
      <c r="K39" s="22"/>
      <c r="L39" s="22"/>
      <c r="M39" s="22"/>
      <c r="N39" s="22"/>
      <c r="O39" s="22"/>
      <c r="P39" s="22"/>
    </row>
    <row r="40" spans="1:16" ht="39" customHeight="1">
      <c r="A40" s="22"/>
      <c r="B40" s="35"/>
      <c r="C40" s="1209" t="s">
        <v>578</v>
      </c>
      <c r="D40" s="1210"/>
      <c r="E40" s="1211"/>
      <c r="F40" s="36" t="s">
        <v>523</v>
      </c>
      <c r="G40" s="37" t="s">
        <v>523</v>
      </c>
      <c r="H40" s="37" t="s">
        <v>523</v>
      </c>
      <c r="I40" s="37">
        <v>0.37</v>
      </c>
      <c r="J40" s="38">
        <v>0.45</v>
      </c>
      <c r="K40" s="22"/>
      <c r="L40" s="22"/>
      <c r="M40" s="22"/>
      <c r="N40" s="22"/>
      <c r="O40" s="22"/>
      <c r="P40" s="22"/>
    </row>
    <row r="41" spans="1:16" ht="39" customHeight="1">
      <c r="A41" s="22"/>
      <c r="B41" s="35"/>
      <c r="C41" s="1209" t="s">
        <v>579</v>
      </c>
      <c r="D41" s="1210"/>
      <c r="E41" s="1211"/>
      <c r="F41" s="36" t="s">
        <v>523</v>
      </c>
      <c r="G41" s="37" t="s">
        <v>523</v>
      </c>
      <c r="H41" s="37" t="s">
        <v>523</v>
      </c>
      <c r="I41" s="37">
        <v>0.24</v>
      </c>
      <c r="J41" s="38">
        <v>0.14000000000000001</v>
      </c>
      <c r="K41" s="22"/>
      <c r="L41" s="22"/>
      <c r="M41" s="22"/>
      <c r="N41" s="22"/>
      <c r="O41" s="22"/>
      <c r="P41" s="22"/>
    </row>
    <row r="42" spans="1:16" ht="39" customHeight="1">
      <c r="A42" s="22"/>
      <c r="B42" s="39"/>
      <c r="C42" s="1209" t="s">
        <v>580</v>
      </c>
      <c r="D42" s="1210"/>
      <c r="E42" s="1211"/>
      <c r="F42" s="36" t="s">
        <v>523</v>
      </c>
      <c r="G42" s="37" t="s">
        <v>523</v>
      </c>
      <c r="H42" s="37" t="s">
        <v>523</v>
      </c>
      <c r="I42" s="37" t="s">
        <v>523</v>
      </c>
      <c r="J42" s="38" t="s">
        <v>523</v>
      </c>
      <c r="K42" s="22"/>
      <c r="L42" s="22"/>
      <c r="M42" s="22"/>
      <c r="N42" s="22"/>
      <c r="O42" s="22"/>
      <c r="P42" s="22"/>
    </row>
    <row r="43" spans="1:16" ht="39" customHeight="1" thickBot="1">
      <c r="A43" s="22"/>
      <c r="B43" s="40"/>
      <c r="C43" s="1212" t="s">
        <v>581</v>
      </c>
      <c r="D43" s="1213"/>
      <c r="E43" s="1214"/>
      <c r="F43" s="41">
        <v>7.0000000000000007E-2</v>
      </c>
      <c r="G43" s="42">
        <v>0.08</v>
      </c>
      <c r="H43" s="42">
        <v>0.47</v>
      </c>
      <c r="I43" s="42">
        <v>0.08</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yqFOLaKJH3VgYwqsPczlhQZa4UgYbGtuzpL88ox+FeWaCvQF0qyGgL3ZU5SP7IwvSBMQANxbHEiDJRIjl6JJQ==" saltValue="sOp3x2sstcEEOcodPYuB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35" t="s">
        <v>11</v>
      </c>
      <c r="C45" s="1236"/>
      <c r="D45" s="58"/>
      <c r="E45" s="1241" t="s">
        <v>12</v>
      </c>
      <c r="F45" s="1241"/>
      <c r="G45" s="1241"/>
      <c r="H45" s="1241"/>
      <c r="I45" s="1241"/>
      <c r="J45" s="1242"/>
      <c r="K45" s="59">
        <v>2787</v>
      </c>
      <c r="L45" s="60">
        <v>2722</v>
      </c>
      <c r="M45" s="60">
        <v>2576</v>
      </c>
      <c r="N45" s="60">
        <v>2575</v>
      </c>
      <c r="O45" s="61">
        <v>2688</v>
      </c>
      <c r="P45" s="48"/>
      <c r="Q45" s="48"/>
      <c r="R45" s="48"/>
      <c r="S45" s="48"/>
      <c r="T45" s="48"/>
      <c r="U45" s="48"/>
    </row>
    <row r="46" spans="1:21" ht="30.75" customHeight="1">
      <c r="A46" s="48"/>
      <c r="B46" s="1237"/>
      <c r="C46" s="1238"/>
      <c r="D46" s="62"/>
      <c r="E46" s="1219" t="s">
        <v>13</v>
      </c>
      <c r="F46" s="1219"/>
      <c r="G46" s="1219"/>
      <c r="H46" s="1219"/>
      <c r="I46" s="1219"/>
      <c r="J46" s="1220"/>
      <c r="K46" s="63" t="s">
        <v>523</v>
      </c>
      <c r="L46" s="64" t="s">
        <v>523</v>
      </c>
      <c r="M46" s="64" t="s">
        <v>523</v>
      </c>
      <c r="N46" s="64" t="s">
        <v>523</v>
      </c>
      <c r="O46" s="65" t="s">
        <v>523</v>
      </c>
      <c r="P46" s="48"/>
      <c r="Q46" s="48"/>
      <c r="R46" s="48"/>
      <c r="S46" s="48"/>
      <c r="T46" s="48"/>
      <c r="U46" s="48"/>
    </row>
    <row r="47" spans="1:21" ht="30.75" customHeight="1">
      <c r="A47" s="48"/>
      <c r="B47" s="1237"/>
      <c r="C47" s="1238"/>
      <c r="D47" s="62"/>
      <c r="E47" s="1219" t="s">
        <v>14</v>
      </c>
      <c r="F47" s="1219"/>
      <c r="G47" s="1219"/>
      <c r="H47" s="1219"/>
      <c r="I47" s="1219"/>
      <c r="J47" s="1220"/>
      <c r="K47" s="63" t="s">
        <v>523</v>
      </c>
      <c r="L47" s="64" t="s">
        <v>523</v>
      </c>
      <c r="M47" s="64" t="s">
        <v>523</v>
      </c>
      <c r="N47" s="64" t="s">
        <v>523</v>
      </c>
      <c r="O47" s="65" t="s">
        <v>523</v>
      </c>
      <c r="P47" s="48"/>
      <c r="Q47" s="48"/>
      <c r="R47" s="48"/>
      <c r="S47" s="48"/>
      <c r="T47" s="48"/>
      <c r="U47" s="48"/>
    </row>
    <row r="48" spans="1:21" ht="30.75" customHeight="1">
      <c r="A48" s="48"/>
      <c r="B48" s="1237"/>
      <c r="C48" s="1238"/>
      <c r="D48" s="62"/>
      <c r="E48" s="1219" t="s">
        <v>15</v>
      </c>
      <c r="F48" s="1219"/>
      <c r="G48" s="1219"/>
      <c r="H48" s="1219"/>
      <c r="I48" s="1219"/>
      <c r="J48" s="1220"/>
      <c r="K48" s="63">
        <v>1071</v>
      </c>
      <c r="L48" s="64">
        <v>996</v>
      </c>
      <c r="M48" s="64">
        <v>1056</v>
      </c>
      <c r="N48" s="64">
        <v>1045</v>
      </c>
      <c r="O48" s="65">
        <v>1045</v>
      </c>
      <c r="P48" s="48"/>
      <c r="Q48" s="48"/>
      <c r="R48" s="48"/>
      <c r="S48" s="48"/>
      <c r="T48" s="48"/>
      <c r="U48" s="48"/>
    </row>
    <row r="49" spans="1:21" ht="30.75" customHeight="1">
      <c r="A49" s="48"/>
      <c r="B49" s="1237"/>
      <c r="C49" s="1238"/>
      <c r="D49" s="62"/>
      <c r="E49" s="1219" t="s">
        <v>16</v>
      </c>
      <c r="F49" s="1219"/>
      <c r="G49" s="1219"/>
      <c r="H49" s="1219"/>
      <c r="I49" s="1219"/>
      <c r="J49" s="1220"/>
      <c r="K49" s="63">
        <v>40</v>
      </c>
      <c r="L49" s="64">
        <v>39</v>
      </c>
      <c r="M49" s="64">
        <v>47</v>
      </c>
      <c r="N49" s="64">
        <v>41</v>
      </c>
      <c r="O49" s="65">
        <v>37</v>
      </c>
      <c r="P49" s="48"/>
      <c r="Q49" s="48"/>
      <c r="R49" s="48"/>
      <c r="S49" s="48"/>
      <c r="T49" s="48"/>
      <c r="U49" s="48"/>
    </row>
    <row r="50" spans="1:21" ht="30.75" customHeight="1">
      <c r="A50" s="48"/>
      <c r="B50" s="1237"/>
      <c r="C50" s="1238"/>
      <c r="D50" s="62"/>
      <c r="E50" s="1219" t="s">
        <v>17</v>
      </c>
      <c r="F50" s="1219"/>
      <c r="G50" s="1219"/>
      <c r="H50" s="1219"/>
      <c r="I50" s="1219"/>
      <c r="J50" s="1220"/>
      <c r="K50" s="63">
        <v>51</v>
      </c>
      <c r="L50" s="64">
        <v>49</v>
      </c>
      <c r="M50" s="64">
        <v>45</v>
      </c>
      <c r="N50" s="64">
        <v>38</v>
      </c>
      <c r="O50" s="65">
        <v>29</v>
      </c>
      <c r="P50" s="48"/>
      <c r="Q50" s="48"/>
      <c r="R50" s="48"/>
      <c r="S50" s="48"/>
      <c r="T50" s="48"/>
      <c r="U50" s="48"/>
    </row>
    <row r="51" spans="1:21" ht="30.75" customHeight="1">
      <c r="A51" s="48"/>
      <c r="B51" s="1239"/>
      <c r="C51" s="1240"/>
      <c r="D51" s="66"/>
      <c r="E51" s="1219" t="s">
        <v>18</v>
      </c>
      <c r="F51" s="1219"/>
      <c r="G51" s="1219"/>
      <c r="H51" s="1219"/>
      <c r="I51" s="1219"/>
      <c r="J51" s="1220"/>
      <c r="K51" s="63" t="s">
        <v>523</v>
      </c>
      <c r="L51" s="64" t="s">
        <v>523</v>
      </c>
      <c r="M51" s="64" t="s">
        <v>523</v>
      </c>
      <c r="N51" s="64" t="s">
        <v>523</v>
      </c>
      <c r="O51" s="65" t="s">
        <v>523</v>
      </c>
      <c r="P51" s="48"/>
      <c r="Q51" s="48"/>
      <c r="R51" s="48"/>
      <c r="S51" s="48"/>
      <c r="T51" s="48"/>
      <c r="U51" s="48"/>
    </row>
    <row r="52" spans="1:21" ht="30.75" customHeight="1">
      <c r="A52" s="48"/>
      <c r="B52" s="1217" t="s">
        <v>19</v>
      </c>
      <c r="C52" s="1218"/>
      <c r="D52" s="66"/>
      <c r="E52" s="1219" t="s">
        <v>20</v>
      </c>
      <c r="F52" s="1219"/>
      <c r="G52" s="1219"/>
      <c r="H52" s="1219"/>
      <c r="I52" s="1219"/>
      <c r="J52" s="1220"/>
      <c r="K52" s="63">
        <v>2773</v>
      </c>
      <c r="L52" s="64">
        <v>2738</v>
      </c>
      <c r="M52" s="64">
        <v>2659</v>
      </c>
      <c r="N52" s="64">
        <v>2663</v>
      </c>
      <c r="O52" s="65">
        <v>2723</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1176</v>
      </c>
      <c r="L53" s="69">
        <v>1068</v>
      </c>
      <c r="M53" s="69">
        <v>1065</v>
      </c>
      <c r="N53" s="69">
        <v>1036</v>
      </c>
      <c r="O53" s="70">
        <v>1076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1QhKcQjLsxZokcXS9eL0bgpkmEb/um6SgghLu4n/b5wTIeS8pbLxDn/lDn8hCNd+MdJ6BGQJtFJuFDJfogow==" saltValue="0IlHREfxGKjspiUHjKnS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55" t="s">
        <v>30</v>
      </c>
      <c r="C41" s="1256"/>
      <c r="D41" s="102"/>
      <c r="E41" s="1257" t="s">
        <v>31</v>
      </c>
      <c r="F41" s="1257"/>
      <c r="G41" s="1257"/>
      <c r="H41" s="1258"/>
      <c r="I41" s="358">
        <v>24527</v>
      </c>
      <c r="J41" s="359">
        <v>23890</v>
      </c>
      <c r="K41" s="359">
        <v>24118</v>
      </c>
      <c r="L41" s="359">
        <v>24704</v>
      </c>
      <c r="M41" s="360">
        <v>23897</v>
      </c>
    </row>
    <row r="42" spans="2:13" ht="27.75" customHeight="1">
      <c r="B42" s="1245"/>
      <c r="C42" s="1246"/>
      <c r="D42" s="103"/>
      <c r="E42" s="1249" t="s">
        <v>32</v>
      </c>
      <c r="F42" s="1249"/>
      <c r="G42" s="1249"/>
      <c r="H42" s="1250"/>
      <c r="I42" s="361" t="s">
        <v>523</v>
      </c>
      <c r="J42" s="362" t="s">
        <v>523</v>
      </c>
      <c r="K42" s="362" t="s">
        <v>523</v>
      </c>
      <c r="L42" s="362" t="s">
        <v>523</v>
      </c>
      <c r="M42" s="363" t="s">
        <v>523</v>
      </c>
    </row>
    <row r="43" spans="2:13" ht="27.75" customHeight="1">
      <c r="B43" s="1245"/>
      <c r="C43" s="1246"/>
      <c r="D43" s="103"/>
      <c r="E43" s="1249" t="s">
        <v>33</v>
      </c>
      <c r="F43" s="1249"/>
      <c r="G43" s="1249"/>
      <c r="H43" s="1250"/>
      <c r="I43" s="361">
        <v>13130</v>
      </c>
      <c r="J43" s="362">
        <v>12430</v>
      </c>
      <c r="K43" s="362">
        <v>11642</v>
      </c>
      <c r="L43" s="362">
        <v>10987</v>
      </c>
      <c r="M43" s="363">
        <v>9976</v>
      </c>
    </row>
    <row r="44" spans="2:13" ht="27.75" customHeight="1">
      <c r="B44" s="1245"/>
      <c r="C44" s="1246"/>
      <c r="D44" s="103"/>
      <c r="E44" s="1249" t="s">
        <v>34</v>
      </c>
      <c r="F44" s="1249"/>
      <c r="G44" s="1249"/>
      <c r="H44" s="1250"/>
      <c r="I44" s="361">
        <v>302</v>
      </c>
      <c r="J44" s="362">
        <v>233</v>
      </c>
      <c r="K44" s="362">
        <v>164</v>
      </c>
      <c r="L44" s="362">
        <v>95</v>
      </c>
      <c r="M44" s="363">
        <v>44</v>
      </c>
    </row>
    <row r="45" spans="2:13" ht="27.75" customHeight="1">
      <c r="B45" s="1245"/>
      <c r="C45" s="1246"/>
      <c r="D45" s="103"/>
      <c r="E45" s="1249" t="s">
        <v>35</v>
      </c>
      <c r="F45" s="1249"/>
      <c r="G45" s="1249"/>
      <c r="H45" s="1250"/>
      <c r="I45" s="361">
        <v>5259</v>
      </c>
      <c r="J45" s="362">
        <v>5043</v>
      </c>
      <c r="K45" s="362">
        <v>5060</v>
      </c>
      <c r="L45" s="362">
        <v>4814</v>
      </c>
      <c r="M45" s="363">
        <v>4656</v>
      </c>
    </row>
    <row r="46" spans="2:13" ht="27.75" customHeight="1">
      <c r="B46" s="1245"/>
      <c r="C46" s="1246"/>
      <c r="D46" s="104"/>
      <c r="E46" s="1249" t="s">
        <v>36</v>
      </c>
      <c r="F46" s="1249"/>
      <c r="G46" s="1249"/>
      <c r="H46" s="1250"/>
      <c r="I46" s="361" t="s">
        <v>523</v>
      </c>
      <c r="J46" s="362" t="s">
        <v>523</v>
      </c>
      <c r="K46" s="362" t="s">
        <v>523</v>
      </c>
      <c r="L46" s="362" t="s">
        <v>523</v>
      </c>
      <c r="M46" s="363" t="s">
        <v>523</v>
      </c>
    </row>
    <row r="47" spans="2:13" ht="27.75" customHeight="1">
      <c r="B47" s="1245"/>
      <c r="C47" s="1246"/>
      <c r="D47" s="105"/>
      <c r="E47" s="1259" t="s">
        <v>37</v>
      </c>
      <c r="F47" s="1260"/>
      <c r="G47" s="1260"/>
      <c r="H47" s="1261"/>
      <c r="I47" s="361" t="s">
        <v>523</v>
      </c>
      <c r="J47" s="362" t="s">
        <v>523</v>
      </c>
      <c r="K47" s="362" t="s">
        <v>523</v>
      </c>
      <c r="L47" s="362" t="s">
        <v>523</v>
      </c>
      <c r="M47" s="363" t="s">
        <v>523</v>
      </c>
    </row>
    <row r="48" spans="2:13" ht="27.75" customHeight="1">
      <c r="B48" s="1245"/>
      <c r="C48" s="1246"/>
      <c r="D48" s="103"/>
      <c r="E48" s="1249" t="s">
        <v>38</v>
      </c>
      <c r="F48" s="1249"/>
      <c r="G48" s="1249"/>
      <c r="H48" s="1250"/>
      <c r="I48" s="361" t="s">
        <v>523</v>
      </c>
      <c r="J48" s="362" t="s">
        <v>523</v>
      </c>
      <c r="K48" s="362" t="s">
        <v>523</v>
      </c>
      <c r="L48" s="362" t="s">
        <v>523</v>
      </c>
      <c r="M48" s="363" t="s">
        <v>523</v>
      </c>
    </row>
    <row r="49" spans="2:13" ht="27.75" customHeight="1">
      <c r="B49" s="1247"/>
      <c r="C49" s="1248"/>
      <c r="D49" s="103"/>
      <c r="E49" s="1249" t="s">
        <v>39</v>
      </c>
      <c r="F49" s="1249"/>
      <c r="G49" s="1249"/>
      <c r="H49" s="1250"/>
      <c r="I49" s="361" t="s">
        <v>523</v>
      </c>
      <c r="J49" s="362" t="s">
        <v>523</v>
      </c>
      <c r="K49" s="362" t="s">
        <v>523</v>
      </c>
      <c r="L49" s="362" t="s">
        <v>523</v>
      </c>
      <c r="M49" s="363" t="s">
        <v>523</v>
      </c>
    </row>
    <row r="50" spans="2:13" ht="27.75" customHeight="1">
      <c r="B50" s="1243" t="s">
        <v>40</v>
      </c>
      <c r="C50" s="1244"/>
      <c r="D50" s="106"/>
      <c r="E50" s="1249" t="s">
        <v>41</v>
      </c>
      <c r="F50" s="1249"/>
      <c r="G50" s="1249"/>
      <c r="H50" s="1250"/>
      <c r="I50" s="361">
        <v>17309</v>
      </c>
      <c r="J50" s="362">
        <v>17742</v>
      </c>
      <c r="K50" s="362">
        <v>16426</v>
      </c>
      <c r="L50" s="362">
        <v>15367</v>
      </c>
      <c r="M50" s="363">
        <v>15849</v>
      </c>
    </row>
    <row r="51" spans="2:13" ht="27.75" customHeight="1">
      <c r="B51" s="1245"/>
      <c r="C51" s="1246"/>
      <c r="D51" s="103"/>
      <c r="E51" s="1249" t="s">
        <v>42</v>
      </c>
      <c r="F51" s="1249"/>
      <c r="G51" s="1249"/>
      <c r="H51" s="1250"/>
      <c r="I51" s="361">
        <v>1444</v>
      </c>
      <c r="J51" s="362">
        <v>1336</v>
      </c>
      <c r="K51" s="362">
        <v>1376</v>
      </c>
      <c r="L51" s="362">
        <v>1278</v>
      </c>
      <c r="M51" s="363">
        <v>1186</v>
      </c>
    </row>
    <row r="52" spans="2:13" ht="27.75" customHeight="1">
      <c r="B52" s="1247"/>
      <c r="C52" s="1248"/>
      <c r="D52" s="103"/>
      <c r="E52" s="1249" t="s">
        <v>43</v>
      </c>
      <c r="F52" s="1249"/>
      <c r="G52" s="1249"/>
      <c r="H52" s="1250"/>
      <c r="I52" s="361">
        <v>27295</v>
      </c>
      <c r="J52" s="362">
        <v>26643</v>
      </c>
      <c r="K52" s="362">
        <v>26517</v>
      </c>
      <c r="L52" s="362">
        <v>26584</v>
      </c>
      <c r="M52" s="363">
        <v>25686</v>
      </c>
    </row>
    <row r="53" spans="2:13" ht="27.75" customHeight="1" thickBot="1">
      <c r="B53" s="1251" t="s">
        <v>44</v>
      </c>
      <c r="C53" s="1252"/>
      <c r="D53" s="107"/>
      <c r="E53" s="1253" t="s">
        <v>45</v>
      </c>
      <c r="F53" s="1253"/>
      <c r="G53" s="1253"/>
      <c r="H53" s="1254"/>
      <c r="I53" s="364">
        <v>-2830</v>
      </c>
      <c r="J53" s="365">
        <v>-4126</v>
      </c>
      <c r="K53" s="365">
        <v>-3335</v>
      </c>
      <c r="L53" s="365">
        <v>-2628</v>
      </c>
      <c r="M53" s="366">
        <v>-4148</v>
      </c>
    </row>
    <row r="54" spans="2:13" ht="27.75" customHeight="1">
      <c r="B54" s="108" t="s">
        <v>46</v>
      </c>
      <c r="C54" s="109"/>
      <c r="D54" s="109"/>
      <c r="E54" s="110"/>
      <c r="F54" s="110"/>
      <c r="G54" s="110"/>
      <c r="H54" s="110"/>
      <c r="I54" s="111"/>
      <c r="J54" s="111"/>
      <c r="K54" s="111"/>
      <c r="L54" s="111"/>
      <c r="M54" s="111"/>
    </row>
    <row r="55" spans="2:13"/>
  </sheetData>
  <sheetProtection algorithmName="SHA-512" hashValue="dNgLvf1ojQ4In+T8f/t6FxoHWqFjul30Nh2TdecSkXRhOCY+uLgcfLfhf5TLHdK+DdfruJrKoVSjOT/FtQSoxw==" saltValue="af7zB8/VtvZYDUIdfeU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567</v>
      </c>
      <c r="G54" s="116" t="s">
        <v>568</v>
      </c>
      <c r="H54" s="117" t="s">
        <v>569</v>
      </c>
    </row>
    <row r="55" spans="2:8" ht="52.5" customHeight="1">
      <c r="B55" s="118"/>
      <c r="C55" s="1270" t="s">
        <v>48</v>
      </c>
      <c r="D55" s="1270"/>
      <c r="E55" s="1271"/>
      <c r="F55" s="119">
        <v>8243</v>
      </c>
      <c r="G55" s="119">
        <v>7845</v>
      </c>
      <c r="H55" s="120">
        <v>7847</v>
      </c>
    </row>
    <row r="56" spans="2:8" ht="52.5" customHeight="1">
      <c r="B56" s="121"/>
      <c r="C56" s="1272" t="s">
        <v>49</v>
      </c>
      <c r="D56" s="1272"/>
      <c r="E56" s="1273"/>
      <c r="F56" s="122">
        <v>3136</v>
      </c>
      <c r="G56" s="122">
        <v>2970</v>
      </c>
      <c r="H56" s="123">
        <v>2973</v>
      </c>
    </row>
    <row r="57" spans="2:8" ht="53.25" customHeight="1">
      <c r="B57" s="121"/>
      <c r="C57" s="1274" t="s">
        <v>50</v>
      </c>
      <c r="D57" s="1274"/>
      <c r="E57" s="1275"/>
      <c r="F57" s="124">
        <v>6454</v>
      </c>
      <c r="G57" s="124">
        <v>5850</v>
      </c>
      <c r="H57" s="125">
        <v>6168</v>
      </c>
    </row>
    <row r="58" spans="2:8" ht="45.75" customHeight="1">
      <c r="B58" s="126"/>
      <c r="C58" s="1262" t="s">
        <v>588</v>
      </c>
      <c r="D58" s="1263"/>
      <c r="E58" s="1264"/>
      <c r="F58" s="127">
        <v>2612</v>
      </c>
      <c r="G58" s="127">
        <v>2603</v>
      </c>
      <c r="H58" s="128">
        <v>2590</v>
      </c>
    </row>
    <row r="59" spans="2:8" ht="45.75" customHeight="1">
      <c r="B59" s="126"/>
      <c r="C59" s="1262" t="s">
        <v>589</v>
      </c>
      <c r="D59" s="1263"/>
      <c r="E59" s="1264"/>
      <c r="F59" s="127">
        <v>1740</v>
      </c>
      <c r="G59" s="127">
        <v>967</v>
      </c>
      <c r="H59" s="128">
        <v>1367</v>
      </c>
    </row>
    <row r="60" spans="2:8" ht="45.75" customHeight="1">
      <c r="B60" s="126"/>
      <c r="C60" s="1262" t="s">
        <v>590</v>
      </c>
      <c r="D60" s="1263"/>
      <c r="E60" s="1264"/>
      <c r="F60" s="127">
        <v>739</v>
      </c>
      <c r="G60" s="127">
        <v>740</v>
      </c>
      <c r="H60" s="128">
        <v>741</v>
      </c>
    </row>
    <row r="61" spans="2:8" ht="45.75" customHeight="1">
      <c r="B61" s="126"/>
      <c r="C61" s="1262" t="s">
        <v>591</v>
      </c>
      <c r="D61" s="1263"/>
      <c r="E61" s="1264"/>
      <c r="F61" s="127">
        <v>600</v>
      </c>
      <c r="G61" s="127">
        <v>600</v>
      </c>
      <c r="H61" s="128">
        <v>600</v>
      </c>
    </row>
    <row r="62" spans="2:8" ht="45.75" customHeight="1" thickBot="1">
      <c r="B62" s="129"/>
      <c r="C62" s="1265" t="s">
        <v>592</v>
      </c>
      <c r="D62" s="1266"/>
      <c r="E62" s="1267"/>
      <c r="F62" s="130">
        <v>144</v>
      </c>
      <c r="G62" s="130">
        <v>369</v>
      </c>
      <c r="H62" s="131">
        <v>389</v>
      </c>
    </row>
    <row r="63" spans="2:8" ht="52.5" customHeight="1" thickBot="1">
      <c r="B63" s="132"/>
      <c r="C63" s="1268" t="s">
        <v>51</v>
      </c>
      <c r="D63" s="1268"/>
      <c r="E63" s="1269"/>
      <c r="F63" s="133">
        <v>17833</v>
      </c>
      <c r="G63" s="133">
        <v>16665</v>
      </c>
      <c r="H63" s="134">
        <v>16988</v>
      </c>
    </row>
    <row r="64" spans="2:8"/>
  </sheetData>
  <sheetProtection algorithmName="SHA-512" hashValue="VZeej0mGrOfTu4ud50PQ1/fBCfKA8XPX37hBqC7lwYuulMkWEuntAYLYprPiR4N4aqviUQv5TdTtiF2gZrNgng==" saltValue="Zpz7xoi5rcUEK4X58F8B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613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607</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565</v>
      </c>
      <c r="BQ50" s="1281"/>
      <c r="BR50" s="1281"/>
      <c r="BS50" s="1281"/>
      <c r="BT50" s="1281"/>
      <c r="BU50" s="1281"/>
      <c r="BV50" s="1281"/>
      <c r="BW50" s="1281"/>
      <c r="BX50" s="1281" t="s">
        <v>566</v>
      </c>
      <c r="BY50" s="1281"/>
      <c r="BZ50" s="1281"/>
      <c r="CA50" s="1281"/>
      <c r="CB50" s="1281"/>
      <c r="CC50" s="1281"/>
      <c r="CD50" s="1281"/>
      <c r="CE50" s="1281"/>
      <c r="CF50" s="1281" t="s">
        <v>567</v>
      </c>
      <c r="CG50" s="1281"/>
      <c r="CH50" s="1281"/>
      <c r="CI50" s="1281"/>
      <c r="CJ50" s="1281"/>
      <c r="CK50" s="1281"/>
      <c r="CL50" s="1281"/>
      <c r="CM50" s="1281"/>
      <c r="CN50" s="1281" t="s">
        <v>568</v>
      </c>
      <c r="CO50" s="1281"/>
      <c r="CP50" s="1281"/>
      <c r="CQ50" s="1281"/>
      <c r="CR50" s="1281"/>
      <c r="CS50" s="1281"/>
      <c r="CT50" s="1281"/>
      <c r="CU50" s="1281"/>
      <c r="CV50" s="1281" t="s">
        <v>569</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608</v>
      </c>
      <c r="AO51" s="1279"/>
      <c r="AP51" s="1279"/>
      <c r="AQ51" s="1279"/>
      <c r="AR51" s="1279"/>
      <c r="AS51" s="1279"/>
      <c r="AT51" s="1279"/>
      <c r="AU51" s="1279"/>
      <c r="AV51" s="1279"/>
      <c r="AW51" s="1279"/>
      <c r="AX51" s="1279"/>
      <c r="AY51" s="1279"/>
      <c r="AZ51" s="1279"/>
      <c r="BA51" s="1279"/>
      <c r="BB51" s="1279" t="s">
        <v>609</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614</v>
      </c>
      <c r="BC53" s="1279"/>
      <c r="BD53" s="1279"/>
      <c r="BE53" s="1279"/>
      <c r="BF53" s="1279"/>
      <c r="BG53" s="1279"/>
      <c r="BH53" s="1279"/>
      <c r="BI53" s="1279"/>
      <c r="BJ53" s="1279"/>
      <c r="BK53" s="1279"/>
      <c r="BL53" s="1279"/>
      <c r="BM53" s="1279"/>
      <c r="BN53" s="1279"/>
      <c r="BO53" s="1279"/>
      <c r="BP53" s="1276">
        <v>61.6</v>
      </c>
      <c r="BQ53" s="1276"/>
      <c r="BR53" s="1276"/>
      <c r="BS53" s="1276"/>
      <c r="BT53" s="1276"/>
      <c r="BU53" s="1276"/>
      <c r="BV53" s="1276"/>
      <c r="BW53" s="1276"/>
      <c r="BX53" s="1276">
        <v>62.9</v>
      </c>
      <c r="BY53" s="1276"/>
      <c r="BZ53" s="1276"/>
      <c r="CA53" s="1276"/>
      <c r="CB53" s="1276"/>
      <c r="CC53" s="1276"/>
      <c r="CD53" s="1276"/>
      <c r="CE53" s="1276"/>
      <c r="CF53" s="1276">
        <v>63.9</v>
      </c>
      <c r="CG53" s="1276"/>
      <c r="CH53" s="1276"/>
      <c r="CI53" s="1276"/>
      <c r="CJ53" s="1276"/>
      <c r="CK53" s="1276"/>
      <c r="CL53" s="1276"/>
      <c r="CM53" s="1276"/>
      <c r="CN53" s="1276">
        <v>64.400000000000006</v>
      </c>
      <c r="CO53" s="1276"/>
      <c r="CP53" s="1276"/>
      <c r="CQ53" s="1276"/>
      <c r="CR53" s="1276"/>
      <c r="CS53" s="1276"/>
      <c r="CT53" s="1276"/>
      <c r="CU53" s="1276"/>
      <c r="CV53" s="1276">
        <v>65.2</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611</v>
      </c>
      <c r="AO55" s="1281"/>
      <c r="AP55" s="1281"/>
      <c r="AQ55" s="1281"/>
      <c r="AR55" s="1281"/>
      <c r="AS55" s="1281"/>
      <c r="AT55" s="1281"/>
      <c r="AU55" s="1281"/>
      <c r="AV55" s="1281"/>
      <c r="AW55" s="1281"/>
      <c r="AX55" s="1281"/>
      <c r="AY55" s="1281"/>
      <c r="AZ55" s="1281"/>
      <c r="BA55" s="1281"/>
      <c r="BB55" s="1279" t="s">
        <v>609</v>
      </c>
      <c r="BC55" s="1279"/>
      <c r="BD55" s="1279"/>
      <c r="BE55" s="1279"/>
      <c r="BF55" s="1279"/>
      <c r="BG55" s="1279"/>
      <c r="BH55" s="1279"/>
      <c r="BI55" s="1279"/>
      <c r="BJ55" s="1279"/>
      <c r="BK55" s="1279"/>
      <c r="BL55" s="1279"/>
      <c r="BM55" s="1279"/>
      <c r="BN55" s="1279"/>
      <c r="BO55" s="1279"/>
      <c r="BP55" s="1276">
        <v>30.2</v>
      </c>
      <c r="BQ55" s="1276"/>
      <c r="BR55" s="1276"/>
      <c r="BS55" s="1276"/>
      <c r="BT55" s="1276"/>
      <c r="BU55" s="1276"/>
      <c r="BV55" s="1276"/>
      <c r="BW55" s="1276"/>
      <c r="BX55" s="1276">
        <v>25.4</v>
      </c>
      <c r="BY55" s="1276"/>
      <c r="BZ55" s="1276"/>
      <c r="CA55" s="1276"/>
      <c r="CB55" s="1276"/>
      <c r="CC55" s="1276"/>
      <c r="CD55" s="1276"/>
      <c r="CE55" s="1276"/>
      <c r="CF55" s="1276">
        <v>23</v>
      </c>
      <c r="CG55" s="1276"/>
      <c r="CH55" s="1276"/>
      <c r="CI55" s="1276"/>
      <c r="CJ55" s="1276"/>
      <c r="CK55" s="1276"/>
      <c r="CL55" s="1276"/>
      <c r="CM55" s="1276"/>
      <c r="CN55" s="1276">
        <v>28</v>
      </c>
      <c r="CO55" s="1276"/>
      <c r="CP55" s="1276"/>
      <c r="CQ55" s="1276"/>
      <c r="CR55" s="1276"/>
      <c r="CS55" s="1276"/>
      <c r="CT55" s="1276"/>
      <c r="CU55" s="1276"/>
      <c r="CV55" s="1276">
        <v>19.2</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610</v>
      </c>
      <c r="BC57" s="1279"/>
      <c r="BD57" s="1279"/>
      <c r="BE57" s="1279"/>
      <c r="BF57" s="1279"/>
      <c r="BG57" s="1279"/>
      <c r="BH57" s="1279"/>
      <c r="BI57" s="1279"/>
      <c r="BJ57" s="1279"/>
      <c r="BK57" s="1279"/>
      <c r="BL57" s="1279"/>
      <c r="BM57" s="1279"/>
      <c r="BN57" s="1279"/>
      <c r="BO57" s="1279"/>
      <c r="BP57" s="1276">
        <v>58.9</v>
      </c>
      <c r="BQ57" s="1276"/>
      <c r="BR57" s="1276"/>
      <c r="BS57" s="1276"/>
      <c r="BT57" s="1276"/>
      <c r="BU57" s="1276"/>
      <c r="BV57" s="1276"/>
      <c r="BW57" s="1276"/>
      <c r="BX57" s="1276">
        <v>60</v>
      </c>
      <c r="BY57" s="1276"/>
      <c r="BZ57" s="1276"/>
      <c r="CA57" s="1276"/>
      <c r="CB57" s="1276"/>
      <c r="CC57" s="1276"/>
      <c r="CD57" s="1276"/>
      <c r="CE57" s="1276"/>
      <c r="CF57" s="1276">
        <v>60.6</v>
      </c>
      <c r="CG57" s="1276"/>
      <c r="CH57" s="1276"/>
      <c r="CI57" s="1276"/>
      <c r="CJ57" s="1276"/>
      <c r="CK57" s="1276"/>
      <c r="CL57" s="1276"/>
      <c r="CM57" s="1276"/>
      <c r="CN57" s="1276">
        <v>62.3</v>
      </c>
      <c r="CO57" s="1276"/>
      <c r="CP57" s="1276"/>
      <c r="CQ57" s="1276"/>
      <c r="CR57" s="1276"/>
      <c r="CS57" s="1276"/>
      <c r="CT57" s="1276"/>
      <c r="CU57" s="1276"/>
      <c r="CV57" s="1276">
        <v>62.1</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612</v>
      </c>
    </row>
    <row r="64" spans="1:109">
      <c r="B64" s="375"/>
      <c r="G64" s="382"/>
      <c r="I64" s="395"/>
      <c r="J64" s="395"/>
      <c r="K64" s="395"/>
      <c r="L64" s="395"/>
      <c r="M64" s="395"/>
      <c r="N64" s="396"/>
      <c r="AM64" s="382"/>
      <c r="AN64" s="382" t="s">
        <v>606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c r="B65" s="375"/>
      <c r="AN65" s="1288" t="s">
        <v>615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607</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565</v>
      </c>
      <c r="BQ72" s="1281"/>
      <c r="BR72" s="1281"/>
      <c r="BS72" s="1281"/>
      <c r="BT72" s="1281"/>
      <c r="BU72" s="1281"/>
      <c r="BV72" s="1281"/>
      <c r="BW72" s="1281"/>
      <c r="BX72" s="1281" t="s">
        <v>566</v>
      </c>
      <c r="BY72" s="1281"/>
      <c r="BZ72" s="1281"/>
      <c r="CA72" s="1281"/>
      <c r="CB72" s="1281"/>
      <c r="CC72" s="1281"/>
      <c r="CD72" s="1281"/>
      <c r="CE72" s="1281"/>
      <c r="CF72" s="1281" t="s">
        <v>567</v>
      </c>
      <c r="CG72" s="1281"/>
      <c r="CH72" s="1281"/>
      <c r="CI72" s="1281"/>
      <c r="CJ72" s="1281"/>
      <c r="CK72" s="1281"/>
      <c r="CL72" s="1281"/>
      <c r="CM72" s="1281"/>
      <c r="CN72" s="1281" t="s">
        <v>568</v>
      </c>
      <c r="CO72" s="1281"/>
      <c r="CP72" s="1281"/>
      <c r="CQ72" s="1281"/>
      <c r="CR72" s="1281"/>
      <c r="CS72" s="1281"/>
      <c r="CT72" s="1281"/>
      <c r="CU72" s="1281"/>
      <c r="CV72" s="1281" t="s">
        <v>569</v>
      </c>
      <c r="CW72" s="1281"/>
      <c r="CX72" s="1281"/>
      <c r="CY72" s="1281"/>
      <c r="CZ72" s="1281"/>
      <c r="DA72" s="1281"/>
      <c r="DB72" s="1281"/>
      <c r="DC72" s="1281"/>
    </row>
    <row r="73" spans="2:107">
      <c r="B73" s="375"/>
      <c r="G73" s="1284"/>
      <c r="H73" s="1284"/>
      <c r="I73" s="1284"/>
      <c r="J73" s="1284"/>
      <c r="K73" s="1280"/>
      <c r="L73" s="1280"/>
      <c r="M73" s="1280"/>
      <c r="N73" s="1280"/>
      <c r="AM73" s="384"/>
      <c r="AN73" s="1279" t="s">
        <v>608</v>
      </c>
      <c r="AO73" s="1279"/>
      <c r="AP73" s="1279"/>
      <c r="AQ73" s="1279"/>
      <c r="AR73" s="1279"/>
      <c r="AS73" s="1279"/>
      <c r="AT73" s="1279"/>
      <c r="AU73" s="1279"/>
      <c r="AV73" s="1279"/>
      <c r="AW73" s="1279"/>
      <c r="AX73" s="1279"/>
      <c r="AY73" s="1279"/>
      <c r="AZ73" s="1279"/>
      <c r="BA73" s="1279"/>
      <c r="BB73" s="1279" t="s">
        <v>616</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617</v>
      </c>
      <c r="BC75" s="1279"/>
      <c r="BD75" s="1279"/>
      <c r="BE75" s="1279"/>
      <c r="BF75" s="1279"/>
      <c r="BG75" s="1279"/>
      <c r="BH75" s="1279"/>
      <c r="BI75" s="1279"/>
      <c r="BJ75" s="1279"/>
      <c r="BK75" s="1279"/>
      <c r="BL75" s="1279"/>
      <c r="BM75" s="1279"/>
      <c r="BN75" s="1279"/>
      <c r="BO75" s="1279"/>
      <c r="BP75" s="1276">
        <v>8.1</v>
      </c>
      <c r="BQ75" s="1276"/>
      <c r="BR75" s="1276"/>
      <c r="BS75" s="1276"/>
      <c r="BT75" s="1276"/>
      <c r="BU75" s="1276"/>
      <c r="BV75" s="1276"/>
      <c r="BW75" s="1276"/>
      <c r="BX75" s="1276">
        <v>8.5</v>
      </c>
      <c r="BY75" s="1276"/>
      <c r="BZ75" s="1276"/>
      <c r="CA75" s="1276"/>
      <c r="CB75" s="1276"/>
      <c r="CC75" s="1276"/>
      <c r="CD75" s="1276"/>
      <c r="CE75" s="1276"/>
      <c r="CF75" s="1276">
        <v>8.3000000000000007</v>
      </c>
      <c r="CG75" s="1276"/>
      <c r="CH75" s="1276"/>
      <c r="CI75" s="1276"/>
      <c r="CJ75" s="1276"/>
      <c r="CK75" s="1276"/>
      <c r="CL75" s="1276"/>
      <c r="CM75" s="1276"/>
      <c r="CN75" s="1276">
        <v>7.9</v>
      </c>
      <c r="CO75" s="1276"/>
      <c r="CP75" s="1276"/>
      <c r="CQ75" s="1276"/>
      <c r="CR75" s="1276"/>
      <c r="CS75" s="1276"/>
      <c r="CT75" s="1276"/>
      <c r="CU75" s="1276"/>
      <c r="CV75" s="1276">
        <v>7.7</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618</v>
      </c>
      <c r="AO77" s="1281"/>
      <c r="AP77" s="1281"/>
      <c r="AQ77" s="1281"/>
      <c r="AR77" s="1281"/>
      <c r="AS77" s="1281"/>
      <c r="AT77" s="1281"/>
      <c r="AU77" s="1281"/>
      <c r="AV77" s="1281"/>
      <c r="AW77" s="1281"/>
      <c r="AX77" s="1281"/>
      <c r="AY77" s="1281"/>
      <c r="AZ77" s="1281"/>
      <c r="BA77" s="1281"/>
      <c r="BB77" s="1279" t="s">
        <v>616</v>
      </c>
      <c r="BC77" s="1279"/>
      <c r="BD77" s="1279"/>
      <c r="BE77" s="1279"/>
      <c r="BF77" s="1279"/>
      <c r="BG77" s="1279"/>
      <c r="BH77" s="1279"/>
      <c r="BI77" s="1279"/>
      <c r="BJ77" s="1279"/>
      <c r="BK77" s="1279"/>
      <c r="BL77" s="1279"/>
      <c r="BM77" s="1279"/>
      <c r="BN77" s="1279"/>
      <c r="BO77" s="1279"/>
      <c r="BP77" s="1276">
        <v>30.2</v>
      </c>
      <c r="BQ77" s="1276"/>
      <c r="BR77" s="1276"/>
      <c r="BS77" s="1276"/>
      <c r="BT77" s="1276"/>
      <c r="BU77" s="1276"/>
      <c r="BV77" s="1276"/>
      <c r="BW77" s="1276"/>
      <c r="BX77" s="1276">
        <v>25.4</v>
      </c>
      <c r="BY77" s="1276"/>
      <c r="BZ77" s="1276"/>
      <c r="CA77" s="1276"/>
      <c r="CB77" s="1276"/>
      <c r="CC77" s="1276"/>
      <c r="CD77" s="1276"/>
      <c r="CE77" s="1276"/>
      <c r="CF77" s="1276">
        <v>23</v>
      </c>
      <c r="CG77" s="1276"/>
      <c r="CH77" s="1276"/>
      <c r="CI77" s="1276"/>
      <c r="CJ77" s="1276"/>
      <c r="CK77" s="1276"/>
      <c r="CL77" s="1276"/>
      <c r="CM77" s="1276"/>
      <c r="CN77" s="1276">
        <v>28</v>
      </c>
      <c r="CO77" s="1276"/>
      <c r="CP77" s="1276"/>
      <c r="CQ77" s="1276"/>
      <c r="CR77" s="1276"/>
      <c r="CS77" s="1276"/>
      <c r="CT77" s="1276"/>
      <c r="CU77" s="1276"/>
      <c r="CV77" s="1276">
        <v>19.2</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617</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7.8</v>
      </c>
      <c r="BY79" s="1276"/>
      <c r="BZ79" s="1276"/>
      <c r="CA79" s="1276"/>
      <c r="CB79" s="1276"/>
      <c r="CC79" s="1276"/>
      <c r="CD79" s="1276"/>
      <c r="CE79" s="1276"/>
      <c r="CF79" s="1276">
        <v>7.7</v>
      </c>
      <c r="CG79" s="1276"/>
      <c r="CH79" s="1276"/>
      <c r="CI79" s="1276"/>
      <c r="CJ79" s="1276"/>
      <c r="CK79" s="1276"/>
      <c r="CL79" s="1276"/>
      <c r="CM79" s="1276"/>
      <c r="CN79" s="1276">
        <v>7.5</v>
      </c>
      <c r="CO79" s="1276"/>
      <c r="CP79" s="1276"/>
      <c r="CQ79" s="1276"/>
      <c r="CR79" s="1276"/>
      <c r="CS79" s="1276"/>
      <c r="CT79" s="1276"/>
      <c r="CU79" s="1276"/>
      <c r="CV79" s="1276">
        <v>8</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ehAdd2n7b89F/H6xFLte9bYOonoPcvBF+AFSIqt85XMz+qrVrsRfkFNxLYAfMRN26tsAx0a+nrbl7hHiTI3sKw==" saltValue="QBObUYxiI+mNYaPLBtRe0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619</v>
      </c>
    </row>
  </sheetData>
  <sheetProtection algorithmName="SHA-512" hashValue="RLpR6OXDJpFm65BslmYtg85pDVqaSMZT0+Dz4aeN55B+ij3AhN4HXuw1W66DGxcl0n2d8aQN1hKjXHSp7Q66zA==" saltValue="w09qDecNmUibeOeiFBcg3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620</v>
      </c>
    </row>
  </sheetData>
  <sheetProtection algorithmName="SHA-512" hashValue="awMtgszbWfdLyBJKdBI18A84pQu4Y+bR7EFTtEbw46a7OXF2yB4KSiE4Lxo8IJlpoChTbGJY9uUQsAumT46tIQ==" saltValue="kVrdkuGtI1qsIPFV6UV6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562</v>
      </c>
      <c r="G2" s="148"/>
      <c r="H2" s="149"/>
    </row>
    <row r="3" spans="1:8">
      <c r="A3" s="145" t="s">
        <v>555</v>
      </c>
      <c r="B3" s="150"/>
      <c r="C3" s="151"/>
      <c r="D3" s="152">
        <v>81817</v>
      </c>
      <c r="E3" s="153"/>
      <c r="F3" s="154">
        <v>70615</v>
      </c>
      <c r="G3" s="155"/>
      <c r="H3" s="156"/>
    </row>
    <row r="4" spans="1:8">
      <c r="A4" s="157"/>
      <c r="B4" s="158"/>
      <c r="C4" s="159"/>
      <c r="D4" s="160">
        <v>29127</v>
      </c>
      <c r="E4" s="161"/>
      <c r="F4" s="162">
        <v>37382</v>
      </c>
      <c r="G4" s="163"/>
      <c r="H4" s="164"/>
    </row>
    <row r="5" spans="1:8">
      <c r="A5" s="145" t="s">
        <v>557</v>
      </c>
      <c r="B5" s="150"/>
      <c r="C5" s="151"/>
      <c r="D5" s="152">
        <v>42685</v>
      </c>
      <c r="E5" s="153"/>
      <c r="F5" s="154">
        <v>69185</v>
      </c>
      <c r="G5" s="155"/>
      <c r="H5" s="156"/>
    </row>
    <row r="6" spans="1:8">
      <c r="A6" s="157"/>
      <c r="B6" s="158"/>
      <c r="C6" s="159"/>
      <c r="D6" s="160">
        <v>27899</v>
      </c>
      <c r="E6" s="161"/>
      <c r="F6" s="162">
        <v>38519</v>
      </c>
      <c r="G6" s="163"/>
      <c r="H6" s="164"/>
    </row>
    <row r="7" spans="1:8">
      <c r="A7" s="145" t="s">
        <v>558</v>
      </c>
      <c r="B7" s="150"/>
      <c r="C7" s="151"/>
      <c r="D7" s="152">
        <v>84628</v>
      </c>
      <c r="E7" s="153"/>
      <c r="F7" s="154">
        <v>70166</v>
      </c>
      <c r="G7" s="155"/>
      <c r="H7" s="156"/>
    </row>
    <row r="8" spans="1:8">
      <c r="A8" s="157"/>
      <c r="B8" s="158"/>
      <c r="C8" s="159"/>
      <c r="D8" s="160">
        <v>38306</v>
      </c>
      <c r="E8" s="161"/>
      <c r="F8" s="162">
        <v>36115</v>
      </c>
      <c r="G8" s="163"/>
      <c r="H8" s="164"/>
    </row>
    <row r="9" spans="1:8">
      <c r="A9" s="145" t="s">
        <v>559</v>
      </c>
      <c r="B9" s="150"/>
      <c r="C9" s="151"/>
      <c r="D9" s="152">
        <v>99020</v>
      </c>
      <c r="E9" s="153"/>
      <c r="F9" s="154">
        <v>70329</v>
      </c>
      <c r="G9" s="155"/>
      <c r="H9" s="156"/>
    </row>
    <row r="10" spans="1:8">
      <c r="A10" s="157"/>
      <c r="B10" s="158"/>
      <c r="C10" s="159"/>
      <c r="D10" s="160">
        <v>56093</v>
      </c>
      <c r="E10" s="161"/>
      <c r="F10" s="162">
        <v>39403</v>
      </c>
      <c r="G10" s="163"/>
      <c r="H10" s="164"/>
    </row>
    <row r="11" spans="1:8">
      <c r="A11" s="145" t="s">
        <v>560</v>
      </c>
      <c r="B11" s="150"/>
      <c r="C11" s="151"/>
      <c r="D11" s="152">
        <v>75977</v>
      </c>
      <c r="E11" s="153"/>
      <c r="F11" s="154">
        <v>71871</v>
      </c>
      <c r="G11" s="155"/>
      <c r="H11" s="156"/>
    </row>
    <row r="12" spans="1:8">
      <c r="A12" s="157"/>
      <c r="B12" s="158"/>
      <c r="C12" s="165"/>
      <c r="D12" s="160">
        <v>47365</v>
      </c>
      <c r="E12" s="161"/>
      <c r="F12" s="162">
        <v>38232</v>
      </c>
      <c r="G12" s="163"/>
      <c r="H12" s="164"/>
    </row>
    <row r="13" spans="1:8">
      <c r="A13" s="145"/>
      <c r="B13" s="150"/>
      <c r="C13" s="166"/>
      <c r="D13" s="167">
        <v>76825</v>
      </c>
      <c r="E13" s="168"/>
      <c r="F13" s="169">
        <v>70433</v>
      </c>
      <c r="G13" s="170"/>
      <c r="H13" s="156"/>
    </row>
    <row r="14" spans="1:8">
      <c r="A14" s="157"/>
      <c r="B14" s="158"/>
      <c r="C14" s="159"/>
      <c r="D14" s="160">
        <v>39758</v>
      </c>
      <c r="E14" s="161"/>
      <c r="F14" s="162">
        <v>37930</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5.95</v>
      </c>
      <c r="C19" s="171">
        <f>ROUND(VALUE(SUBSTITUTE(実質収支比率等に係る経年分析!G$48,"▲","-")),2)</f>
        <v>6.87</v>
      </c>
      <c r="D19" s="171">
        <f>ROUND(VALUE(SUBSTITUTE(実質収支比率等に係る経年分析!H$48,"▲","-")),2)</f>
        <v>4.55</v>
      </c>
      <c r="E19" s="171">
        <f>ROUND(VALUE(SUBSTITUTE(実質収支比率等に係る経年分析!I$48,"▲","-")),2)</f>
        <v>4.99</v>
      </c>
      <c r="F19" s="171">
        <f>ROUND(VALUE(SUBSTITUTE(実質収支比率等に係る経年分析!J$48,"▲","-")),2)</f>
        <v>8.23</v>
      </c>
    </row>
    <row r="20" spans="1:11">
      <c r="A20" s="171" t="s">
        <v>55</v>
      </c>
      <c r="B20" s="171">
        <f>ROUND(VALUE(SUBSTITUTE(実質収支比率等に係る経年分析!F$47,"▲","-")),2)</f>
        <v>52.9</v>
      </c>
      <c r="C20" s="171">
        <f>ROUND(VALUE(SUBSTITUTE(実質収支比率等に係る経年分析!G$47,"▲","-")),2)</f>
        <v>53.19</v>
      </c>
      <c r="D20" s="171">
        <f>ROUND(VALUE(SUBSTITUTE(実質収支比率等に係る経年分析!H$47,"▲","-")),2)</f>
        <v>52.47</v>
      </c>
      <c r="E20" s="171">
        <f>ROUND(VALUE(SUBSTITUTE(実質収支比率等に係る経年分析!I$47,"▲","-")),2)</f>
        <v>49</v>
      </c>
      <c r="F20" s="171">
        <f>ROUND(VALUE(SUBSTITUTE(実質収支比率等に係る経年分析!J$47,"▲","-")),2)</f>
        <v>47.23</v>
      </c>
    </row>
    <row r="21" spans="1:11">
      <c r="A21" s="171" t="s">
        <v>56</v>
      </c>
      <c r="B21" s="171">
        <f>IF(ISNUMBER(VALUE(SUBSTITUTE(実質収支比率等に係る経年分析!F$49,"▲","-"))),ROUND(VALUE(SUBSTITUTE(実質収支比率等に係る経年分析!F$49,"▲","-")),2),NA())</f>
        <v>3.88</v>
      </c>
      <c r="C21" s="171">
        <f>IF(ISNUMBER(VALUE(SUBSTITUTE(実質収支比率等に係る経年分析!G$49,"▲","-"))),ROUND(VALUE(SUBSTITUTE(実質収支比率等に係る経年分析!G$49,"▲","-")),2),NA())</f>
        <v>0.91</v>
      </c>
      <c r="D21" s="171">
        <f>IF(ISNUMBER(VALUE(SUBSTITUTE(実質収支比率等に係る経年分析!H$49,"▲","-"))),ROUND(VALUE(SUBSTITUTE(実質収支比率等に係る経年分析!H$49,"▲","-")),2),NA())</f>
        <v>-2.92</v>
      </c>
      <c r="E21" s="171">
        <f>IF(ISNUMBER(VALUE(SUBSTITUTE(実質収支比率等に係る経年分析!I$49,"▲","-"))),ROUND(VALUE(SUBSTITUTE(実質収支比率等に係る経年分析!I$49,"▲","-")),2),NA())</f>
        <v>-1.96</v>
      </c>
      <c r="F21" s="171">
        <f>IF(ISNUMBER(VALUE(SUBSTITUTE(実質収支比率等に係る経年分析!J$49,"▲","-"))),ROUND(VALUE(SUBSTITUTE(実質収支比率等に係る経年分析!J$49,"▲","-")),2),NA())</f>
        <v>3.43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7.0000000000000007E-2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7.0000000000000007E-2</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下水道事業会計（農業集落排水事業）</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0.14000000000000001</v>
      </c>
    </row>
    <row r="30" spans="1:11">
      <c r="A30" s="172" t="str">
        <f>IF(連結実質赤字比率に係る赤字・黒字の構成分析!C$40="",NA(),連結実質赤字比率に係る赤字・黒字の構成分析!C$40)</f>
        <v>下水道事業会計（特定環境保全公共下水道事業）</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0.45</v>
      </c>
    </row>
    <row r="31" spans="1:11">
      <c r="A31" s="172" t="str">
        <f>IF(連結実質赤字比率に係る赤字・黒字の構成分析!C$39="",NA(),連結実質赤字比率に係る赤字・黒字の構成分析!C$39)</f>
        <v>下水道事業会計（公共下水道事業）</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0.87</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1.04</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1.1499999999999999</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6.42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6.81</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8.2200000000000006</v>
      </c>
    </row>
    <row r="36" spans="1:16">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10.38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2773</v>
      </c>
      <c r="E42" s="173"/>
      <c r="F42" s="173"/>
      <c r="G42" s="173">
        <f>'実質公債費比率（分子）の構造'!L$52</f>
        <v>2738</v>
      </c>
      <c r="H42" s="173"/>
      <c r="I42" s="173"/>
      <c r="J42" s="173">
        <f>'実質公債費比率（分子）の構造'!M$52</f>
        <v>2659</v>
      </c>
      <c r="K42" s="173"/>
      <c r="L42" s="173"/>
      <c r="M42" s="173">
        <f>'実質公債費比率（分子）の構造'!N$52</f>
        <v>2663</v>
      </c>
      <c r="N42" s="173"/>
      <c r="O42" s="173"/>
      <c r="P42" s="173">
        <f>'実質公債費比率（分子）の構造'!O$52</f>
        <v>2723</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51</v>
      </c>
      <c r="C44" s="173"/>
      <c r="D44" s="173"/>
      <c r="E44" s="173">
        <f>'実質公債費比率（分子）の構造'!L$50</f>
        <v>49</v>
      </c>
      <c r="F44" s="173"/>
      <c r="G44" s="173"/>
      <c r="H44" s="173">
        <f>'実質公債費比率（分子）の構造'!M$50</f>
        <v>45</v>
      </c>
      <c r="I44" s="173"/>
      <c r="J44" s="173"/>
      <c r="K44" s="173">
        <f>'実質公債費比率（分子）の構造'!N$50</f>
        <v>38</v>
      </c>
      <c r="L44" s="173"/>
      <c r="M44" s="173"/>
      <c r="N44" s="173">
        <f>'実質公債費比率（分子）の構造'!O$50</f>
        <v>29</v>
      </c>
      <c r="O44" s="173"/>
      <c r="P44" s="173"/>
    </row>
    <row r="45" spans="1:16">
      <c r="A45" s="173" t="s">
        <v>66</v>
      </c>
      <c r="B45" s="173">
        <f>'実質公債費比率（分子）の構造'!K$49</f>
        <v>40</v>
      </c>
      <c r="C45" s="173"/>
      <c r="D45" s="173"/>
      <c r="E45" s="173">
        <f>'実質公債費比率（分子）の構造'!L$49</f>
        <v>39</v>
      </c>
      <c r="F45" s="173"/>
      <c r="G45" s="173"/>
      <c r="H45" s="173">
        <f>'実質公債費比率（分子）の構造'!M$49</f>
        <v>47</v>
      </c>
      <c r="I45" s="173"/>
      <c r="J45" s="173"/>
      <c r="K45" s="173">
        <f>'実質公債費比率（分子）の構造'!N$49</f>
        <v>41</v>
      </c>
      <c r="L45" s="173"/>
      <c r="M45" s="173"/>
      <c r="N45" s="173">
        <f>'実質公債費比率（分子）の構造'!O$49</f>
        <v>37</v>
      </c>
      <c r="O45" s="173"/>
      <c r="P45" s="173"/>
    </row>
    <row r="46" spans="1:16">
      <c r="A46" s="173" t="s">
        <v>67</v>
      </c>
      <c r="B46" s="173">
        <f>'実質公債費比率（分子）の構造'!K$48</f>
        <v>1071</v>
      </c>
      <c r="C46" s="173"/>
      <c r="D46" s="173"/>
      <c r="E46" s="173">
        <f>'実質公債費比率（分子）の構造'!L$48</f>
        <v>996</v>
      </c>
      <c r="F46" s="173"/>
      <c r="G46" s="173"/>
      <c r="H46" s="173">
        <f>'実質公債費比率（分子）の構造'!M$48</f>
        <v>1056</v>
      </c>
      <c r="I46" s="173"/>
      <c r="J46" s="173"/>
      <c r="K46" s="173">
        <f>'実質公債費比率（分子）の構造'!N$48</f>
        <v>1045</v>
      </c>
      <c r="L46" s="173"/>
      <c r="M46" s="173"/>
      <c r="N46" s="173">
        <f>'実質公債費比率（分子）の構造'!O$48</f>
        <v>1045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2787</v>
      </c>
      <c r="C49" s="173"/>
      <c r="D49" s="173"/>
      <c r="E49" s="173">
        <f>'実質公債費比率（分子）の構造'!L$45</f>
        <v>2722</v>
      </c>
      <c r="F49" s="173"/>
      <c r="G49" s="173"/>
      <c r="H49" s="173">
        <f>'実質公債費比率（分子）の構造'!M$45</f>
        <v>2576</v>
      </c>
      <c r="I49" s="173"/>
      <c r="J49" s="173"/>
      <c r="K49" s="173">
        <f>'実質公債費比率（分子）の構造'!N$45</f>
        <v>2575</v>
      </c>
      <c r="L49" s="173"/>
      <c r="M49" s="173"/>
      <c r="N49" s="173">
        <f>'実質公債費比率（分子）の構造'!O$45</f>
        <v>2688</v>
      </c>
      <c r="O49" s="173"/>
      <c r="P49" s="173"/>
    </row>
    <row r="50" spans="1:16">
      <c r="A50" s="173" t="s">
        <v>71</v>
      </c>
      <c r="B50" s="173" t="e">
        <f>NA()</f>
        <v>#N/A</v>
      </c>
      <c r="C50" s="173">
        <f>IF(ISNUMBER('実質公債費比率（分子）の構造'!K$53),'実質公債費比率（分子）の構造'!K$53,NA())</f>
        <v>1176</v>
      </c>
      <c r="D50" s="173" t="e">
        <f>NA()</f>
        <v>#N/A</v>
      </c>
      <c r="E50" s="173" t="e">
        <f>NA()</f>
        <v>#N/A</v>
      </c>
      <c r="F50" s="173">
        <f>IF(ISNUMBER('実質公債費比率（分子）の構造'!L$53),'実質公債費比率（分子）の構造'!L$53,NA())</f>
        <v>1068</v>
      </c>
      <c r="G50" s="173" t="e">
        <f>NA()</f>
        <v>#N/A</v>
      </c>
      <c r="H50" s="173" t="e">
        <f>NA()</f>
        <v>#N/A</v>
      </c>
      <c r="I50" s="173">
        <f>IF(ISNUMBER('実質公債費比率（分子）の構造'!M$53),'実質公債費比率（分子）の構造'!M$53,NA())</f>
        <v>1065</v>
      </c>
      <c r="J50" s="173" t="e">
        <f>NA()</f>
        <v>#N/A</v>
      </c>
      <c r="K50" s="173" t="e">
        <f>NA()</f>
        <v>#N/A</v>
      </c>
      <c r="L50" s="173">
        <f>IF(ISNUMBER('実質公債費比率（分子）の構造'!N$53),'実質公債費比率（分子）の構造'!N$53,NA())</f>
        <v>1036</v>
      </c>
      <c r="M50" s="173" t="e">
        <f>NA()</f>
        <v>#N/A</v>
      </c>
      <c r="N50" s="173" t="e">
        <f>NA()</f>
        <v>#N/A</v>
      </c>
      <c r="O50" s="173">
        <f>IF(ISNUMBER('実質公債費比率（分子）の構造'!O$53),'実質公債費比率（分子）の構造'!O$53,NA())</f>
        <v>1076</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27295</v>
      </c>
      <c r="E56" s="172"/>
      <c r="F56" s="172"/>
      <c r="G56" s="172">
        <f>'将来負担比率（分子）の構造'!J$52</f>
        <v>26643</v>
      </c>
      <c r="H56" s="172"/>
      <c r="I56" s="172"/>
      <c r="J56" s="172">
        <f>'将来負担比率（分子）の構造'!K$52</f>
        <v>26517</v>
      </c>
      <c r="K56" s="172"/>
      <c r="L56" s="172"/>
      <c r="M56" s="172">
        <f>'将来負担比率（分子）の構造'!L$52</f>
        <v>26584</v>
      </c>
      <c r="N56" s="172"/>
      <c r="O56" s="172"/>
      <c r="P56" s="172">
        <f>'将来負担比率（分子）の構造'!M$52</f>
        <v>25686</v>
      </c>
    </row>
    <row r="57" spans="1:16">
      <c r="A57" s="172" t="s">
        <v>42</v>
      </c>
      <c r="B57" s="172"/>
      <c r="C57" s="172"/>
      <c r="D57" s="172">
        <f>'将来負担比率（分子）の構造'!I$51</f>
        <v>1444</v>
      </c>
      <c r="E57" s="172"/>
      <c r="F57" s="172"/>
      <c r="G57" s="172">
        <f>'将来負担比率（分子）の構造'!J$51</f>
        <v>1336</v>
      </c>
      <c r="H57" s="172"/>
      <c r="I57" s="172"/>
      <c r="J57" s="172">
        <f>'将来負担比率（分子）の構造'!K$51</f>
        <v>1376</v>
      </c>
      <c r="K57" s="172"/>
      <c r="L57" s="172"/>
      <c r="M57" s="172">
        <f>'将来負担比率（分子）の構造'!L$51</f>
        <v>1278</v>
      </c>
      <c r="N57" s="172"/>
      <c r="O57" s="172"/>
      <c r="P57" s="172">
        <f>'将来負担比率（分子）の構造'!M$51</f>
        <v>1186</v>
      </c>
    </row>
    <row r="58" spans="1:16">
      <c r="A58" s="172" t="s">
        <v>41</v>
      </c>
      <c r="B58" s="172"/>
      <c r="C58" s="172"/>
      <c r="D58" s="172">
        <f>'将来負担比率（分子）の構造'!I$50</f>
        <v>17309</v>
      </c>
      <c r="E58" s="172"/>
      <c r="F58" s="172"/>
      <c r="G58" s="172">
        <f>'将来負担比率（分子）の構造'!J$50</f>
        <v>17742</v>
      </c>
      <c r="H58" s="172"/>
      <c r="I58" s="172"/>
      <c r="J58" s="172">
        <f>'将来負担比率（分子）の構造'!K$50</f>
        <v>16426</v>
      </c>
      <c r="K58" s="172"/>
      <c r="L58" s="172"/>
      <c r="M58" s="172">
        <f>'将来負担比率（分子）の構造'!L$50</f>
        <v>15367</v>
      </c>
      <c r="N58" s="172"/>
      <c r="O58" s="172"/>
      <c r="P58" s="172">
        <f>'将来負担比率（分子）の構造'!M$50</f>
        <v>15849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5259</v>
      </c>
      <c r="C62" s="172"/>
      <c r="D62" s="172"/>
      <c r="E62" s="172">
        <f>'将来負担比率（分子）の構造'!J$45</f>
        <v>5043</v>
      </c>
      <c r="F62" s="172"/>
      <c r="G62" s="172"/>
      <c r="H62" s="172">
        <f>'将来負担比率（分子）の構造'!K$45</f>
        <v>5060</v>
      </c>
      <c r="I62" s="172"/>
      <c r="J62" s="172"/>
      <c r="K62" s="172">
        <f>'将来負担比率（分子）の構造'!L$45</f>
        <v>4814</v>
      </c>
      <c r="L62" s="172"/>
      <c r="M62" s="172"/>
      <c r="N62" s="172">
        <f>'将来負担比率（分子）の構造'!M$45</f>
        <v>4656</v>
      </c>
      <c r="O62" s="172"/>
      <c r="P62" s="172"/>
    </row>
    <row r="63" spans="1:16">
      <c r="A63" s="172" t="s">
        <v>34</v>
      </c>
      <c r="B63" s="172">
        <f>'将来負担比率（分子）の構造'!I$44</f>
        <v>302</v>
      </c>
      <c r="C63" s="172"/>
      <c r="D63" s="172"/>
      <c r="E63" s="172">
        <f>'将来負担比率（分子）の構造'!J$44</f>
        <v>233</v>
      </c>
      <c r="F63" s="172"/>
      <c r="G63" s="172"/>
      <c r="H63" s="172">
        <f>'将来負担比率（分子）の構造'!K$44</f>
        <v>164</v>
      </c>
      <c r="I63" s="172"/>
      <c r="J63" s="172"/>
      <c r="K63" s="172">
        <f>'将来負担比率（分子）の構造'!L$44</f>
        <v>95</v>
      </c>
      <c r="L63" s="172"/>
      <c r="M63" s="172"/>
      <c r="N63" s="172">
        <f>'将来負担比率（分子）の構造'!M$44</f>
        <v>44</v>
      </c>
      <c r="O63" s="172"/>
      <c r="P63" s="172"/>
    </row>
    <row r="64" spans="1:16">
      <c r="A64" s="172" t="s">
        <v>33</v>
      </c>
      <c r="B64" s="172">
        <f>'将来負担比率（分子）の構造'!I$43</f>
        <v>13130</v>
      </c>
      <c r="C64" s="172"/>
      <c r="D64" s="172"/>
      <c r="E64" s="172">
        <f>'将来負担比率（分子）の構造'!J$43</f>
        <v>12430</v>
      </c>
      <c r="F64" s="172"/>
      <c r="G64" s="172"/>
      <c r="H64" s="172">
        <f>'将来負担比率（分子）の構造'!K$43</f>
        <v>11642</v>
      </c>
      <c r="I64" s="172"/>
      <c r="J64" s="172"/>
      <c r="K64" s="172">
        <f>'将来負担比率（分子）の構造'!L$43</f>
        <v>10987</v>
      </c>
      <c r="L64" s="172"/>
      <c r="M64" s="172"/>
      <c r="N64" s="172">
        <f>'将来負担比率（分子）の構造'!M$43</f>
        <v>9976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24527</v>
      </c>
      <c r="C66" s="172"/>
      <c r="D66" s="172"/>
      <c r="E66" s="172">
        <f>'将来負担比率（分子）の構造'!J$41</f>
        <v>23890</v>
      </c>
      <c r="F66" s="172"/>
      <c r="G66" s="172"/>
      <c r="H66" s="172">
        <f>'将来負担比率（分子）の構造'!K$41</f>
        <v>24118</v>
      </c>
      <c r="I66" s="172"/>
      <c r="J66" s="172"/>
      <c r="K66" s="172">
        <f>'将来負担比率（分子）の構造'!L$41</f>
        <v>24704</v>
      </c>
      <c r="L66" s="172"/>
      <c r="M66" s="172"/>
      <c r="N66" s="172">
        <f>'将来負担比率（分子）の構造'!M$41</f>
        <v>23897</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8243</v>
      </c>
      <c r="C72" s="176">
        <f>基金残高に係る経年分析!G55</f>
        <v>7845</v>
      </c>
      <c r="D72" s="176">
        <f>基金残高に係る経年分析!H55</f>
        <v>7847</v>
      </c>
    </row>
    <row r="73" spans="1:16">
      <c r="A73" s="175" t="s">
        <v>78</v>
      </c>
      <c r="B73" s="176">
        <f>基金残高に係る経年分析!F56</f>
        <v>3136</v>
      </c>
      <c r="C73" s="176">
        <f>基金残高に係る経年分析!G56</f>
        <v>2970</v>
      </c>
      <c r="D73" s="176">
        <f>基金残高に係る経年分析!H56</f>
        <v>2973</v>
      </c>
    </row>
    <row r="74" spans="1:16">
      <c r="A74" s="175" t="s">
        <v>79</v>
      </c>
      <c r="B74" s="176">
        <f>基金残高に係る経年分析!F57</f>
        <v>6454</v>
      </c>
      <c r="C74" s="176">
        <f>基金残高に係る経年分析!G57</f>
        <v>5850</v>
      </c>
      <c r="D74" s="176">
        <f>基金残高に係る経年分析!H57</f>
        <v>6168</v>
      </c>
    </row>
  </sheetData>
  <sheetProtection algorithmName="SHA-512" hashValue="PIKABiEV3q1PjLTXQ6niMDjCNfj36nnxu4sLJpFpdOgUlg/wIoR5Wa2M0aa99CxIPxmGuR+88mPar1G5iih3XQ==" saltValue="X+8S+29dQC7uoMex0FGl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EM50"/>
  <sheetViews>
    <sheetView showGridLines="0" zoomScaleNormal="10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1" t="s">
        <v>224</v>
      </c>
      <c r="C5" s="732"/>
      <c r="D5" s="732"/>
      <c r="E5" s="732"/>
      <c r="F5" s="732"/>
      <c r="G5" s="732"/>
      <c r="H5" s="732"/>
      <c r="I5" s="732"/>
      <c r="J5" s="732"/>
      <c r="K5" s="732"/>
      <c r="L5" s="732"/>
      <c r="M5" s="732"/>
      <c r="N5" s="732"/>
      <c r="O5" s="732"/>
      <c r="P5" s="732"/>
      <c r="Q5" s="733"/>
      <c r="R5" s="717">
        <v>5923761</v>
      </c>
      <c r="S5" s="718"/>
      <c r="T5" s="718"/>
      <c r="U5" s="718"/>
      <c r="V5" s="718"/>
      <c r="W5" s="718"/>
      <c r="X5" s="718"/>
      <c r="Y5" s="761"/>
      <c r="Z5" s="779">
        <v>18.7</v>
      </c>
      <c r="AA5" s="779"/>
      <c r="AB5" s="779"/>
      <c r="AC5" s="779"/>
      <c r="AD5" s="780">
        <v>5923761</v>
      </c>
      <c r="AE5" s="780"/>
      <c r="AF5" s="780"/>
      <c r="AG5" s="780"/>
      <c r="AH5" s="780"/>
      <c r="AI5" s="780"/>
      <c r="AJ5" s="780"/>
      <c r="AK5" s="780"/>
      <c r="AL5" s="762">
        <v>36.1</v>
      </c>
      <c r="AM5" s="736"/>
      <c r="AN5" s="736"/>
      <c r="AO5" s="763"/>
      <c r="AP5" s="731" t="s">
        <v>225</v>
      </c>
      <c r="AQ5" s="732"/>
      <c r="AR5" s="732"/>
      <c r="AS5" s="732"/>
      <c r="AT5" s="732"/>
      <c r="AU5" s="732"/>
      <c r="AV5" s="732"/>
      <c r="AW5" s="732"/>
      <c r="AX5" s="732"/>
      <c r="AY5" s="732"/>
      <c r="AZ5" s="732"/>
      <c r="BA5" s="732"/>
      <c r="BB5" s="732"/>
      <c r="BC5" s="732"/>
      <c r="BD5" s="732"/>
      <c r="BE5" s="732"/>
      <c r="BF5" s="733"/>
      <c r="BG5" s="664">
        <v>5923761</v>
      </c>
      <c r="BH5" s="665"/>
      <c r="BI5" s="665"/>
      <c r="BJ5" s="665"/>
      <c r="BK5" s="665"/>
      <c r="BL5" s="665"/>
      <c r="BM5" s="665"/>
      <c r="BN5" s="666"/>
      <c r="BO5" s="691">
        <v>100</v>
      </c>
      <c r="BP5" s="691"/>
      <c r="BQ5" s="691"/>
      <c r="BR5" s="691"/>
      <c r="BS5" s="692">
        <v>65433</v>
      </c>
      <c r="BT5" s="692"/>
      <c r="BU5" s="692"/>
      <c r="BV5" s="692"/>
      <c r="BW5" s="692"/>
      <c r="BX5" s="692"/>
      <c r="BY5" s="692"/>
      <c r="BZ5" s="692"/>
      <c r="CA5" s="692"/>
      <c r="CB5" s="759"/>
      <c r="CD5" s="766" t="s">
        <v>220</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218</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c r="B6" s="661" t="s">
        <v>229</v>
      </c>
      <c r="C6" s="662"/>
      <c r="D6" s="662"/>
      <c r="E6" s="662"/>
      <c r="F6" s="662"/>
      <c r="G6" s="662"/>
      <c r="H6" s="662"/>
      <c r="I6" s="662"/>
      <c r="J6" s="662"/>
      <c r="K6" s="662"/>
      <c r="L6" s="662"/>
      <c r="M6" s="662"/>
      <c r="N6" s="662"/>
      <c r="O6" s="662"/>
      <c r="P6" s="662"/>
      <c r="Q6" s="663"/>
      <c r="R6" s="664">
        <v>294706</v>
      </c>
      <c r="S6" s="665"/>
      <c r="T6" s="665"/>
      <c r="U6" s="665"/>
      <c r="V6" s="665"/>
      <c r="W6" s="665"/>
      <c r="X6" s="665"/>
      <c r="Y6" s="666"/>
      <c r="Z6" s="691">
        <v>0.9</v>
      </c>
      <c r="AA6" s="691"/>
      <c r="AB6" s="691"/>
      <c r="AC6" s="691"/>
      <c r="AD6" s="692">
        <v>294706</v>
      </c>
      <c r="AE6" s="692"/>
      <c r="AF6" s="692"/>
      <c r="AG6" s="692"/>
      <c r="AH6" s="692"/>
      <c r="AI6" s="692"/>
      <c r="AJ6" s="692"/>
      <c r="AK6" s="692"/>
      <c r="AL6" s="667">
        <v>1.8</v>
      </c>
      <c r="AM6" s="668"/>
      <c r="AN6" s="668"/>
      <c r="AO6" s="693"/>
      <c r="AP6" s="661" t="s">
        <v>230</v>
      </c>
      <c r="AQ6" s="662"/>
      <c r="AR6" s="662"/>
      <c r="AS6" s="662"/>
      <c r="AT6" s="662"/>
      <c r="AU6" s="662"/>
      <c r="AV6" s="662"/>
      <c r="AW6" s="662"/>
      <c r="AX6" s="662"/>
      <c r="AY6" s="662"/>
      <c r="AZ6" s="662"/>
      <c r="BA6" s="662"/>
      <c r="BB6" s="662"/>
      <c r="BC6" s="662"/>
      <c r="BD6" s="662"/>
      <c r="BE6" s="662"/>
      <c r="BF6" s="663"/>
      <c r="BG6" s="664">
        <v>5923761</v>
      </c>
      <c r="BH6" s="665"/>
      <c r="BI6" s="665"/>
      <c r="BJ6" s="665"/>
      <c r="BK6" s="665"/>
      <c r="BL6" s="665"/>
      <c r="BM6" s="665"/>
      <c r="BN6" s="666"/>
      <c r="BO6" s="691">
        <v>100</v>
      </c>
      <c r="BP6" s="691"/>
      <c r="BQ6" s="691"/>
      <c r="BR6" s="691"/>
      <c r="BS6" s="692">
        <v>65433</v>
      </c>
      <c r="BT6" s="692"/>
      <c r="BU6" s="692"/>
      <c r="BV6" s="692"/>
      <c r="BW6" s="692"/>
      <c r="BX6" s="692"/>
      <c r="BY6" s="692"/>
      <c r="BZ6" s="692"/>
      <c r="CA6" s="692"/>
      <c r="CB6" s="759"/>
      <c r="CD6" s="720" t="s">
        <v>231</v>
      </c>
      <c r="CE6" s="721"/>
      <c r="CF6" s="721"/>
      <c r="CG6" s="721"/>
      <c r="CH6" s="721"/>
      <c r="CI6" s="721"/>
      <c r="CJ6" s="721"/>
      <c r="CK6" s="721"/>
      <c r="CL6" s="721"/>
      <c r="CM6" s="721"/>
      <c r="CN6" s="721"/>
      <c r="CO6" s="721"/>
      <c r="CP6" s="721"/>
      <c r="CQ6" s="722"/>
      <c r="CR6" s="664">
        <v>167836</v>
      </c>
      <c r="CS6" s="665"/>
      <c r="CT6" s="665"/>
      <c r="CU6" s="665"/>
      <c r="CV6" s="665"/>
      <c r="CW6" s="665"/>
      <c r="CX6" s="665"/>
      <c r="CY6" s="666"/>
      <c r="CZ6" s="762">
        <v>0.6</v>
      </c>
      <c r="DA6" s="736"/>
      <c r="DB6" s="736"/>
      <c r="DC6" s="765"/>
      <c r="DD6" s="670" t="s">
        <v>232</v>
      </c>
      <c r="DE6" s="665"/>
      <c r="DF6" s="665"/>
      <c r="DG6" s="665"/>
      <c r="DH6" s="665"/>
      <c r="DI6" s="665"/>
      <c r="DJ6" s="665"/>
      <c r="DK6" s="665"/>
      <c r="DL6" s="665"/>
      <c r="DM6" s="665"/>
      <c r="DN6" s="665"/>
      <c r="DO6" s="665"/>
      <c r="DP6" s="666"/>
      <c r="DQ6" s="670">
        <v>167766</v>
      </c>
      <c r="DR6" s="665"/>
      <c r="DS6" s="665"/>
      <c r="DT6" s="665"/>
      <c r="DU6" s="665"/>
      <c r="DV6" s="665"/>
      <c r="DW6" s="665"/>
      <c r="DX6" s="665"/>
      <c r="DY6" s="665"/>
      <c r="DZ6" s="665"/>
      <c r="EA6" s="665"/>
      <c r="EB6" s="665"/>
      <c r="EC6" s="705"/>
    </row>
    <row r="7" spans="2:143" ht="11.25" customHeight="1">
      <c r="B7" s="661" t="s">
        <v>233</v>
      </c>
      <c r="C7" s="662"/>
      <c r="D7" s="662"/>
      <c r="E7" s="662"/>
      <c r="F7" s="662"/>
      <c r="G7" s="662"/>
      <c r="H7" s="662"/>
      <c r="I7" s="662"/>
      <c r="J7" s="662"/>
      <c r="K7" s="662"/>
      <c r="L7" s="662"/>
      <c r="M7" s="662"/>
      <c r="N7" s="662"/>
      <c r="O7" s="662"/>
      <c r="P7" s="662"/>
      <c r="Q7" s="663"/>
      <c r="R7" s="664">
        <v>2971</v>
      </c>
      <c r="S7" s="665"/>
      <c r="T7" s="665"/>
      <c r="U7" s="665"/>
      <c r="V7" s="665"/>
      <c r="W7" s="665"/>
      <c r="X7" s="665"/>
      <c r="Y7" s="666"/>
      <c r="Z7" s="691">
        <v>0</v>
      </c>
      <c r="AA7" s="691"/>
      <c r="AB7" s="691"/>
      <c r="AC7" s="691"/>
      <c r="AD7" s="692">
        <v>2971</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2259422</v>
      </c>
      <c r="BH7" s="665"/>
      <c r="BI7" s="665"/>
      <c r="BJ7" s="665"/>
      <c r="BK7" s="665"/>
      <c r="BL7" s="665"/>
      <c r="BM7" s="665"/>
      <c r="BN7" s="666"/>
      <c r="BO7" s="691">
        <v>38.1</v>
      </c>
      <c r="BP7" s="691"/>
      <c r="BQ7" s="691"/>
      <c r="BR7" s="691"/>
      <c r="BS7" s="692">
        <v>65433</v>
      </c>
      <c r="BT7" s="692"/>
      <c r="BU7" s="692"/>
      <c r="BV7" s="692"/>
      <c r="BW7" s="692"/>
      <c r="BX7" s="692"/>
      <c r="BY7" s="692"/>
      <c r="BZ7" s="692"/>
      <c r="CA7" s="692"/>
      <c r="CB7" s="759"/>
      <c r="CD7" s="706" t="s">
        <v>235</v>
      </c>
      <c r="CE7" s="703"/>
      <c r="CF7" s="703"/>
      <c r="CG7" s="703"/>
      <c r="CH7" s="703"/>
      <c r="CI7" s="703"/>
      <c r="CJ7" s="703"/>
      <c r="CK7" s="703"/>
      <c r="CL7" s="703"/>
      <c r="CM7" s="703"/>
      <c r="CN7" s="703"/>
      <c r="CO7" s="703"/>
      <c r="CP7" s="703"/>
      <c r="CQ7" s="704"/>
      <c r="CR7" s="664">
        <v>3869217</v>
      </c>
      <c r="CS7" s="665"/>
      <c r="CT7" s="665"/>
      <c r="CU7" s="665"/>
      <c r="CV7" s="665"/>
      <c r="CW7" s="665"/>
      <c r="CX7" s="665"/>
      <c r="CY7" s="666"/>
      <c r="CZ7" s="691">
        <v>12.9</v>
      </c>
      <c r="DA7" s="691"/>
      <c r="DB7" s="691"/>
      <c r="DC7" s="691"/>
      <c r="DD7" s="670">
        <v>696896</v>
      </c>
      <c r="DE7" s="665"/>
      <c r="DF7" s="665"/>
      <c r="DG7" s="665"/>
      <c r="DH7" s="665"/>
      <c r="DI7" s="665"/>
      <c r="DJ7" s="665"/>
      <c r="DK7" s="665"/>
      <c r="DL7" s="665"/>
      <c r="DM7" s="665"/>
      <c r="DN7" s="665"/>
      <c r="DO7" s="665"/>
      <c r="DP7" s="666"/>
      <c r="DQ7" s="670">
        <v>2792449</v>
      </c>
      <c r="DR7" s="665"/>
      <c r="DS7" s="665"/>
      <c r="DT7" s="665"/>
      <c r="DU7" s="665"/>
      <c r="DV7" s="665"/>
      <c r="DW7" s="665"/>
      <c r="DX7" s="665"/>
      <c r="DY7" s="665"/>
      <c r="DZ7" s="665"/>
      <c r="EA7" s="665"/>
      <c r="EB7" s="665"/>
      <c r="EC7" s="705"/>
    </row>
    <row r="8" spans="2:143" ht="11.25" customHeight="1">
      <c r="B8" s="661" t="s">
        <v>236</v>
      </c>
      <c r="C8" s="662"/>
      <c r="D8" s="662"/>
      <c r="E8" s="662"/>
      <c r="F8" s="662"/>
      <c r="G8" s="662"/>
      <c r="H8" s="662"/>
      <c r="I8" s="662"/>
      <c r="J8" s="662"/>
      <c r="K8" s="662"/>
      <c r="L8" s="662"/>
      <c r="M8" s="662"/>
      <c r="N8" s="662"/>
      <c r="O8" s="662"/>
      <c r="P8" s="662"/>
      <c r="Q8" s="663"/>
      <c r="R8" s="664">
        <v>12406</v>
      </c>
      <c r="S8" s="665"/>
      <c r="T8" s="665"/>
      <c r="U8" s="665"/>
      <c r="V8" s="665"/>
      <c r="W8" s="665"/>
      <c r="X8" s="665"/>
      <c r="Y8" s="666"/>
      <c r="Z8" s="691">
        <v>0</v>
      </c>
      <c r="AA8" s="691"/>
      <c r="AB8" s="691"/>
      <c r="AC8" s="691"/>
      <c r="AD8" s="692">
        <v>12406</v>
      </c>
      <c r="AE8" s="692"/>
      <c r="AF8" s="692"/>
      <c r="AG8" s="692"/>
      <c r="AH8" s="692"/>
      <c r="AI8" s="692"/>
      <c r="AJ8" s="692"/>
      <c r="AK8" s="692"/>
      <c r="AL8" s="667">
        <v>0.1</v>
      </c>
      <c r="AM8" s="668"/>
      <c r="AN8" s="668"/>
      <c r="AO8" s="693"/>
      <c r="AP8" s="661" t="s">
        <v>237</v>
      </c>
      <c r="AQ8" s="662"/>
      <c r="AR8" s="662"/>
      <c r="AS8" s="662"/>
      <c r="AT8" s="662"/>
      <c r="AU8" s="662"/>
      <c r="AV8" s="662"/>
      <c r="AW8" s="662"/>
      <c r="AX8" s="662"/>
      <c r="AY8" s="662"/>
      <c r="AZ8" s="662"/>
      <c r="BA8" s="662"/>
      <c r="BB8" s="662"/>
      <c r="BC8" s="662"/>
      <c r="BD8" s="662"/>
      <c r="BE8" s="662"/>
      <c r="BF8" s="663"/>
      <c r="BG8" s="664">
        <v>85547</v>
      </c>
      <c r="BH8" s="665"/>
      <c r="BI8" s="665"/>
      <c r="BJ8" s="665"/>
      <c r="BK8" s="665"/>
      <c r="BL8" s="665"/>
      <c r="BM8" s="665"/>
      <c r="BN8" s="666"/>
      <c r="BO8" s="691">
        <v>1.4</v>
      </c>
      <c r="BP8" s="691"/>
      <c r="BQ8" s="691"/>
      <c r="BR8" s="691"/>
      <c r="BS8" s="692" t="s">
        <v>177</v>
      </c>
      <c r="BT8" s="692"/>
      <c r="BU8" s="692"/>
      <c r="BV8" s="692"/>
      <c r="BW8" s="692"/>
      <c r="BX8" s="692"/>
      <c r="BY8" s="692"/>
      <c r="BZ8" s="692"/>
      <c r="CA8" s="692"/>
      <c r="CB8" s="759"/>
      <c r="CD8" s="706" t="s">
        <v>238</v>
      </c>
      <c r="CE8" s="703"/>
      <c r="CF8" s="703"/>
      <c r="CG8" s="703"/>
      <c r="CH8" s="703"/>
      <c r="CI8" s="703"/>
      <c r="CJ8" s="703"/>
      <c r="CK8" s="703"/>
      <c r="CL8" s="703"/>
      <c r="CM8" s="703"/>
      <c r="CN8" s="703"/>
      <c r="CO8" s="703"/>
      <c r="CP8" s="703"/>
      <c r="CQ8" s="704"/>
      <c r="CR8" s="664">
        <v>12149079</v>
      </c>
      <c r="CS8" s="665"/>
      <c r="CT8" s="665"/>
      <c r="CU8" s="665"/>
      <c r="CV8" s="665"/>
      <c r="CW8" s="665"/>
      <c r="CX8" s="665"/>
      <c r="CY8" s="666"/>
      <c r="CZ8" s="691">
        <v>40.4</v>
      </c>
      <c r="DA8" s="691"/>
      <c r="DB8" s="691"/>
      <c r="DC8" s="691"/>
      <c r="DD8" s="670">
        <v>253464</v>
      </c>
      <c r="DE8" s="665"/>
      <c r="DF8" s="665"/>
      <c r="DG8" s="665"/>
      <c r="DH8" s="665"/>
      <c r="DI8" s="665"/>
      <c r="DJ8" s="665"/>
      <c r="DK8" s="665"/>
      <c r="DL8" s="665"/>
      <c r="DM8" s="665"/>
      <c r="DN8" s="665"/>
      <c r="DO8" s="665"/>
      <c r="DP8" s="666"/>
      <c r="DQ8" s="670">
        <v>4625824</v>
      </c>
      <c r="DR8" s="665"/>
      <c r="DS8" s="665"/>
      <c r="DT8" s="665"/>
      <c r="DU8" s="665"/>
      <c r="DV8" s="665"/>
      <c r="DW8" s="665"/>
      <c r="DX8" s="665"/>
      <c r="DY8" s="665"/>
      <c r="DZ8" s="665"/>
      <c r="EA8" s="665"/>
      <c r="EB8" s="665"/>
      <c r="EC8" s="705"/>
    </row>
    <row r="9" spans="2:143" ht="11.25" customHeight="1">
      <c r="B9" s="661" t="s">
        <v>239</v>
      </c>
      <c r="C9" s="662"/>
      <c r="D9" s="662"/>
      <c r="E9" s="662"/>
      <c r="F9" s="662"/>
      <c r="G9" s="662"/>
      <c r="H9" s="662"/>
      <c r="I9" s="662"/>
      <c r="J9" s="662"/>
      <c r="K9" s="662"/>
      <c r="L9" s="662"/>
      <c r="M9" s="662"/>
      <c r="N9" s="662"/>
      <c r="O9" s="662"/>
      <c r="P9" s="662"/>
      <c r="Q9" s="663"/>
      <c r="R9" s="664">
        <v>17243</v>
      </c>
      <c r="S9" s="665"/>
      <c r="T9" s="665"/>
      <c r="U9" s="665"/>
      <c r="V9" s="665"/>
      <c r="W9" s="665"/>
      <c r="X9" s="665"/>
      <c r="Y9" s="666"/>
      <c r="Z9" s="691">
        <v>0.1</v>
      </c>
      <c r="AA9" s="691"/>
      <c r="AB9" s="691"/>
      <c r="AC9" s="691"/>
      <c r="AD9" s="692">
        <v>17243</v>
      </c>
      <c r="AE9" s="692"/>
      <c r="AF9" s="692"/>
      <c r="AG9" s="692"/>
      <c r="AH9" s="692"/>
      <c r="AI9" s="692"/>
      <c r="AJ9" s="692"/>
      <c r="AK9" s="692"/>
      <c r="AL9" s="667">
        <v>0.1</v>
      </c>
      <c r="AM9" s="668"/>
      <c r="AN9" s="668"/>
      <c r="AO9" s="693"/>
      <c r="AP9" s="661" t="s">
        <v>240</v>
      </c>
      <c r="AQ9" s="662"/>
      <c r="AR9" s="662"/>
      <c r="AS9" s="662"/>
      <c r="AT9" s="662"/>
      <c r="AU9" s="662"/>
      <c r="AV9" s="662"/>
      <c r="AW9" s="662"/>
      <c r="AX9" s="662"/>
      <c r="AY9" s="662"/>
      <c r="AZ9" s="662"/>
      <c r="BA9" s="662"/>
      <c r="BB9" s="662"/>
      <c r="BC9" s="662"/>
      <c r="BD9" s="662"/>
      <c r="BE9" s="662"/>
      <c r="BF9" s="663"/>
      <c r="BG9" s="664">
        <v>1807103</v>
      </c>
      <c r="BH9" s="665"/>
      <c r="BI9" s="665"/>
      <c r="BJ9" s="665"/>
      <c r="BK9" s="665"/>
      <c r="BL9" s="665"/>
      <c r="BM9" s="665"/>
      <c r="BN9" s="666"/>
      <c r="BO9" s="691">
        <v>30.5</v>
      </c>
      <c r="BP9" s="691"/>
      <c r="BQ9" s="691"/>
      <c r="BR9" s="691"/>
      <c r="BS9" s="692" t="s">
        <v>232</v>
      </c>
      <c r="BT9" s="692"/>
      <c r="BU9" s="692"/>
      <c r="BV9" s="692"/>
      <c r="BW9" s="692"/>
      <c r="BX9" s="692"/>
      <c r="BY9" s="692"/>
      <c r="BZ9" s="692"/>
      <c r="CA9" s="692"/>
      <c r="CB9" s="759"/>
      <c r="CD9" s="706" t="s">
        <v>241</v>
      </c>
      <c r="CE9" s="703"/>
      <c r="CF9" s="703"/>
      <c r="CG9" s="703"/>
      <c r="CH9" s="703"/>
      <c r="CI9" s="703"/>
      <c r="CJ9" s="703"/>
      <c r="CK9" s="703"/>
      <c r="CL9" s="703"/>
      <c r="CM9" s="703"/>
      <c r="CN9" s="703"/>
      <c r="CO9" s="703"/>
      <c r="CP9" s="703"/>
      <c r="CQ9" s="704"/>
      <c r="CR9" s="664">
        <v>2451422</v>
      </c>
      <c r="CS9" s="665"/>
      <c r="CT9" s="665"/>
      <c r="CU9" s="665"/>
      <c r="CV9" s="665"/>
      <c r="CW9" s="665"/>
      <c r="CX9" s="665"/>
      <c r="CY9" s="666"/>
      <c r="CZ9" s="691">
        <v>8.1</v>
      </c>
      <c r="DA9" s="691"/>
      <c r="DB9" s="691"/>
      <c r="DC9" s="691"/>
      <c r="DD9" s="670">
        <v>28738</v>
      </c>
      <c r="DE9" s="665"/>
      <c r="DF9" s="665"/>
      <c r="DG9" s="665"/>
      <c r="DH9" s="665"/>
      <c r="DI9" s="665"/>
      <c r="DJ9" s="665"/>
      <c r="DK9" s="665"/>
      <c r="DL9" s="665"/>
      <c r="DM9" s="665"/>
      <c r="DN9" s="665"/>
      <c r="DO9" s="665"/>
      <c r="DP9" s="666"/>
      <c r="DQ9" s="670">
        <v>1992828</v>
      </c>
      <c r="DR9" s="665"/>
      <c r="DS9" s="665"/>
      <c r="DT9" s="665"/>
      <c r="DU9" s="665"/>
      <c r="DV9" s="665"/>
      <c r="DW9" s="665"/>
      <c r="DX9" s="665"/>
      <c r="DY9" s="665"/>
      <c r="DZ9" s="665"/>
      <c r="EA9" s="665"/>
      <c r="EB9" s="665"/>
      <c r="EC9" s="705"/>
    </row>
    <row r="10" spans="2:143" ht="11.25" customHeight="1">
      <c r="B10" s="661" t="s">
        <v>242</v>
      </c>
      <c r="C10" s="662"/>
      <c r="D10" s="662"/>
      <c r="E10" s="662"/>
      <c r="F10" s="662"/>
      <c r="G10" s="662"/>
      <c r="H10" s="662"/>
      <c r="I10" s="662"/>
      <c r="J10" s="662"/>
      <c r="K10" s="662"/>
      <c r="L10" s="662"/>
      <c r="M10" s="662"/>
      <c r="N10" s="662"/>
      <c r="O10" s="662"/>
      <c r="P10" s="662"/>
      <c r="Q10" s="663"/>
      <c r="R10" s="664" t="s">
        <v>177</v>
      </c>
      <c r="S10" s="665"/>
      <c r="T10" s="665"/>
      <c r="U10" s="665"/>
      <c r="V10" s="665"/>
      <c r="W10" s="665"/>
      <c r="X10" s="665"/>
      <c r="Y10" s="666"/>
      <c r="Z10" s="691" t="s">
        <v>232</v>
      </c>
      <c r="AA10" s="691"/>
      <c r="AB10" s="691"/>
      <c r="AC10" s="691"/>
      <c r="AD10" s="692" t="s">
        <v>232</v>
      </c>
      <c r="AE10" s="692"/>
      <c r="AF10" s="692"/>
      <c r="AG10" s="692"/>
      <c r="AH10" s="692"/>
      <c r="AI10" s="692"/>
      <c r="AJ10" s="692"/>
      <c r="AK10" s="692"/>
      <c r="AL10" s="667" t="s">
        <v>177</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137841</v>
      </c>
      <c r="BH10" s="665"/>
      <c r="BI10" s="665"/>
      <c r="BJ10" s="665"/>
      <c r="BK10" s="665"/>
      <c r="BL10" s="665"/>
      <c r="BM10" s="665"/>
      <c r="BN10" s="666"/>
      <c r="BO10" s="691">
        <v>2.2999999999999998</v>
      </c>
      <c r="BP10" s="691"/>
      <c r="BQ10" s="691"/>
      <c r="BR10" s="691"/>
      <c r="BS10" s="692" t="s">
        <v>232</v>
      </c>
      <c r="BT10" s="692"/>
      <c r="BU10" s="692"/>
      <c r="BV10" s="692"/>
      <c r="BW10" s="692"/>
      <c r="BX10" s="692"/>
      <c r="BY10" s="692"/>
      <c r="BZ10" s="692"/>
      <c r="CA10" s="692"/>
      <c r="CB10" s="759"/>
      <c r="CD10" s="706" t="s">
        <v>244</v>
      </c>
      <c r="CE10" s="703"/>
      <c r="CF10" s="703"/>
      <c r="CG10" s="703"/>
      <c r="CH10" s="703"/>
      <c r="CI10" s="703"/>
      <c r="CJ10" s="703"/>
      <c r="CK10" s="703"/>
      <c r="CL10" s="703"/>
      <c r="CM10" s="703"/>
      <c r="CN10" s="703"/>
      <c r="CO10" s="703"/>
      <c r="CP10" s="703"/>
      <c r="CQ10" s="704"/>
      <c r="CR10" s="664">
        <v>49530</v>
      </c>
      <c r="CS10" s="665"/>
      <c r="CT10" s="665"/>
      <c r="CU10" s="665"/>
      <c r="CV10" s="665"/>
      <c r="CW10" s="665"/>
      <c r="CX10" s="665"/>
      <c r="CY10" s="666"/>
      <c r="CZ10" s="691">
        <v>0.2</v>
      </c>
      <c r="DA10" s="691"/>
      <c r="DB10" s="691"/>
      <c r="DC10" s="691"/>
      <c r="DD10" s="670">
        <v>30000</v>
      </c>
      <c r="DE10" s="665"/>
      <c r="DF10" s="665"/>
      <c r="DG10" s="665"/>
      <c r="DH10" s="665"/>
      <c r="DI10" s="665"/>
      <c r="DJ10" s="665"/>
      <c r="DK10" s="665"/>
      <c r="DL10" s="665"/>
      <c r="DM10" s="665"/>
      <c r="DN10" s="665"/>
      <c r="DO10" s="665"/>
      <c r="DP10" s="666"/>
      <c r="DQ10" s="670">
        <v>49257</v>
      </c>
      <c r="DR10" s="665"/>
      <c r="DS10" s="665"/>
      <c r="DT10" s="665"/>
      <c r="DU10" s="665"/>
      <c r="DV10" s="665"/>
      <c r="DW10" s="665"/>
      <c r="DX10" s="665"/>
      <c r="DY10" s="665"/>
      <c r="DZ10" s="665"/>
      <c r="EA10" s="665"/>
      <c r="EB10" s="665"/>
      <c r="EC10" s="705"/>
    </row>
    <row r="11" spans="2:143" ht="11.25" customHeight="1">
      <c r="B11" s="661" t="s">
        <v>245</v>
      </c>
      <c r="C11" s="662"/>
      <c r="D11" s="662"/>
      <c r="E11" s="662"/>
      <c r="F11" s="662"/>
      <c r="G11" s="662"/>
      <c r="H11" s="662"/>
      <c r="I11" s="662"/>
      <c r="J11" s="662"/>
      <c r="K11" s="662"/>
      <c r="L11" s="662"/>
      <c r="M11" s="662"/>
      <c r="N11" s="662"/>
      <c r="O11" s="662"/>
      <c r="P11" s="662"/>
      <c r="Q11" s="663"/>
      <c r="R11" s="664">
        <v>1232041</v>
      </c>
      <c r="S11" s="665"/>
      <c r="T11" s="665"/>
      <c r="U11" s="665"/>
      <c r="V11" s="665"/>
      <c r="W11" s="665"/>
      <c r="X11" s="665"/>
      <c r="Y11" s="666"/>
      <c r="Z11" s="667">
        <v>3.9</v>
      </c>
      <c r="AA11" s="668"/>
      <c r="AB11" s="668"/>
      <c r="AC11" s="669"/>
      <c r="AD11" s="670">
        <v>1232041</v>
      </c>
      <c r="AE11" s="665"/>
      <c r="AF11" s="665"/>
      <c r="AG11" s="665"/>
      <c r="AH11" s="665"/>
      <c r="AI11" s="665"/>
      <c r="AJ11" s="665"/>
      <c r="AK11" s="666"/>
      <c r="AL11" s="667">
        <v>7.5</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228931</v>
      </c>
      <c r="BH11" s="665"/>
      <c r="BI11" s="665"/>
      <c r="BJ11" s="665"/>
      <c r="BK11" s="665"/>
      <c r="BL11" s="665"/>
      <c r="BM11" s="665"/>
      <c r="BN11" s="666"/>
      <c r="BO11" s="691">
        <v>3.9</v>
      </c>
      <c r="BP11" s="691"/>
      <c r="BQ11" s="691"/>
      <c r="BR11" s="691"/>
      <c r="BS11" s="692">
        <v>65433</v>
      </c>
      <c r="BT11" s="692"/>
      <c r="BU11" s="692"/>
      <c r="BV11" s="692"/>
      <c r="BW11" s="692"/>
      <c r="BX11" s="692"/>
      <c r="BY11" s="692"/>
      <c r="BZ11" s="692"/>
      <c r="CA11" s="692"/>
      <c r="CB11" s="759"/>
      <c r="CD11" s="706" t="s">
        <v>247</v>
      </c>
      <c r="CE11" s="703"/>
      <c r="CF11" s="703"/>
      <c r="CG11" s="703"/>
      <c r="CH11" s="703"/>
      <c r="CI11" s="703"/>
      <c r="CJ11" s="703"/>
      <c r="CK11" s="703"/>
      <c r="CL11" s="703"/>
      <c r="CM11" s="703"/>
      <c r="CN11" s="703"/>
      <c r="CO11" s="703"/>
      <c r="CP11" s="703"/>
      <c r="CQ11" s="704"/>
      <c r="CR11" s="664">
        <v>1624125</v>
      </c>
      <c r="CS11" s="665"/>
      <c r="CT11" s="665"/>
      <c r="CU11" s="665"/>
      <c r="CV11" s="665"/>
      <c r="CW11" s="665"/>
      <c r="CX11" s="665"/>
      <c r="CY11" s="666"/>
      <c r="CZ11" s="691">
        <v>5.4</v>
      </c>
      <c r="DA11" s="691"/>
      <c r="DB11" s="691"/>
      <c r="DC11" s="691"/>
      <c r="DD11" s="670">
        <v>740026</v>
      </c>
      <c r="DE11" s="665"/>
      <c r="DF11" s="665"/>
      <c r="DG11" s="665"/>
      <c r="DH11" s="665"/>
      <c r="DI11" s="665"/>
      <c r="DJ11" s="665"/>
      <c r="DK11" s="665"/>
      <c r="DL11" s="665"/>
      <c r="DM11" s="665"/>
      <c r="DN11" s="665"/>
      <c r="DO11" s="665"/>
      <c r="DP11" s="666"/>
      <c r="DQ11" s="670">
        <v>760984</v>
      </c>
      <c r="DR11" s="665"/>
      <c r="DS11" s="665"/>
      <c r="DT11" s="665"/>
      <c r="DU11" s="665"/>
      <c r="DV11" s="665"/>
      <c r="DW11" s="665"/>
      <c r="DX11" s="665"/>
      <c r="DY11" s="665"/>
      <c r="DZ11" s="665"/>
      <c r="EA11" s="665"/>
      <c r="EB11" s="665"/>
      <c r="EC11" s="705"/>
    </row>
    <row r="12" spans="2:143" ht="11.25" customHeight="1">
      <c r="B12" s="661" t="s">
        <v>248</v>
      </c>
      <c r="C12" s="662"/>
      <c r="D12" s="662"/>
      <c r="E12" s="662"/>
      <c r="F12" s="662"/>
      <c r="G12" s="662"/>
      <c r="H12" s="662"/>
      <c r="I12" s="662"/>
      <c r="J12" s="662"/>
      <c r="K12" s="662"/>
      <c r="L12" s="662"/>
      <c r="M12" s="662"/>
      <c r="N12" s="662"/>
      <c r="O12" s="662"/>
      <c r="P12" s="662"/>
      <c r="Q12" s="663"/>
      <c r="R12" s="664">
        <v>8989</v>
      </c>
      <c r="S12" s="665"/>
      <c r="T12" s="665"/>
      <c r="U12" s="665"/>
      <c r="V12" s="665"/>
      <c r="W12" s="665"/>
      <c r="X12" s="665"/>
      <c r="Y12" s="666"/>
      <c r="Z12" s="691">
        <v>0</v>
      </c>
      <c r="AA12" s="691"/>
      <c r="AB12" s="691"/>
      <c r="AC12" s="691"/>
      <c r="AD12" s="692">
        <v>8989</v>
      </c>
      <c r="AE12" s="692"/>
      <c r="AF12" s="692"/>
      <c r="AG12" s="692"/>
      <c r="AH12" s="692"/>
      <c r="AI12" s="692"/>
      <c r="AJ12" s="692"/>
      <c r="AK12" s="692"/>
      <c r="AL12" s="667">
        <v>0.1</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3065275</v>
      </c>
      <c r="BH12" s="665"/>
      <c r="BI12" s="665"/>
      <c r="BJ12" s="665"/>
      <c r="BK12" s="665"/>
      <c r="BL12" s="665"/>
      <c r="BM12" s="665"/>
      <c r="BN12" s="666"/>
      <c r="BO12" s="691">
        <v>51.7</v>
      </c>
      <c r="BP12" s="691"/>
      <c r="BQ12" s="691"/>
      <c r="BR12" s="691"/>
      <c r="BS12" s="692" t="s">
        <v>232</v>
      </c>
      <c r="BT12" s="692"/>
      <c r="BU12" s="692"/>
      <c r="BV12" s="692"/>
      <c r="BW12" s="692"/>
      <c r="BX12" s="692"/>
      <c r="BY12" s="692"/>
      <c r="BZ12" s="692"/>
      <c r="CA12" s="692"/>
      <c r="CB12" s="759"/>
      <c r="CD12" s="706" t="s">
        <v>250</v>
      </c>
      <c r="CE12" s="703"/>
      <c r="CF12" s="703"/>
      <c r="CG12" s="703"/>
      <c r="CH12" s="703"/>
      <c r="CI12" s="703"/>
      <c r="CJ12" s="703"/>
      <c r="CK12" s="703"/>
      <c r="CL12" s="703"/>
      <c r="CM12" s="703"/>
      <c r="CN12" s="703"/>
      <c r="CO12" s="703"/>
      <c r="CP12" s="703"/>
      <c r="CQ12" s="704"/>
      <c r="CR12" s="664">
        <v>714886</v>
      </c>
      <c r="CS12" s="665"/>
      <c r="CT12" s="665"/>
      <c r="CU12" s="665"/>
      <c r="CV12" s="665"/>
      <c r="CW12" s="665"/>
      <c r="CX12" s="665"/>
      <c r="CY12" s="666"/>
      <c r="CZ12" s="691">
        <v>2.4</v>
      </c>
      <c r="DA12" s="691"/>
      <c r="DB12" s="691"/>
      <c r="DC12" s="691"/>
      <c r="DD12" s="670">
        <v>111587</v>
      </c>
      <c r="DE12" s="665"/>
      <c r="DF12" s="665"/>
      <c r="DG12" s="665"/>
      <c r="DH12" s="665"/>
      <c r="DI12" s="665"/>
      <c r="DJ12" s="665"/>
      <c r="DK12" s="665"/>
      <c r="DL12" s="665"/>
      <c r="DM12" s="665"/>
      <c r="DN12" s="665"/>
      <c r="DO12" s="665"/>
      <c r="DP12" s="666"/>
      <c r="DQ12" s="670">
        <v>625420</v>
      </c>
      <c r="DR12" s="665"/>
      <c r="DS12" s="665"/>
      <c r="DT12" s="665"/>
      <c r="DU12" s="665"/>
      <c r="DV12" s="665"/>
      <c r="DW12" s="665"/>
      <c r="DX12" s="665"/>
      <c r="DY12" s="665"/>
      <c r="DZ12" s="665"/>
      <c r="EA12" s="665"/>
      <c r="EB12" s="665"/>
      <c r="EC12" s="705"/>
    </row>
    <row r="13" spans="2:143" ht="11.25" customHeight="1">
      <c r="B13" s="661" t="s">
        <v>251</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177</v>
      </c>
      <c r="AE13" s="692"/>
      <c r="AF13" s="692"/>
      <c r="AG13" s="692"/>
      <c r="AH13" s="692"/>
      <c r="AI13" s="692"/>
      <c r="AJ13" s="692"/>
      <c r="AK13" s="692"/>
      <c r="AL13" s="667" t="s">
        <v>129</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3029285</v>
      </c>
      <c r="BH13" s="665"/>
      <c r="BI13" s="665"/>
      <c r="BJ13" s="665"/>
      <c r="BK13" s="665"/>
      <c r="BL13" s="665"/>
      <c r="BM13" s="665"/>
      <c r="BN13" s="666"/>
      <c r="BO13" s="691">
        <v>51.1</v>
      </c>
      <c r="BP13" s="691"/>
      <c r="BQ13" s="691"/>
      <c r="BR13" s="691"/>
      <c r="BS13" s="692" t="s">
        <v>232</v>
      </c>
      <c r="BT13" s="692"/>
      <c r="BU13" s="692"/>
      <c r="BV13" s="692"/>
      <c r="BW13" s="692"/>
      <c r="BX13" s="692"/>
      <c r="BY13" s="692"/>
      <c r="BZ13" s="692"/>
      <c r="CA13" s="692"/>
      <c r="CB13" s="759"/>
      <c r="CD13" s="706" t="s">
        <v>253</v>
      </c>
      <c r="CE13" s="703"/>
      <c r="CF13" s="703"/>
      <c r="CG13" s="703"/>
      <c r="CH13" s="703"/>
      <c r="CI13" s="703"/>
      <c r="CJ13" s="703"/>
      <c r="CK13" s="703"/>
      <c r="CL13" s="703"/>
      <c r="CM13" s="703"/>
      <c r="CN13" s="703"/>
      <c r="CO13" s="703"/>
      <c r="CP13" s="703"/>
      <c r="CQ13" s="704"/>
      <c r="CR13" s="664">
        <v>2395245</v>
      </c>
      <c r="CS13" s="665"/>
      <c r="CT13" s="665"/>
      <c r="CU13" s="665"/>
      <c r="CV13" s="665"/>
      <c r="CW13" s="665"/>
      <c r="CX13" s="665"/>
      <c r="CY13" s="666"/>
      <c r="CZ13" s="691">
        <v>8</v>
      </c>
      <c r="DA13" s="691"/>
      <c r="DB13" s="691"/>
      <c r="DC13" s="691"/>
      <c r="DD13" s="670">
        <v>1310104</v>
      </c>
      <c r="DE13" s="665"/>
      <c r="DF13" s="665"/>
      <c r="DG13" s="665"/>
      <c r="DH13" s="665"/>
      <c r="DI13" s="665"/>
      <c r="DJ13" s="665"/>
      <c r="DK13" s="665"/>
      <c r="DL13" s="665"/>
      <c r="DM13" s="665"/>
      <c r="DN13" s="665"/>
      <c r="DO13" s="665"/>
      <c r="DP13" s="666"/>
      <c r="DQ13" s="670">
        <v>1332683</v>
      </c>
      <c r="DR13" s="665"/>
      <c r="DS13" s="665"/>
      <c r="DT13" s="665"/>
      <c r="DU13" s="665"/>
      <c r="DV13" s="665"/>
      <c r="DW13" s="665"/>
      <c r="DX13" s="665"/>
      <c r="DY13" s="665"/>
      <c r="DZ13" s="665"/>
      <c r="EA13" s="665"/>
      <c r="EB13" s="665"/>
      <c r="EC13" s="705"/>
    </row>
    <row r="14" spans="2:143" ht="11.25" customHeight="1">
      <c r="B14" s="661" t="s">
        <v>254</v>
      </c>
      <c r="C14" s="662"/>
      <c r="D14" s="662"/>
      <c r="E14" s="662"/>
      <c r="F14" s="662"/>
      <c r="G14" s="662"/>
      <c r="H14" s="662"/>
      <c r="I14" s="662"/>
      <c r="J14" s="662"/>
      <c r="K14" s="662"/>
      <c r="L14" s="662"/>
      <c r="M14" s="662"/>
      <c r="N14" s="662"/>
      <c r="O14" s="662"/>
      <c r="P14" s="662"/>
      <c r="Q14" s="663"/>
      <c r="R14" s="664" t="s">
        <v>232</v>
      </c>
      <c r="S14" s="665"/>
      <c r="T14" s="665"/>
      <c r="U14" s="665"/>
      <c r="V14" s="665"/>
      <c r="W14" s="665"/>
      <c r="X14" s="665"/>
      <c r="Y14" s="666"/>
      <c r="Z14" s="691" t="s">
        <v>232</v>
      </c>
      <c r="AA14" s="691"/>
      <c r="AB14" s="691"/>
      <c r="AC14" s="691"/>
      <c r="AD14" s="692" t="s">
        <v>177</v>
      </c>
      <c r="AE14" s="692"/>
      <c r="AF14" s="692"/>
      <c r="AG14" s="692"/>
      <c r="AH14" s="692"/>
      <c r="AI14" s="692"/>
      <c r="AJ14" s="692"/>
      <c r="AK14" s="692"/>
      <c r="AL14" s="667" t="s">
        <v>232</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227225</v>
      </c>
      <c r="BH14" s="665"/>
      <c r="BI14" s="665"/>
      <c r="BJ14" s="665"/>
      <c r="BK14" s="665"/>
      <c r="BL14" s="665"/>
      <c r="BM14" s="665"/>
      <c r="BN14" s="666"/>
      <c r="BO14" s="691">
        <v>3.8</v>
      </c>
      <c r="BP14" s="691"/>
      <c r="BQ14" s="691"/>
      <c r="BR14" s="691"/>
      <c r="BS14" s="692" t="s">
        <v>232</v>
      </c>
      <c r="BT14" s="692"/>
      <c r="BU14" s="692"/>
      <c r="BV14" s="692"/>
      <c r="BW14" s="692"/>
      <c r="BX14" s="692"/>
      <c r="BY14" s="692"/>
      <c r="BZ14" s="692"/>
      <c r="CA14" s="692"/>
      <c r="CB14" s="759"/>
      <c r="CD14" s="706" t="s">
        <v>256</v>
      </c>
      <c r="CE14" s="703"/>
      <c r="CF14" s="703"/>
      <c r="CG14" s="703"/>
      <c r="CH14" s="703"/>
      <c r="CI14" s="703"/>
      <c r="CJ14" s="703"/>
      <c r="CK14" s="703"/>
      <c r="CL14" s="703"/>
      <c r="CM14" s="703"/>
      <c r="CN14" s="703"/>
      <c r="CO14" s="703"/>
      <c r="CP14" s="703"/>
      <c r="CQ14" s="704"/>
      <c r="CR14" s="664">
        <v>699218</v>
      </c>
      <c r="CS14" s="665"/>
      <c r="CT14" s="665"/>
      <c r="CU14" s="665"/>
      <c r="CV14" s="665"/>
      <c r="CW14" s="665"/>
      <c r="CX14" s="665"/>
      <c r="CY14" s="666"/>
      <c r="CZ14" s="691">
        <v>2.2999999999999998</v>
      </c>
      <c r="DA14" s="691"/>
      <c r="DB14" s="691"/>
      <c r="DC14" s="691"/>
      <c r="DD14" s="670">
        <v>47506</v>
      </c>
      <c r="DE14" s="665"/>
      <c r="DF14" s="665"/>
      <c r="DG14" s="665"/>
      <c r="DH14" s="665"/>
      <c r="DI14" s="665"/>
      <c r="DJ14" s="665"/>
      <c r="DK14" s="665"/>
      <c r="DL14" s="665"/>
      <c r="DM14" s="665"/>
      <c r="DN14" s="665"/>
      <c r="DO14" s="665"/>
      <c r="DP14" s="666"/>
      <c r="DQ14" s="670">
        <v>648911</v>
      </c>
      <c r="DR14" s="665"/>
      <c r="DS14" s="665"/>
      <c r="DT14" s="665"/>
      <c r="DU14" s="665"/>
      <c r="DV14" s="665"/>
      <c r="DW14" s="665"/>
      <c r="DX14" s="665"/>
      <c r="DY14" s="665"/>
      <c r="DZ14" s="665"/>
      <c r="EA14" s="665"/>
      <c r="EB14" s="665"/>
      <c r="EC14" s="705"/>
    </row>
    <row r="15" spans="2:143" ht="11.25" customHeight="1">
      <c r="B15" s="661" t="s">
        <v>257</v>
      </c>
      <c r="C15" s="662"/>
      <c r="D15" s="662"/>
      <c r="E15" s="662"/>
      <c r="F15" s="662"/>
      <c r="G15" s="662"/>
      <c r="H15" s="662"/>
      <c r="I15" s="662"/>
      <c r="J15" s="662"/>
      <c r="K15" s="662"/>
      <c r="L15" s="662"/>
      <c r="M15" s="662"/>
      <c r="N15" s="662"/>
      <c r="O15" s="662"/>
      <c r="P15" s="662"/>
      <c r="Q15" s="663"/>
      <c r="R15" s="664" t="s">
        <v>232</v>
      </c>
      <c r="S15" s="665"/>
      <c r="T15" s="665"/>
      <c r="U15" s="665"/>
      <c r="V15" s="665"/>
      <c r="W15" s="665"/>
      <c r="X15" s="665"/>
      <c r="Y15" s="666"/>
      <c r="Z15" s="691" t="s">
        <v>177</v>
      </c>
      <c r="AA15" s="691"/>
      <c r="AB15" s="691"/>
      <c r="AC15" s="691"/>
      <c r="AD15" s="692" t="s">
        <v>177</v>
      </c>
      <c r="AE15" s="692"/>
      <c r="AF15" s="692"/>
      <c r="AG15" s="692"/>
      <c r="AH15" s="692"/>
      <c r="AI15" s="692"/>
      <c r="AJ15" s="692"/>
      <c r="AK15" s="692"/>
      <c r="AL15" s="667" t="s">
        <v>232</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371839</v>
      </c>
      <c r="BH15" s="665"/>
      <c r="BI15" s="665"/>
      <c r="BJ15" s="665"/>
      <c r="BK15" s="665"/>
      <c r="BL15" s="665"/>
      <c r="BM15" s="665"/>
      <c r="BN15" s="666"/>
      <c r="BO15" s="691">
        <v>6.3</v>
      </c>
      <c r="BP15" s="691"/>
      <c r="BQ15" s="691"/>
      <c r="BR15" s="691"/>
      <c r="BS15" s="692" t="s">
        <v>232</v>
      </c>
      <c r="BT15" s="692"/>
      <c r="BU15" s="692"/>
      <c r="BV15" s="692"/>
      <c r="BW15" s="692"/>
      <c r="BX15" s="692"/>
      <c r="BY15" s="692"/>
      <c r="BZ15" s="692"/>
      <c r="CA15" s="692"/>
      <c r="CB15" s="759"/>
      <c r="CD15" s="706" t="s">
        <v>259</v>
      </c>
      <c r="CE15" s="703"/>
      <c r="CF15" s="703"/>
      <c r="CG15" s="703"/>
      <c r="CH15" s="703"/>
      <c r="CI15" s="703"/>
      <c r="CJ15" s="703"/>
      <c r="CK15" s="703"/>
      <c r="CL15" s="703"/>
      <c r="CM15" s="703"/>
      <c r="CN15" s="703"/>
      <c r="CO15" s="703"/>
      <c r="CP15" s="703"/>
      <c r="CQ15" s="704"/>
      <c r="CR15" s="664">
        <v>3015235</v>
      </c>
      <c r="CS15" s="665"/>
      <c r="CT15" s="665"/>
      <c r="CU15" s="665"/>
      <c r="CV15" s="665"/>
      <c r="CW15" s="665"/>
      <c r="CX15" s="665"/>
      <c r="CY15" s="666"/>
      <c r="CZ15" s="691">
        <v>10</v>
      </c>
      <c r="DA15" s="691"/>
      <c r="DB15" s="691"/>
      <c r="DC15" s="691"/>
      <c r="DD15" s="670">
        <v>781568</v>
      </c>
      <c r="DE15" s="665"/>
      <c r="DF15" s="665"/>
      <c r="DG15" s="665"/>
      <c r="DH15" s="665"/>
      <c r="DI15" s="665"/>
      <c r="DJ15" s="665"/>
      <c r="DK15" s="665"/>
      <c r="DL15" s="665"/>
      <c r="DM15" s="665"/>
      <c r="DN15" s="665"/>
      <c r="DO15" s="665"/>
      <c r="DP15" s="666"/>
      <c r="DQ15" s="670">
        <v>2513114</v>
      </c>
      <c r="DR15" s="665"/>
      <c r="DS15" s="665"/>
      <c r="DT15" s="665"/>
      <c r="DU15" s="665"/>
      <c r="DV15" s="665"/>
      <c r="DW15" s="665"/>
      <c r="DX15" s="665"/>
      <c r="DY15" s="665"/>
      <c r="DZ15" s="665"/>
      <c r="EA15" s="665"/>
      <c r="EB15" s="665"/>
      <c r="EC15" s="705"/>
    </row>
    <row r="16" spans="2:143" ht="11.25" customHeight="1">
      <c r="B16" s="661" t="s">
        <v>260</v>
      </c>
      <c r="C16" s="662"/>
      <c r="D16" s="662"/>
      <c r="E16" s="662"/>
      <c r="F16" s="662"/>
      <c r="G16" s="662"/>
      <c r="H16" s="662"/>
      <c r="I16" s="662"/>
      <c r="J16" s="662"/>
      <c r="K16" s="662"/>
      <c r="L16" s="662"/>
      <c r="M16" s="662"/>
      <c r="N16" s="662"/>
      <c r="O16" s="662"/>
      <c r="P16" s="662"/>
      <c r="Q16" s="663"/>
      <c r="R16" s="664">
        <v>15200</v>
      </c>
      <c r="S16" s="665"/>
      <c r="T16" s="665"/>
      <c r="U16" s="665"/>
      <c r="V16" s="665"/>
      <c r="W16" s="665"/>
      <c r="X16" s="665"/>
      <c r="Y16" s="666"/>
      <c r="Z16" s="691">
        <v>0</v>
      </c>
      <c r="AA16" s="691"/>
      <c r="AB16" s="691"/>
      <c r="AC16" s="691"/>
      <c r="AD16" s="692">
        <v>15200</v>
      </c>
      <c r="AE16" s="692"/>
      <c r="AF16" s="692"/>
      <c r="AG16" s="692"/>
      <c r="AH16" s="692"/>
      <c r="AI16" s="692"/>
      <c r="AJ16" s="692"/>
      <c r="AK16" s="692"/>
      <c r="AL16" s="667">
        <v>0.1</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177</v>
      </c>
      <c r="BP16" s="691"/>
      <c r="BQ16" s="691"/>
      <c r="BR16" s="691"/>
      <c r="BS16" s="692" t="s">
        <v>232</v>
      </c>
      <c r="BT16" s="692"/>
      <c r="BU16" s="692"/>
      <c r="BV16" s="692"/>
      <c r="BW16" s="692"/>
      <c r="BX16" s="692"/>
      <c r="BY16" s="692"/>
      <c r="BZ16" s="692"/>
      <c r="CA16" s="692"/>
      <c r="CB16" s="759"/>
      <c r="CD16" s="706" t="s">
        <v>262</v>
      </c>
      <c r="CE16" s="703"/>
      <c r="CF16" s="703"/>
      <c r="CG16" s="703"/>
      <c r="CH16" s="703"/>
      <c r="CI16" s="703"/>
      <c r="CJ16" s="703"/>
      <c r="CK16" s="703"/>
      <c r="CL16" s="703"/>
      <c r="CM16" s="703"/>
      <c r="CN16" s="703"/>
      <c r="CO16" s="703"/>
      <c r="CP16" s="703"/>
      <c r="CQ16" s="704"/>
      <c r="CR16" s="664">
        <v>276423</v>
      </c>
      <c r="CS16" s="665"/>
      <c r="CT16" s="665"/>
      <c r="CU16" s="665"/>
      <c r="CV16" s="665"/>
      <c r="CW16" s="665"/>
      <c r="CX16" s="665"/>
      <c r="CY16" s="666"/>
      <c r="CZ16" s="691">
        <v>0.9</v>
      </c>
      <c r="DA16" s="691"/>
      <c r="DB16" s="691"/>
      <c r="DC16" s="691"/>
      <c r="DD16" s="670" t="s">
        <v>177</v>
      </c>
      <c r="DE16" s="665"/>
      <c r="DF16" s="665"/>
      <c r="DG16" s="665"/>
      <c r="DH16" s="665"/>
      <c r="DI16" s="665"/>
      <c r="DJ16" s="665"/>
      <c r="DK16" s="665"/>
      <c r="DL16" s="665"/>
      <c r="DM16" s="665"/>
      <c r="DN16" s="665"/>
      <c r="DO16" s="665"/>
      <c r="DP16" s="666"/>
      <c r="DQ16" s="670">
        <v>111700</v>
      </c>
      <c r="DR16" s="665"/>
      <c r="DS16" s="665"/>
      <c r="DT16" s="665"/>
      <c r="DU16" s="665"/>
      <c r="DV16" s="665"/>
      <c r="DW16" s="665"/>
      <c r="DX16" s="665"/>
      <c r="DY16" s="665"/>
      <c r="DZ16" s="665"/>
      <c r="EA16" s="665"/>
      <c r="EB16" s="665"/>
      <c r="EC16" s="705"/>
    </row>
    <row r="17" spans="2:133" ht="11.25" customHeight="1">
      <c r="B17" s="661" t="s">
        <v>263</v>
      </c>
      <c r="C17" s="662"/>
      <c r="D17" s="662"/>
      <c r="E17" s="662"/>
      <c r="F17" s="662"/>
      <c r="G17" s="662"/>
      <c r="H17" s="662"/>
      <c r="I17" s="662"/>
      <c r="J17" s="662"/>
      <c r="K17" s="662"/>
      <c r="L17" s="662"/>
      <c r="M17" s="662"/>
      <c r="N17" s="662"/>
      <c r="O17" s="662"/>
      <c r="P17" s="662"/>
      <c r="Q17" s="663"/>
      <c r="R17" s="664">
        <v>66489</v>
      </c>
      <c r="S17" s="665"/>
      <c r="T17" s="665"/>
      <c r="U17" s="665"/>
      <c r="V17" s="665"/>
      <c r="W17" s="665"/>
      <c r="X17" s="665"/>
      <c r="Y17" s="666"/>
      <c r="Z17" s="691">
        <v>0.2</v>
      </c>
      <c r="AA17" s="691"/>
      <c r="AB17" s="691"/>
      <c r="AC17" s="691"/>
      <c r="AD17" s="692">
        <v>66489</v>
      </c>
      <c r="AE17" s="692"/>
      <c r="AF17" s="692"/>
      <c r="AG17" s="692"/>
      <c r="AH17" s="692"/>
      <c r="AI17" s="692"/>
      <c r="AJ17" s="692"/>
      <c r="AK17" s="692"/>
      <c r="AL17" s="667">
        <v>0.4</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232</v>
      </c>
      <c r="BH17" s="665"/>
      <c r="BI17" s="665"/>
      <c r="BJ17" s="665"/>
      <c r="BK17" s="665"/>
      <c r="BL17" s="665"/>
      <c r="BM17" s="665"/>
      <c r="BN17" s="666"/>
      <c r="BO17" s="691" t="s">
        <v>232</v>
      </c>
      <c r="BP17" s="691"/>
      <c r="BQ17" s="691"/>
      <c r="BR17" s="691"/>
      <c r="BS17" s="692" t="s">
        <v>177</v>
      </c>
      <c r="BT17" s="692"/>
      <c r="BU17" s="692"/>
      <c r="BV17" s="692"/>
      <c r="BW17" s="692"/>
      <c r="BX17" s="692"/>
      <c r="BY17" s="692"/>
      <c r="BZ17" s="692"/>
      <c r="CA17" s="692"/>
      <c r="CB17" s="759"/>
      <c r="CD17" s="706" t="s">
        <v>265</v>
      </c>
      <c r="CE17" s="703"/>
      <c r="CF17" s="703"/>
      <c r="CG17" s="703"/>
      <c r="CH17" s="703"/>
      <c r="CI17" s="703"/>
      <c r="CJ17" s="703"/>
      <c r="CK17" s="703"/>
      <c r="CL17" s="703"/>
      <c r="CM17" s="703"/>
      <c r="CN17" s="703"/>
      <c r="CO17" s="703"/>
      <c r="CP17" s="703"/>
      <c r="CQ17" s="704"/>
      <c r="CR17" s="664">
        <v>2688434</v>
      </c>
      <c r="CS17" s="665"/>
      <c r="CT17" s="665"/>
      <c r="CU17" s="665"/>
      <c r="CV17" s="665"/>
      <c r="CW17" s="665"/>
      <c r="CX17" s="665"/>
      <c r="CY17" s="666"/>
      <c r="CZ17" s="691">
        <v>8.9</v>
      </c>
      <c r="DA17" s="691"/>
      <c r="DB17" s="691"/>
      <c r="DC17" s="691"/>
      <c r="DD17" s="670" t="s">
        <v>232</v>
      </c>
      <c r="DE17" s="665"/>
      <c r="DF17" s="665"/>
      <c r="DG17" s="665"/>
      <c r="DH17" s="665"/>
      <c r="DI17" s="665"/>
      <c r="DJ17" s="665"/>
      <c r="DK17" s="665"/>
      <c r="DL17" s="665"/>
      <c r="DM17" s="665"/>
      <c r="DN17" s="665"/>
      <c r="DO17" s="665"/>
      <c r="DP17" s="666"/>
      <c r="DQ17" s="670">
        <v>2520534</v>
      </c>
      <c r="DR17" s="665"/>
      <c r="DS17" s="665"/>
      <c r="DT17" s="665"/>
      <c r="DU17" s="665"/>
      <c r="DV17" s="665"/>
      <c r="DW17" s="665"/>
      <c r="DX17" s="665"/>
      <c r="DY17" s="665"/>
      <c r="DZ17" s="665"/>
      <c r="EA17" s="665"/>
      <c r="EB17" s="665"/>
      <c r="EC17" s="705"/>
    </row>
    <row r="18" spans="2:133" ht="11.25" customHeight="1">
      <c r="B18" s="661" t="s">
        <v>266</v>
      </c>
      <c r="C18" s="662"/>
      <c r="D18" s="662"/>
      <c r="E18" s="662"/>
      <c r="F18" s="662"/>
      <c r="G18" s="662"/>
      <c r="H18" s="662"/>
      <c r="I18" s="662"/>
      <c r="J18" s="662"/>
      <c r="K18" s="662"/>
      <c r="L18" s="662"/>
      <c r="M18" s="662"/>
      <c r="N18" s="662"/>
      <c r="O18" s="662"/>
      <c r="P18" s="662"/>
      <c r="Q18" s="663"/>
      <c r="R18" s="664">
        <v>101029</v>
      </c>
      <c r="S18" s="665"/>
      <c r="T18" s="665"/>
      <c r="U18" s="665"/>
      <c r="V18" s="665"/>
      <c r="W18" s="665"/>
      <c r="X18" s="665"/>
      <c r="Y18" s="666"/>
      <c r="Z18" s="691">
        <v>0.3</v>
      </c>
      <c r="AA18" s="691"/>
      <c r="AB18" s="691"/>
      <c r="AC18" s="691"/>
      <c r="AD18" s="692">
        <v>101029</v>
      </c>
      <c r="AE18" s="692"/>
      <c r="AF18" s="692"/>
      <c r="AG18" s="692"/>
      <c r="AH18" s="692"/>
      <c r="AI18" s="692"/>
      <c r="AJ18" s="692"/>
      <c r="AK18" s="692"/>
      <c r="AL18" s="667">
        <v>0.6</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177</v>
      </c>
      <c r="BH18" s="665"/>
      <c r="BI18" s="665"/>
      <c r="BJ18" s="665"/>
      <c r="BK18" s="665"/>
      <c r="BL18" s="665"/>
      <c r="BM18" s="665"/>
      <c r="BN18" s="666"/>
      <c r="BO18" s="691" t="s">
        <v>232</v>
      </c>
      <c r="BP18" s="691"/>
      <c r="BQ18" s="691"/>
      <c r="BR18" s="691"/>
      <c r="BS18" s="692" t="s">
        <v>232</v>
      </c>
      <c r="BT18" s="692"/>
      <c r="BU18" s="692"/>
      <c r="BV18" s="692"/>
      <c r="BW18" s="692"/>
      <c r="BX18" s="692"/>
      <c r="BY18" s="692"/>
      <c r="BZ18" s="692"/>
      <c r="CA18" s="692"/>
      <c r="CB18" s="759"/>
      <c r="CD18" s="706" t="s">
        <v>268</v>
      </c>
      <c r="CE18" s="703"/>
      <c r="CF18" s="703"/>
      <c r="CG18" s="703"/>
      <c r="CH18" s="703"/>
      <c r="CI18" s="703"/>
      <c r="CJ18" s="703"/>
      <c r="CK18" s="703"/>
      <c r="CL18" s="703"/>
      <c r="CM18" s="703"/>
      <c r="CN18" s="703"/>
      <c r="CO18" s="703"/>
      <c r="CP18" s="703"/>
      <c r="CQ18" s="704"/>
      <c r="CR18" s="664" t="s">
        <v>177</v>
      </c>
      <c r="CS18" s="665"/>
      <c r="CT18" s="665"/>
      <c r="CU18" s="665"/>
      <c r="CV18" s="665"/>
      <c r="CW18" s="665"/>
      <c r="CX18" s="665"/>
      <c r="CY18" s="666"/>
      <c r="CZ18" s="691" t="s">
        <v>129</v>
      </c>
      <c r="DA18" s="691"/>
      <c r="DB18" s="691"/>
      <c r="DC18" s="691"/>
      <c r="DD18" s="670" t="s">
        <v>232</v>
      </c>
      <c r="DE18" s="665"/>
      <c r="DF18" s="665"/>
      <c r="DG18" s="665"/>
      <c r="DH18" s="665"/>
      <c r="DI18" s="665"/>
      <c r="DJ18" s="665"/>
      <c r="DK18" s="665"/>
      <c r="DL18" s="665"/>
      <c r="DM18" s="665"/>
      <c r="DN18" s="665"/>
      <c r="DO18" s="665"/>
      <c r="DP18" s="666"/>
      <c r="DQ18" s="670" t="s">
        <v>232</v>
      </c>
      <c r="DR18" s="665"/>
      <c r="DS18" s="665"/>
      <c r="DT18" s="665"/>
      <c r="DU18" s="665"/>
      <c r="DV18" s="665"/>
      <c r="DW18" s="665"/>
      <c r="DX18" s="665"/>
      <c r="DY18" s="665"/>
      <c r="DZ18" s="665"/>
      <c r="EA18" s="665"/>
      <c r="EB18" s="665"/>
      <c r="EC18" s="705"/>
    </row>
    <row r="19" spans="2:133" ht="11.25" customHeight="1">
      <c r="B19" s="661" t="s">
        <v>269</v>
      </c>
      <c r="C19" s="662"/>
      <c r="D19" s="662"/>
      <c r="E19" s="662"/>
      <c r="F19" s="662"/>
      <c r="G19" s="662"/>
      <c r="H19" s="662"/>
      <c r="I19" s="662"/>
      <c r="J19" s="662"/>
      <c r="K19" s="662"/>
      <c r="L19" s="662"/>
      <c r="M19" s="662"/>
      <c r="N19" s="662"/>
      <c r="O19" s="662"/>
      <c r="P19" s="662"/>
      <c r="Q19" s="663"/>
      <c r="R19" s="664">
        <v>30664</v>
      </c>
      <c r="S19" s="665"/>
      <c r="T19" s="665"/>
      <c r="U19" s="665"/>
      <c r="V19" s="665"/>
      <c r="W19" s="665"/>
      <c r="X19" s="665"/>
      <c r="Y19" s="666"/>
      <c r="Z19" s="691">
        <v>0.1</v>
      </c>
      <c r="AA19" s="691"/>
      <c r="AB19" s="691"/>
      <c r="AC19" s="691"/>
      <c r="AD19" s="692">
        <v>30664</v>
      </c>
      <c r="AE19" s="692"/>
      <c r="AF19" s="692"/>
      <c r="AG19" s="692"/>
      <c r="AH19" s="692"/>
      <c r="AI19" s="692"/>
      <c r="AJ19" s="692"/>
      <c r="AK19" s="692"/>
      <c r="AL19" s="667">
        <v>0.2</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t="s">
        <v>177</v>
      </c>
      <c r="BH19" s="665"/>
      <c r="BI19" s="665"/>
      <c r="BJ19" s="665"/>
      <c r="BK19" s="665"/>
      <c r="BL19" s="665"/>
      <c r="BM19" s="665"/>
      <c r="BN19" s="666"/>
      <c r="BO19" s="691" t="s">
        <v>177</v>
      </c>
      <c r="BP19" s="691"/>
      <c r="BQ19" s="691"/>
      <c r="BR19" s="691"/>
      <c r="BS19" s="692" t="s">
        <v>129</v>
      </c>
      <c r="BT19" s="692"/>
      <c r="BU19" s="692"/>
      <c r="BV19" s="692"/>
      <c r="BW19" s="692"/>
      <c r="BX19" s="692"/>
      <c r="BY19" s="692"/>
      <c r="BZ19" s="692"/>
      <c r="CA19" s="692"/>
      <c r="CB19" s="759"/>
      <c r="CD19" s="706" t="s">
        <v>271</v>
      </c>
      <c r="CE19" s="703"/>
      <c r="CF19" s="703"/>
      <c r="CG19" s="703"/>
      <c r="CH19" s="703"/>
      <c r="CI19" s="703"/>
      <c r="CJ19" s="703"/>
      <c r="CK19" s="703"/>
      <c r="CL19" s="703"/>
      <c r="CM19" s="703"/>
      <c r="CN19" s="703"/>
      <c r="CO19" s="703"/>
      <c r="CP19" s="703"/>
      <c r="CQ19" s="704"/>
      <c r="CR19" s="664" t="s">
        <v>232</v>
      </c>
      <c r="CS19" s="665"/>
      <c r="CT19" s="665"/>
      <c r="CU19" s="665"/>
      <c r="CV19" s="665"/>
      <c r="CW19" s="665"/>
      <c r="CX19" s="665"/>
      <c r="CY19" s="666"/>
      <c r="CZ19" s="691" t="s">
        <v>232</v>
      </c>
      <c r="DA19" s="691"/>
      <c r="DB19" s="691"/>
      <c r="DC19" s="691"/>
      <c r="DD19" s="670" t="s">
        <v>177</v>
      </c>
      <c r="DE19" s="665"/>
      <c r="DF19" s="665"/>
      <c r="DG19" s="665"/>
      <c r="DH19" s="665"/>
      <c r="DI19" s="665"/>
      <c r="DJ19" s="665"/>
      <c r="DK19" s="665"/>
      <c r="DL19" s="665"/>
      <c r="DM19" s="665"/>
      <c r="DN19" s="665"/>
      <c r="DO19" s="665"/>
      <c r="DP19" s="666"/>
      <c r="DQ19" s="670" t="s">
        <v>177</v>
      </c>
      <c r="DR19" s="665"/>
      <c r="DS19" s="665"/>
      <c r="DT19" s="665"/>
      <c r="DU19" s="665"/>
      <c r="DV19" s="665"/>
      <c r="DW19" s="665"/>
      <c r="DX19" s="665"/>
      <c r="DY19" s="665"/>
      <c r="DZ19" s="665"/>
      <c r="EA19" s="665"/>
      <c r="EB19" s="665"/>
      <c r="EC19" s="705"/>
    </row>
    <row r="20" spans="2:133" ht="11.25" customHeight="1">
      <c r="B20" s="661" t="s">
        <v>272</v>
      </c>
      <c r="C20" s="662"/>
      <c r="D20" s="662"/>
      <c r="E20" s="662"/>
      <c r="F20" s="662"/>
      <c r="G20" s="662"/>
      <c r="H20" s="662"/>
      <c r="I20" s="662"/>
      <c r="J20" s="662"/>
      <c r="K20" s="662"/>
      <c r="L20" s="662"/>
      <c r="M20" s="662"/>
      <c r="N20" s="662"/>
      <c r="O20" s="662"/>
      <c r="P20" s="662"/>
      <c r="Q20" s="663"/>
      <c r="R20" s="664">
        <v>4262</v>
      </c>
      <c r="S20" s="665"/>
      <c r="T20" s="665"/>
      <c r="U20" s="665"/>
      <c r="V20" s="665"/>
      <c r="W20" s="665"/>
      <c r="X20" s="665"/>
      <c r="Y20" s="666"/>
      <c r="Z20" s="691">
        <v>0</v>
      </c>
      <c r="AA20" s="691"/>
      <c r="AB20" s="691"/>
      <c r="AC20" s="691"/>
      <c r="AD20" s="692">
        <v>4262</v>
      </c>
      <c r="AE20" s="692"/>
      <c r="AF20" s="692"/>
      <c r="AG20" s="692"/>
      <c r="AH20" s="692"/>
      <c r="AI20" s="692"/>
      <c r="AJ20" s="692"/>
      <c r="AK20" s="692"/>
      <c r="AL20" s="667">
        <v>0</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t="s">
        <v>232</v>
      </c>
      <c r="BH20" s="665"/>
      <c r="BI20" s="665"/>
      <c r="BJ20" s="665"/>
      <c r="BK20" s="665"/>
      <c r="BL20" s="665"/>
      <c r="BM20" s="665"/>
      <c r="BN20" s="666"/>
      <c r="BO20" s="691" t="s">
        <v>177</v>
      </c>
      <c r="BP20" s="691"/>
      <c r="BQ20" s="691"/>
      <c r="BR20" s="691"/>
      <c r="BS20" s="692" t="s">
        <v>177</v>
      </c>
      <c r="BT20" s="692"/>
      <c r="BU20" s="692"/>
      <c r="BV20" s="692"/>
      <c r="BW20" s="692"/>
      <c r="BX20" s="692"/>
      <c r="BY20" s="692"/>
      <c r="BZ20" s="692"/>
      <c r="CA20" s="692"/>
      <c r="CB20" s="759"/>
      <c r="CD20" s="706" t="s">
        <v>274</v>
      </c>
      <c r="CE20" s="703"/>
      <c r="CF20" s="703"/>
      <c r="CG20" s="703"/>
      <c r="CH20" s="703"/>
      <c r="CI20" s="703"/>
      <c r="CJ20" s="703"/>
      <c r="CK20" s="703"/>
      <c r="CL20" s="703"/>
      <c r="CM20" s="703"/>
      <c r="CN20" s="703"/>
      <c r="CO20" s="703"/>
      <c r="CP20" s="703"/>
      <c r="CQ20" s="704"/>
      <c r="CR20" s="664">
        <v>30100650</v>
      </c>
      <c r="CS20" s="665"/>
      <c r="CT20" s="665"/>
      <c r="CU20" s="665"/>
      <c r="CV20" s="665"/>
      <c r="CW20" s="665"/>
      <c r="CX20" s="665"/>
      <c r="CY20" s="666"/>
      <c r="CZ20" s="691">
        <v>100</v>
      </c>
      <c r="DA20" s="691"/>
      <c r="DB20" s="691"/>
      <c r="DC20" s="691"/>
      <c r="DD20" s="670">
        <v>3999889</v>
      </c>
      <c r="DE20" s="665"/>
      <c r="DF20" s="665"/>
      <c r="DG20" s="665"/>
      <c r="DH20" s="665"/>
      <c r="DI20" s="665"/>
      <c r="DJ20" s="665"/>
      <c r="DK20" s="665"/>
      <c r="DL20" s="665"/>
      <c r="DM20" s="665"/>
      <c r="DN20" s="665"/>
      <c r="DO20" s="665"/>
      <c r="DP20" s="666"/>
      <c r="DQ20" s="670">
        <v>18141470</v>
      </c>
      <c r="DR20" s="665"/>
      <c r="DS20" s="665"/>
      <c r="DT20" s="665"/>
      <c r="DU20" s="665"/>
      <c r="DV20" s="665"/>
      <c r="DW20" s="665"/>
      <c r="DX20" s="665"/>
      <c r="DY20" s="665"/>
      <c r="DZ20" s="665"/>
      <c r="EA20" s="665"/>
      <c r="EB20" s="665"/>
      <c r="EC20" s="705"/>
    </row>
    <row r="21" spans="2:133" ht="11.25" customHeight="1">
      <c r="B21" s="661" t="s">
        <v>275</v>
      </c>
      <c r="C21" s="662"/>
      <c r="D21" s="662"/>
      <c r="E21" s="662"/>
      <c r="F21" s="662"/>
      <c r="G21" s="662"/>
      <c r="H21" s="662"/>
      <c r="I21" s="662"/>
      <c r="J21" s="662"/>
      <c r="K21" s="662"/>
      <c r="L21" s="662"/>
      <c r="M21" s="662"/>
      <c r="N21" s="662"/>
      <c r="O21" s="662"/>
      <c r="P21" s="662"/>
      <c r="Q21" s="663"/>
      <c r="R21" s="664">
        <v>2262</v>
      </c>
      <c r="S21" s="665"/>
      <c r="T21" s="665"/>
      <c r="U21" s="665"/>
      <c r="V21" s="665"/>
      <c r="W21" s="665"/>
      <c r="X21" s="665"/>
      <c r="Y21" s="666"/>
      <c r="Z21" s="691">
        <v>0</v>
      </c>
      <c r="AA21" s="691"/>
      <c r="AB21" s="691"/>
      <c r="AC21" s="691"/>
      <c r="AD21" s="692">
        <v>2262</v>
      </c>
      <c r="AE21" s="692"/>
      <c r="AF21" s="692"/>
      <c r="AG21" s="692"/>
      <c r="AH21" s="692"/>
      <c r="AI21" s="692"/>
      <c r="AJ21" s="692"/>
      <c r="AK21" s="692"/>
      <c r="AL21" s="667">
        <v>0</v>
      </c>
      <c r="AM21" s="668"/>
      <c r="AN21" s="668"/>
      <c r="AO21" s="693"/>
      <c r="AP21" s="756" t="s">
        <v>276</v>
      </c>
      <c r="AQ21" s="764"/>
      <c r="AR21" s="764"/>
      <c r="AS21" s="764"/>
      <c r="AT21" s="764"/>
      <c r="AU21" s="764"/>
      <c r="AV21" s="764"/>
      <c r="AW21" s="764"/>
      <c r="AX21" s="764"/>
      <c r="AY21" s="764"/>
      <c r="AZ21" s="764"/>
      <c r="BA21" s="764"/>
      <c r="BB21" s="764"/>
      <c r="BC21" s="764"/>
      <c r="BD21" s="764"/>
      <c r="BE21" s="764"/>
      <c r="BF21" s="758"/>
      <c r="BG21" s="664" t="s">
        <v>177</v>
      </c>
      <c r="BH21" s="665"/>
      <c r="BI21" s="665"/>
      <c r="BJ21" s="665"/>
      <c r="BK21" s="665"/>
      <c r="BL21" s="665"/>
      <c r="BM21" s="665"/>
      <c r="BN21" s="666"/>
      <c r="BO21" s="691" t="s">
        <v>232</v>
      </c>
      <c r="BP21" s="691"/>
      <c r="BQ21" s="691"/>
      <c r="BR21" s="691"/>
      <c r="BS21" s="692" t="s">
        <v>232</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277</v>
      </c>
      <c r="C22" s="728"/>
      <c r="D22" s="728"/>
      <c r="E22" s="728"/>
      <c r="F22" s="728"/>
      <c r="G22" s="728"/>
      <c r="H22" s="728"/>
      <c r="I22" s="728"/>
      <c r="J22" s="728"/>
      <c r="K22" s="728"/>
      <c r="L22" s="728"/>
      <c r="M22" s="728"/>
      <c r="N22" s="728"/>
      <c r="O22" s="728"/>
      <c r="P22" s="728"/>
      <c r="Q22" s="729"/>
      <c r="R22" s="664">
        <v>63841</v>
      </c>
      <c r="S22" s="665"/>
      <c r="T22" s="665"/>
      <c r="U22" s="665"/>
      <c r="V22" s="665"/>
      <c r="W22" s="665"/>
      <c r="X22" s="665"/>
      <c r="Y22" s="666"/>
      <c r="Z22" s="691">
        <v>0.2</v>
      </c>
      <c r="AA22" s="691"/>
      <c r="AB22" s="691"/>
      <c r="AC22" s="691"/>
      <c r="AD22" s="692" t="s">
        <v>232</v>
      </c>
      <c r="AE22" s="692"/>
      <c r="AF22" s="692"/>
      <c r="AG22" s="692"/>
      <c r="AH22" s="692"/>
      <c r="AI22" s="692"/>
      <c r="AJ22" s="692"/>
      <c r="AK22" s="692"/>
      <c r="AL22" s="667" t="s">
        <v>232</v>
      </c>
      <c r="AM22" s="668"/>
      <c r="AN22" s="668"/>
      <c r="AO22" s="693"/>
      <c r="AP22" s="756" t="s">
        <v>278</v>
      </c>
      <c r="AQ22" s="764"/>
      <c r="AR22" s="764"/>
      <c r="AS22" s="764"/>
      <c r="AT22" s="764"/>
      <c r="AU22" s="764"/>
      <c r="AV22" s="764"/>
      <c r="AW22" s="764"/>
      <c r="AX22" s="764"/>
      <c r="AY22" s="764"/>
      <c r="AZ22" s="764"/>
      <c r="BA22" s="764"/>
      <c r="BB22" s="764"/>
      <c r="BC22" s="764"/>
      <c r="BD22" s="764"/>
      <c r="BE22" s="764"/>
      <c r="BF22" s="758"/>
      <c r="BG22" s="664" t="s">
        <v>177</v>
      </c>
      <c r="BH22" s="665"/>
      <c r="BI22" s="665"/>
      <c r="BJ22" s="665"/>
      <c r="BK22" s="665"/>
      <c r="BL22" s="665"/>
      <c r="BM22" s="665"/>
      <c r="BN22" s="666"/>
      <c r="BO22" s="691" t="s">
        <v>232</v>
      </c>
      <c r="BP22" s="691"/>
      <c r="BQ22" s="691"/>
      <c r="BR22" s="691"/>
      <c r="BS22" s="692" t="s">
        <v>177</v>
      </c>
      <c r="BT22" s="692"/>
      <c r="BU22" s="692"/>
      <c r="BV22" s="692"/>
      <c r="BW22" s="692"/>
      <c r="BX22" s="692"/>
      <c r="BY22" s="692"/>
      <c r="BZ22" s="692"/>
      <c r="CA22" s="692"/>
      <c r="CB22" s="759"/>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280</v>
      </c>
      <c r="C23" s="662"/>
      <c r="D23" s="662"/>
      <c r="E23" s="662"/>
      <c r="F23" s="662"/>
      <c r="G23" s="662"/>
      <c r="H23" s="662"/>
      <c r="I23" s="662"/>
      <c r="J23" s="662"/>
      <c r="K23" s="662"/>
      <c r="L23" s="662"/>
      <c r="M23" s="662"/>
      <c r="N23" s="662"/>
      <c r="O23" s="662"/>
      <c r="P23" s="662"/>
      <c r="Q23" s="663"/>
      <c r="R23" s="664">
        <v>9815934</v>
      </c>
      <c r="S23" s="665"/>
      <c r="T23" s="665"/>
      <c r="U23" s="665"/>
      <c r="V23" s="665"/>
      <c r="W23" s="665"/>
      <c r="X23" s="665"/>
      <c r="Y23" s="666"/>
      <c r="Z23" s="691">
        <v>31</v>
      </c>
      <c r="AA23" s="691"/>
      <c r="AB23" s="691"/>
      <c r="AC23" s="691"/>
      <c r="AD23" s="692">
        <v>8613501</v>
      </c>
      <c r="AE23" s="692"/>
      <c r="AF23" s="692"/>
      <c r="AG23" s="692"/>
      <c r="AH23" s="692"/>
      <c r="AI23" s="692"/>
      <c r="AJ23" s="692"/>
      <c r="AK23" s="692"/>
      <c r="AL23" s="667">
        <v>52.5</v>
      </c>
      <c r="AM23" s="668"/>
      <c r="AN23" s="668"/>
      <c r="AO23" s="693"/>
      <c r="AP23" s="756" t="s">
        <v>281</v>
      </c>
      <c r="AQ23" s="764"/>
      <c r="AR23" s="764"/>
      <c r="AS23" s="764"/>
      <c r="AT23" s="764"/>
      <c r="AU23" s="764"/>
      <c r="AV23" s="764"/>
      <c r="AW23" s="764"/>
      <c r="AX23" s="764"/>
      <c r="AY23" s="764"/>
      <c r="AZ23" s="764"/>
      <c r="BA23" s="764"/>
      <c r="BB23" s="764"/>
      <c r="BC23" s="764"/>
      <c r="BD23" s="764"/>
      <c r="BE23" s="764"/>
      <c r="BF23" s="758"/>
      <c r="BG23" s="664" t="s">
        <v>129</v>
      </c>
      <c r="BH23" s="665"/>
      <c r="BI23" s="665"/>
      <c r="BJ23" s="665"/>
      <c r="BK23" s="665"/>
      <c r="BL23" s="665"/>
      <c r="BM23" s="665"/>
      <c r="BN23" s="666"/>
      <c r="BO23" s="691" t="s">
        <v>232</v>
      </c>
      <c r="BP23" s="691"/>
      <c r="BQ23" s="691"/>
      <c r="BR23" s="691"/>
      <c r="BS23" s="692" t="s">
        <v>177</v>
      </c>
      <c r="BT23" s="692"/>
      <c r="BU23" s="692"/>
      <c r="BV23" s="692"/>
      <c r="BW23" s="692"/>
      <c r="BX23" s="692"/>
      <c r="BY23" s="692"/>
      <c r="BZ23" s="692"/>
      <c r="CA23" s="692"/>
      <c r="CB23" s="759"/>
      <c r="CD23" s="766" t="s">
        <v>220</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c r="B24" s="661" t="s">
        <v>287</v>
      </c>
      <c r="C24" s="662"/>
      <c r="D24" s="662"/>
      <c r="E24" s="662"/>
      <c r="F24" s="662"/>
      <c r="G24" s="662"/>
      <c r="H24" s="662"/>
      <c r="I24" s="662"/>
      <c r="J24" s="662"/>
      <c r="K24" s="662"/>
      <c r="L24" s="662"/>
      <c r="M24" s="662"/>
      <c r="N24" s="662"/>
      <c r="O24" s="662"/>
      <c r="P24" s="662"/>
      <c r="Q24" s="663"/>
      <c r="R24" s="664">
        <v>8613501</v>
      </c>
      <c r="S24" s="665"/>
      <c r="T24" s="665"/>
      <c r="U24" s="665"/>
      <c r="V24" s="665"/>
      <c r="W24" s="665"/>
      <c r="X24" s="665"/>
      <c r="Y24" s="666"/>
      <c r="Z24" s="691">
        <v>27.2</v>
      </c>
      <c r="AA24" s="691"/>
      <c r="AB24" s="691"/>
      <c r="AC24" s="691"/>
      <c r="AD24" s="692">
        <v>8613501</v>
      </c>
      <c r="AE24" s="692"/>
      <c r="AF24" s="692"/>
      <c r="AG24" s="692"/>
      <c r="AH24" s="692"/>
      <c r="AI24" s="692"/>
      <c r="AJ24" s="692"/>
      <c r="AK24" s="692"/>
      <c r="AL24" s="667">
        <v>52.5</v>
      </c>
      <c r="AM24" s="668"/>
      <c r="AN24" s="668"/>
      <c r="AO24" s="693"/>
      <c r="AP24" s="756" t="s">
        <v>288</v>
      </c>
      <c r="AQ24" s="764"/>
      <c r="AR24" s="764"/>
      <c r="AS24" s="764"/>
      <c r="AT24" s="764"/>
      <c r="AU24" s="764"/>
      <c r="AV24" s="764"/>
      <c r="AW24" s="764"/>
      <c r="AX24" s="764"/>
      <c r="AY24" s="764"/>
      <c r="AZ24" s="764"/>
      <c r="BA24" s="764"/>
      <c r="BB24" s="764"/>
      <c r="BC24" s="764"/>
      <c r="BD24" s="764"/>
      <c r="BE24" s="764"/>
      <c r="BF24" s="758"/>
      <c r="BG24" s="664" t="s">
        <v>232</v>
      </c>
      <c r="BH24" s="665"/>
      <c r="BI24" s="665"/>
      <c r="BJ24" s="665"/>
      <c r="BK24" s="665"/>
      <c r="BL24" s="665"/>
      <c r="BM24" s="665"/>
      <c r="BN24" s="666"/>
      <c r="BO24" s="691" t="s">
        <v>232</v>
      </c>
      <c r="BP24" s="691"/>
      <c r="BQ24" s="691"/>
      <c r="BR24" s="691"/>
      <c r="BS24" s="692" t="s">
        <v>177</v>
      </c>
      <c r="BT24" s="692"/>
      <c r="BU24" s="692"/>
      <c r="BV24" s="692"/>
      <c r="BW24" s="692"/>
      <c r="BX24" s="692"/>
      <c r="BY24" s="692"/>
      <c r="BZ24" s="692"/>
      <c r="CA24" s="692"/>
      <c r="CB24" s="759"/>
      <c r="CD24" s="720" t="s">
        <v>289</v>
      </c>
      <c r="CE24" s="721"/>
      <c r="CF24" s="721"/>
      <c r="CG24" s="721"/>
      <c r="CH24" s="721"/>
      <c r="CI24" s="721"/>
      <c r="CJ24" s="721"/>
      <c r="CK24" s="721"/>
      <c r="CL24" s="721"/>
      <c r="CM24" s="721"/>
      <c r="CN24" s="721"/>
      <c r="CO24" s="721"/>
      <c r="CP24" s="721"/>
      <c r="CQ24" s="722"/>
      <c r="CR24" s="717">
        <v>16201112</v>
      </c>
      <c r="CS24" s="718"/>
      <c r="CT24" s="718"/>
      <c r="CU24" s="718"/>
      <c r="CV24" s="718"/>
      <c r="CW24" s="718"/>
      <c r="CX24" s="718"/>
      <c r="CY24" s="761"/>
      <c r="CZ24" s="762">
        <v>53.8</v>
      </c>
      <c r="DA24" s="736"/>
      <c r="DB24" s="736"/>
      <c r="DC24" s="765"/>
      <c r="DD24" s="760">
        <v>9256124</v>
      </c>
      <c r="DE24" s="718"/>
      <c r="DF24" s="718"/>
      <c r="DG24" s="718"/>
      <c r="DH24" s="718"/>
      <c r="DI24" s="718"/>
      <c r="DJ24" s="718"/>
      <c r="DK24" s="761"/>
      <c r="DL24" s="760">
        <v>9165900</v>
      </c>
      <c r="DM24" s="718"/>
      <c r="DN24" s="718"/>
      <c r="DO24" s="718"/>
      <c r="DP24" s="718"/>
      <c r="DQ24" s="718"/>
      <c r="DR24" s="718"/>
      <c r="DS24" s="718"/>
      <c r="DT24" s="718"/>
      <c r="DU24" s="718"/>
      <c r="DV24" s="761"/>
      <c r="DW24" s="762">
        <v>54.1</v>
      </c>
      <c r="DX24" s="736"/>
      <c r="DY24" s="736"/>
      <c r="DZ24" s="736"/>
      <c r="EA24" s="736"/>
      <c r="EB24" s="736"/>
      <c r="EC24" s="763"/>
    </row>
    <row r="25" spans="2:133" ht="11.25" customHeight="1">
      <c r="B25" s="661" t="s">
        <v>290</v>
      </c>
      <c r="C25" s="662"/>
      <c r="D25" s="662"/>
      <c r="E25" s="662"/>
      <c r="F25" s="662"/>
      <c r="G25" s="662"/>
      <c r="H25" s="662"/>
      <c r="I25" s="662"/>
      <c r="J25" s="662"/>
      <c r="K25" s="662"/>
      <c r="L25" s="662"/>
      <c r="M25" s="662"/>
      <c r="N25" s="662"/>
      <c r="O25" s="662"/>
      <c r="P25" s="662"/>
      <c r="Q25" s="663"/>
      <c r="R25" s="664">
        <v>1202433</v>
      </c>
      <c r="S25" s="665"/>
      <c r="T25" s="665"/>
      <c r="U25" s="665"/>
      <c r="V25" s="665"/>
      <c r="W25" s="665"/>
      <c r="X25" s="665"/>
      <c r="Y25" s="666"/>
      <c r="Z25" s="691">
        <v>3.8</v>
      </c>
      <c r="AA25" s="691"/>
      <c r="AB25" s="691"/>
      <c r="AC25" s="691"/>
      <c r="AD25" s="692" t="s">
        <v>232</v>
      </c>
      <c r="AE25" s="692"/>
      <c r="AF25" s="692"/>
      <c r="AG25" s="692"/>
      <c r="AH25" s="692"/>
      <c r="AI25" s="692"/>
      <c r="AJ25" s="692"/>
      <c r="AK25" s="692"/>
      <c r="AL25" s="667" t="s">
        <v>177</v>
      </c>
      <c r="AM25" s="668"/>
      <c r="AN25" s="668"/>
      <c r="AO25" s="693"/>
      <c r="AP25" s="756" t="s">
        <v>291</v>
      </c>
      <c r="AQ25" s="764"/>
      <c r="AR25" s="764"/>
      <c r="AS25" s="764"/>
      <c r="AT25" s="764"/>
      <c r="AU25" s="764"/>
      <c r="AV25" s="764"/>
      <c r="AW25" s="764"/>
      <c r="AX25" s="764"/>
      <c r="AY25" s="764"/>
      <c r="AZ25" s="764"/>
      <c r="BA25" s="764"/>
      <c r="BB25" s="764"/>
      <c r="BC25" s="764"/>
      <c r="BD25" s="764"/>
      <c r="BE25" s="764"/>
      <c r="BF25" s="758"/>
      <c r="BG25" s="664" t="s">
        <v>232</v>
      </c>
      <c r="BH25" s="665"/>
      <c r="BI25" s="665"/>
      <c r="BJ25" s="665"/>
      <c r="BK25" s="665"/>
      <c r="BL25" s="665"/>
      <c r="BM25" s="665"/>
      <c r="BN25" s="666"/>
      <c r="BO25" s="691" t="s">
        <v>232</v>
      </c>
      <c r="BP25" s="691"/>
      <c r="BQ25" s="691"/>
      <c r="BR25" s="691"/>
      <c r="BS25" s="692" t="s">
        <v>177</v>
      </c>
      <c r="BT25" s="692"/>
      <c r="BU25" s="692"/>
      <c r="BV25" s="692"/>
      <c r="BW25" s="692"/>
      <c r="BX25" s="692"/>
      <c r="BY25" s="692"/>
      <c r="BZ25" s="692"/>
      <c r="CA25" s="692"/>
      <c r="CB25" s="759"/>
      <c r="CD25" s="706" t="s">
        <v>292</v>
      </c>
      <c r="CE25" s="703"/>
      <c r="CF25" s="703"/>
      <c r="CG25" s="703"/>
      <c r="CH25" s="703"/>
      <c r="CI25" s="703"/>
      <c r="CJ25" s="703"/>
      <c r="CK25" s="703"/>
      <c r="CL25" s="703"/>
      <c r="CM25" s="703"/>
      <c r="CN25" s="703"/>
      <c r="CO25" s="703"/>
      <c r="CP25" s="703"/>
      <c r="CQ25" s="704"/>
      <c r="CR25" s="664">
        <v>5148634</v>
      </c>
      <c r="CS25" s="675"/>
      <c r="CT25" s="675"/>
      <c r="CU25" s="675"/>
      <c r="CV25" s="675"/>
      <c r="CW25" s="675"/>
      <c r="CX25" s="675"/>
      <c r="CY25" s="676"/>
      <c r="CZ25" s="667">
        <v>17.100000000000001</v>
      </c>
      <c r="DA25" s="677"/>
      <c r="DB25" s="677"/>
      <c r="DC25" s="678"/>
      <c r="DD25" s="670">
        <v>4860456</v>
      </c>
      <c r="DE25" s="675"/>
      <c r="DF25" s="675"/>
      <c r="DG25" s="675"/>
      <c r="DH25" s="675"/>
      <c r="DI25" s="675"/>
      <c r="DJ25" s="675"/>
      <c r="DK25" s="676"/>
      <c r="DL25" s="670">
        <v>4803319</v>
      </c>
      <c r="DM25" s="675"/>
      <c r="DN25" s="675"/>
      <c r="DO25" s="675"/>
      <c r="DP25" s="675"/>
      <c r="DQ25" s="675"/>
      <c r="DR25" s="675"/>
      <c r="DS25" s="675"/>
      <c r="DT25" s="675"/>
      <c r="DU25" s="675"/>
      <c r="DV25" s="676"/>
      <c r="DW25" s="667">
        <v>28.3</v>
      </c>
      <c r="DX25" s="677"/>
      <c r="DY25" s="677"/>
      <c r="DZ25" s="677"/>
      <c r="EA25" s="677"/>
      <c r="EB25" s="677"/>
      <c r="EC25" s="698"/>
    </row>
    <row r="26" spans="2:133" ht="11.25" customHeight="1">
      <c r="B26" s="661" t="s">
        <v>293</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232</v>
      </c>
      <c r="AA26" s="691"/>
      <c r="AB26" s="691"/>
      <c r="AC26" s="691"/>
      <c r="AD26" s="692" t="s">
        <v>177</v>
      </c>
      <c r="AE26" s="692"/>
      <c r="AF26" s="692"/>
      <c r="AG26" s="692"/>
      <c r="AH26" s="692"/>
      <c r="AI26" s="692"/>
      <c r="AJ26" s="692"/>
      <c r="AK26" s="692"/>
      <c r="AL26" s="667" t="s">
        <v>177</v>
      </c>
      <c r="AM26" s="668"/>
      <c r="AN26" s="668"/>
      <c r="AO26" s="693"/>
      <c r="AP26" s="756" t="s">
        <v>294</v>
      </c>
      <c r="AQ26" s="757"/>
      <c r="AR26" s="757"/>
      <c r="AS26" s="757"/>
      <c r="AT26" s="757"/>
      <c r="AU26" s="757"/>
      <c r="AV26" s="757"/>
      <c r="AW26" s="757"/>
      <c r="AX26" s="757"/>
      <c r="AY26" s="757"/>
      <c r="AZ26" s="757"/>
      <c r="BA26" s="757"/>
      <c r="BB26" s="757"/>
      <c r="BC26" s="757"/>
      <c r="BD26" s="757"/>
      <c r="BE26" s="757"/>
      <c r="BF26" s="758"/>
      <c r="BG26" s="664" t="s">
        <v>177</v>
      </c>
      <c r="BH26" s="665"/>
      <c r="BI26" s="665"/>
      <c r="BJ26" s="665"/>
      <c r="BK26" s="665"/>
      <c r="BL26" s="665"/>
      <c r="BM26" s="665"/>
      <c r="BN26" s="666"/>
      <c r="BO26" s="691" t="s">
        <v>129</v>
      </c>
      <c r="BP26" s="691"/>
      <c r="BQ26" s="691"/>
      <c r="BR26" s="691"/>
      <c r="BS26" s="692" t="s">
        <v>232</v>
      </c>
      <c r="BT26" s="692"/>
      <c r="BU26" s="692"/>
      <c r="BV26" s="692"/>
      <c r="BW26" s="692"/>
      <c r="BX26" s="692"/>
      <c r="BY26" s="692"/>
      <c r="BZ26" s="692"/>
      <c r="CA26" s="692"/>
      <c r="CB26" s="759"/>
      <c r="CD26" s="706" t="s">
        <v>295</v>
      </c>
      <c r="CE26" s="703"/>
      <c r="CF26" s="703"/>
      <c r="CG26" s="703"/>
      <c r="CH26" s="703"/>
      <c r="CI26" s="703"/>
      <c r="CJ26" s="703"/>
      <c r="CK26" s="703"/>
      <c r="CL26" s="703"/>
      <c r="CM26" s="703"/>
      <c r="CN26" s="703"/>
      <c r="CO26" s="703"/>
      <c r="CP26" s="703"/>
      <c r="CQ26" s="704"/>
      <c r="CR26" s="664">
        <v>3355925</v>
      </c>
      <c r="CS26" s="665"/>
      <c r="CT26" s="665"/>
      <c r="CU26" s="665"/>
      <c r="CV26" s="665"/>
      <c r="CW26" s="665"/>
      <c r="CX26" s="665"/>
      <c r="CY26" s="666"/>
      <c r="CZ26" s="667">
        <v>11.1</v>
      </c>
      <c r="DA26" s="677"/>
      <c r="DB26" s="677"/>
      <c r="DC26" s="678"/>
      <c r="DD26" s="670">
        <v>3151962</v>
      </c>
      <c r="DE26" s="665"/>
      <c r="DF26" s="665"/>
      <c r="DG26" s="665"/>
      <c r="DH26" s="665"/>
      <c r="DI26" s="665"/>
      <c r="DJ26" s="665"/>
      <c r="DK26" s="666"/>
      <c r="DL26" s="670" t="s">
        <v>177</v>
      </c>
      <c r="DM26" s="665"/>
      <c r="DN26" s="665"/>
      <c r="DO26" s="665"/>
      <c r="DP26" s="665"/>
      <c r="DQ26" s="665"/>
      <c r="DR26" s="665"/>
      <c r="DS26" s="665"/>
      <c r="DT26" s="665"/>
      <c r="DU26" s="665"/>
      <c r="DV26" s="666"/>
      <c r="DW26" s="667" t="s">
        <v>129</v>
      </c>
      <c r="DX26" s="677"/>
      <c r="DY26" s="677"/>
      <c r="DZ26" s="677"/>
      <c r="EA26" s="677"/>
      <c r="EB26" s="677"/>
      <c r="EC26" s="698"/>
    </row>
    <row r="27" spans="2:133" ht="11.25" customHeight="1">
      <c r="B27" s="661" t="s">
        <v>296</v>
      </c>
      <c r="C27" s="662"/>
      <c r="D27" s="662"/>
      <c r="E27" s="662"/>
      <c r="F27" s="662"/>
      <c r="G27" s="662"/>
      <c r="H27" s="662"/>
      <c r="I27" s="662"/>
      <c r="J27" s="662"/>
      <c r="K27" s="662"/>
      <c r="L27" s="662"/>
      <c r="M27" s="662"/>
      <c r="N27" s="662"/>
      <c r="O27" s="662"/>
      <c r="P27" s="662"/>
      <c r="Q27" s="663"/>
      <c r="R27" s="664">
        <v>17490769</v>
      </c>
      <c r="S27" s="665"/>
      <c r="T27" s="665"/>
      <c r="U27" s="665"/>
      <c r="V27" s="665"/>
      <c r="W27" s="665"/>
      <c r="X27" s="665"/>
      <c r="Y27" s="666"/>
      <c r="Z27" s="691">
        <v>55.3</v>
      </c>
      <c r="AA27" s="691"/>
      <c r="AB27" s="691"/>
      <c r="AC27" s="691"/>
      <c r="AD27" s="692">
        <v>16288336</v>
      </c>
      <c r="AE27" s="692"/>
      <c r="AF27" s="692"/>
      <c r="AG27" s="692"/>
      <c r="AH27" s="692"/>
      <c r="AI27" s="692"/>
      <c r="AJ27" s="692"/>
      <c r="AK27" s="692"/>
      <c r="AL27" s="667">
        <v>99.3</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5923761</v>
      </c>
      <c r="BH27" s="665"/>
      <c r="BI27" s="665"/>
      <c r="BJ27" s="665"/>
      <c r="BK27" s="665"/>
      <c r="BL27" s="665"/>
      <c r="BM27" s="665"/>
      <c r="BN27" s="666"/>
      <c r="BO27" s="691">
        <v>100</v>
      </c>
      <c r="BP27" s="691"/>
      <c r="BQ27" s="691"/>
      <c r="BR27" s="691"/>
      <c r="BS27" s="692">
        <v>65433</v>
      </c>
      <c r="BT27" s="692"/>
      <c r="BU27" s="692"/>
      <c r="BV27" s="692"/>
      <c r="BW27" s="692"/>
      <c r="BX27" s="692"/>
      <c r="BY27" s="692"/>
      <c r="BZ27" s="692"/>
      <c r="CA27" s="692"/>
      <c r="CB27" s="759"/>
      <c r="CD27" s="706" t="s">
        <v>298</v>
      </c>
      <c r="CE27" s="703"/>
      <c r="CF27" s="703"/>
      <c r="CG27" s="703"/>
      <c r="CH27" s="703"/>
      <c r="CI27" s="703"/>
      <c r="CJ27" s="703"/>
      <c r="CK27" s="703"/>
      <c r="CL27" s="703"/>
      <c r="CM27" s="703"/>
      <c r="CN27" s="703"/>
      <c r="CO27" s="703"/>
      <c r="CP27" s="703"/>
      <c r="CQ27" s="704"/>
      <c r="CR27" s="664">
        <v>8364044</v>
      </c>
      <c r="CS27" s="675"/>
      <c r="CT27" s="675"/>
      <c r="CU27" s="675"/>
      <c r="CV27" s="675"/>
      <c r="CW27" s="675"/>
      <c r="CX27" s="675"/>
      <c r="CY27" s="676"/>
      <c r="CZ27" s="667">
        <v>27.8</v>
      </c>
      <c r="DA27" s="677"/>
      <c r="DB27" s="677"/>
      <c r="DC27" s="678"/>
      <c r="DD27" s="670">
        <v>1875134</v>
      </c>
      <c r="DE27" s="675"/>
      <c r="DF27" s="675"/>
      <c r="DG27" s="675"/>
      <c r="DH27" s="675"/>
      <c r="DI27" s="675"/>
      <c r="DJ27" s="675"/>
      <c r="DK27" s="676"/>
      <c r="DL27" s="670">
        <v>1842047</v>
      </c>
      <c r="DM27" s="675"/>
      <c r="DN27" s="675"/>
      <c r="DO27" s="675"/>
      <c r="DP27" s="675"/>
      <c r="DQ27" s="675"/>
      <c r="DR27" s="675"/>
      <c r="DS27" s="675"/>
      <c r="DT27" s="675"/>
      <c r="DU27" s="675"/>
      <c r="DV27" s="676"/>
      <c r="DW27" s="667">
        <v>10.9</v>
      </c>
      <c r="DX27" s="677"/>
      <c r="DY27" s="677"/>
      <c r="DZ27" s="677"/>
      <c r="EA27" s="677"/>
      <c r="EB27" s="677"/>
      <c r="EC27" s="698"/>
    </row>
    <row r="28" spans="2:133" ht="11.25" customHeight="1">
      <c r="B28" s="661" t="s">
        <v>299</v>
      </c>
      <c r="C28" s="662"/>
      <c r="D28" s="662"/>
      <c r="E28" s="662"/>
      <c r="F28" s="662"/>
      <c r="G28" s="662"/>
      <c r="H28" s="662"/>
      <c r="I28" s="662"/>
      <c r="J28" s="662"/>
      <c r="K28" s="662"/>
      <c r="L28" s="662"/>
      <c r="M28" s="662"/>
      <c r="N28" s="662"/>
      <c r="O28" s="662"/>
      <c r="P28" s="662"/>
      <c r="Q28" s="663"/>
      <c r="R28" s="664">
        <v>4704</v>
      </c>
      <c r="S28" s="665"/>
      <c r="T28" s="665"/>
      <c r="U28" s="665"/>
      <c r="V28" s="665"/>
      <c r="W28" s="665"/>
      <c r="X28" s="665"/>
      <c r="Y28" s="666"/>
      <c r="Z28" s="691">
        <v>0</v>
      </c>
      <c r="AA28" s="691"/>
      <c r="AB28" s="691"/>
      <c r="AC28" s="691"/>
      <c r="AD28" s="692">
        <v>4704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2688434</v>
      </c>
      <c r="CS28" s="665"/>
      <c r="CT28" s="665"/>
      <c r="CU28" s="665"/>
      <c r="CV28" s="665"/>
      <c r="CW28" s="665"/>
      <c r="CX28" s="665"/>
      <c r="CY28" s="666"/>
      <c r="CZ28" s="667">
        <v>8.9</v>
      </c>
      <c r="DA28" s="677"/>
      <c r="DB28" s="677"/>
      <c r="DC28" s="678"/>
      <c r="DD28" s="670">
        <v>2520534</v>
      </c>
      <c r="DE28" s="665"/>
      <c r="DF28" s="665"/>
      <c r="DG28" s="665"/>
      <c r="DH28" s="665"/>
      <c r="DI28" s="665"/>
      <c r="DJ28" s="665"/>
      <c r="DK28" s="666"/>
      <c r="DL28" s="670">
        <v>2520534</v>
      </c>
      <c r="DM28" s="665"/>
      <c r="DN28" s="665"/>
      <c r="DO28" s="665"/>
      <c r="DP28" s="665"/>
      <c r="DQ28" s="665"/>
      <c r="DR28" s="665"/>
      <c r="DS28" s="665"/>
      <c r="DT28" s="665"/>
      <c r="DU28" s="665"/>
      <c r="DV28" s="666"/>
      <c r="DW28" s="667">
        <v>14.9</v>
      </c>
      <c r="DX28" s="677"/>
      <c r="DY28" s="677"/>
      <c r="DZ28" s="677"/>
      <c r="EA28" s="677"/>
      <c r="EB28" s="677"/>
      <c r="EC28" s="698"/>
    </row>
    <row r="29" spans="2:133" ht="11.25" customHeight="1">
      <c r="B29" s="661" t="s">
        <v>301</v>
      </c>
      <c r="C29" s="662"/>
      <c r="D29" s="662"/>
      <c r="E29" s="662"/>
      <c r="F29" s="662"/>
      <c r="G29" s="662"/>
      <c r="H29" s="662"/>
      <c r="I29" s="662"/>
      <c r="J29" s="662"/>
      <c r="K29" s="662"/>
      <c r="L29" s="662"/>
      <c r="M29" s="662"/>
      <c r="N29" s="662"/>
      <c r="O29" s="662"/>
      <c r="P29" s="662"/>
      <c r="Q29" s="663"/>
      <c r="R29" s="664">
        <v>99010</v>
      </c>
      <c r="S29" s="665"/>
      <c r="T29" s="665"/>
      <c r="U29" s="665"/>
      <c r="V29" s="665"/>
      <c r="W29" s="665"/>
      <c r="X29" s="665"/>
      <c r="Y29" s="666"/>
      <c r="Z29" s="691">
        <v>0.3</v>
      </c>
      <c r="AA29" s="691"/>
      <c r="AB29" s="691"/>
      <c r="AC29" s="691"/>
      <c r="AD29" s="692" t="s">
        <v>232</v>
      </c>
      <c r="AE29" s="692"/>
      <c r="AF29" s="692"/>
      <c r="AG29" s="692"/>
      <c r="AH29" s="692"/>
      <c r="AI29" s="692"/>
      <c r="AJ29" s="692"/>
      <c r="AK29" s="692"/>
      <c r="AL29" s="667" t="s">
        <v>177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302</v>
      </c>
      <c r="CE29" s="751"/>
      <c r="CF29" s="706" t="s">
        <v>303</v>
      </c>
      <c r="CG29" s="703"/>
      <c r="CH29" s="703"/>
      <c r="CI29" s="703"/>
      <c r="CJ29" s="703"/>
      <c r="CK29" s="703"/>
      <c r="CL29" s="703"/>
      <c r="CM29" s="703"/>
      <c r="CN29" s="703"/>
      <c r="CO29" s="703"/>
      <c r="CP29" s="703"/>
      <c r="CQ29" s="704"/>
      <c r="CR29" s="664">
        <v>2688434</v>
      </c>
      <c r="CS29" s="675"/>
      <c r="CT29" s="675"/>
      <c r="CU29" s="675"/>
      <c r="CV29" s="675"/>
      <c r="CW29" s="675"/>
      <c r="CX29" s="675"/>
      <c r="CY29" s="676"/>
      <c r="CZ29" s="667">
        <v>8.9</v>
      </c>
      <c r="DA29" s="677"/>
      <c r="DB29" s="677"/>
      <c r="DC29" s="678"/>
      <c r="DD29" s="670">
        <v>2520534</v>
      </c>
      <c r="DE29" s="675"/>
      <c r="DF29" s="675"/>
      <c r="DG29" s="675"/>
      <c r="DH29" s="675"/>
      <c r="DI29" s="675"/>
      <c r="DJ29" s="675"/>
      <c r="DK29" s="676"/>
      <c r="DL29" s="670">
        <v>2520534</v>
      </c>
      <c r="DM29" s="675"/>
      <c r="DN29" s="675"/>
      <c r="DO29" s="675"/>
      <c r="DP29" s="675"/>
      <c r="DQ29" s="675"/>
      <c r="DR29" s="675"/>
      <c r="DS29" s="675"/>
      <c r="DT29" s="675"/>
      <c r="DU29" s="675"/>
      <c r="DV29" s="676"/>
      <c r="DW29" s="667">
        <v>14.9</v>
      </c>
      <c r="DX29" s="677"/>
      <c r="DY29" s="677"/>
      <c r="DZ29" s="677"/>
      <c r="EA29" s="677"/>
      <c r="EB29" s="677"/>
      <c r="EC29" s="698"/>
    </row>
    <row r="30" spans="2:133" ht="11.25" customHeight="1">
      <c r="B30" s="661" t="s">
        <v>304</v>
      </c>
      <c r="C30" s="662"/>
      <c r="D30" s="662"/>
      <c r="E30" s="662"/>
      <c r="F30" s="662"/>
      <c r="G30" s="662"/>
      <c r="H30" s="662"/>
      <c r="I30" s="662"/>
      <c r="J30" s="662"/>
      <c r="K30" s="662"/>
      <c r="L30" s="662"/>
      <c r="M30" s="662"/>
      <c r="N30" s="662"/>
      <c r="O30" s="662"/>
      <c r="P30" s="662"/>
      <c r="Q30" s="663"/>
      <c r="R30" s="664">
        <v>358461</v>
      </c>
      <c r="S30" s="665"/>
      <c r="T30" s="665"/>
      <c r="U30" s="665"/>
      <c r="V30" s="665"/>
      <c r="W30" s="665"/>
      <c r="X30" s="665"/>
      <c r="Y30" s="666"/>
      <c r="Z30" s="691">
        <v>1.1000000000000001</v>
      </c>
      <c r="AA30" s="691"/>
      <c r="AB30" s="691"/>
      <c r="AC30" s="691"/>
      <c r="AD30" s="692">
        <v>19432</v>
      </c>
      <c r="AE30" s="692"/>
      <c r="AF30" s="692"/>
      <c r="AG30" s="692"/>
      <c r="AH30" s="692"/>
      <c r="AI30" s="692"/>
      <c r="AJ30" s="692"/>
      <c r="AK30" s="692"/>
      <c r="AL30" s="667">
        <v>0.1</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305</v>
      </c>
      <c r="BH30" s="739"/>
      <c r="BI30" s="739"/>
      <c r="BJ30" s="739"/>
      <c r="BK30" s="739"/>
      <c r="BL30" s="739"/>
      <c r="BM30" s="739"/>
      <c r="BN30" s="739"/>
      <c r="BO30" s="739"/>
      <c r="BP30" s="739"/>
      <c r="BQ30" s="740"/>
      <c r="BR30" s="723" t="s">
        <v>306</v>
      </c>
      <c r="BS30" s="739"/>
      <c r="BT30" s="739"/>
      <c r="BU30" s="739"/>
      <c r="BV30" s="739"/>
      <c r="BW30" s="739"/>
      <c r="BX30" s="739"/>
      <c r="BY30" s="739"/>
      <c r="BZ30" s="739"/>
      <c r="CA30" s="739"/>
      <c r="CB30" s="740"/>
      <c r="CD30" s="752"/>
      <c r="CE30" s="753"/>
      <c r="CF30" s="706" t="s">
        <v>307</v>
      </c>
      <c r="CG30" s="703"/>
      <c r="CH30" s="703"/>
      <c r="CI30" s="703"/>
      <c r="CJ30" s="703"/>
      <c r="CK30" s="703"/>
      <c r="CL30" s="703"/>
      <c r="CM30" s="703"/>
      <c r="CN30" s="703"/>
      <c r="CO30" s="703"/>
      <c r="CP30" s="703"/>
      <c r="CQ30" s="704"/>
      <c r="CR30" s="664">
        <v>2584818</v>
      </c>
      <c r="CS30" s="665"/>
      <c r="CT30" s="665"/>
      <c r="CU30" s="665"/>
      <c r="CV30" s="665"/>
      <c r="CW30" s="665"/>
      <c r="CX30" s="665"/>
      <c r="CY30" s="666"/>
      <c r="CZ30" s="667">
        <v>8.6</v>
      </c>
      <c r="DA30" s="677"/>
      <c r="DB30" s="677"/>
      <c r="DC30" s="678"/>
      <c r="DD30" s="670">
        <v>2432236</v>
      </c>
      <c r="DE30" s="665"/>
      <c r="DF30" s="665"/>
      <c r="DG30" s="665"/>
      <c r="DH30" s="665"/>
      <c r="DI30" s="665"/>
      <c r="DJ30" s="665"/>
      <c r="DK30" s="666"/>
      <c r="DL30" s="670">
        <v>2432236</v>
      </c>
      <c r="DM30" s="665"/>
      <c r="DN30" s="665"/>
      <c r="DO30" s="665"/>
      <c r="DP30" s="665"/>
      <c r="DQ30" s="665"/>
      <c r="DR30" s="665"/>
      <c r="DS30" s="665"/>
      <c r="DT30" s="665"/>
      <c r="DU30" s="665"/>
      <c r="DV30" s="666"/>
      <c r="DW30" s="667">
        <v>14.4</v>
      </c>
      <c r="DX30" s="677"/>
      <c r="DY30" s="677"/>
      <c r="DZ30" s="677"/>
      <c r="EA30" s="677"/>
      <c r="EB30" s="677"/>
      <c r="EC30" s="698"/>
    </row>
    <row r="31" spans="2:133" ht="11.25" customHeight="1">
      <c r="B31" s="661" t="s">
        <v>308</v>
      </c>
      <c r="C31" s="662"/>
      <c r="D31" s="662"/>
      <c r="E31" s="662"/>
      <c r="F31" s="662"/>
      <c r="G31" s="662"/>
      <c r="H31" s="662"/>
      <c r="I31" s="662"/>
      <c r="J31" s="662"/>
      <c r="K31" s="662"/>
      <c r="L31" s="662"/>
      <c r="M31" s="662"/>
      <c r="N31" s="662"/>
      <c r="O31" s="662"/>
      <c r="P31" s="662"/>
      <c r="Q31" s="663"/>
      <c r="R31" s="664">
        <v>31742</v>
      </c>
      <c r="S31" s="665"/>
      <c r="T31" s="665"/>
      <c r="U31" s="665"/>
      <c r="V31" s="665"/>
      <c r="W31" s="665"/>
      <c r="X31" s="665"/>
      <c r="Y31" s="666"/>
      <c r="Z31" s="691">
        <v>0.1</v>
      </c>
      <c r="AA31" s="691"/>
      <c r="AB31" s="691"/>
      <c r="AC31" s="691"/>
      <c r="AD31" s="692" t="s">
        <v>177</v>
      </c>
      <c r="AE31" s="692"/>
      <c r="AF31" s="692"/>
      <c r="AG31" s="692"/>
      <c r="AH31" s="692"/>
      <c r="AI31" s="692"/>
      <c r="AJ31" s="692"/>
      <c r="AK31" s="692"/>
      <c r="AL31" s="667" t="s">
        <v>129</v>
      </c>
      <c r="AM31" s="668"/>
      <c r="AN31" s="668"/>
      <c r="AO31" s="693"/>
      <c r="AP31" s="741" t="s">
        <v>309</v>
      </c>
      <c r="AQ31" s="742"/>
      <c r="AR31" s="742"/>
      <c r="AS31" s="742"/>
      <c r="AT31" s="747" t="s">
        <v>310</v>
      </c>
      <c r="AU31" s="217"/>
      <c r="AV31" s="217"/>
      <c r="AW31" s="217"/>
      <c r="AX31" s="731" t="s">
        <v>186</v>
      </c>
      <c r="AY31" s="732"/>
      <c r="AZ31" s="732"/>
      <c r="BA31" s="732"/>
      <c r="BB31" s="732"/>
      <c r="BC31" s="732"/>
      <c r="BD31" s="732"/>
      <c r="BE31" s="732"/>
      <c r="BF31" s="733"/>
      <c r="BG31" s="734">
        <v>99.3</v>
      </c>
      <c r="BH31" s="735"/>
      <c r="BI31" s="735"/>
      <c r="BJ31" s="735"/>
      <c r="BK31" s="735"/>
      <c r="BL31" s="735"/>
      <c r="BM31" s="736">
        <v>96.4</v>
      </c>
      <c r="BN31" s="735"/>
      <c r="BO31" s="735"/>
      <c r="BP31" s="735"/>
      <c r="BQ31" s="737"/>
      <c r="BR31" s="734">
        <v>98.9</v>
      </c>
      <c r="BS31" s="735"/>
      <c r="BT31" s="735"/>
      <c r="BU31" s="735"/>
      <c r="BV31" s="735"/>
      <c r="BW31" s="735"/>
      <c r="BX31" s="736">
        <v>95.1</v>
      </c>
      <c r="BY31" s="735"/>
      <c r="BZ31" s="735"/>
      <c r="CA31" s="735"/>
      <c r="CB31" s="737"/>
      <c r="CD31" s="752"/>
      <c r="CE31" s="753"/>
      <c r="CF31" s="706" t="s">
        <v>311</v>
      </c>
      <c r="CG31" s="703"/>
      <c r="CH31" s="703"/>
      <c r="CI31" s="703"/>
      <c r="CJ31" s="703"/>
      <c r="CK31" s="703"/>
      <c r="CL31" s="703"/>
      <c r="CM31" s="703"/>
      <c r="CN31" s="703"/>
      <c r="CO31" s="703"/>
      <c r="CP31" s="703"/>
      <c r="CQ31" s="704"/>
      <c r="CR31" s="664">
        <v>103616</v>
      </c>
      <c r="CS31" s="675"/>
      <c r="CT31" s="675"/>
      <c r="CU31" s="675"/>
      <c r="CV31" s="675"/>
      <c r="CW31" s="675"/>
      <c r="CX31" s="675"/>
      <c r="CY31" s="676"/>
      <c r="CZ31" s="667">
        <v>0.3</v>
      </c>
      <c r="DA31" s="677"/>
      <c r="DB31" s="677"/>
      <c r="DC31" s="678"/>
      <c r="DD31" s="670">
        <v>88298</v>
      </c>
      <c r="DE31" s="675"/>
      <c r="DF31" s="675"/>
      <c r="DG31" s="675"/>
      <c r="DH31" s="675"/>
      <c r="DI31" s="675"/>
      <c r="DJ31" s="675"/>
      <c r="DK31" s="676"/>
      <c r="DL31" s="670">
        <v>88298</v>
      </c>
      <c r="DM31" s="675"/>
      <c r="DN31" s="675"/>
      <c r="DO31" s="675"/>
      <c r="DP31" s="675"/>
      <c r="DQ31" s="675"/>
      <c r="DR31" s="675"/>
      <c r="DS31" s="675"/>
      <c r="DT31" s="675"/>
      <c r="DU31" s="675"/>
      <c r="DV31" s="676"/>
      <c r="DW31" s="667">
        <v>0.5</v>
      </c>
      <c r="DX31" s="677"/>
      <c r="DY31" s="677"/>
      <c r="DZ31" s="677"/>
      <c r="EA31" s="677"/>
      <c r="EB31" s="677"/>
      <c r="EC31" s="698"/>
    </row>
    <row r="32" spans="2:133" ht="11.25" customHeight="1">
      <c r="B32" s="661" t="s">
        <v>312</v>
      </c>
      <c r="C32" s="662"/>
      <c r="D32" s="662"/>
      <c r="E32" s="662"/>
      <c r="F32" s="662"/>
      <c r="G32" s="662"/>
      <c r="H32" s="662"/>
      <c r="I32" s="662"/>
      <c r="J32" s="662"/>
      <c r="K32" s="662"/>
      <c r="L32" s="662"/>
      <c r="M32" s="662"/>
      <c r="N32" s="662"/>
      <c r="O32" s="662"/>
      <c r="P32" s="662"/>
      <c r="Q32" s="663"/>
      <c r="R32" s="664">
        <v>7266407</v>
      </c>
      <c r="S32" s="665"/>
      <c r="T32" s="665"/>
      <c r="U32" s="665"/>
      <c r="V32" s="665"/>
      <c r="W32" s="665"/>
      <c r="X32" s="665"/>
      <c r="Y32" s="666"/>
      <c r="Z32" s="691">
        <v>23</v>
      </c>
      <c r="AA32" s="691"/>
      <c r="AB32" s="691"/>
      <c r="AC32" s="691"/>
      <c r="AD32" s="692" t="s">
        <v>232</v>
      </c>
      <c r="AE32" s="692"/>
      <c r="AF32" s="692"/>
      <c r="AG32" s="692"/>
      <c r="AH32" s="692"/>
      <c r="AI32" s="692"/>
      <c r="AJ32" s="692"/>
      <c r="AK32" s="692"/>
      <c r="AL32" s="667" t="s">
        <v>177</v>
      </c>
      <c r="AM32" s="668"/>
      <c r="AN32" s="668"/>
      <c r="AO32" s="693"/>
      <c r="AP32" s="743"/>
      <c r="AQ32" s="744"/>
      <c r="AR32" s="744"/>
      <c r="AS32" s="744"/>
      <c r="AT32" s="748"/>
      <c r="AU32" s="216" t="s">
        <v>313</v>
      </c>
      <c r="AV32" s="216"/>
      <c r="AW32" s="216"/>
      <c r="AX32" s="661" t="s">
        <v>314</v>
      </c>
      <c r="AY32" s="662"/>
      <c r="AZ32" s="662"/>
      <c r="BA32" s="662"/>
      <c r="BB32" s="662"/>
      <c r="BC32" s="662"/>
      <c r="BD32" s="662"/>
      <c r="BE32" s="662"/>
      <c r="BF32" s="663"/>
      <c r="BG32" s="738">
        <v>99.2</v>
      </c>
      <c r="BH32" s="675"/>
      <c r="BI32" s="675"/>
      <c r="BJ32" s="675"/>
      <c r="BK32" s="675"/>
      <c r="BL32" s="675"/>
      <c r="BM32" s="668">
        <v>97.1</v>
      </c>
      <c r="BN32" s="730"/>
      <c r="BO32" s="730"/>
      <c r="BP32" s="730"/>
      <c r="BQ32" s="702"/>
      <c r="BR32" s="738">
        <v>99.3</v>
      </c>
      <c r="BS32" s="675"/>
      <c r="BT32" s="675"/>
      <c r="BU32" s="675"/>
      <c r="BV32" s="675"/>
      <c r="BW32" s="675"/>
      <c r="BX32" s="668">
        <v>96</v>
      </c>
      <c r="BY32" s="730"/>
      <c r="BZ32" s="730"/>
      <c r="CA32" s="730"/>
      <c r="CB32" s="702"/>
      <c r="CD32" s="754"/>
      <c r="CE32" s="755"/>
      <c r="CF32" s="706" t="s">
        <v>315</v>
      </c>
      <c r="CG32" s="703"/>
      <c r="CH32" s="703"/>
      <c r="CI32" s="703"/>
      <c r="CJ32" s="703"/>
      <c r="CK32" s="703"/>
      <c r="CL32" s="703"/>
      <c r="CM32" s="703"/>
      <c r="CN32" s="703"/>
      <c r="CO32" s="703"/>
      <c r="CP32" s="703"/>
      <c r="CQ32" s="704"/>
      <c r="CR32" s="664" t="s">
        <v>232</v>
      </c>
      <c r="CS32" s="665"/>
      <c r="CT32" s="665"/>
      <c r="CU32" s="665"/>
      <c r="CV32" s="665"/>
      <c r="CW32" s="665"/>
      <c r="CX32" s="665"/>
      <c r="CY32" s="666"/>
      <c r="CZ32" s="667" t="s">
        <v>177</v>
      </c>
      <c r="DA32" s="677"/>
      <c r="DB32" s="677"/>
      <c r="DC32" s="678"/>
      <c r="DD32" s="670" t="s">
        <v>129</v>
      </c>
      <c r="DE32" s="665"/>
      <c r="DF32" s="665"/>
      <c r="DG32" s="665"/>
      <c r="DH32" s="665"/>
      <c r="DI32" s="665"/>
      <c r="DJ32" s="665"/>
      <c r="DK32" s="666"/>
      <c r="DL32" s="670" t="s">
        <v>177</v>
      </c>
      <c r="DM32" s="665"/>
      <c r="DN32" s="665"/>
      <c r="DO32" s="665"/>
      <c r="DP32" s="665"/>
      <c r="DQ32" s="665"/>
      <c r="DR32" s="665"/>
      <c r="DS32" s="665"/>
      <c r="DT32" s="665"/>
      <c r="DU32" s="665"/>
      <c r="DV32" s="666"/>
      <c r="DW32" s="667" t="s">
        <v>232</v>
      </c>
      <c r="DX32" s="677"/>
      <c r="DY32" s="677"/>
      <c r="DZ32" s="677"/>
      <c r="EA32" s="677"/>
      <c r="EB32" s="677"/>
      <c r="EC32" s="698"/>
    </row>
    <row r="33" spans="2:133" ht="11.25" customHeight="1">
      <c r="B33" s="727" t="s">
        <v>316</v>
      </c>
      <c r="C33" s="728"/>
      <c r="D33" s="728"/>
      <c r="E33" s="728"/>
      <c r="F33" s="728"/>
      <c r="G33" s="728"/>
      <c r="H33" s="728"/>
      <c r="I33" s="728"/>
      <c r="J33" s="728"/>
      <c r="K33" s="728"/>
      <c r="L33" s="728"/>
      <c r="M33" s="728"/>
      <c r="N33" s="728"/>
      <c r="O33" s="728"/>
      <c r="P33" s="728"/>
      <c r="Q33" s="729"/>
      <c r="R33" s="664" t="s">
        <v>177</v>
      </c>
      <c r="S33" s="665"/>
      <c r="T33" s="665"/>
      <c r="U33" s="665"/>
      <c r="V33" s="665"/>
      <c r="W33" s="665"/>
      <c r="X33" s="665"/>
      <c r="Y33" s="666"/>
      <c r="Z33" s="691" t="s">
        <v>177</v>
      </c>
      <c r="AA33" s="691"/>
      <c r="AB33" s="691"/>
      <c r="AC33" s="691"/>
      <c r="AD33" s="692" t="s">
        <v>177</v>
      </c>
      <c r="AE33" s="692"/>
      <c r="AF33" s="692"/>
      <c r="AG33" s="692"/>
      <c r="AH33" s="692"/>
      <c r="AI33" s="692"/>
      <c r="AJ33" s="692"/>
      <c r="AK33" s="692"/>
      <c r="AL33" s="667" t="s">
        <v>177</v>
      </c>
      <c r="AM33" s="668"/>
      <c r="AN33" s="668"/>
      <c r="AO33" s="693"/>
      <c r="AP33" s="745"/>
      <c r="AQ33" s="746"/>
      <c r="AR33" s="746"/>
      <c r="AS33" s="746"/>
      <c r="AT33" s="749"/>
      <c r="AU33" s="218"/>
      <c r="AV33" s="218"/>
      <c r="AW33" s="218"/>
      <c r="AX33" s="641" t="s">
        <v>317</v>
      </c>
      <c r="AY33" s="642"/>
      <c r="AZ33" s="642"/>
      <c r="BA33" s="642"/>
      <c r="BB33" s="642"/>
      <c r="BC33" s="642"/>
      <c r="BD33" s="642"/>
      <c r="BE33" s="642"/>
      <c r="BF33" s="643"/>
      <c r="BG33" s="726">
        <v>99.4</v>
      </c>
      <c r="BH33" s="645"/>
      <c r="BI33" s="645"/>
      <c r="BJ33" s="645"/>
      <c r="BK33" s="645"/>
      <c r="BL33" s="645"/>
      <c r="BM33" s="683">
        <v>95.5</v>
      </c>
      <c r="BN33" s="645"/>
      <c r="BO33" s="645"/>
      <c r="BP33" s="645"/>
      <c r="BQ33" s="694"/>
      <c r="BR33" s="726">
        <v>98.6</v>
      </c>
      <c r="BS33" s="645"/>
      <c r="BT33" s="645"/>
      <c r="BU33" s="645"/>
      <c r="BV33" s="645"/>
      <c r="BW33" s="645"/>
      <c r="BX33" s="683">
        <v>94</v>
      </c>
      <c r="BY33" s="645"/>
      <c r="BZ33" s="645"/>
      <c r="CA33" s="645"/>
      <c r="CB33" s="694"/>
      <c r="CD33" s="706" t="s">
        <v>318</v>
      </c>
      <c r="CE33" s="703"/>
      <c r="CF33" s="703"/>
      <c r="CG33" s="703"/>
      <c r="CH33" s="703"/>
      <c r="CI33" s="703"/>
      <c r="CJ33" s="703"/>
      <c r="CK33" s="703"/>
      <c r="CL33" s="703"/>
      <c r="CM33" s="703"/>
      <c r="CN33" s="703"/>
      <c r="CO33" s="703"/>
      <c r="CP33" s="703"/>
      <c r="CQ33" s="704"/>
      <c r="CR33" s="664">
        <v>9623226</v>
      </c>
      <c r="CS33" s="675"/>
      <c r="CT33" s="675"/>
      <c r="CU33" s="675"/>
      <c r="CV33" s="675"/>
      <c r="CW33" s="675"/>
      <c r="CX33" s="675"/>
      <c r="CY33" s="676"/>
      <c r="CZ33" s="667">
        <v>32</v>
      </c>
      <c r="DA33" s="677"/>
      <c r="DB33" s="677"/>
      <c r="DC33" s="678"/>
      <c r="DD33" s="670">
        <v>7412726</v>
      </c>
      <c r="DE33" s="675"/>
      <c r="DF33" s="675"/>
      <c r="DG33" s="675"/>
      <c r="DH33" s="675"/>
      <c r="DI33" s="675"/>
      <c r="DJ33" s="675"/>
      <c r="DK33" s="676"/>
      <c r="DL33" s="670">
        <v>5560870</v>
      </c>
      <c r="DM33" s="675"/>
      <c r="DN33" s="675"/>
      <c r="DO33" s="675"/>
      <c r="DP33" s="675"/>
      <c r="DQ33" s="675"/>
      <c r="DR33" s="675"/>
      <c r="DS33" s="675"/>
      <c r="DT33" s="675"/>
      <c r="DU33" s="675"/>
      <c r="DV33" s="676"/>
      <c r="DW33" s="667">
        <v>32.799999999999997</v>
      </c>
      <c r="DX33" s="677"/>
      <c r="DY33" s="677"/>
      <c r="DZ33" s="677"/>
      <c r="EA33" s="677"/>
      <c r="EB33" s="677"/>
      <c r="EC33" s="698"/>
    </row>
    <row r="34" spans="2:133" ht="11.25" customHeight="1">
      <c r="B34" s="661" t="s">
        <v>319</v>
      </c>
      <c r="C34" s="662"/>
      <c r="D34" s="662"/>
      <c r="E34" s="662"/>
      <c r="F34" s="662"/>
      <c r="G34" s="662"/>
      <c r="H34" s="662"/>
      <c r="I34" s="662"/>
      <c r="J34" s="662"/>
      <c r="K34" s="662"/>
      <c r="L34" s="662"/>
      <c r="M34" s="662"/>
      <c r="N34" s="662"/>
      <c r="O34" s="662"/>
      <c r="P34" s="662"/>
      <c r="Q34" s="663"/>
      <c r="R34" s="664">
        <v>2604827</v>
      </c>
      <c r="S34" s="665"/>
      <c r="T34" s="665"/>
      <c r="U34" s="665"/>
      <c r="V34" s="665"/>
      <c r="W34" s="665"/>
      <c r="X34" s="665"/>
      <c r="Y34" s="666"/>
      <c r="Z34" s="691">
        <v>8.1999999999999993</v>
      </c>
      <c r="AA34" s="691"/>
      <c r="AB34" s="691"/>
      <c r="AC34" s="691"/>
      <c r="AD34" s="692" t="s">
        <v>232</v>
      </c>
      <c r="AE34" s="692"/>
      <c r="AF34" s="692"/>
      <c r="AG34" s="692"/>
      <c r="AH34" s="692"/>
      <c r="AI34" s="692"/>
      <c r="AJ34" s="692"/>
      <c r="AK34" s="692"/>
      <c r="AL34" s="667" t="s">
        <v>129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320</v>
      </c>
      <c r="CE34" s="703"/>
      <c r="CF34" s="703"/>
      <c r="CG34" s="703"/>
      <c r="CH34" s="703"/>
      <c r="CI34" s="703"/>
      <c r="CJ34" s="703"/>
      <c r="CK34" s="703"/>
      <c r="CL34" s="703"/>
      <c r="CM34" s="703"/>
      <c r="CN34" s="703"/>
      <c r="CO34" s="703"/>
      <c r="CP34" s="703"/>
      <c r="CQ34" s="704"/>
      <c r="CR34" s="664">
        <v>2760311</v>
      </c>
      <c r="CS34" s="665"/>
      <c r="CT34" s="665"/>
      <c r="CU34" s="665"/>
      <c r="CV34" s="665"/>
      <c r="CW34" s="665"/>
      <c r="CX34" s="665"/>
      <c r="CY34" s="666"/>
      <c r="CZ34" s="667">
        <v>9.1999999999999993</v>
      </c>
      <c r="DA34" s="677"/>
      <c r="DB34" s="677"/>
      <c r="DC34" s="678"/>
      <c r="DD34" s="670">
        <v>1871973</v>
      </c>
      <c r="DE34" s="665"/>
      <c r="DF34" s="665"/>
      <c r="DG34" s="665"/>
      <c r="DH34" s="665"/>
      <c r="DI34" s="665"/>
      <c r="DJ34" s="665"/>
      <c r="DK34" s="666"/>
      <c r="DL34" s="670">
        <v>1635811</v>
      </c>
      <c r="DM34" s="665"/>
      <c r="DN34" s="665"/>
      <c r="DO34" s="665"/>
      <c r="DP34" s="665"/>
      <c r="DQ34" s="665"/>
      <c r="DR34" s="665"/>
      <c r="DS34" s="665"/>
      <c r="DT34" s="665"/>
      <c r="DU34" s="665"/>
      <c r="DV34" s="666"/>
      <c r="DW34" s="667">
        <v>9.6999999999999993</v>
      </c>
      <c r="DX34" s="677"/>
      <c r="DY34" s="677"/>
      <c r="DZ34" s="677"/>
      <c r="EA34" s="677"/>
      <c r="EB34" s="677"/>
      <c r="EC34" s="698"/>
    </row>
    <row r="35" spans="2:133" ht="11.25" customHeight="1">
      <c r="B35" s="661" t="s">
        <v>321</v>
      </c>
      <c r="C35" s="662"/>
      <c r="D35" s="662"/>
      <c r="E35" s="662"/>
      <c r="F35" s="662"/>
      <c r="G35" s="662"/>
      <c r="H35" s="662"/>
      <c r="I35" s="662"/>
      <c r="J35" s="662"/>
      <c r="K35" s="662"/>
      <c r="L35" s="662"/>
      <c r="M35" s="662"/>
      <c r="N35" s="662"/>
      <c r="O35" s="662"/>
      <c r="P35" s="662"/>
      <c r="Q35" s="663"/>
      <c r="R35" s="664">
        <v>142990</v>
      </c>
      <c r="S35" s="665"/>
      <c r="T35" s="665"/>
      <c r="U35" s="665"/>
      <c r="V35" s="665"/>
      <c r="W35" s="665"/>
      <c r="X35" s="665"/>
      <c r="Y35" s="666"/>
      <c r="Z35" s="691">
        <v>0.5</v>
      </c>
      <c r="AA35" s="691"/>
      <c r="AB35" s="691"/>
      <c r="AC35" s="691"/>
      <c r="AD35" s="692">
        <v>95155</v>
      </c>
      <c r="AE35" s="692"/>
      <c r="AF35" s="692"/>
      <c r="AG35" s="692"/>
      <c r="AH35" s="692"/>
      <c r="AI35" s="692"/>
      <c r="AJ35" s="692"/>
      <c r="AK35" s="692"/>
      <c r="AL35" s="667">
        <v>0.6</v>
      </c>
      <c r="AM35" s="668"/>
      <c r="AN35" s="668"/>
      <c r="AO35" s="693"/>
      <c r="AP35" s="221"/>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324</v>
      </c>
      <c r="CE35" s="703"/>
      <c r="CF35" s="703"/>
      <c r="CG35" s="703"/>
      <c r="CH35" s="703"/>
      <c r="CI35" s="703"/>
      <c r="CJ35" s="703"/>
      <c r="CK35" s="703"/>
      <c r="CL35" s="703"/>
      <c r="CM35" s="703"/>
      <c r="CN35" s="703"/>
      <c r="CO35" s="703"/>
      <c r="CP35" s="703"/>
      <c r="CQ35" s="704"/>
      <c r="CR35" s="664">
        <v>117199</v>
      </c>
      <c r="CS35" s="675"/>
      <c r="CT35" s="675"/>
      <c r="CU35" s="675"/>
      <c r="CV35" s="675"/>
      <c r="CW35" s="675"/>
      <c r="CX35" s="675"/>
      <c r="CY35" s="676"/>
      <c r="CZ35" s="667">
        <v>0.4</v>
      </c>
      <c r="DA35" s="677"/>
      <c r="DB35" s="677"/>
      <c r="DC35" s="678"/>
      <c r="DD35" s="670">
        <v>77752</v>
      </c>
      <c r="DE35" s="675"/>
      <c r="DF35" s="675"/>
      <c r="DG35" s="675"/>
      <c r="DH35" s="675"/>
      <c r="DI35" s="675"/>
      <c r="DJ35" s="675"/>
      <c r="DK35" s="676"/>
      <c r="DL35" s="670">
        <v>77752</v>
      </c>
      <c r="DM35" s="675"/>
      <c r="DN35" s="675"/>
      <c r="DO35" s="675"/>
      <c r="DP35" s="675"/>
      <c r="DQ35" s="675"/>
      <c r="DR35" s="675"/>
      <c r="DS35" s="675"/>
      <c r="DT35" s="675"/>
      <c r="DU35" s="675"/>
      <c r="DV35" s="676"/>
      <c r="DW35" s="667">
        <v>0.5</v>
      </c>
      <c r="DX35" s="677"/>
      <c r="DY35" s="677"/>
      <c r="DZ35" s="677"/>
      <c r="EA35" s="677"/>
      <c r="EB35" s="677"/>
      <c r="EC35" s="698"/>
    </row>
    <row r="36" spans="2:133" ht="11.25" customHeight="1">
      <c r="B36" s="661" t="s">
        <v>325</v>
      </c>
      <c r="C36" s="662"/>
      <c r="D36" s="662"/>
      <c r="E36" s="662"/>
      <c r="F36" s="662"/>
      <c r="G36" s="662"/>
      <c r="H36" s="662"/>
      <c r="I36" s="662"/>
      <c r="J36" s="662"/>
      <c r="K36" s="662"/>
      <c r="L36" s="662"/>
      <c r="M36" s="662"/>
      <c r="N36" s="662"/>
      <c r="O36" s="662"/>
      <c r="P36" s="662"/>
      <c r="Q36" s="663"/>
      <c r="R36" s="664">
        <v>410136</v>
      </c>
      <c r="S36" s="665"/>
      <c r="T36" s="665"/>
      <c r="U36" s="665"/>
      <c r="V36" s="665"/>
      <c r="W36" s="665"/>
      <c r="X36" s="665"/>
      <c r="Y36" s="666"/>
      <c r="Z36" s="691">
        <v>1.3</v>
      </c>
      <c r="AA36" s="691"/>
      <c r="AB36" s="691"/>
      <c r="AC36" s="691"/>
      <c r="AD36" s="692" t="s">
        <v>129</v>
      </c>
      <c r="AE36" s="692"/>
      <c r="AF36" s="692"/>
      <c r="AG36" s="692"/>
      <c r="AH36" s="692"/>
      <c r="AI36" s="692"/>
      <c r="AJ36" s="692"/>
      <c r="AK36" s="692"/>
      <c r="AL36" s="667" t="s">
        <v>177</v>
      </c>
      <c r="AM36" s="668"/>
      <c r="AN36" s="668"/>
      <c r="AO36" s="693"/>
      <c r="AP36" s="221"/>
      <c r="AQ36" s="714" t="s">
        <v>326</v>
      </c>
      <c r="AR36" s="715"/>
      <c r="AS36" s="715"/>
      <c r="AT36" s="715"/>
      <c r="AU36" s="715"/>
      <c r="AV36" s="715"/>
      <c r="AW36" s="715"/>
      <c r="AX36" s="715"/>
      <c r="AY36" s="716"/>
      <c r="AZ36" s="717">
        <v>4222079</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173497</v>
      </c>
      <c r="BW36" s="718"/>
      <c r="BX36" s="718"/>
      <c r="BY36" s="718"/>
      <c r="BZ36" s="718"/>
      <c r="CA36" s="718"/>
      <c r="CB36" s="719"/>
      <c r="CD36" s="706" t="s">
        <v>328</v>
      </c>
      <c r="CE36" s="703"/>
      <c r="CF36" s="703"/>
      <c r="CG36" s="703"/>
      <c r="CH36" s="703"/>
      <c r="CI36" s="703"/>
      <c r="CJ36" s="703"/>
      <c r="CK36" s="703"/>
      <c r="CL36" s="703"/>
      <c r="CM36" s="703"/>
      <c r="CN36" s="703"/>
      <c r="CO36" s="703"/>
      <c r="CP36" s="703"/>
      <c r="CQ36" s="704"/>
      <c r="CR36" s="664">
        <v>3415111</v>
      </c>
      <c r="CS36" s="665"/>
      <c r="CT36" s="665"/>
      <c r="CU36" s="665"/>
      <c r="CV36" s="665"/>
      <c r="CW36" s="665"/>
      <c r="CX36" s="665"/>
      <c r="CY36" s="666"/>
      <c r="CZ36" s="667">
        <v>11.3</v>
      </c>
      <c r="DA36" s="677"/>
      <c r="DB36" s="677"/>
      <c r="DC36" s="678"/>
      <c r="DD36" s="670">
        <v>2899322</v>
      </c>
      <c r="DE36" s="665"/>
      <c r="DF36" s="665"/>
      <c r="DG36" s="665"/>
      <c r="DH36" s="665"/>
      <c r="DI36" s="665"/>
      <c r="DJ36" s="665"/>
      <c r="DK36" s="666"/>
      <c r="DL36" s="670">
        <v>1817828</v>
      </c>
      <c r="DM36" s="665"/>
      <c r="DN36" s="665"/>
      <c r="DO36" s="665"/>
      <c r="DP36" s="665"/>
      <c r="DQ36" s="665"/>
      <c r="DR36" s="665"/>
      <c r="DS36" s="665"/>
      <c r="DT36" s="665"/>
      <c r="DU36" s="665"/>
      <c r="DV36" s="666"/>
      <c r="DW36" s="667">
        <v>10.7</v>
      </c>
      <c r="DX36" s="677"/>
      <c r="DY36" s="677"/>
      <c r="DZ36" s="677"/>
      <c r="EA36" s="677"/>
      <c r="EB36" s="677"/>
      <c r="EC36" s="698"/>
    </row>
    <row r="37" spans="2:133" ht="11.25" customHeight="1">
      <c r="B37" s="661" t="s">
        <v>329</v>
      </c>
      <c r="C37" s="662"/>
      <c r="D37" s="662"/>
      <c r="E37" s="662"/>
      <c r="F37" s="662"/>
      <c r="G37" s="662"/>
      <c r="H37" s="662"/>
      <c r="I37" s="662"/>
      <c r="J37" s="662"/>
      <c r="K37" s="662"/>
      <c r="L37" s="662"/>
      <c r="M37" s="662"/>
      <c r="N37" s="662"/>
      <c r="O37" s="662"/>
      <c r="P37" s="662"/>
      <c r="Q37" s="663"/>
      <c r="R37" s="664">
        <v>283762</v>
      </c>
      <c r="S37" s="665"/>
      <c r="T37" s="665"/>
      <c r="U37" s="665"/>
      <c r="V37" s="665"/>
      <c r="W37" s="665"/>
      <c r="X37" s="665"/>
      <c r="Y37" s="666"/>
      <c r="Z37" s="691">
        <v>0.9</v>
      </c>
      <c r="AA37" s="691"/>
      <c r="AB37" s="691"/>
      <c r="AC37" s="691"/>
      <c r="AD37" s="692" t="s">
        <v>232</v>
      </c>
      <c r="AE37" s="692"/>
      <c r="AF37" s="692"/>
      <c r="AG37" s="692"/>
      <c r="AH37" s="692"/>
      <c r="AI37" s="692"/>
      <c r="AJ37" s="692"/>
      <c r="AK37" s="692"/>
      <c r="AL37" s="667" t="s">
        <v>232</v>
      </c>
      <c r="AM37" s="668"/>
      <c r="AN37" s="668"/>
      <c r="AO37" s="693"/>
      <c r="AQ37" s="699" t="s">
        <v>330</v>
      </c>
      <c r="AR37" s="700"/>
      <c r="AS37" s="700"/>
      <c r="AT37" s="700"/>
      <c r="AU37" s="700"/>
      <c r="AV37" s="700"/>
      <c r="AW37" s="700"/>
      <c r="AX37" s="700"/>
      <c r="AY37" s="701"/>
      <c r="AZ37" s="664">
        <v>892523</v>
      </c>
      <c r="BA37" s="665"/>
      <c r="BB37" s="665"/>
      <c r="BC37" s="665"/>
      <c r="BD37" s="675"/>
      <c r="BE37" s="675"/>
      <c r="BF37" s="702"/>
      <c r="BG37" s="706" t="s">
        <v>331</v>
      </c>
      <c r="BH37" s="703"/>
      <c r="BI37" s="703"/>
      <c r="BJ37" s="703"/>
      <c r="BK37" s="703"/>
      <c r="BL37" s="703"/>
      <c r="BM37" s="703"/>
      <c r="BN37" s="703"/>
      <c r="BO37" s="703"/>
      <c r="BP37" s="703"/>
      <c r="BQ37" s="703"/>
      <c r="BR37" s="703"/>
      <c r="BS37" s="703"/>
      <c r="BT37" s="703"/>
      <c r="BU37" s="704"/>
      <c r="BV37" s="664">
        <v>62011</v>
      </c>
      <c r="BW37" s="665"/>
      <c r="BX37" s="665"/>
      <c r="BY37" s="665"/>
      <c r="BZ37" s="665"/>
      <c r="CA37" s="665"/>
      <c r="CB37" s="705"/>
      <c r="CD37" s="706" t="s">
        <v>332</v>
      </c>
      <c r="CE37" s="703"/>
      <c r="CF37" s="703"/>
      <c r="CG37" s="703"/>
      <c r="CH37" s="703"/>
      <c r="CI37" s="703"/>
      <c r="CJ37" s="703"/>
      <c r="CK37" s="703"/>
      <c r="CL37" s="703"/>
      <c r="CM37" s="703"/>
      <c r="CN37" s="703"/>
      <c r="CO37" s="703"/>
      <c r="CP37" s="703"/>
      <c r="CQ37" s="704"/>
      <c r="CR37" s="664">
        <v>374710</v>
      </c>
      <c r="CS37" s="675"/>
      <c r="CT37" s="675"/>
      <c r="CU37" s="675"/>
      <c r="CV37" s="675"/>
      <c r="CW37" s="675"/>
      <c r="CX37" s="675"/>
      <c r="CY37" s="676"/>
      <c r="CZ37" s="667">
        <v>1.2</v>
      </c>
      <c r="DA37" s="677"/>
      <c r="DB37" s="677"/>
      <c r="DC37" s="678"/>
      <c r="DD37" s="670">
        <v>374710</v>
      </c>
      <c r="DE37" s="675"/>
      <c r="DF37" s="675"/>
      <c r="DG37" s="675"/>
      <c r="DH37" s="675"/>
      <c r="DI37" s="675"/>
      <c r="DJ37" s="675"/>
      <c r="DK37" s="676"/>
      <c r="DL37" s="670">
        <v>337234</v>
      </c>
      <c r="DM37" s="675"/>
      <c r="DN37" s="675"/>
      <c r="DO37" s="675"/>
      <c r="DP37" s="675"/>
      <c r="DQ37" s="675"/>
      <c r="DR37" s="675"/>
      <c r="DS37" s="675"/>
      <c r="DT37" s="675"/>
      <c r="DU37" s="675"/>
      <c r="DV37" s="676"/>
      <c r="DW37" s="667">
        <v>2</v>
      </c>
      <c r="DX37" s="677"/>
      <c r="DY37" s="677"/>
      <c r="DZ37" s="677"/>
      <c r="EA37" s="677"/>
      <c r="EB37" s="677"/>
      <c r="EC37" s="698"/>
    </row>
    <row r="38" spans="2:133" ht="11.25" customHeight="1">
      <c r="B38" s="661" t="s">
        <v>333</v>
      </c>
      <c r="C38" s="662"/>
      <c r="D38" s="662"/>
      <c r="E38" s="662"/>
      <c r="F38" s="662"/>
      <c r="G38" s="662"/>
      <c r="H38" s="662"/>
      <c r="I38" s="662"/>
      <c r="J38" s="662"/>
      <c r="K38" s="662"/>
      <c r="L38" s="662"/>
      <c r="M38" s="662"/>
      <c r="N38" s="662"/>
      <c r="O38" s="662"/>
      <c r="P38" s="662"/>
      <c r="Q38" s="663"/>
      <c r="R38" s="664">
        <v>904264</v>
      </c>
      <c r="S38" s="665"/>
      <c r="T38" s="665"/>
      <c r="U38" s="665"/>
      <c r="V38" s="665"/>
      <c r="W38" s="665"/>
      <c r="X38" s="665"/>
      <c r="Y38" s="666"/>
      <c r="Z38" s="691">
        <v>2.9</v>
      </c>
      <c r="AA38" s="691"/>
      <c r="AB38" s="691"/>
      <c r="AC38" s="691"/>
      <c r="AD38" s="692" t="s">
        <v>177</v>
      </c>
      <c r="AE38" s="692"/>
      <c r="AF38" s="692"/>
      <c r="AG38" s="692"/>
      <c r="AH38" s="692"/>
      <c r="AI38" s="692"/>
      <c r="AJ38" s="692"/>
      <c r="AK38" s="692"/>
      <c r="AL38" s="667" t="s">
        <v>177</v>
      </c>
      <c r="AM38" s="668"/>
      <c r="AN38" s="668"/>
      <c r="AO38" s="693"/>
      <c r="AQ38" s="699" t="s">
        <v>334</v>
      </c>
      <c r="AR38" s="700"/>
      <c r="AS38" s="700"/>
      <c r="AT38" s="700"/>
      <c r="AU38" s="700"/>
      <c r="AV38" s="700"/>
      <c r="AW38" s="700"/>
      <c r="AX38" s="700"/>
      <c r="AY38" s="701"/>
      <c r="AZ38" s="664">
        <v>710130</v>
      </c>
      <c r="BA38" s="665"/>
      <c r="BB38" s="665"/>
      <c r="BC38" s="665"/>
      <c r="BD38" s="675"/>
      <c r="BE38" s="675"/>
      <c r="BF38" s="702"/>
      <c r="BG38" s="706" t="s">
        <v>335</v>
      </c>
      <c r="BH38" s="703"/>
      <c r="BI38" s="703"/>
      <c r="BJ38" s="703"/>
      <c r="BK38" s="703"/>
      <c r="BL38" s="703"/>
      <c r="BM38" s="703"/>
      <c r="BN38" s="703"/>
      <c r="BO38" s="703"/>
      <c r="BP38" s="703"/>
      <c r="BQ38" s="703"/>
      <c r="BR38" s="703"/>
      <c r="BS38" s="703"/>
      <c r="BT38" s="703"/>
      <c r="BU38" s="704"/>
      <c r="BV38" s="664">
        <v>8183</v>
      </c>
      <c r="BW38" s="665"/>
      <c r="BX38" s="665"/>
      <c r="BY38" s="665"/>
      <c r="BZ38" s="665"/>
      <c r="CA38" s="665"/>
      <c r="CB38" s="705"/>
      <c r="CD38" s="706" t="s">
        <v>336</v>
      </c>
      <c r="CE38" s="703"/>
      <c r="CF38" s="703"/>
      <c r="CG38" s="703"/>
      <c r="CH38" s="703"/>
      <c r="CI38" s="703"/>
      <c r="CJ38" s="703"/>
      <c r="CK38" s="703"/>
      <c r="CL38" s="703"/>
      <c r="CM38" s="703"/>
      <c r="CN38" s="703"/>
      <c r="CO38" s="703"/>
      <c r="CP38" s="703"/>
      <c r="CQ38" s="704"/>
      <c r="CR38" s="664">
        <v>2589725</v>
      </c>
      <c r="CS38" s="665"/>
      <c r="CT38" s="665"/>
      <c r="CU38" s="665"/>
      <c r="CV38" s="665"/>
      <c r="CW38" s="665"/>
      <c r="CX38" s="665"/>
      <c r="CY38" s="666"/>
      <c r="CZ38" s="667">
        <v>8.6</v>
      </c>
      <c r="DA38" s="677"/>
      <c r="DB38" s="677"/>
      <c r="DC38" s="678"/>
      <c r="DD38" s="670">
        <v>2016665</v>
      </c>
      <c r="DE38" s="665"/>
      <c r="DF38" s="665"/>
      <c r="DG38" s="665"/>
      <c r="DH38" s="665"/>
      <c r="DI38" s="665"/>
      <c r="DJ38" s="665"/>
      <c r="DK38" s="666"/>
      <c r="DL38" s="670">
        <v>1895924</v>
      </c>
      <c r="DM38" s="665"/>
      <c r="DN38" s="665"/>
      <c r="DO38" s="665"/>
      <c r="DP38" s="665"/>
      <c r="DQ38" s="665"/>
      <c r="DR38" s="665"/>
      <c r="DS38" s="665"/>
      <c r="DT38" s="665"/>
      <c r="DU38" s="665"/>
      <c r="DV38" s="666"/>
      <c r="DW38" s="667">
        <v>11.2</v>
      </c>
      <c r="DX38" s="677"/>
      <c r="DY38" s="677"/>
      <c r="DZ38" s="677"/>
      <c r="EA38" s="677"/>
      <c r="EB38" s="677"/>
      <c r="EC38" s="698"/>
    </row>
    <row r="39" spans="2:133" ht="11.25" customHeight="1">
      <c r="B39" s="661" t="s">
        <v>337</v>
      </c>
      <c r="C39" s="662"/>
      <c r="D39" s="662"/>
      <c r="E39" s="662"/>
      <c r="F39" s="662"/>
      <c r="G39" s="662"/>
      <c r="H39" s="662"/>
      <c r="I39" s="662"/>
      <c r="J39" s="662"/>
      <c r="K39" s="662"/>
      <c r="L39" s="662"/>
      <c r="M39" s="662"/>
      <c r="N39" s="662"/>
      <c r="O39" s="662"/>
      <c r="P39" s="662"/>
      <c r="Q39" s="663"/>
      <c r="R39" s="664">
        <v>273934</v>
      </c>
      <c r="S39" s="665"/>
      <c r="T39" s="665"/>
      <c r="U39" s="665"/>
      <c r="V39" s="665"/>
      <c r="W39" s="665"/>
      <c r="X39" s="665"/>
      <c r="Y39" s="666"/>
      <c r="Z39" s="691">
        <v>0.9</v>
      </c>
      <c r="AA39" s="691"/>
      <c r="AB39" s="691"/>
      <c r="AC39" s="691"/>
      <c r="AD39" s="692">
        <v>755</v>
      </c>
      <c r="AE39" s="692"/>
      <c r="AF39" s="692"/>
      <c r="AG39" s="692"/>
      <c r="AH39" s="692"/>
      <c r="AI39" s="692"/>
      <c r="AJ39" s="692"/>
      <c r="AK39" s="692"/>
      <c r="AL39" s="667">
        <v>0</v>
      </c>
      <c r="AM39" s="668"/>
      <c r="AN39" s="668"/>
      <c r="AO39" s="693"/>
      <c r="AQ39" s="699" t="s">
        <v>338</v>
      </c>
      <c r="AR39" s="700"/>
      <c r="AS39" s="700"/>
      <c r="AT39" s="700"/>
      <c r="AU39" s="700"/>
      <c r="AV39" s="700"/>
      <c r="AW39" s="700"/>
      <c r="AX39" s="700"/>
      <c r="AY39" s="701"/>
      <c r="AZ39" s="664">
        <v>26208</v>
      </c>
      <c r="BA39" s="665"/>
      <c r="BB39" s="665"/>
      <c r="BC39" s="665"/>
      <c r="BD39" s="675"/>
      <c r="BE39" s="675"/>
      <c r="BF39" s="702"/>
      <c r="BG39" s="706" t="s">
        <v>339</v>
      </c>
      <c r="BH39" s="703"/>
      <c r="BI39" s="703"/>
      <c r="BJ39" s="703"/>
      <c r="BK39" s="703"/>
      <c r="BL39" s="703"/>
      <c r="BM39" s="703"/>
      <c r="BN39" s="703"/>
      <c r="BO39" s="703"/>
      <c r="BP39" s="703"/>
      <c r="BQ39" s="703"/>
      <c r="BR39" s="703"/>
      <c r="BS39" s="703"/>
      <c r="BT39" s="703"/>
      <c r="BU39" s="704"/>
      <c r="BV39" s="664">
        <v>12646</v>
      </c>
      <c r="BW39" s="665"/>
      <c r="BX39" s="665"/>
      <c r="BY39" s="665"/>
      <c r="BZ39" s="665"/>
      <c r="CA39" s="665"/>
      <c r="CB39" s="705"/>
      <c r="CD39" s="706" t="s">
        <v>340</v>
      </c>
      <c r="CE39" s="703"/>
      <c r="CF39" s="703"/>
      <c r="CG39" s="703"/>
      <c r="CH39" s="703"/>
      <c r="CI39" s="703"/>
      <c r="CJ39" s="703"/>
      <c r="CK39" s="703"/>
      <c r="CL39" s="703"/>
      <c r="CM39" s="703"/>
      <c r="CN39" s="703"/>
      <c r="CO39" s="703"/>
      <c r="CP39" s="703"/>
      <c r="CQ39" s="704"/>
      <c r="CR39" s="664">
        <v>607325</v>
      </c>
      <c r="CS39" s="675"/>
      <c r="CT39" s="675"/>
      <c r="CU39" s="675"/>
      <c r="CV39" s="675"/>
      <c r="CW39" s="675"/>
      <c r="CX39" s="675"/>
      <c r="CY39" s="676"/>
      <c r="CZ39" s="667">
        <v>2</v>
      </c>
      <c r="DA39" s="677"/>
      <c r="DB39" s="677"/>
      <c r="DC39" s="678"/>
      <c r="DD39" s="670">
        <v>413459</v>
      </c>
      <c r="DE39" s="675"/>
      <c r="DF39" s="675"/>
      <c r="DG39" s="675"/>
      <c r="DH39" s="675"/>
      <c r="DI39" s="675"/>
      <c r="DJ39" s="675"/>
      <c r="DK39" s="676"/>
      <c r="DL39" s="670" t="s">
        <v>232</v>
      </c>
      <c r="DM39" s="675"/>
      <c r="DN39" s="675"/>
      <c r="DO39" s="675"/>
      <c r="DP39" s="675"/>
      <c r="DQ39" s="675"/>
      <c r="DR39" s="675"/>
      <c r="DS39" s="675"/>
      <c r="DT39" s="675"/>
      <c r="DU39" s="675"/>
      <c r="DV39" s="676"/>
      <c r="DW39" s="667" t="s">
        <v>177</v>
      </c>
      <c r="DX39" s="677"/>
      <c r="DY39" s="677"/>
      <c r="DZ39" s="677"/>
      <c r="EA39" s="677"/>
      <c r="EB39" s="677"/>
      <c r="EC39" s="698"/>
    </row>
    <row r="40" spans="2:133" ht="11.25" customHeight="1">
      <c r="B40" s="661" t="s">
        <v>341</v>
      </c>
      <c r="C40" s="662"/>
      <c r="D40" s="662"/>
      <c r="E40" s="662"/>
      <c r="F40" s="662"/>
      <c r="G40" s="662"/>
      <c r="H40" s="662"/>
      <c r="I40" s="662"/>
      <c r="J40" s="662"/>
      <c r="K40" s="662"/>
      <c r="L40" s="662"/>
      <c r="M40" s="662"/>
      <c r="N40" s="662"/>
      <c r="O40" s="662"/>
      <c r="P40" s="662"/>
      <c r="Q40" s="663"/>
      <c r="R40" s="664">
        <v>1777900</v>
      </c>
      <c r="S40" s="665"/>
      <c r="T40" s="665"/>
      <c r="U40" s="665"/>
      <c r="V40" s="665"/>
      <c r="W40" s="665"/>
      <c r="X40" s="665"/>
      <c r="Y40" s="666"/>
      <c r="Z40" s="691">
        <v>5.6</v>
      </c>
      <c r="AA40" s="691"/>
      <c r="AB40" s="691"/>
      <c r="AC40" s="691"/>
      <c r="AD40" s="692" t="s">
        <v>232</v>
      </c>
      <c r="AE40" s="692"/>
      <c r="AF40" s="692"/>
      <c r="AG40" s="692"/>
      <c r="AH40" s="692"/>
      <c r="AI40" s="692"/>
      <c r="AJ40" s="692"/>
      <c r="AK40" s="692"/>
      <c r="AL40" s="667" t="s">
        <v>232</v>
      </c>
      <c r="AM40" s="668"/>
      <c r="AN40" s="668"/>
      <c r="AO40" s="693"/>
      <c r="AQ40" s="699" t="s">
        <v>342</v>
      </c>
      <c r="AR40" s="700"/>
      <c r="AS40" s="700"/>
      <c r="AT40" s="700"/>
      <c r="AU40" s="700"/>
      <c r="AV40" s="700"/>
      <c r="AW40" s="700"/>
      <c r="AX40" s="700"/>
      <c r="AY40" s="701"/>
      <c r="AZ40" s="664">
        <v>5368</v>
      </c>
      <c r="BA40" s="665"/>
      <c r="BB40" s="665"/>
      <c r="BC40" s="665"/>
      <c r="BD40" s="675"/>
      <c r="BE40" s="675"/>
      <c r="BF40" s="702"/>
      <c r="BG40" s="707" t="s">
        <v>343</v>
      </c>
      <c r="BH40" s="708"/>
      <c r="BI40" s="708"/>
      <c r="BJ40" s="708"/>
      <c r="BK40" s="708"/>
      <c r="BL40" s="222"/>
      <c r="BM40" s="703" t="s">
        <v>344</v>
      </c>
      <c r="BN40" s="703"/>
      <c r="BO40" s="703"/>
      <c r="BP40" s="703"/>
      <c r="BQ40" s="703"/>
      <c r="BR40" s="703"/>
      <c r="BS40" s="703"/>
      <c r="BT40" s="703"/>
      <c r="BU40" s="704"/>
      <c r="BV40" s="664">
        <v>86</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4">
        <v>133555</v>
      </c>
      <c r="CS40" s="665"/>
      <c r="CT40" s="665"/>
      <c r="CU40" s="665"/>
      <c r="CV40" s="665"/>
      <c r="CW40" s="665"/>
      <c r="CX40" s="665"/>
      <c r="CY40" s="666"/>
      <c r="CZ40" s="667">
        <v>0.4</v>
      </c>
      <c r="DA40" s="677"/>
      <c r="DB40" s="677"/>
      <c r="DC40" s="678"/>
      <c r="DD40" s="670">
        <v>133555</v>
      </c>
      <c r="DE40" s="665"/>
      <c r="DF40" s="665"/>
      <c r="DG40" s="665"/>
      <c r="DH40" s="665"/>
      <c r="DI40" s="665"/>
      <c r="DJ40" s="665"/>
      <c r="DK40" s="666"/>
      <c r="DL40" s="670">
        <v>133555</v>
      </c>
      <c r="DM40" s="665"/>
      <c r="DN40" s="665"/>
      <c r="DO40" s="665"/>
      <c r="DP40" s="665"/>
      <c r="DQ40" s="665"/>
      <c r="DR40" s="665"/>
      <c r="DS40" s="665"/>
      <c r="DT40" s="665"/>
      <c r="DU40" s="665"/>
      <c r="DV40" s="666"/>
      <c r="DW40" s="667">
        <v>0.8</v>
      </c>
      <c r="DX40" s="677"/>
      <c r="DY40" s="677"/>
      <c r="DZ40" s="677"/>
      <c r="EA40" s="677"/>
      <c r="EB40" s="677"/>
      <c r="EC40" s="698"/>
    </row>
    <row r="41" spans="2:133" ht="11.25" customHeight="1">
      <c r="B41" s="661" t="s">
        <v>346</v>
      </c>
      <c r="C41" s="662"/>
      <c r="D41" s="662"/>
      <c r="E41" s="662"/>
      <c r="F41" s="662"/>
      <c r="G41" s="662"/>
      <c r="H41" s="662"/>
      <c r="I41" s="662"/>
      <c r="J41" s="662"/>
      <c r="K41" s="662"/>
      <c r="L41" s="662"/>
      <c r="M41" s="662"/>
      <c r="N41" s="662"/>
      <c r="O41" s="662"/>
      <c r="P41" s="662"/>
      <c r="Q41" s="663"/>
      <c r="R41" s="664" t="s">
        <v>177</v>
      </c>
      <c r="S41" s="665"/>
      <c r="T41" s="665"/>
      <c r="U41" s="665"/>
      <c r="V41" s="665"/>
      <c r="W41" s="665"/>
      <c r="X41" s="665"/>
      <c r="Y41" s="666"/>
      <c r="Z41" s="691" t="s">
        <v>177</v>
      </c>
      <c r="AA41" s="691"/>
      <c r="AB41" s="691"/>
      <c r="AC41" s="691"/>
      <c r="AD41" s="692" t="s">
        <v>177</v>
      </c>
      <c r="AE41" s="692"/>
      <c r="AF41" s="692"/>
      <c r="AG41" s="692"/>
      <c r="AH41" s="692"/>
      <c r="AI41" s="692"/>
      <c r="AJ41" s="692"/>
      <c r="AK41" s="692"/>
      <c r="AL41" s="667" t="s">
        <v>177</v>
      </c>
      <c r="AM41" s="668"/>
      <c r="AN41" s="668"/>
      <c r="AO41" s="693"/>
      <c r="AQ41" s="699" t="s">
        <v>347</v>
      </c>
      <c r="AR41" s="700"/>
      <c r="AS41" s="700"/>
      <c r="AT41" s="700"/>
      <c r="AU41" s="700"/>
      <c r="AV41" s="700"/>
      <c r="AW41" s="700"/>
      <c r="AX41" s="700"/>
      <c r="AY41" s="701"/>
      <c r="AZ41" s="664">
        <v>644709</v>
      </c>
      <c r="BA41" s="665"/>
      <c r="BB41" s="665"/>
      <c r="BC41" s="665"/>
      <c r="BD41" s="675"/>
      <c r="BE41" s="675"/>
      <c r="BF41" s="702"/>
      <c r="BG41" s="707"/>
      <c r="BH41" s="708"/>
      <c r="BI41" s="708"/>
      <c r="BJ41" s="708"/>
      <c r="BK41" s="708"/>
      <c r="BL41" s="222"/>
      <c r="BM41" s="703" t="s">
        <v>348</v>
      </c>
      <c r="BN41" s="703"/>
      <c r="BO41" s="703"/>
      <c r="BP41" s="703"/>
      <c r="BQ41" s="703"/>
      <c r="BR41" s="703"/>
      <c r="BS41" s="703"/>
      <c r="BT41" s="703"/>
      <c r="BU41" s="704"/>
      <c r="BV41" s="664" t="s">
        <v>232</v>
      </c>
      <c r="BW41" s="665"/>
      <c r="BX41" s="665"/>
      <c r="BY41" s="665"/>
      <c r="BZ41" s="665"/>
      <c r="CA41" s="665"/>
      <c r="CB41" s="705"/>
      <c r="CD41" s="706" t="s">
        <v>349</v>
      </c>
      <c r="CE41" s="703"/>
      <c r="CF41" s="703"/>
      <c r="CG41" s="703"/>
      <c r="CH41" s="703"/>
      <c r="CI41" s="703"/>
      <c r="CJ41" s="703"/>
      <c r="CK41" s="703"/>
      <c r="CL41" s="703"/>
      <c r="CM41" s="703"/>
      <c r="CN41" s="703"/>
      <c r="CO41" s="703"/>
      <c r="CP41" s="703"/>
      <c r="CQ41" s="704"/>
      <c r="CR41" s="664" t="s">
        <v>177</v>
      </c>
      <c r="CS41" s="675"/>
      <c r="CT41" s="675"/>
      <c r="CU41" s="675"/>
      <c r="CV41" s="675"/>
      <c r="CW41" s="675"/>
      <c r="CX41" s="675"/>
      <c r="CY41" s="676"/>
      <c r="CZ41" s="667" t="s">
        <v>129</v>
      </c>
      <c r="DA41" s="677"/>
      <c r="DB41" s="677"/>
      <c r="DC41" s="678"/>
      <c r="DD41" s="670" t="s">
        <v>177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350</v>
      </c>
      <c r="C42" s="662"/>
      <c r="D42" s="662"/>
      <c r="E42" s="662"/>
      <c r="F42" s="662"/>
      <c r="G42" s="662"/>
      <c r="H42" s="662"/>
      <c r="I42" s="662"/>
      <c r="J42" s="662"/>
      <c r="K42" s="662"/>
      <c r="L42" s="662"/>
      <c r="M42" s="662"/>
      <c r="N42" s="662"/>
      <c r="O42" s="662"/>
      <c r="P42" s="662"/>
      <c r="Q42" s="663"/>
      <c r="R42" s="664" t="s">
        <v>177</v>
      </c>
      <c r="S42" s="665"/>
      <c r="T42" s="665"/>
      <c r="U42" s="665"/>
      <c r="V42" s="665"/>
      <c r="W42" s="665"/>
      <c r="X42" s="665"/>
      <c r="Y42" s="666"/>
      <c r="Z42" s="691" t="s">
        <v>232</v>
      </c>
      <c r="AA42" s="691"/>
      <c r="AB42" s="691"/>
      <c r="AC42" s="691"/>
      <c r="AD42" s="692" t="s">
        <v>232</v>
      </c>
      <c r="AE42" s="692"/>
      <c r="AF42" s="692"/>
      <c r="AG42" s="692"/>
      <c r="AH42" s="692"/>
      <c r="AI42" s="692"/>
      <c r="AJ42" s="692"/>
      <c r="AK42" s="692"/>
      <c r="AL42" s="667" t="s">
        <v>232</v>
      </c>
      <c r="AM42" s="668"/>
      <c r="AN42" s="668"/>
      <c r="AO42" s="693"/>
      <c r="AQ42" s="711" t="s">
        <v>351</v>
      </c>
      <c r="AR42" s="712"/>
      <c r="AS42" s="712"/>
      <c r="AT42" s="712"/>
      <c r="AU42" s="712"/>
      <c r="AV42" s="712"/>
      <c r="AW42" s="712"/>
      <c r="AX42" s="712"/>
      <c r="AY42" s="713"/>
      <c r="AZ42" s="644">
        <v>1943141</v>
      </c>
      <c r="BA42" s="679"/>
      <c r="BB42" s="679"/>
      <c r="BC42" s="679"/>
      <c r="BD42" s="645"/>
      <c r="BE42" s="645"/>
      <c r="BF42" s="694"/>
      <c r="BG42" s="709"/>
      <c r="BH42" s="710"/>
      <c r="BI42" s="710"/>
      <c r="BJ42" s="710"/>
      <c r="BK42" s="710"/>
      <c r="BL42" s="223"/>
      <c r="BM42" s="695" t="s">
        <v>352</v>
      </c>
      <c r="BN42" s="695"/>
      <c r="BO42" s="695"/>
      <c r="BP42" s="695"/>
      <c r="BQ42" s="695"/>
      <c r="BR42" s="695"/>
      <c r="BS42" s="695"/>
      <c r="BT42" s="695"/>
      <c r="BU42" s="696"/>
      <c r="BV42" s="644">
        <v>427</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4276312</v>
      </c>
      <c r="CS42" s="675"/>
      <c r="CT42" s="675"/>
      <c r="CU42" s="675"/>
      <c r="CV42" s="675"/>
      <c r="CW42" s="675"/>
      <c r="CX42" s="675"/>
      <c r="CY42" s="676"/>
      <c r="CZ42" s="667">
        <v>14.2</v>
      </c>
      <c r="DA42" s="677"/>
      <c r="DB42" s="677"/>
      <c r="DC42" s="678"/>
      <c r="DD42" s="670">
        <v>1472620</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354</v>
      </c>
      <c r="C43" s="662"/>
      <c r="D43" s="662"/>
      <c r="E43" s="662"/>
      <c r="F43" s="662"/>
      <c r="G43" s="662"/>
      <c r="H43" s="662"/>
      <c r="I43" s="662"/>
      <c r="J43" s="662"/>
      <c r="K43" s="662"/>
      <c r="L43" s="662"/>
      <c r="M43" s="662"/>
      <c r="N43" s="662"/>
      <c r="O43" s="662"/>
      <c r="P43" s="662"/>
      <c r="Q43" s="663"/>
      <c r="R43" s="664">
        <v>536000</v>
      </c>
      <c r="S43" s="665"/>
      <c r="T43" s="665"/>
      <c r="U43" s="665"/>
      <c r="V43" s="665"/>
      <c r="W43" s="665"/>
      <c r="X43" s="665"/>
      <c r="Y43" s="666"/>
      <c r="Z43" s="691">
        <v>1.7</v>
      </c>
      <c r="AA43" s="691"/>
      <c r="AB43" s="691"/>
      <c r="AC43" s="691"/>
      <c r="AD43" s="692" t="s">
        <v>232</v>
      </c>
      <c r="AE43" s="692"/>
      <c r="AF43" s="692"/>
      <c r="AG43" s="692"/>
      <c r="AH43" s="692"/>
      <c r="AI43" s="692"/>
      <c r="AJ43" s="692"/>
      <c r="AK43" s="692"/>
      <c r="AL43" s="667" t="s">
        <v>177</v>
      </c>
      <c r="AM43" s="668"/>
      <c r="AN43" s="668"/>
      <c r="AO43" s="693"/>
      <c r="BV43" s="224"/>
      <c r="BW43" s="224"/>
      <c r="BX43" s="224"/>
      <c r="BY43" s="224"/>
      <c r="BZ43" s="224"/>
      <c r="CA43" s="224"/>
      <c r="CB43" s="224"/>
      <c r="CD43" s="661" t="s">
        <v>355</v>
      </c>
      <c r="CE43" s="662"/>
      <c r="CF43" s="662"/>
      <c r="CG43" s="662"/>
      <c r="CH43" s="662"/>
      <c r="CI43" s="662"/>
      <c r="CJ43" s="662"/>
      <c r="CK43" s="662"/>
      <c r="CL43" s="662"/>
      <c r="CM43" s="662"/>
      <c r="CN43" s="662"/>
      <c r="CO43" s="662"/>
      <c r="CP43" s="662"/>
      <c r="CQ43" s="663"/>
      <c r="CR43" s="664">
        <v>304248</v>
      </c>
      <c r="CS43" s="675"/>
      <c r="CT43" s="675"/>
      <c r="CU43" s="675"/>
      <c r="CV43" s="675"/>
      <c r="CW43" s="675"/>
      <c r="CX43" s="675"/>
      <c r="CY43" s="676"/>
      <c r="CZ43" s="667">
        <v>1</v>
      </c>
      <c r="DA43" s="677"/>
      <c r="DB43" s="677"/>
      <c r="DC43" s="678"/>
      <c r="DD43" s="670">
        <v>304248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356</v>
      </c>
      <c r="C44" s="642"/>
      <c r="D44" s="642"/>
      <c r="E44" s="642"/>
      <c r="F44" s="642"/>
      <c r="G44" s="642"/>
      <c r="H44" s="642"/>
      <c r="I44" s="642"/>
      <c r="J44" s="642"/>
      <c r="K44" s="642"/>
      <c r="L44" s="642"/>
      <c r="M44" s="642"/>
      <c r="N44" s="642"/>
      <c r="O44" s="642"/>
      <c r="P44" s="642"/>
      <c r="Q44" s="643"/>
      <c r="R44" s="644">
        <v>31648906</v>
      </c>
      <c r="S44" s="679"/>
      <c r="T44" s="679"/>
      <c r="U44" s="679"/>
      <c r="V44" s="679"/>
      <c r="W44" s="679"/>
      <c r="X44" s="679"/>
      <c r="Y44" s="680"/>
      <c r="Z44" s="681">
        <v>100</v>
      </c>
      <c r="AA44" s="681"/>
      <c r="AB44" s="681"/>
      <c r="AC44" s="681"/>
      <c r="AD44" s="682">
        <v>16408382</v>
      </c>
      <c r="AE44" s="682"/>
      <c r="AF44" s="682"/>
      <c r="AG44" s="682"/>
      <c r="AH44" s="682"/>
      <c r="AI44" s="682"/>
      <c r="AJ44" s="682"/>
      <c r="AK44" s="682"/>
      <c r="AL44" s="647">
        <v>100</v>
      </c>
      <c r="AM44" s="683"/>
      <c r="AN44" s="683"/>
      <c r="AO44" s="684"/>
      <c r="CD44" s="685" t="s">
        <v>302</v>
      </c>
      <c r="CE44" s="686"/>
      <c r="CF44" s="661" t="s">
        <v>357</v>
      </c>
      <c r="CG44" s="662"/>
      <c r="CH44" s="662"/>
      <c r="CI44" s="662"/>
      <c r="CJ44" s="662"/>
      <c r="CK44" s="662"/>
      <c r="CL44" s="662"/>
      <c r="CM44" s="662"/>
      <c r="CN44" s="662"/>
      <c r="CO44" s="662"/>
      <c r="CP44" s="662"/>
      <c r="CQ44" s="663"/>
      <c r="CR44" s="664">
        <v>3999889</v>
      </c>
      <c r="CS44" s="665"/>
      <c r="CT44" s="665"/>
      <c r="CU44" s="665"/>
      <c r="CV44" s="665"/>
      <c r="CW44" s="665"/>
      <c r="CX44" s="665"/>
      <c r="CY44" s="666"/>
      <c r="CZ44" s="667">
        <v>13.3</v>
      </c>
      <c r="DA44" s="668"/>
      <c r="DB44" s="668"/>
      <c r="DC44" s="669"/>
      <c r="DD44" s="670">
        <v>1360920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358</v>
      </c>
      <c r="CG45" s="662"/>
      <c r="CH45" s="662"/>
      <c r="CI45" s="662"/>
      <c r="CJ45" s="662"/>
      <c r="CK45" s="662"/>
      <c r="CL45" s="662"/>
      <c r="CM45" s="662"/>
      <c r="CN45" s="662"/>
      <c r="CO45" s="662"/>
      <c r="CP45" s="662"/>
      <c r="CQ45" s="663"/>
      <c r="CR45" s="664">
        <v>1428928</v>
      </c>
      <c r="CS45" s="675"/>
      <c r="CT45" s="675"/>
      <c r="CU45" s="675"/>
      <c r="CV45" s="675"/>
      <c r="CW45" s="675"/>
      <c r="CX45" s="675"/>
      <c r="CY45" s="676"/>
      <c r="CZ45" s="667">
        <v>4.7</v>
      </c>
      <c r="DA45" s="677"/>
      <c r="DB45" s="677"/>
      <c r="DC45" s="678"/>
      <c r="DD45" s="670">
        <v>72296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360</v>
      </c>
      <c r="CG46" s="662"/>
      <c r="CH46" s="662"/>
      <c r="CI46" s="662"/>
      <c r="CJ46" s="662"/>
      <c r="CK46" s="662"/>
      <c r="CL46" s="662"/>
      <c r="CM46" s="662"/>
      <c r="CN46" s="662"/>
      <c r="CO46" s="662"/>
      <c r="CP46" s="662"/>
      <c r="CQ46" s="663"/>
      <c r="CR46" s="664">
        <v>2493597</v>
      </c>
      <c r="CS46" s="665"/>
      <c r="CT46" s="665"/>
      <c r="CU46" s="665"/>
      <c r="CV46" s="665"/>
      <c r="CW46" s="665"/>
      <c r="CX46" s="665"/>
      <c r="CY46" s="666"/>
      <c r="CZ46" s="667">
        <v>8.3000000000000007</v>
      </c>
      <c r="DA46" s="668"/>
      <c r="DB46" s="668"/>
      <c r="DC46" s="669"/>
      <c r="DD46" s="670">
        <v>1258760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v>276423</v>
      </c>
      <c r="CS47" s="675"/>
      <c r="CT47" s="675"/>
      <c r="CU47" s="675"/>
      <c r="CV47" s="675"/>
      <c r="CW47" s="675"/>
      <c r="CX47" s="675"/>
      <c r="CY47" s="676"/>
      <c r="CZ47" s="667">
        <v>0.9</v>
      </c>
      <c r="DA47" s="677"/>
      <c r="DB47" s="677"/>
      <c r="DC47" s="678"/>
      <c r="DD47" s="670">
        <v>111700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232</v>
      </c>
      <c r="CS48" s="665"/>
      <c r="CT48" s="665"/>
      <c r="CU48" s="665"/>
      <c r="CV48" s="665"/>
      <c r="CW48" s="665"/>
      <c r="CX48" s="665"/>
      <c r="CY48" s="666"/>
      <c r="CZ48" s="667" t="s">
        <v>232</v>
      </c>
      <c r="DA48" s="668"/>
      <c r="DB48" s="668"/>
      <c r="DC48" s="669"/>
      <c r="DD48" s="670" t="s">
        <v>232</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365</v>
      </c>
      <c r="CE49" s="642"/>
      <c r="CF49" s="642"/>
      <c r="CG49" s="642"/>
      <c r="CH49" s="642"/>
      <c r="CI49" s="642"/>
      <c r="CJ49" s="642"/>
      <c r="CK49" s="642"/>
      <c r="CL49" s="642"/>
      <c r="CM49" s="642"/>
      <c r="CN49" s="642"/>
      <c r="CO49" s="642"/>
      <c r="CP49" s="642"/>
      <c r="CQ49" s="643"/>
      <c r="CR49" s="644">
        <v>30100650</v>
      </c>
      <c r="CS49" s="645"/>
      <c r="CT49" s="645"/>
      <c r="CU49" s="645"/>
      <c r="CV49" s="645"/>
      <c r="CW49" s="645"/>
      <c r="CX49" s="645"/>
      <c r="CY49" s="646"/>
      <c r="CZ49" s="647">
        <v>100</v>
      </c>
      <c r="DA49" s="648"/>
      <c r="DB49" s="648"/>
      <c r="DC49" s="649"/>
      <c r="DD49" s="650">
        <v>18141470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I5iE80U4pL7A0L465Q/LCqQF9zDvPrPvAt/fto17jY4Gr12F5dcmsxyCTwRTk6PXPw5Vdrcd54SgjIyMNPydFA==" saltValue="zOKLPd7+Dg3WSVkoKW+JG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70"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367</v>
      </c>
      <c r="DK2" s="1156"/>
      <c r="DL2" s="1156"/>
      <c r="DM2" s="1156"/>
      <c r="DN2" s="1156"/>
      <c r="DO2" s="1157"/>
      <c r="DP2" s="231"/>
      <c r="DQ2" s="1155" t="s">
        <v>368</v>
      </c>
      <c r="DR2" s="1156"/>
      <c r="DS2" s="1156"/>
      <c r="DT2" s="1156"/>
      <c r="DU2" s="1156"/>
      <c r="DV2" s="1156"/>
      <c r="DW2" s="1156"/>
      <c r="DX2" s="1156"/>
      <c r="DY2" s="1156"/>
      <c r="DZ2" s="1157"/>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35"/>
      <c r="BA5" s="235"/>
      <c r="BB5" s="235"/>
      <c r="BC5" s="235"/>
      <c r="BD5" s="235"/>
      <c r="BE5" s="236"/>
      <c r="BF5" s="236"/>
      <c r="BG5" s="236"/>
      <c r="BH5" s="236"/>
      <c r="BI5" s="236"/>
      <c r="BJ5" s="236"/>
      <c r="BK5" s="236"/>
      <c r="BL5" s="236"/>
      <c r="BM5" s="236"/>
      <c r="BN5" s="236"/>
      <c r="BO5" s="236"/>
      <c r="BP5" s="236"/>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48" t="s">
        <v>385</v>
      </c>
      <c r="DH5" s="1149"/>
      <c r="DI5" s="1149"/>
      <c r="DJ5" s="1149"/>
      <c r="DK5" s="1150"/>
      <c r="DL5" s="1148" t="s">
        <v>386</v>
      </c>
      <c r="DM5" s="1149"/>
      <c r="DN5" s="1149"/>
      <c r="DO5" s="1149"/>
      <c r="DP5" s="1150"/>
      <c r="DQ5" s="1065" t="s">
        <v>387</v>
      </c>
      <c r="DR5" s="1066"/>
      <c r="DS5" s="1066"/>
      <c r="DT5" s="1066"/>
      <c r="DU5" s="1067"/>
      <c r="DV5" s="1065" t="s">
        <v>378</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c r="A7" s="239">
        <v>1</v>
      </c>
      <c r="B7" s="1111" t="s">
        <v>388</v>
      </c>
      <c r="C7" s="1112"/>
      <c r="D7" s="1112"/>
      <c r="E7" s="1112"/>
      <c r="F7" s="1112"/>
      <c r="G7" s="1112"/>
      <c r="H7" s="1112"/>
      <c r="I7" s="1112"/>
      <c r="J7" s="1112"/>
      <c r="K7" s="1112"/>
      <c r="L7" s="1112"/>
      <c r="M7" s="1112"/>
      <c r="N7" s="1112"/>
      <c r="O7" s="1112"/>
      <c r="P7" s="1113"/>
      <c r="Q7" s="1166">
        <v>31719</v>
      </c>
      <c r="R7" s="1167"/>
      <c r="S7" s="1167"/>
      <c r="T7" s="1167"/>
      <c r="U7" s="1167"/>
      <c r="V7" s="1167">
        <v>30171</v>
      </c>
      <c r="W7" s="1167"/>
      <c r="X7" s="1167"/>
      <c r="Y7" s="1167"/>
      <c r="Z7" s="1167"/>
      <c r="AA7" s="1167">
        <v>1548</v>
      </c>
      <c r="AB7" s="1167"/>
      <c r="AC7" s="1167"/>
      <c r="AD7" s="1167"/>
      <c r="AE7" s="1168"/>
      <c r="AF7" s="1169">
        <v>1367</v>
      </c>
      <c r="AG7" s="1170"/>
      <c r="AH7" s="1170"/>
      <c r="AI7" s="1170"/>
      <c r="AJ7" s="1171"/>
      <c r="AK7" s="1172">
        <v>284</v>
      </c>
      <c r="AL7" s="1173"/>
      <c r="AM7" s="1173"/>
      <c r="AN7" s="1173"/>
      <c r="AO7" s="1173"/>
      <c r="AP7" s="1173">
        <v>23897</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390</v>
      </c>
      <c r="B23" s="1001" t="s">
        <v>391</v>
      </c>
      <c r="C23" s="1002"/>
      <c r="D23" s="1002"/>
      <c r="E23" s="1002"/>
      <c r="F23" s="1002"/>
      <c r="G23" s="1002"/>
      <c r="H23" s="1002"/>
      <c r="I23" s="1002"/>
      <c r="J23" s="1002"/>
      <c r="K23" s="1002"/>
      <c r="L23" s="1002"/>
      <c r="M23" s="1002"/>
      <c r="N23" s="1002"/>
      <c r="O23" s="1002"/>
      <c r="P23" s="1012"/>
      <c r="Q23" s="1131">
        <v>31649</v>
      </c>
      <c r="R23" s="1125"/>
      <c r="S23" s="1125"/>
      <c r="T23" s="1125"/>
      <c r="U23" s="1125"/>
      <c r="V23" s="1125">
        <v>30101</v>
      </c>
      <c r="W23" s="1125"/>
      <c r="X23" s="1125"/>
      <c r="Y23" s="1125"/>
      <c r="Z23" s="1125"/>
      <c r="AA23" s="1125">
        <v>1548</v>
      </c>
      <c r="AB23" s="1125"/>
      <c r="AC23" s="1125"/>
      <c r="AD23" s="1125"/>
      <c r="AE23" s="1132"/>
      <c r="AF23" s="1133">
        <v>1367</v>
      </c>
      <c r="AG23" s="1125"/>
      <c r="AH23" s="1125"/>
      <c r="AI23" s="1125"/>
      <c r="AJ23" s="1134"/>
      <c r="AK23" s="1135"/>
      <c r="AL23" s="1136"/>
      <c r="AM23" s="1136"/>
      <c r="AN23" s="1136"/>
      <c r="AO23" s="1136"/>
      <c r="AP23" s="1125">
        <v>23897</v>
      </c>
      <c r="AQ23" s="1125"/>
      <c r="AR23" s="1125"/>
      <c r="AS23" s="1125"/>
      <c r="AT23" s="1125"/>
      <c r="AU23" s="1126"/>
      <c r="AV23" s="1126"/>
      <c r="AW23" s="1126"/>
      <c r="AX23" s="1126"/>
      <c r="AY23" s="1127"/>
      <c r="AZ23" s="1128" t="s">
        <v>392</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371</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378</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403</v>
      </c>
      <c r="C28" s="1112"/>
      <c r="D28" s="1112"/>
      <c r="E28" s="1112"/>
      <c r="F28" s="1112"/>
      <c r="G28" s="1112"/>
      <c r="H28" s="1112"/>
      <c r="I28" s="1112"/>
      <c r="J28" s="1112"/>
      <c r="K28" s="1112"/>
      <c r="L28" s="1112"/>
      <c r="M28" s="1112"/>
      <c r="N28" s="1112"/>
      <c r="O28" s="1112"/>
      <c r="P28" s="1113"/>
      <c r="Q28" s="1114">
        <v>7637</v>
      </c>
      <c r="R28" s="1115"/>
      <c r="S28" s="1115"/>
      <c r="T28" s="1115"/>
      <c r="U28" s="1115"/>
      <c r="V28" s="1115">
        <v>7464</v>
      </c>
      <c r="W28" s="1115"/>
      <c r="X28" s="1115"/>
      <c r="Y28" s="1115"/>
      <c r="Z28" s="1115"/>
      <c r="AA28" s="1115">
        <v>173</v>
      </c>
      <c r="AB28" s="1115"/>
      <c r="AC28" s="1115"/>
      <c r="AD28" s="1115"/>
      <c r="AE28" s="1116"/>
      <c r="AF28" s="1117">
        <v>173</v>
      </c>
      <c r="AG28" s="1115"/>
      <c r="AH28" s="1115"/>
      <c r="AI28" s="1115"/>
      <c r="AJ28" s="1118"/>
      <c r="AK28" s="1106">
        <v>645</v>
      </c>
      <c r="AL28" s="1107"/>
      <c r="AM28" s="1107"/>
      <c r="AN28" s="1107"/>
      <c r="AO28" s="1107"/>
      <c r="AP28" s="1107" t="s">
        <v>593</v>
      </c>
      <c r="AQ28" s="1107"/>
      <c r="AR28" s="1107"/>
      <c r="AS28" s="1107"/>
      <c r="AT28" s="1107"/>
      <c r="AU28" s="1107" t="s">
        <v>594</v>
      </c>
      <c r="AV28" s="1107"/>
      <c r="AW28" s="1107"/>
      <c r="AX28" s="1107"/>
      <c r="AY28" s="1107"/>
      <c r="AZ28" s="1108" t="s">
        <v>595</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404</v>
      </c>
      <c r="C29" s="1095"/>
      <c r="D29" s="1095"/>
      <c r="E29" s="1095"/>
      <c r="F29" s="1095"/>
      <c r="G29" s="1095"/>
      <c r="H29" s="1095"/>
      <c r="I29" s="1095"/>
      <c r="J29" s="1095"/>
      <c r="K29" s="1095"/>
      <c r="L29" s="1095"/>
      <c r="M29" s="1095"/>
      <c r="N29" s="1095"/>
      <c r="O29" s="1095"/>
      <c r="P29" s="1096"/>
      <c r="Q29" s="1102">
        <v>6254</v>
      </c>
      <c r="R29" s="1103"/>
      <c r="S29" s="1103"/>
      <c r="T29" s="1103"/>
      <c r="U29" s="1103"/>
      <c r="V29" s="1103">
        <v>6062</v>
      </c>
      <c r="W29" s="1103"/>
      <c r="X29" s="1103"/>
      <c r="Y29" s="1103"/>
      <c r="Z29" s="1103"/>
      <c r="AA29" s="1103">
        <v>192</v>
      </c>
      <c r="AB29" s="1103"/>
      <c r="AC29" s="1103"/>
      <c r="AD29" s="1103"/>
      <c r="AE29" s="1104"/>
      <c r="AF29" s="1099">
        <v>192</v>
      </c>
      <c r="AG29" s="1100"/>
      <c r="AH29" s="1100"/>
      <c r="AI29" s="1100"/>
      <c r="AJ29" s="1101"/>
      <c r="AK29" s="1044">
        <v>1022</v>
      </c>
      <c r="AL29" s="1035"/>
      <c r="AM29" s="1035"/>
      <c r="AN29" s="1035"/>
      <c r="AO29" s="1035"/>
      <c r="AP29" s="1035" t="s">
        <v>594</v>
      </c>
      <c r="AQ29" s="1035"/>
      <c r="AR29" s="1035"/>
      <c r="AS29" s="1035"/>
      <c r="AT29" s="1035"/>
      <c r="AU29" s="1035" t="s">
        <v>593</v>
      </c>
      <c r="AV29" s="1035"/>
      <c r="AW29" s="1035"/>
      <c r="AX29" s="1035"/>
      <c r="AY29" s="1035"/>
      <c r="AZ29" s="1105" t="s">
        <v>594</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405</v>
      </c>
      <c r="C30" s="1095"/>
      <c r="D30" s="1095"/>
      <c r="E30" s="1095"/>
      <c r="F30" s="1095"/>
      <c r="G30" s="1095"/>
      <c r="H30" s="1095"/>
      <c r="I30" s="1095"/>
      <c r="J30" s="1095"/>
      <c r="K30" s="1095"/>
      <c r="L30" s="1095"/>
      <c r="M30" s="1095"/>
      <c r="N30" s="1095"/>
      <c r="O30" s="1095"/>
      <c r="P30" s="1096"/>
      <c r="Q30" s="1102">
        <v>755</v>
      </c>
      <c r="R30" s="1103"/>
      <c r="S30" s="1103"/>
      <c r="T30" s="1103"/>
      <c r="U30" s="1103"/>
      <c r="V30" s="1103">
        <v>754</v>
      </c>
      <c r="W30" s="1103"/>
      <c r="X30" s="1103"/>
      <c r="Y30" s="1103"/>
      <c r="Z30" s="1103"/>
      <c r="AA30" s="1103">
        <v>1</v>
      </c>
      <c r="AB30" s="1103"/>
      <c r="AC30" s="1103"/>
      <c r="AD30" s="1103"/>
      <c r="AE30" s="1104"/>
      <c r="AF30" s="1099">
        <v>1</v>
      </c>
      <c r="AG30" s="1100"/>
      <c r="AH30" s="1100"/>
      <c r="AI30" s="1100"/>
      <c r="AJ30" s="1101"/>
      <c r="AK30" s="1044">
        <v>249</v>
      </c>
      <c r="AL30" s="1035"/>
      <c r="AM30" s="1035"/>
      <c r="AN30" s="1035"/>
      <c r="AO30" s="1035"/>
      <c r="AP30" s="1035" t="s">
        <v>596</v>
      </c>
      <c r="AQ30" s="1035"/>
      <c r="AR30" s="1035"/>
      <c r="AS30" s="1035"/>
      <c r="AT30" s="1035"/>
      <c r="AU30" s="1035" t="s">
        <v>597</v>
      </c>
      <c r="AV30" s="1035"/>
      <c r="AW30" s="1035"/>
      <c r="AX30" s="1035"/>
      <c r="AY30" s="1035"/>
      <c r="AZ30" s="1105" t="s">
        <v>594</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t="s">
        <v>406</v>
      </c>
      <c r="C31" s="1095"/>
      <c r="D31" s="1095"/>
      <c r="E31" s="1095"/>
      <c r="F31" s="1095"/>
      <c r="G31" s="1095"/>
      <c r="H31" s="1095"/>
      <c r="I31" s="1095"/>
      <c r="J31" s="1095"/>
      <c r="K31" s="1095"/>
      <c r="L31" s="1095"/>
      <c r="M31" s="1095"/>
      <c r="N31" s="1095"/>
      <c r="O31" s="1095"/>
      <c r="P31" s="1096"/>
      <c r="Q31" s="1102">
        <v>19</v>
      </c>
      <c r="R31" s="1103"/>
      <c r="S31" s="1103"/>
      <c r="T31" s="1103"/>
      <c r="U31" s="1103"/>
      <c r="V31" s="1103">
        <v>8</v>
      </c>
      <c r="W31" s="1103"/>
      <c r="X31" s="1103"/>
      <c r="Y31" s="1103"/>
      <c r="Z31" s="1103"/>
      <c r="AA31" s="1103">
        <v>11</v>
      </c>
      <c r="AB31" s="1103"/>
      <c r="AC31" s="1103"/>
      <c r="AD31" s="1103"/>
      <c r="AE31" s="1104"/>
      <c r="AF31" s="1099">
        <v>11</v>
      </c>
      <c r="AG31" s="1100"/>
      <c r="AH31" s="1100"/>
      <c r="AI31" s="1100"/>
      <c r="AJ31" s="1101"/>
      <c r="AK31" s="1044" t="s">
        <v>593</v>
      </c>
      <c r="AL31" s="1035"/>
      <c r="AM31" s="1035"/>
      <c r="AN31" s="1035"/>
      <c r="AO31" s="1035"/>
      <c r="AP31" s="1035" t="s">
        <v>594</v>
      </c>
      <c r="AQ31" s="1035"/>
      <c r="AR31" s="1035"/>
      <c r="AS31" s="1035"/>
      <c r="AT31" s="1035"/>
      <c r="AU31" s="1035" t="s">
        <v>596</v>
      </c>
      <c r="AV31" s="1035"/>
      <c r="AW31" s="1035"/>
      <c r="AX31" s="1035"/>
      <c r="AY31" s="1035"/>
      <c r="AZ31" s="1105" t="s">
        <v>594</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t="s">
        <v>407</v>
      </c>
      <c r="C32" s="1095"/>
      <c r="D32" s="1095"/>
      <c r="E32" s="1095"/>
      <c r="F32" s="1095"/>
      <c r="G32" s="1095"/>
      <c r="H32" s="1095"/>
      <c r="I32" s="1095"/>
      <c r="J32" s="1095"/>
      <c r="K32" s="1095"/>
      <c r="L32" s="1095"/>
      <c r="M32" s="1095"/>
      <c r="N32" s="1095"/>
      <c r="O32" s="1095"/>
      <c r="P32" s="1096"/>
      <c r="Q32" s="1102">
        <v>762</v>
      </c>
      <c r="R32" s="1103"/>
      <c r="S32" s="1103"/>
      <c r="T32" s="1103"/>
      <c r="U32" s="1103"/>
      <c r="V32" s="1103">
        <v>669</v>
      </c>
      <c r="W32" s="1103"/>
      <c r="X32" s="1103"/>
      <c r="Y32" s="1103"/>
      <c r="Z32" s="1103"/>
      <c r="AA32" s="1103">
        <v>93</v>
      </c>
      <c r="AB32" s="1103"/>
      <c r="AC32" s="1103"/>
      <c r="AD32" s="1103"/>
      <c r="AE32" s="1104"/>
      <c r="AF32" s="1099">
        <v>1132</v>
      </c>
      <c r="AG32" s="1100"/>
      <c r="AH32" s="1100"/>
      <c r="AI32" s="1100"/>
      <c r="AJ32" s="1101"/>
      <c r="AK32" s="1044">
        <v>30</v>
      </c>
      <c r="AL32" s="1035"/>
      <c r="AM32" s="1035"/>
      <c r="AN32" s="1035"/>
      <c r="AO32" s="1035"/>
      <c r="AP32" s="1035">
        <v>3481</v>
      </c>
      <c r="AQ32" s="1035"/>
      <c r="AR32" s="1035"/>
      <c r="AS32" s="1035"/>
      <c r="AT32" s="1035"/>
      <c r="AU32" s="1035">
        <v>289</v>
      </c>
      <c r="AV32" s="1035"/>
      <c r="AW32" s="1035"/>
      <c r="AX32" s="1035"/>
      <c r="AY32" s="1035"/>
      <c r="AZ32" s="1105" t="s">
        <v>602</v>
      </c>
      <c r="BA32" s="1105"/>
      <c r="BB32" s="1105"/>
      <c r="BC32" s="1105"/>
      <c r="BD32" s="1105"/>
      <c r="BE32" s="1036" t="s">
        <v>408</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t="s">
        <v>409</v>
      </c>
      <c r="C33" s="1095"/>
      <c r="D33" s="1095"/>
      <c r="E33" s="1095"/>
      <c r="F33" s="1095"/>
      <c r="G33" s="1095"/>
      <c r="H33" s="1095"/>
      <c r="I33" s="1095"/>
      <c r="J33" s="1095"/>
      <c r="K33" s="1095"/>
      <c r="L33" s="1095"/>
      <c r="M33" s="1095"/>
      <c r="N33" s="1095"/>
      <c r="O33" s="1095"/>
      <c r="P33" s="1096"/>
      <c r="Q33" s="1102">
        <v>5873</v>
      </c>
      <c r="R33" s="1103"/>
      <c r="S33" s="1103"/>
      <c r="T33" s="1103"/>
      <c r="U33" s="1103"/>
      <c r="V33" s="1103">
        <v>5144</v>
      </c>
      <c r="W33" s="1103"/>
      <c r="X33" s="1103"/>
      <c r="Y33" s="1103"/>
      <c r="Z33" s="1103"/>
      <c r="AA33" s="1103">
        <v>729</v>
      </c>
      <c r="AB33" s="1103"/>
      <c r="AC33" s="1103"/>
      <c r="AD33" s="1103"/>
      <c r="AE33" s="1104"/>
      <c r="AF33" s="1099">
        <v>1726</v>
      </c>
      <c r="AG33" s="1100"/>
      <c r="AH33" s="1100"/>
      <c r="AI33" s="1100"/>
      <c r="AJ33" s="1101"/>
      <c r="AK33" s="1044">
        <v>693</v>
      </c>
      <c r="AL33" s="1035"/>
      <c r="AM33" s="1035"/>
      <c r="AN33" s="1035"/>
      <c r="AO33" s="1035"/>
      <c r="AP33" s="1035">
        <v>1644</v>
      </c>
      <c r="AQ33" s="1035"/>
      <c r="AR33" s="1035"/>
      <c r="AS33" s="1035"/>
      <c r="AT33" s="1035"/>
      <c r="AU33" s="1035">
        <v>1035</v>
      </c>
      <c r="AV33" s="1035"/>
      <c r="AW33" s="1035"/>
      <c r="AX33" s="1035"/>
      <c r="AY33" s="1035"/>
      <c r="AZ33" s="1105" t="s">
        <v>603</v>
      </c>
      <c r="BA33" s="1105"/>
      <c r="BB33" s="1105"/>
      <c r="BC33" s="1105"/>
      <c r="BD33" s="1105"/>
      <c r="BE33" s="1036" t="s">
        <v>408</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t="s">
        <v>410</v>
      </c>
      <c r="C34" s="1095"/>
      <c r="D34" s="1095"/>
      <c r="E34" s="1095"/>
      <c r="F34" s="1095"/>
      <c r="G34" s="1095"/>
      <c r="H34" s="1095"/>
      <c r="I34" s="1095"/>
      <c r="J34" s="1095"/>
      <c r="K34" s="1095"/>
      <c r="L34" s="1095"/>
      <c r="M34" s="1095"/>
      <c r="N34" s="1095"/>
      <c r="O34" s="1095"/>
      <c r="P34" s="1096"/>
      <c r="Q34" s="1102">
        <v>1143</v>
      </c>
      <c r="R34" s="1103"/>
      <c r="S34" s="1103"/>
      <c r="T34" s="1103"/>
      <c r="U34" s="1103"/>
      <c r="V34" s="1103">
        <v>1081</v>
      </c>
      <c r="W34" s="1103"/>
      <c r="X34" s="1103"/>
      <c r="Y34" s="1103"/>
      <c r="Z34" s="1103"/>
      <c r="AA34" s="1103">
        <v>62</v>
      </c>
      <c r="AB34" s="1103"/>
      <c r="AC34" s="1103"/>
      <c r="AD34" s="1103"/>
      <c r="AE34" s="1104"/>
      <c r="AF34" s="1099">
        <v>146</v>
      </c>
      <c r="AG34" s="1100"/>
      <c r="AH34" s="1100"/>
      <c r="AI34" s="1100"/>
      <c r="AJ34" s="1101"/>
      <c r="AK34" s="1044">
        <v>519</v>
      </c>
      <c r="AL34" s="1035"/>
      <c r="AM34" s="1035"/>
      <c r="AN34" s="1035"/>
      <c r="AO34" s="1035"/>
      <c r="AP34" s="1035">
        <v>5798</v>
      </c>
      <c r="AQ34" s="1035"/>
      <c r="AR34" s="1035"/>
      <c r="AS34" s="1035"/>
      <c r="AT34" s="1035"/>
      <c r="AU34" s="1035">
        <v>3925</v>
      </c>
      <c r="AV34" s="1035"/>
      <c r="AW34" s="1035"/>
      <c r="AX34" s="1035"/>
      <c r="AY34" s="1035"/>
      <c r="AZ34" s="1105" t="s">
        <v>602</v>
      </c>
      <c r="BA34" s="1105"/>
      <c r="BB34" s="1105"/>
      <c r="BC34" s="1105"/>
      <c r="BD34" s="1105"/>
      <c r="BE34" s="1036" t="s">
        <v>411</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t="s">
        <v>412</v>
      </c>
      <c r="C35" s="1095"/>
      <c r="D35" s="1095"/>
      <c r="E35" s="1095"/>
      <c r="F35" s="1095"/>
      <c r="G35" s="1095"/>
      <c r="H35" s="1095"/>
      <c r="I35" s="1095"/>
      <c r="J35" s="1095"/>
      <c r="K35" s="1095"/>
      <c r="L35" s="1095"/>
      <c r="M35" s="1095"/>
      <c r="N35" s="1095"/>
      <c r="O35" s="1095"/>
      <c r="P35" s="1096"/>
      <c r="Q35" s="1102">
        <v>495</v>
      </c>
      <c r="R35" s="1103"/>
      <c r="S35" s="1103"/>
      <c r="T35" s="1103"/>
      <c r="U35" s="1103"/>
      <c r="V35" s="1103">
        <v>432</v>
      </c>
      <c r="W35" s="1103"/>
      <c r="X35" s="1103"/>
      <c r="Y35" s="1103"/>
      <c r="Z35" s="1103"/>
      <c r="AA35" s="1103">
        <v>63</v>
      </c>
      <c r="AB35" s="1103"/>
      <c r="AC35" s="1103"/>
      <c r="AD35" s="1103"/>
      <c r="AE35" s="1104"/>
      <c r="AF35" s="1099">
        <v>76</v>
      </c>
      <c r="AG35" s="1100"/>
      <c r="AH35" s="1100"/>
      <c r="AI35" s="1100"/>
      <c r="AJ35" s="1101"/>
      <c r="AK35" s="1044">
        <v>258</v>
      </c>
      <c r="AL35" s="1035"/>
      <c r="AM35" s="1035"/>
      <c r="AN35" s="1035"/>
      <c r="AO35" s="1035"/>
      <c r="AP35" s="1035">
        <v>3895</v>
      </c>
      <c r="AQ35" s="1035"/>
      <c r="AR35" s="1035"/>
      <c r="AS35" s="1035"/>
      <c r="AT35" s="1035"/>
      <c r="AU35" s="1035">
        <v>3587</v>
      </c>
      <c r="AV35" s="1035"/>
      <c r="AW35" s="1035"/>
      <c r="AX35" s="1035"/>
      <c r="AY35" s="1035"/>
      <c r="AZ35" s="1105" t="s">
        <v>604</v>
      </c>
      <c r="BA35" s="1105"/>
      <c r="BB35" s="1105"/>
      <c r="BC35" s="1105"/>
      <c r="BD35" s="1105"/>
      <c r="BE35" s="1036" t="s">
        <v>413</v>
      </c>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t="s">
        <v>414</v>
      </c>
      <c r="C36" s="1095"/>
      <c r="D36" s="1095"/>
      <c r="E36" s="1095"/>
      <c r="F36" s="1095"/>
      <c r="G36" s="1095"/>
      <c r="H36" s="1095"/>
      <c r="I36" s="1095"/>
      <c r="J36" s="1095"/>
      <c r="K36" s="1095"/>
      <c r="L36" s="1095"/>
      <c r="M36" s="1095"/>
      <c r="N36" s="1095"/>
      <c r="O36" s="1095"/>
      <c r="P36" s="1096"/>
      <c r="Q36" s="1102">
        <v>240</v>
      </c>
      <c r="R36" s="1103"/>
      <c r="S36" s="1103"/>
      <c r="T36" s="1103"/>
      <c r="U36" s="1103"/>
      <c r="V36" s="1103">
        <v>235</v>
      </c>
      <c r="W36" s="1103"/>
      <c r="X36" s="1103"/>
      <c r="Y36" s="1103"/>
      <c r="Z36" s="1103"/>
      <c r="AA36" s="1103">
        <v>5</v>
      </c>
      <c r="AB36" s="1103"/>
      <c r="AC36" s="1103"/>
      <c r="AD36" s="1103"/>
      <c r="AE36" s="1104"/>
      <c r="AF36" s="1099">
        <v>24</v>
      </c>
      <c r="AG36" s="1100"/>
      <c r="AH36" s="1100"/>
      <c r="AI36" s="1100"/>
      <c r="AJ36" s="1101"/>
      <c r="AK36" s="1044">
        <v>116</v>
      </c>
      <c r="AL36" s="1035"/>
      <c r="AM36" s="1035"/>
      <c r="AN36" s="1035"/>
      <c r="AO36" s="1035"/>
      <c r="AP36" s="1035">
        <v>1193</v>
      </c>
      <c r="AQ36" s="1035"/>
      <c r="AR36" s="1035"/>
      <c r="AS36" s="1035"/>
      <c r="AT36" s="1035"/>
      <c r="AU36" s="1035">
        <v>1124</v>
      </c>
      <c r="AV36" s="1035"/>
      <c r="AW36" s="1035"/>
      <c r="AX36" s="1035"/>
      <c r="AY36" s="1035"/>
      <c r="AZ36" s="1105" t="s">
        <v>603</v>
      </c>
      <c r="BA36" s="1105"/>
      <c r="BB36" s="1105"/>
      <c r="BC36" s="1105"/>
      <c r="BD36" s="1105"/>
      <c r="BE36" s="1036" t="s">
        <v>408</v>
      </c>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t="s">
        <v>415</v>
      </c>
      <c r="C37" s="1095"/>
      <c r="D37" s="1095"/>
      <c r="E37" s="1095"/>
      <c r="F37" s="1095"/>
      <c r="G37" s="1095"/>
      <c r="H37" s="1095"/>
      <c r="I37" s="1095"/>
      <c r="J37" s="1095"/>
      <c r="K37" s="1095"/>
      <c r="L37" s="1095"/>
      <c r="M37" s="1095"/>
      <c r="N37" s="1095"/>
      <c r="O37" s="1095"/>
      <c r="P37" s="1096"/>
      <c r="Q37" s="1102">
        <v>17</v>
      </c>
      <c r="R37" s="1103"/>
      <c r="S37" s="1103"/>
      <c r="T37" s="1103"/>
      <c r="U37" s="1103"/>
      <c r="V37" s="1103">
        <v>17</v>
      </c>
      <c r="W37" s="1103"/>
      <c r="X37" s="1103"/>
      <c r="Y37" s="1103"/>
      <c r="Z37" s="1103"/>
      <c r="AA37" s="1103">
        <v>0</v>
      </c>
      <c r="AB37" s="1103"/>
      <c r="AC37" s="1103"/>
      <c r="AD37" s="1103"/>
      <c r="AE37" s="1104"/>
      <c r="AF37" s="1099" t="s">
        <v>416</v>
      </c>
      <c r="AG37" s="1100"/>
      <c r="AH37" s="1100"/>
      <c r="AI37" s="1100"/>
      <c r="AJ37" s="1101"/>
      <c r="AK37" s="1044">
        <v>5</v>
      </c>
      <c r="AL37" s="1035"/>
      <c r="AM37" s="1035"/>
      <c r="AN37" s="1035"/>
      <c r="AO37" s="1035"/>
      <c r="AP37" s="1035">
        <v>31</v>
      </c>
      <c r="AQ37" s="1035"/>
      <c r="AR37" s="1035"/>
      <c r="AS37" s="1035"/>
      <c r="AT37" s="1035"/>
      <c r="AU37" s="1035">
        <v>15</v>
      </c>
      <c r="AV37" s="1035"/>
      <c r="AW37" s="1035"/>
      <c r="AX37" s="1035"/>
      <c r="AY37" s="1035"/>
      <c r="AZ37" s="1105" t="s">
        <v>603</v>
      </c>
      <c r="BA37" s="1105"/>
      <c r="BB37" s="1105"/>
      <c r="BC37" s="1105"/>
      <c r="BD37" s="1105"/>
      <c r="BE37" s="1036" t="s">
        <v>417</v>
      </c>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418</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390</v>
      </c>
      <c r="B63" s="1001" t="s">
        <v>419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3482</v>
      </c>
      <c r="AG63" s="1023"/>
      <c r="AH63" s="1023"/>
      <c r="AI63" s="1023"/>
      <c r="AJ63" s="1086"/>
      <c r="AK63" s="1087"/>
      <c r="AL63" s="1027"/>
      <c r="AM63" s="1027"/>
      <c r="AN63" s="1027"/>
      <c r="AO63" s="1027"/>
      <c r="AP63" s="1023">
        <v>16042</v>
      </c>
      <c r="AQ63" s="1023"/>
      <c r="AR63" s="1023"/>
      <c r="AS63" s="1023"/>
      <c r="AT63" s="1023"/>
      <c r="AU63" s="1023">
        <v>9975</v>
      </c>
      <c r="AV63" s="1023"/>
      <c r="AW63" s="1023"/>
      <c r="AX63" s="1023"/>
      <c r="AY63" s="1023"/>
      <c r="AZ63" s="1081"/>
      <c r="BA63" s="1081"/>
      <c r="BB63" s="1081"/>
      <c r="BC63" s="1081"/>
      <c r="BD63" s="1081"/>
      <c r="BE63" s="1024"/>
      <c r="BF63" s="1024"/>
      <c r="BG63" s="1024"/>
      <c r="BH63" s="1024"/>
      <c r="BI63" s="1025"/>
      <c r="BJ63" s="1082" t="s">
        <v>420</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421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422</v>
      </c>
      <c r="B66" s="1060"/>
      <c r="C66" s="1060"/>
      <c r="D66" s="1060"/>
      <c r="E66" s="1060"/>
      <c r="F66" s="1060"/>
      <c r="G66" s="1060"/>
      <c r="H66" s="1060"/>
      <c r="I66" s="1060"/>
      <c r="J66" s="1060"/>
      <c r="K66" s="1060"/>
      <c r="L66" s="1060"/>
      <c r="M66" s="1060"/>
      <c r="N66" s="1060"/>
      <c r="O66" s="1060"/>
      <c r="P66" s="1061"/>
      <c r="Q66" s="1065" t="s">
        <v>395</v>
      </c>
      <c r="R66" s="1066"/>
      <c r="S66" s="1066"/>
      <c r="T66" s="1066"/>
      <c r="U66" s="1067"/>
      <c r="V66" s="1065" t="s">
        <v>396</v>
      </c>
      <c r="W66" s="1066"/>
      <c r="X66" s="1066"/>
      <c r="Y66" s="1066"/>
      <c r="Z66" s="1067"/>
      <c r="AA66" s="1065" t="s">
        <v>397</v>
      </c>
      <c r="AB66" s="1066"/>
      <c r="AC66" s="1066"/>
      <c r="AD66" s="1066"/>
      <c r="AE66" s="1067"/>
      <c r="AF66" s="1071" t="s">
        <v>398</v>
      </c>
      <c r="AG66" s="1072"/>
      <c r="AH66" s="1072"/>
      <c r="AI66" s="1072"/>
      <c r="AJ66" s="1073"/>
      <c r="AK66" s="1065" t="s">
        <v>423</v>
      </c>
      <c r="AL66" s="1060"/>
      <c r="AM66" s="1060"/>
      <c r="AN66" s="1060"/>
      <c r="AO66" s="1061"/>
      <c r="AP66" s="1065" t="s">
        <v>424</v>
      </c>
      <c r="AQ66" s="1066"/>
      <c r="AR66" s="1066"/>
      <c r="AS66" s="1066"/>
      <c r="AT66" s="1067"/>
      <c r="AU66" s="1065" t="s">
        <v>425</v>
      </c>
      <c r="AV66" s="1066"/>
      <c r="AW66" s="1066"/>
      <c r="AX66" s="1066"/>
      <c r="AY66" s="1067"/>
      <c r="AZ66" s="1065" t="s">
        <v>378</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t="s">
        <v>598</v>
      </c>
      <c r="C68" s="1050"/>
      <c r="D68" s="1050"/>
      <c r="E68" s="1050"/>
      <c r="F68" s="1050"/>
      <c r="G68" s="1050"/>
      <c r="H68" s="1050"/>
      <c r="I68" s="1050"/>
      <c r="J68" s="1050"/>
      <c r="K68" s="1050"/>
      <c r="L68" s="1050"/>
      <c r="M68" s="1050"/>
      <c r="N68" s="1050"/>
      <c r="O68" s="1050"/>
      <c r="P68" s="1051"/>
      <c r="Q68" s="1052">
        <v>771</v>
      </c>
      <c r="R68" s="1046"/>
      <c r="S68" s="1046"/>
      <c r="T68" s="1046"/>
      <c r="U68" s="1046"/>
      <c r="V68" s="1046">
        <v>747</v>
      </c>
      <c r="W68" s="1046"/>
      <c r="X68" s="1046"/>
      <c r="Y68" s="1046"/>
      <c r="Z68" s="1046"/>
      <c r="AA68" s="1046">
        <v>24</v>
      </c>
      <c r="AB68" s="1046"/>
      <c r="AC68" s="1046"/>
      <c r="AD68" s="1046"/>
      <c r="AE68" s="1046"/>
      <c r="AF68" s="1046">
        <v>24</v>
      </c>
      <c r="AG68" s="1046"/>
      <c r="AH68" s="1046"/>
      <c r="AI68" s="1046"/>
      <c r="AJ68" s="1046"/>
      <c r="AK68" s="1046">
        <v>44</v>
      </c>
      <c r="AL68" s="1046"/>
      <c r="AM68" s="1046"/>
      <c r="AN68" s="1046"/>
      <c r="AO68" s="1046"/>
      <c r="AP68" s="1046">
        <v>56</v>
      </c>
      <c r="AQ68" s="1046"/>
      <c r="AR68" s="1046"/>
      <c r="AS68" s="1046"/>
      <c r="AT68" s="1046"/>
      <c r="AU68" s="1046">
        <v>44</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t="s">
        <v>599</v>
      </c>
      <c r="C69" s="1039"/>
      <c r="D69" s="1039"/>
      <c r="E69" s="1039"/>
      <c r="F69" s="1039"/>
      <c r="G69" s="1039"/>
      <c r="H69" s="1039"/>
      <c r="I69" s="1039"/>
      <c r="J69" s="1039"/>
      <c r="K69" s="1039"/>
      <c r="L69" s="1039"/>
      <c r="M69" s="1039"/>
      <c r="N69" s="1039"/>
      <c r="O69" s="1039"/>
      <c r="P69" s="1040"/>
      <c r="Q69" s="1041">
        <v>12284</v>
      </c>
      <c r="R69" s="1035"/>
      <c r="S69" s="1035"/>
      <c r="T69" s="1035"/>
      <c r="U69" s="1035"/>
      <c r="V69" s="1035">
        <v>11939</v>
      </c>
      <c r="W69" s="1035"/>
      <c r="X69" s="1035"/>
      <c r="Y69" s="1035"/>
      <c r="Z69" s="1035"/>
      <c r="AA69" s="1035">
        <v>344</v>
      </c>
      <c r="AB69" s="1035"/>
      <c r="AC69" s="1035"/>
      <c r="AD69" s="1035"/>
      <c r="AE69" s="1035"/>
      <c r="AF69" s="1035">
        <v>344</v>
      </c>
      <c r="AG69" s="1035"/>
      <c r="AH69" s="1035"/>
      <c r="AI69" s="1035"/>
      <c r="AJ69" s="1035"/>
      <c r="AK69" s="1035">
        <v>534</v>
      </c>
      <c r="AL69" s="1035"/>
      <c r="AM69" s="1035"/>
      <c r="AN69" s="1035"/>
      <c r="AO69" s="1035"/>
      <c r="AP69" s="1035">
        <v>0</v>
      </c>
      <c r="AQ69" s="1035"/>
      <c r="AR69" s="1035"/>
      <c r="AS69" s="1035"/>
      <c r="AT69" s="1035"/>
      <c r="AU69" s="1035">
        <v>0</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t="s">
        <v>600</v>
      </c>
      <c r="C70" s="1039"/>
      <c r="D70" s="1039"/>
      <c r="E70" s="1039"/>
      <c r="F70" s="1039"/>
      <c r="G70" s="1039"/>
      <c r="H70" s="1039"/>
      <c r="I70" s="1039"/>
      <c r="J70" s="1039"/>
      <c r="K70" s="1039"/>
      <c r="L70" s="1039"/>
      <c r="M70" s="1039"/>
      <c r="N70" s="1039"/>
      <c r="O70" s="1039"/>
      <c r="P70" s="1040"/>
      <c r="Q70" s="1041">
        <v>89</v>
      </c>
      <c r="R70" s="1035"/>
      <c r="S70" s="1035"/>
      <c r="T70" s="1035"/>
      <c r="U70" s="1035"/>
      <c r="V70" s="1035">
        <v>84</v>
      </c>
      <c r="W70" s="1035"/>
      <c r="X70" s="1035"/>
      <c r="Y70" s="1035"/>
      <c r="Z70" s="1035"/>
      <c r="AA70" s="1035">
        <v>5</v>
      </c>
      <c r="AB70" s="1035"/>
      <c r="AC70" s="1035"/>
      <c r="AD70" s="1035"/>
      <c r="AE70" s="1035"/>
      <c r="AF70" s="1035">
        <v>5</v>
      </c>
      <c r="AG70" s="1035"/>
      <c r="AH70" s="1035"/>
      <c r="AI70" s="1035"/>
      <c r="AJ70" s="1035"/>
      <c r="AK70" s="1035">
        <v>5</v>
      </c>
      <c r="AL70" s="1035"/>
      <c r="AM70" s="1035"/>
      <c r="AN70" s="1035"/>
      <c r="AO70" s="1035"/>
      <c r="AP70" s="1035">
        <v>0</v>
      </c>
      <c r="AQ70" s="1035"/>
      <c r="AR70" s="1035"/>
      <c r="AS70" s="1035"/>
      <c r="AT70" s="1035"/>
      <c r="AU70" s="1035">
        <v>0</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t="s">
        <v>601</v>
      </c>
      <c r="C71" s="1039"/>
      <c r="D71" s="1039"/>
      <c r="E71" s="1039"/>
      <c r="F71" s="1039"/>
      <c r="G71" s="1039"/>
      <c r="H71" s="1039"/>
      <c r="I71" s="1039"/>
      <c r="J71" s="1039"/>
      <c r="K71" s="1039"/>
      <c r="L71" s="1039"/>
      <c r="M71" s="1039"/>
      <c r="N71" s="1039"/>
      <c r="O71" s="1039"/>
      <c r="P71" s="1040"/>
      <c r="Q71" s="1041">
        <v>285945</v>
      </c>
      <c r="R71" s="1035"/>
      <c r="S71" s="1035"/>
      <c r="T71" s="1035"/>
      <c r="U71" s="1035"/>
      <c r="V71" s="1035">
        <v>277863</v>
      </c>
      <c r="W71" s="1035"/>
      <c r="X71" s="1035"/>
      <c r="Y71" s="1035"/>
      <c r="Z71" s="1035"/>
      <c r="AA71" s="1035">
        <v>8082</v>
      </c>
      <c r="AB71" s="1035"/>
      <c r="AC71" s="1035"/>
      <c r="AD71" s="1035"/>
      <c r="AE71" s="1035"/>
      <c r="AF71" s="1035">
        <v>8082</v>
      </c>
      <c r="AG71" s="1035"/>
      <c r="AH71" s="1035"/>
      <c r="AI71" s="1035"/>
      <c r="AJ71" s="1035"/>
      <c r="AK71" s="1035">
        <v>0</v>
      </c>
      <c r="AL71" s="1035"/>
      <c r="AM71" s="1035"/>
      <c r="AN71" s="1035"/>
      <c r="AO71" s="1035"/>
      <c r="AP71" s="1035">
        <v>0</v>
      </c>
      <c r="AQ71" s="1035"/>
      <c r="AR71" s="1035"/>
      <c r="AS71" s="1035"/>
      <c r="AT71" s="1035"/>
      <c r="AU71" s="1035">
        <v>0</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390</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8455</v>
      </c>
      <c r="AG88" s="1023"/>
      <c r="AH88" s="1023"/>
      <c r="AI88" s="1023"/>
      <c r="AJ88" s="1023"/>
      <c r="AK88" s="1027"/>
      <c r="AL88" s="1027"/>
      <c r="AM88" s="1027"/>
      <c r="AN88" s="1027"/>
      <c r="AO88" s="1027"/>
      <c r="AP88" s="1023">
        <v>56</v>
      </c>
      <c r="AQ88" s="1023"/>
      <c r="AR88" s="1023"/>
      <c r="AS88" s="1023"/>
      <c r="AT88" s="1023"/>
      <c r="AU88" s="1023">
        <v>44</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305</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305</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305</v>
      </c>
      <c r="DR109" s="960"/>
      <c r="DS109" s="960"/>
      <c r="DT109" s="960"/>
      <c r="DU109" s="961"/>
      <c r="DV109" s="962" t="s">
        <v>437</v>
      </c>
      <c r="DW109" s="960"/>
      <c r="DX109" s="960"/>
      <c r="DY109" s="960"/>
      <c r="DZ109" s="993"/>
    </row>
    <row r="110" spans="1:131" s="233" customFormat="1" ht="26.25" customHeight="1">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2576461</v>
      </c>
      <c r="AB110" s="953"/>
      <c r="AC110" s="953"/>
      <c r="AD110" s="953"/>
      <c r="AE110" s="954"/>
      <c r="AF110" s="955">
        <v>2575495</v>
      </c>
      <c r="AG110" s="953"/>
      <c r="AH110" s="953"/>
      <c r="AI110" s="953"/>
      <c r="AJ110" s="954"/>
      <c r="AK110" s="955">
        <v>2688434</v>
      </c>
      <c r="AL110" s="953"/>
      <c r="AM110" s="953"/>
      <c r="AN110" s="953"/>
      <c r="AO110" s="954"/>
      <c r="AP110" s="956">
        <v>19.100000000000001</v>
      </c>
      <c r="AQ110" s="957"/>
      <c r="AR110" s="957"/>
      <c r="AS110" s="957"/>
      <c r="AT110" s="958"/>
      <c r="AU110" s="994" t="s">
        <v>73</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24118476</v>
      </c>
      <c r="BR110" s="906"/>
      <c r="BS110" s="906"/>
      <c r="BT110" s="906"/>
      <c r="BU110" s="906"/>
      <c r="BV110" s="906">
        <v>24703516</v>
      </c>
      <c r="BW110" s="906"/>
      <c r="BX110" s="906"/>
      <c r="BY110" s="906"/>
      <c r="BZ110" s="906"/>
      <c r="CA110" s="906">
        <v>23896598</v>
      </c>
      <c r="CB110" s="906"/>
      <c r="CC110" s="906"/>
      <c r="CD110" s="906"/>
      <c r="CE110" s="906"/>
      <c r="CF110" s="930">
        <v>170</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443</v>
      </c>
      <c r="DH110" s="906"/>
      <c r="DI110" s="906"/>
      <c r="DJ110" s="906"/>
      <c r="DK110" s="906"/>
      <c r="DL110" s="906" t="s">
        <v>444</v>
      </c>
      <c r="DM110" s="906"/>
      <c r="DN110" s="906"/>
      <c r="DO110" s="906"/>
      <c r="DP110" s="906"/>
      <c r="DQ110" s="906" t="s">
        <v>445</v>
      </c>
      <c r="DR110" s="906"/>
      <c r="DS110" s="906"/>
      <c r="DT110" s="906"/>
      <c r="DU110" s="906"/>
      <c r="DV110" s="907" t="s">
        <v>445</v>
      </c>
      <c r="DW110" s="907"/>
      <c r="DX110" s="907"/>
      <c r="DY110" s="907"/>
      <c r="DZ110" s="908"/>
    </row>
    <row r="111" spans="1:131" s="233" customFormat="1" ht="26.25" customHeight="1">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420</v>
      </c>
      <c r="AB111" s="983"/>
      <c r="AC111" s="983"/>
      <c r="AD111" s="983"/>
      <c r="AE111" s="984"/>
      <c r="AF111" s="985" t="s">
        <v>443</v>
      </c>
      <c r="AG111" s="983"/>
      <c r="AH111" s="983"/>
      <c r="AI111" s="983"/>
      <c r="AJ111" s="984"/>
      <c r="AK111" s="985" t="s">
        <v>447</v>
      </c>
      <c r="AL111" s="983"/>
      <c r="AM111" s="983"/>
      <c r="AN111" s="983"/>
      <c r="AO111" s="984"/>
      <c r="AP111" s="986" t="s">
        <v>445</v>
      </c>
      <c r="AQ111" s="987"/>
      <c r="AR111" s="987"/>
      <c r="AS111" s="987"/>
      <c r="AT111" s="988"/>
      <c r="AU111" s="996"/>
      <c r="AV111" s="997"/>
      <c r="AW111" s="997"/>
      <c r="AX111" s="997"/>
      <c r="AY111" s="997"/>
      <c r="AZ111" s="879" t="s">
        <v>448</v>
      </c>
      <c r="BA111" s="816"/>
      <c r="BB111" s="816"/>
      <c r="BC111" s="816"/>
      <c r="BD111" s="816"/>
      <c r="BE111" s="816"/>
      <c r="BF111" s="816"/>
      <c r="BG111" s="816"/>
      <c r="BH111" s="816"/>
      <c r="BI111" s="816"/>
      <c r="BJ111" s="816"/>
      <c r="BK111" s="816"/>
      <c r="BL111" s="816"/>
      <c r="BM111" s="816"/>
      <c r="BN111" s="816"/>
      <c r="BO111" s="816"/>
      <c r="BP111" s="817"/>
      <c r="BQ111" s="880" t="s">
        <v>445</v>
      </c>
      <c r="BR111" s="881"/>
      <c r="BS111" s="881"/>
      <c r="BT111" s="881"/>
      <c r="BU111" s="881"/>
      <c r="BV111" s="881" t="s">
        <v>449</v>
      </c>
      <c r="BW111" s="881"/>
      <c r="BX111" s="881"/>
      <c r="BY111" s="881"/>
      <c r="BZ111" s="881"/>
      <c r="CA111" s="881" t="s">
        <v>445</v>
      </c>
      <c r="CB111" s="881"/>
      <c r="CC111" s="881"/>
      <c r="CD111" s="881"/>
      <c r="CE111" s="881"/>
      <c r="CF111" s="939" t="s">
        <v>445</v>
      </c>
      <c r="CG111" s="940"/>
      <c r="CH111" s="940"/>
      <c r="CI111" s="940"/>
      <c r="CJ111" s="940"/>
      <c r="CK111" s="991"/>
      <c r="CL111" s="885"/>
      <c r="CM111" s="879" t="s">
        <v>450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449</v>
      </c>
      <c r="DH111" s="881"/>
      <c r="DI111" s="881"/>
      <c r="DJ111" s="881"/>
      <c r="DK111" s="881"/>
      <c r="DL111" s="881" t="s">
        <v>445</v>
      </c>
      <c r="DM111" s="881"/>
      <c r="DN111" s="881"/>
      <c r="DO111" s="881"/>
      <c r="DP111" s="881"/>
      <c r="DQ111" s="881" t="s">
        <v>449</v>
      </c>
      <c r="DR111" s="881"/>
      <c r="DS111" s="881"/>
      <c r="DT111" s="881"/>
      <c r="DU111" s="881"/>
      <c r="DV111" s="858" t="s">
        <v>449</v>
      </c>
      <c r="DW111" s="858"/>
      <c r="DX111" s="858"/>
      <c r="DY111" s="858"/>
      <c r="DZ111" s="859"/>
    </row>
    <row r="112" spans="1:131" s="233" customFormat="1" ht="26.25" customHeight="1">
      <c r="A112" s="976" t="s">
        <v>451</v>
      </c>
      <c r="B112" s="977"/>
      <c r="C112" s="816" t="s">
        <v>452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445</v>
      </c>
      <c r="AB112" s="844"/>
      <c r="AC112" s="844"/>
      <c r="AD112" s="844"/>
      <c r="AE112" s="845"/>
      <c r="AF112" s="846" t="s">
        <v>420</v>
      </c>
      <c r="AG112" s="844"/>
      <c r="AH112" s="844"/>
      <c r="AI112" s="844"/>
      <c r="AJ112" s="845"/>
      <c r="AK112" s="846" t="s">
        <v>420</v>
      </c>
      <c r="AL112" s="844"/>
      <c r="AM112" s="844"/>
      <c r="AN112" s="844"/>
      <c r="AO112" s="845"/>
      <c r="AP112" s="888" t="s">
        <v>420</v>
      </c>
      <c r="AQ112" s="889"/>
      <c r="AR112" s="889"/>
      <c r="AS112" s="889"/>
      <c r="AT112" s="890"/>
      <c r="AU112" s="996"/>
      <c r="AV112" s="997"/>
      <c r="AW112" s="997"/>
      <c r="AX112" s="997"/>
      <c r="AY112" s="997"/>
      <c r="AZ112" s="879" t="s">
        <v>453</v>
      </c>
      <c r="BA112" s="816"/>
      <c r="BB112" s="816"/>
      <c r="BC112" s="816"/>
      <c r="BD112" s="816"/>
      <c r="BE112" s="816"/>
      <c r="BF112" s="816"/>
      <c r="BG112" s="816"/>
      <c r="BH112" s="816"/>
      <c r="BI112" s="816"/>
      <c r="BJ112" s="816"/>
      <c r="BK112" s="816"/>
      <c r="BL112" s="816"/>
      <c r="BM112" s="816"/>
      <c r="BN112" s="816"/>
      <c r="BO112" s="816"/>
      <c r="BP112" s="817"/>
      <c r="BQ112" s="880">
        <v>11641671</v>
      </c>
      <c r="BR112" s="881"/>
      <c r="BS112" s="881"/>
      <c r="BT112" s="881"/>
      <c r="BU112" s="881"/>
      <c r="BV112" s="881">
        <v>10987377</v>
      </c>
      <c r="BW112" s="881"/>
      <c r="BX112" s="881"/>
      <c r="BY112" s="881"/>
      <c r="BZ112" s="881"/>
      <c r="CA112" s="881">
        <v>9975993</v>
      </c>
      <c r="CB112" s="881"/>
      <c r="CC112" s="881"/>
      <c r="CD112" s="881"/>
      <c r="CE112" s="881"/>
      <c r="CF112" s="939">
        <v>71</v>
      </c>
      <c r="CG112" s="940"/>
      <c r="CH112" s="940"/>
      <c r="CI112" s="940"/>
      <c r="CJ112" s="940"/>
      <c r="CK112" s="991"/>
      <c r="CL112" s="885"/>
      <c r="CM112" s="879" t="s">
        <v>454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444</v>
      </c>
      <c r="DH112" s="881"/>
      <c r="DI112" s="881"/>
      <c r="DJ112" s="881"/>
      <c r="DK112" s="881"/>
      <c r="DL112" s="881" t="s">
        <v>455</v>
      </c>
      <c r="DM112" s="881"/>
      <c r="DN112" s="881"/>
      <c r="DO112" s="881"/>
      <c r="DP112" s="881"/>
      <c r="DQ112" s="881" t="s">
        <v>449</v>
      </c>
      <c r="DR112" s="881"/>
      <c r="DS112" s="881"/>
      <c r="DT112" s="881"/>
      <c r="DU112" s="881"/>
      <c r="DV112" s="858" t="s">
        <v>420</v>
      </c>
      <c r="DW112" s="858"/>
      <c r="DX112" s="858"/>
      <c r="DY112" s="858"/>
      <c r="DZ112" s="859"/>
    </row>
    <row r="113" spans="1:130" s="233" customFormat="1" ht="26.25" customHeight="1">
      <c r="A113" s="978"/>
      <c r="B113" s="979"/>
      <c r="C113" s="816" t="s">
        <v>456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1056345</v>
      </c>
      <c r="AB113" s="983"/>
      <c r="AC113" s="983"/>
      <c r="AD113" s="983"/>
      <c r="AE113" s="984"/>
      <c r="AF113" s="985">
        <v>1045260</v>
      </c>
      <c r="AG113" s="983"/>
      <c r="AH113" s="983"/>
      <c r="AI113" s="983"/>
      <c r="AJ113" s="984"/>
      <c r="AK113" s="985">
        <v>1044973</v>
      </c>
      <c r="AL113" s="983"/>
      <c r="AM113" s="983"/>
      <c r="AN113" s="983"/>
      <c r="AO113" s="984"/>
      <c r="AP113" s="986">
        <v>7.4</v>
      </c>
      <c r="AQ113" s="987"/>
      <c r="AR113" s="987"/>
      <c r="AS113" s="987"/>
      <c r="AT113" s="988"/>
      <c r="AU113" s="996"/>
      <c r="AV113" s="997"/>
      <c r="AW113" s="997"/>
      <c r="AX113" s="997"/>
      <c r="AY113" s="997"/>
      <c r="AZ113" s="879" t="s">
        <v>457</v>
      </c>
      <c r="BA113" s="816"/>
      <c r="BB113" s="816"/>
      <c r="BC113" s="816"/>
      <c r="BD113" s="816"/>
      <c r="BE113" s="816"/>
      <c r="BF113" s="816"/>
      <c r="BG113" s="816"/>
      <c r="BH113" s="816"/>
      <c r="BI113" s="816"/>
      <c r="BJ113" s="816"/>
      <c r="BK113" s="816"/>
      <c r="BL113" s="816"/>
      <c r="BM113" s="816"/>
      <c r="BN113" s="816"/>
      <c r="BO113" s="816"/>
      <c r="BP113" s="817"/>
      <c r="BQ113" s="880">
        <v>163884</v>
      </c>
      <c r="BR113" s="881"/>
      <c r="BS113" s="881"/>
      <c r="BT113" s="881"/>
      <c r="BU113" s="881"/>
      <c r="BV113" s="881">
        <v>95218</v>
      </c>
      <c r="BW113" s="881"/>
      <c r="BX113" s="881"/>
      <c r="BY113" s="881"/>
      <c r="BZ113" s="881"/>
      <c r="CA113" s="881">
        <v>44349</v>
      </c>
      <c r="CB113" s="881"/>
      <c r="CC113" s="881"/>
      <c r="CD113" s="881"/>
      <c r="CE113" s="881"/>
      <c r="CF113" s="939">
        <v>0.3</v>
      </c>
      <c r="CG113" s="940"/>
      <c r="CH113" s="940"/>
      <c r="CI113" s="940"/>
      <c r="CJ113" s="940"/>
      <c r="CK113" s="991"/>
      <c r="CL113" s="885"/>
      <c r="CM113" s="879" t="s">
        <v>458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449</v>
      </c>
      <c r="DH113" s="844"/>
      <c r="DI113" s="844"/>
      <c r="DJ113" s="844"/>
      <c r="DK113" s="845"/>
      <c r="DL113" s="846" t="s">
        <v>447</v>
      </c>
      <c r="DM113" s="844"/>
      <c r="DN113" s="844"/>
      <c r="DO113" s="844"/>
      <c r="DP113" s="845"/>
      <c r="DQ113" s="846" t="s">
        <v>420</v>
      </c>
      <c r="DR113" s="844"/>
      <c r="DS113" s="844"/>
      <c r="DT113" s="844"/>
      <c r="DU113" s="845"/>
      <c r="DV113" s="888" t="s">
        <v>420</v>
      </c>
      <c r="DW113" s="889"/>
      <c r="DX113" s="889"/>
      <c r="DY113" s="889"/>
      <c r="DZ113" s="890"/>
    </row>
    <row r="114" spans="1:130" s="233" customFormat="1" ht="26.25" customHeight="1">
      <c r="A114" s="978"/>
      <c r="B114" s="979"/>
      <c r="C114" s="816" t="s">
        <v>459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47460</v>
      </c>
      <c r="AB114" s="844"/>
      <c r="AC114" s="844"/>
      <c r="AD114" s="844"/>
      <c r="AE114" s="845"/>
      <c r="AF114" s="846">
        <v>40794</v>
      </c>
      <c r="AG114" s="844"/>
      <c r="AH114" s="844"/>
      <c r="AI114" s="844"/>
      <c r="AJ114" s="845"/>
      <c r="AK114" s="846">
        <v>36637</v>
      </c>
      <c r="AL114" s="844"/>
      <c r="AM114" s="844"/>
      <c r="AN114" s="844"/>
      <c r="AO114" s="845"/>
      <c r="AP114" s="888">
        <v>0.3</v>
      </c>
      <c r="AQ114" s="889"/>
      <c r="AR114" s="889"/>
      <c r="AS114" s="889"/>
      <c r="AT114" s="890"/>
      <c r="AU114" s="996"/>
      <c r="AV114" s="997"/>
      <c r="AW114" s="997"/>
      <c r="AX114" s="997"/>
      <c r="AY114" s="997"/>
      <c r="AZ114" s="879" t="s">
        <v>460</v>
      </c>
      <c r="BA114" s="816"/>
      <c r="BB114" s="816"/>
      <c r="BC114" s="816"/>
      <c r="BD114" s="816"/>
      <c r="BE114" s="816"/>
      <c r="BF114" s="816"/>
      <c r="BG114" s="816"/>
      <c r="BH114" s="816"/>
      <c r="BI114" s="816"/>
      <c r="BJ114" s="816"/>
      <c r="BK114" s="816"/>
      <c r="BL114" s="816"/>
      <c r="BM114" s="816"/>
      <c r="BN114" s="816"/>
      <c r="BO114" s="816"/>
      <c r="BP114" s="817"/>
      <c r="BQ114" s="880">
        <v>5059904</v>
      </c>
      <c r="BR114" s="881"/>
      <c r="BS114" s="881"/>
      <c r="BT114" s="881"/>
      <c r="BU114" s="881"/>
      <c r="BV114" s="881">
        <v>4814296</v>
      </c>
      <c r="BW114" s="881"/>
      <c r="BX114" s="881"/>
      <c r="BY114" s="881"/>
      <c r="BZ114" s="881"/>
      <c r="CA114" s="881">
        <v>4656419</v>
      </c>
      <c r="CB114" s="881"/>
      <c r="CC114" s="881"/>
      <c r="CD114" s="881"/>
      <c r="CE114" s="881"/>
      <c r="CF114" s="939">
        <v>33.1</v>
      </c>
      <c r="CG114" s="940"/>
      <c r="CH114" s="940"/>
      <c r="CI114" s="940"/>
      <c r="CJ114" s="940"/>
      <c r="CK114" s="991"/>
      <c r="CL114" s="885"/>
      <c r="CM114" s="879" t="s">
        <v>461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455</v>
      </c>
      <c r="DH114" s="844"/>
      <c r="DI114" s="844"/>
      <c r="DJ114" s="844"/>
      <c r="DK114" s="845"/>
      <c r="DL114" s="846" t="s">
        <v>449</v>
      </c>
      <c r="DM114" s="844"/>
      <c r="DN114" s="844"/>
      <c r="DO114" s="844"/>
      <c r="DP114" s="845"/>
      <c r="DQ114" s="846" t="s">
        <v>445</v>
      </c>
      <c r="DR114" s="844"/>
      <c r="DS114" s="844"/>
      <c r="DT114" s="844"/>
      <c r="DU114" s="845"/>
      <c r="DV114" s="888" t="s">
        <v>420</v>
      </c>
      <c r="DW114" s="889"/>
      <c r="DX114" s="889"/>
      <c r="DY114" s="889"/>
      <c r="DZ114" s="890"/>
    </row>
    <row r="115" spans="1:130" s="233" customFormat="1" ht="26.25" customHeight="1">
      <c r="A115" s="978"/>
      <c r="B115" s="979"/>
      <c r="C115" s="816" t="s">
        <v>462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45358</v>
      </c>
      <c r="AB115" s="983"/>
      <c r="AC115" s="983"/>
      <c r="AD115" s="983"/>
      <c r="AE115" s="984"/>
      <c r="AF115" s="985">
        <v>37782</v>
      </c>
      <c r="AG115" s="983"/>
      <c r="AH115" s="983"/>
      <c r="AI115" s="983"/>
      <c r="AJ115" s="984"/>
      <c r="AK115" s="985">
        <v>29107</v>
      </c>
      <c r="AL115" s="983"/>
      <c r="AM115" s="983"/>
      <c r="AN115" s="983"/>
      <c r="AO115" s="984"/>
      <c r="AP115" s="986">
        <v>0.2</v>
      </c>
      <c r="AQ115" s="987"/>
      <c r="AR115" s="987"/>
      <c r="AS115" s="987"/>
      <c r="AT115" s="988"/>
      <c r="AU115" s="996"/>
      <c r="AV115" s="997"/>
      <c r="AW115" s="997"/>
      <c r="AX115" s="997"/>
      <c r="AY115" s="997"/>
      <c r="AZ115" s="879" t="s">
        <v>463</v>
      </c>
      <c r="BA115" s="816"/>
      <c r="BB115" s="816"/>
      <c r="BC115" s="816"/>
      <c r="BD115" s="816"/>
      <c r="BE115" s="816"/>
      <c r="BF115" s="816"/>
      <c r="BG115" s="816"/>
      <c r="BH115" s="816"/>
      <c r="BI115" s="816"/>
      <c r="BJ115" s="816"/>
      <c r="BK115" s="816"/>
      <c r="BL115" s="816"/>
      <c r="BM115" s="816"/>
      <c r="BN115" s="816"/>
      <c r="BO115" s="816"/>
      <c r="BP115" s="817"/>
      <c r="BQ115" s="880" t="s">
        <v>445</v>
      </c>
      <c r="BR115" s="881"/>
      <c r="BS115" s="881"/>
      <c r="BT115" s="881"/>
      <c r="BU115" s="881"/>
      <c r="BV115" s="881" t="s">
        <v>420</v>
      </c>
      <c r="BW115" s="881"/>
      <c r="BX115" s="881"/>
      <c r="BY115" s="881"/>
      <c r="BZ115" s="881"/>
      <c r="CA115" s="881" t="s">
        <v>449</v>
      </c>
      <c r="CB115" s="881"/>
      <c r="CC115" s="881"/>
      <c r="CD115" s="881"/>
      <c r="CE115" s="881"/>
      <c r="CF115" s="939" t="s">
        <v>420</v>
      </c>
      <c r="CG115" s="940"/>
      <c r="CH115" s="940"/>
      <c r="CI115" s="940"/>
      <c r="CJ115" s="940"/>
      <c r="CK115" s="991"/>
      <c r="CL115" s="885"/>
      <c r="CM115" s="879" t="s">
        <v>464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445</v>
      </c>
      <c r="DH115" s="844"/>
      <c r="DI115" s="844"/>
      <c r="DJ115" s="844"/>
      <c r="DK115" s="845"/>
      <c r="DL115" s="846" t="s">
        <v>420</v>
      </c>
      <c r="DM115" s="844"/>
      <c r="DN115" s="844"/>
      <c r="DO115" s="844"/>
      <c r="DP115" s="845"/>
      <c r="DQ115" s="846" t="s">
        <v>449</v>
      </c>
      <c r="DR115" s="844"/>
      <c r="DS115" s="844"/>
      <c r="DT115" s="844"/>
      <c r="DU115" s="845"/>
      <c r="DV115" s="888" t="s">
        <v>420</v>
      </c>
      <c r="DW115" s="889"/>
      <c r="DX115" s="889"/>
      <c r="DY115" s="889"/>
      <c r="DZ115" s="890"/>
    </row>
    <row r="116" spans="1:130" s="233" customFormat="1" ht="26.25" customHeight="1">
      <c r="A116" s="980"/>
      <c r="B116" s="981"/>
      <c r="C116" s="903" t="s">
        <v>465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444</v>
      </c>
      <c r="AB116" s="844"/>
      <c r="AC116" s="844"/>
      <c r="AD116" s="844"/>
      <c r="AE116" s="845"/>
      <c r="AF116" s="846" t="s">
        <v>420</v>
      </c>
      <c r="AG116" s="844"/>
      <c r="AH116" s="844"/>
      <c r="AI116" s="844"/>
      <c r="AJ116" s="845"/>
      <c r="AK116" s="846" t="s">
        <v>449</v>
      </c>
      <c r="AL116" s="844"/>
      <c r="AM116" s="844"/>
      <c r="AN116" s="844"/>
      <c r="AO116" s="845"/>
      <c r="AP116" s="888" t="s">
        <v>455</v>
      </c>
      <c r="AQ116" s="889"/>
      <c r="AR116" s="889"/>
      <c r="AS116" s="889"/>
      <c r="AT116" s="890"/>
      <c r="AU116" s="996"/>
      <c r="AV116" s="997"/>
      <c r="AW116" s="997"/>
      <c r="AX116" s="997"/>
      <c r="AY116" s="997"/>
      <c r="AZ116" s="973" t="s">
        <v>466</v>
      </c>
      <c r="BA116" s="974"/>
      <c r="BB116" s="974"/>
      <c r="BC116" s="974"/>
      <c r="BD116" s="974"/>
      <c r="BE116" s="974"/>
      <c r="BF116" s="974"/>
      <c r="BG116" s="974"/>
      <c r="BH116" s="974"/>
      <c r="BI116" s="974"/>
      <c r="BJ116" s="974"/>
      <c r="BK116" s="974"/>
      <c r="BL116" s="974"/>
      <c r="BM116" s="974"/>
      <c r="BN116" s="974"/>
      <c r="BO116" s="974"/>
      <c r="BP116" s="975"/>
      <c r="BQ116" s="880" t="s">
        <v>445</v>
      </c>
      <c r="BR116" s="881"/>
      <c r="BS116" s="881"/>
      <c r="BT116" s="881"/>
      <c r="BU116" s="881"/>
      <c r="BV116" s="881" t="s">
        <v>449</v>
      </c>
      <c r="BW116" s="881"/>
      <c r="BX116" s="881"/>
      <c r="BY116" s="881"/>
      <c r="BZ116" s="881"/>
      <c r="CA116" s="881" t="s">
        <v>445</v>
      </c>
      <c r="CB116" s="881"/>
      <c r="CC116" s="881"/>
      <c r="CD116" s="881"/>
      <c r="CE116" s="881"/>
      <c r="CF116" s="939" t="s">
        <v>445</v>
      </c>
      <c r="CG116" s="940"/>
      <c r="CH116" s="940"/>
      <c r="CI116" s="940"/>
      <c r="CJ116" s="940"/>
      <c r="CK116" s="991"/>
      <c r="CL116" s="885"/>
      <c r="CM116" s="879" t="s">
        <v>467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444</v>
      </c>
      <c r="DH116" s="844"/>
      <c r="DI116" s="844"/>
      <c r="DJ116" s="844"/>
      <c r="DK116" s="845"/>
      <c r="DL116" s="846" t="s">
        <v>420</v>
      </c>
      <c r="DM116" s="844"/>
      <c r="DN116" s="844"/>
      <c r="DO116" s="844"/>
      <c r="DP116" s="845"/>
      <c r="DQ116" s="846" t="s">
        <v>420</v>
      </c>
      <c r="DR116" s="844"/>
      <c r="DS116" s="844"/>
      <c r="DT116" s="844"/>
      <c r="DU116" s="845"/>
      <c r="DV116" s="888" t="s">
        <v>445</v>
      </c>
      <c r="DW116" s="889"/>
      <c r="DX116" s="889"/>
      <c r="DY116" s="889"/>
      <c r="DZ116" s="890"/>
    </row>
    <row r="117" spans="1:130" s="233" customFormat="1" ht="26.25" customHeight="1">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468</v>
      </c>
      <c r="Z117" s="961"/>
      <c r="AA117" s="966">
        <v>3725624</v>
      </c>
      <c r="AB117" s="967"/>
      <c r="AC117" s="967"/>
      <c r="AD117" s="967"/>
      <c r="AE117" s="968"/>
      <c r="AF117" s="969">
        <v>3699331</v>
      </c>
      <c r="AG117" s="967"/>
      <c r="AH117" s="967"/>
      <c r="AI117" s="967"/>
      <c r="AJ117" s="968"/>
      <c r="AK117" s="969">
        <v>3799151</v>
      </c>
      <c r="AL117" s="967"/>
      <c r="AM117" s="967"/>
      <c r="AN117" s="967"/>
      <c r="AO117" s="968"/>
      <c r="AP117" s="970"/>
      <c r="AQ117" s="971"/>
      <c r="AR117" s="971"/>
      <c r="AS117" s="971"/>
      <c r="AT117" s="972"/>
      <c r="AU117" s="996"/>
      <c r="AV117" s="997"/>
      <c r="AW117" s="997"/>
      <c r="AX117" s="997"/>
      <c r="AY117" s="997"/>
      <c r="AZ117" s="927" t="s">
        <v>469</v>
      </c>
      <c r="BA117" s="928"/>
      <c r="BB117" s="928"/>
      <c r="BC117" s="928"/>
      <c r="BD117" s="928"/>
      <c r="BE117" s="928"/>
      <c r="BF117" s="928"/>
      <c r="BG117" s="928"/>
      <c r="BH117" s="928"/>
      <c r="BI117" s="928"/>
      <c r="BJ117" s="928"/>
      <c r="BK117" s="928"/>
      <c r="BL117" s="928"/>
      <c r="BM117" s="928"/>
      <c r="BN117" s="928"/>
      <c r="BO117" s="928"/>
      <c r="BP117" s="929"/>
      <c r="BQ117" s="880" t="s">
        <v>445</v>
      </c>
      <c r="BR117" s="881"/>
      <c r="BS117" s="881"/>
      <c r="BT117" s="881"/>
      <c r="BU117" s="881"/>
      <c r="BV117" s="881" t="s">
        <v>444</v>
      </c>
      <c r="BW117" s="881"/>
      <c r="BX117" s="881"/>
      <c r="BY117" s="881"/>
      <c r="BZ117" s="881"/>
      <c r="CA117" s="881" t="s">
        <v>449</v>
      </c>
      <c r="CB117" s="881"/>
      <c r="CC117" s="881"/>
      <c r="CD117" s="881"/>
      <c r="CE117" s="881"/>
      <c r="CF117" s="939" t="s">
        <v>443</v>
      </c>
      <c r="CG117" s="940"/>
      <c r="CH117" s="940"/>
      <c r="CI117" s="940"/>
      <c r="CJ117" s="940"/>
      <c r="CK117" s="991"/>
      <c r="CL117" s="885"/>
      <c r="CM117" s="879" t="s">
        <v>470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445</v>
      </c>
      <c r="DH117" s="844"/>
      <c r="DI117" s="844"/>
      <c r="DJ117" s="844"/>
      <c r="DK117" s="845"/>
      <c r="DL117" s="846" t="s">
        <v>444</v>
      </c>
      <c r="DM117" s="844"/>
      <c r="DN117" s="844"/>
      <c r="DO117" s="844"/>
      <c r="DP117" s="845"/>
      <c r="DQ117" s="846" t="s">
        <v>449</v>
      </c>
      <c r="DR117" s="844"/>
      <c r="DS117" s="844"/>
      <c r="DT117" s="844"/>
      <c r="DU117" s="845"/>
      <c r="DV117" s="888" t="s">
        <v>449</v>
      </c>
      <c r="DW117" s="889"/>
      <c r="DX117" s="889"/>
      <c r="DY117" s="889"/>
      <c r="DZ117" s="890"/>
    </row>
    <row r="118" spans="1:130" s="233" customFormat="1" ht="26.25" customHeight="1">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305</v>
      </c>
      <c r="AL118" s="960"/>
      <c r="AM118" s="960"/>
      <c r="AN118" s="960"/>
      <c r="AO118" s="961"/>
      <c r="AP118" s="963" t="s">
        <v>437</v>
      </c>
      <c r="AQ118" s="964"/>
      <c r="AR118" s="964"/>
      <c r="AS118" s="964"/>
      <c r="AT118" s="965"/>
      <c r="AU118" s="996"/>
      <c r="AV118" s="997"/>
      <c r="AW118" s="997"/>
      <c r="AX118" s="997"/>
      <c r="AY118" s="997"/>
      <c r="AZ118" s="902" t="s">
        <v>471</v>
      </c>
      <c r="BA118" s="903"/>
      <c r="BB118" s="903"/>
      <c r="BC118" s="903"/>
      <c r="BD118" s="903"/>
      <c r="BE118" s="903"/>
      <c r="BF118" s="903"/>
      <c r="BG118" s="903"/>
      <c r="BH118" s="903"/>
      <c r="BI118" s="903"/>
      <c r="BJ118" s="903"/>
      <c r="BK118" s="903"/>
      <c r="BL118" s="903"/>
      <c r="BM118" s="903"/>
      <c r="BN118" s="903"/>
      <c r="BO118" s="903"/>
      <c r="BP118" s="904"/>
      <c r="BQ118" s="943" t="s">
        <v>443</v>
      </c>
      <c r="BR118" s="909"/>
      <c r="BS118" s="909"/>
      <c r="BT118" s="909"/>
      <c r="BU118" s="909"/>
      <c r="BV118" s="909" t="s">
        <v>445</v>
      </c>
      <c r="BW118" s="909"/>
      <c r="BX118" s="909"/>
      <c r="BY118" s="909"/>
      <c r="BZ118" s="909"/>
      <c r="CA118" s="909" t="s">
        <v>445</v>
      </c>
      <c r="CB118" s="909"/>
      <c r="CC118" s="909"/>
      <c r="CD118" s="909"/>
      <c r="CE118" s="909"/>
      <c r="CF118" s="939" t="s">
        <v>420</v>
      </c>
      <c r="CG118" s="940"/>
      <c r="CH118" s="940"/>
      <c r="CI118" s="940"/>
      <c r="CJ118" s="940"/>
      <c r="CK118" s="991"/>
      <c r="CL118" s="885"/>
      <c r="CM118" s="879" t="s">
        <v>472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449</v>
      </c>
      <c r="DH118" s="844"/>
      <c r="DI118" s="844"/>
      <c r="DJ118" s="844"/>
      <c r="DK118" s="845"/>
      <c r="DL118" s="846" t="s">
        <v>445</v>
      </c>
      <c r="DM118" s="844"/>
      <c r="DN118" s="844"/>
      <c r="DO118" s="844"/>
      <c r="DP118" s="845"/>
      <c r="DQ118" s="846" t="s">
        <v>445</v>
      </c>
      <c r="DR118" s="844"/>
      <c r="DS118" s="844"/>
      <c r="DT118" s="844"/>
      <c r="DU118" s="845"/>
      <c r="DV118" s="888" t="s">
        <v>445</v>
      </c>
      <c r="DW118" s="889"/>
      <c r="DX118" s="889"/>
      <c r="DY118" s="889"/>
      <c r="DZ118" s="890"/>
    </row>
    <row r="119" spans="1:130" s="233" customFormat="1" ht="26.25" customHeight="1">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445</v>
      </c>
      <c r="AB119" s="953"/>
      <c r="AC119" s="953"/>
      <c r="AD119" s="953"/>
      <c r="AE119" s="954"/>
      <c r="AF119" s="955" t="s">
        <v>449</v>
      </c>
      <c r="AG119" s="953"/>
      <c r="AH119" s="953"/>
      <c r="AI119" s="953"/>
      <c r="AJ119" s="954"/>
      <c r="AK119" s="955" t="s">
        <v>444</v>
      </c>
      <c r="AL119" s="953"/>
      <c r="AM119" s="953"/>
      <c r="AN119" s="953"/>
      <c r="AO119" s="954"/>
      <c r="AP119" s="956" t="s">
        <v>445</v>
      </c>
      <c r="AQ119" s="957"/>
      <c r="AR119" s="957"/>
      <c r="AS119" s="957"/>
      <c r="AT119" s="958"/>
      <c r="AU119" s="998"/>
      <c r="AV119" s="999"/>
      <c r="AW119" s="999"/>
      <c r="AX119" s="999"/>
      <c r="AY119" s="999"/>
      <c r="AZ119" s="254" t="s">
        <v>186</v>
      </c>
      <c r="BA119" s="254"/>
      <c r="BB119" s="254"/>
      <c r="BC119" s="254"/>
      <c r="BD119" s="254"/>
      <c r="BE119" s="254"/>
      <c r="BF119" s="254"/>
      <c r="BG119" s="254"/>
      <c r="BH119" s="254"/>
      <c r="BI119" s="254"/>
      <c r="BJ119" s="254"/>
      <c r="BK119" s="254"/>
      <c r="BL119" s="254"/>
      <c r="BM119" s="254"/>
      <c r="BN119" s="254"/>
      <c r="BO119" s="941" t="s">
        <v>473</v>
      </c>
      <c r="BP119" s="942"/>
      <c r="BQ119" s="943">
        <v>40983935</v>
      </c>
      <c r="BR119" s="909"/>
      <c r="BS119" s="909"/>
      <c r="BT119" s="909"/>
      <c r="BU119" s="909"/>
      <c r="BV119" s="909">
        <v>40600407</v>
      </c>
      <c r="BW119" s="909"/>
      <c r="BX119" s="909"/>
      <c r="BY119" s="909"/>
      <c r="BZ119" s="909"/>
      <c r="CA119" s="909">
        <v>38573359</v>
      </c>
      <c r="CB119" s="909"/>
      <c r="CC119" s="909"/>
      <c r="CD119" s="909"/>
      <c r="CE119" s="909"/>
      <c r="CF119" s="812"/>
      <c r="CG119" s="813"/>
      <c r="CH119" s="813"/>
      <c r="CI119" s="813"/>
      <c r="CJ119" s="898"/>
      <c r="CK119" s="992"/>
      <c r="CL119" s="887"/>
      <c r="CM119" s="902" t="s">
        <v>474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444</v>
      </c>
      <c r="DH119" s="828"/>
      <c r="DI119" s="828"/>
      <c r="DJ119" s="828"/>
      <c r="DK119" s="829"/>
      <c r="DL119" s="830" t="s">
        <v>445</v>
      </c>
      <c r="DM119" s="828"/>
      <c r="DN119" s="828"/>
      <c r="DO119" s="828"/>
      <c r="DP119" s="829"/>
      <c r="DQ119" s="830" t="s">
        <v>444</v>
      </c>
      <c r="DR119" s="828"/>
      <c r="DS119" s="828"/>
      <c r="DT119" s="828"/>
      <c r="DU119" s="829"/>
      <c r="DV119" s="912" t="s">
        <v>444</v>
      </c>
      <c r="DW119" s="913"/>
      <c r="DX119" s="913"/>
      <c r="DY119" s="913"/>
      <c r="DZ119" s="914"/>
    </row>
    <row r="120" spans="1:130" s="233" customFormat="1" ht="26.25" customHeight="1">
      <c r="A120" s="884"/>
      <c r="B120" s="885"/>
      <c r="C120" s="879" t="s">
        <v>450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445</v>
      </c>
      <c r="AB120" s="844"/>
      <c r="AC120" s="844"/>
      <c r="AD120" s="844"/>
      <c r="AE120" s="845"/>
      <c r="AF120" s="846" t="s">
        <v>455</v>
      </c>
      <c r="AG120" s="844"/>
      <c r="AH120" s="844"/>
      <c r="AI120" s="844"/>
      <c r="AJ120" s="845"/>
      <c r="AK120" s="846" t="s">
        <v>445</v>
      </c>
      <c r="AL120" s="844"/>
      <c r="AM120" s="844"/>
      <c r="AN120" s="844"/>
      <c r="AO120" s="845"/>
      <c r="AP120" s="888" t="s">
        <v>444</v>
      </c>
      <c r="AQ120" s="889"/>
      <c r="AR120" s="889"/>
      <c r="AS120" s="889"/>
      <c r="AT120" s="890"/>
      <c r="AU120" s="944" t="s">
        <v>475</v>
      </c>
      <c r="AV120" s="945"/>
      <c r="AW120" s="945"/>
      <c r="AX120" s="945"/>
      <c r="AY120" s="946"/>
      <c r="AZ120" s="924" t="s">
        <v>476</v>
      </c>
      <c r="BA120" s="872"/>
      <c r="BB120" s="872"/>
      <c r="BC120" s="872"/>
      <c r="BD120" s="872"/>
      <c r="BE120" s="872"/>
      <c r="BF120" s="872"/>
      <c r="BG120" s="872"/>
      <c r="BH120" s="872"/>
      <c r="BI120" s="872"/>
      <c r="BJ120" s="872"/>
      <c r="BK120" s="872"/>
      <c r="BL120" s="872"/>
      <c r="BM120" s="872"/>
      <c r="BN120" s="872"/>
      <c r="BO120" s="872"/>
      <c r="BP120" s="873"/>
      <c r="BQ120" s="925">
        <v>16426029</v>
      </c>
      <c r="BR120" s="906"/>
      <c r="BS120" s="906"/>
      <c r="BT120" s="906"/>
      <c r="BU120" s="906"/>
      <c r="BV120" s="906">
        <v>15367050</v>
      </c>
      <c r="BW120" s="906"/>
      <c r="BX120" s="906"/>
      <c r="BY120" s="906"/>
      <c r="BZ120" s="906"/>
      <c r="CA120" s="906">
        <v>15848623</v>
      </c>
      <c r="CB120" s="906"/>
      <c r="CC120" s="906"/>
      <c r="CD120" s="906"/>
      <c r="CE120" s="906"/>
      <c r="CF120" s="930">
        <v>112.7</v>
      </c>
      <c r="CG120" s="931"/>
      <c r="CH120" s="931"/>
      <c r="CI120" s="931"/>
      <c r="CJ120" s="931"/>
      <c r="CK120" s="932" t="s">
        <v>477</v>
      </c>
      <c r="CL120" s="916"/>
      <c r="CM120" s="916"/>
      <c r="CN120" s="916"/>
      <c r="CO120" s="917"/>
      <c r="CP120" s="936" t="s">
        <v>478</v>
      </c>
      <c r="CQ120" s="937"/>
      <c r="CR120" s="937"/>
      <c r="CS120" s="937"/>
      <c r="CT120" s="937"/>
      <c r="CU120" s="937"/>
      <c r="CV120" s="937"/>
      <c r="CW120" s="937"/>
      <c r="CX120" s="937"/>
      <c r="CY120" s="937"/>
      <c r="CZ120" s="937"/>
      <c r="DA120" s="937"/>
      <c r="DB120" s="937"/>
      <c r="DC120" s="937"/>
      <c r="DD120" s="937"/>
      <c r="DE120" s="937"/>
      <c r="DF120" s="938"/>
      <c r="DG120" s="925" t="s">
        <v>455</v>
      </c>
      <c r="DH120" s="906"/>
      <c r="DI120" s="906"/>
      <c r="DJ120" s="906"/>
      <c r="DK120" s="906"/>
      <c r="DL120" s="906">
        <v>4728334</v>
      </c>
      <c r="DM120" s="906"/>
      <c r="DN120" s="906"/>
      <c r="DO120" s="906"/>
      <c r="DP120" s="906"/>
      <c r="DQ120" s="906">
        <v>3925062</v>
      </c>
      <c r="DR120" s="906"/>
      <c r="DS120" s="906"/>
      <c r="DT120" s="906"/>
      <c r="DU120" s="906"/>
      <c r="DV120" s="907">
        <v>27.9</v>
      </c>
      <c r="DW120" s="907"/>
      <c r="DX120" s="907"/>
      <c r="DY120" s="907"/>
      <c r="DZ120" s="908"/>
    </row>
    <row r="121" spans="1:130" s="233" customFormat="1" ht="26.25" customHeight="1">
      <c r="A121" s="884"/>
      <c r="B121" s="885"/>
      <c r="C121" s="927" t="s">
        <v>479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444</v>
      </c>
      <c r="AB121" s="844"/>
      <c r="AC121" s="844"/>
      <c r="AD121" s="844"/>
      <c r="AE121" s="845"/>
      <c r="AF121" s="846" t="s">
        <v>445</v>
      </c>
      <c r="AG121" s="844"/>
      <c r="AH121" s="844"/>
      <c r="AI121" s="844"/>
      <c r="AJ121" s="845"/>
      <c r="AK121" s="846" t="s">
        <v>444</v>
      </c>
      <c r="AL121" s="844"/>
      <c r="AM121" s="844"/>
      <c r="AN121" s="844"/>
      <c r="AO121" s="845"/>
      <c r="AP121" s="888" t="s">
        <v>444</v>
      </c>
      <c r="AQ121" s="889"/>
      <c r="AR121" s="889"/>
      <c r="AS121" s="889"/>
      <c r="AT121" s="890"/>
      <c r="AU121" s="947"/>
      <c r="AV121" s="948"/>
      <c r="AW121" s="948"/>
      <c r="AX121" s="948"/>
      <c r="AY121" s="949"/>
      <c r="AZ121" s="879" t="s">
        <v>480</v>
      </c>
      <c r="BA121" s="816"/>
      <c r="BB121" s="816"/>
      <c r="BC121" s="816"/>
      <c r="BD121" s="816"/>
      <c r="BE121" s="816"/>
      <c r="BF121" s="816"/>
      <c r="BG121" s="816"/>
      <c r="BH121" s="816"/>
      <c r="BI121" s="816"/>
      <c r="BJ121" s="816"/>
      <c r="BK121" s="816"/>
      <c r="BL121" s="816"/>
      <c r="BM121" s="816"/>
      <c r="BN121" s="816"/>
      <c r="BO121" s="816"/>
      <c r="BP121" s="817"/>
      <c r="BQ121" s="880">
        <v>1375890</v>
      </c>
      <c r="BR121" s="881"/>
      <c r="BS121" s="881"/>
      <c r="BT121" s="881"/>
      <c r="BU121" s="881"/>
      <c r="BV121" s="881">
        <v>1277689</v>
      </c>
      <c r="BW121" s="881"/>
      <c r="BX121" s="881"/>
      <c r="BY121" s="881"/>
      <c r="BZ121" s="881"/>
      <c r="CA121" s="881">
        <v>1186429</v>
      </c>
      <c r="CB121" s="881"/>
      <c r="CC121" s="881"/>
      <c r="CD121" s="881"/>
      <c r="CE121" s="881"/>
      <c r="CF121" s="939">
        <v>8.4</v>
      </c>
      <c r="CG121" s="940"/>
      <c r="CH121" s="940"/>
      <c r="CI121" s="940"/>
      <c r="CJ121" s="940"/>
      <c r="CK121" s="933"/>
      <c r="CL121" s="919"/>
      <c r="CM121" s="919"/>
      <c r="CN121" s="919"/>
      <c r="CO121" s="920"/>
      <c r="CP121" s="899" t="s">
        <v>481</v>
      </c>
      <c r="CQ121" s="900"/>
      <c r="CR121" s="900"/>
      <c r="CS121" s="900"/>
      <c r="CT121" s="900"/>
      <c r="CU121" s="900"/>
      <c r="CV121" s="900"/>
      <c r="CW121" s="900"/>
      <c r="CX121" s="900"/>
      <c r="CY121" s="900"/>
      <c r="CZ121" s="900"/>
      <c r="DA121" s="900"/>
      <c r="DB121" s="900"/>
      <c r="DC121" s="900"/>
      <c r="DD121" s="900"/>
      <c r="DE121" s="900"/>
      <c r="DF121" s="901"/>
      <c r="DG121" s="880" t="s">
        <v>444</v>
      </c>
      <c r="DH121" s="881"/>
      <c r="DI121" s="881"/>
      <c r="DJ121" s="881"/>
      <c r="DK121" s="881"/>
      <c r="DL121" s="881">
        <v>3728949</v>
      </c>
      <c r="DM121" s="881"/>
      <c r="DN121" s="881"/>
      <c r="DO121" s="881"/>
      <c r="DP121" s="881"/>
      <c r="DQ121" s="881">
        <v>3586998</v>
      </c>
      <c r="DR121" s="881"/>
      <c r="DS121" s="881"/>
      <c r="DT121" s="881"/>
      <c r="DU121" s="881"/>
      <c r="DV121" s="858">
        <v>25.5</v>
      </c>
      <c r="DW121" s="858"/>
      <c r="DX121" s="858"/>
      <c r="DY121" s="858"/>
      <c r="DZ121" s="859"/>
    </row>
    <row r="122" spans="1:130" s="233" customFormat="1" ht="26.25" customHeight="1">
      <c r="A122" s="884"/>
      <c r="B122" s="885"/>
      <c r="C122" s="879" t="s">
        <v>461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445</v>
      </c>
      <c r="AB122" s="844"/>
      <c r="AC122" s="844"/>
      <c r="AD122" s="844"/>
      <c r="AE122" s="845"/>
      <c r="AF122" s="846" t="s">
        <v>443</v>
      </c>
      <c r="AG122" s="844"/>
      <c r="AH122" s="844"/>
      <c r="AI122" s="844"/>
      <c r="AJ122" s="845"/>
      <c r="AK122" s="846" t="s">
        <v>444</v>
      </c>
      <c r="AL122" s="844"/>
      <c r="AM122" s="844"/>
      <c r="AN122" s="844"/>
      <c r="AO122" s="845"/>
      <c r="AP122" s="888" t="s">
        <v>455</v>
      </c>
      <c r="AQ122" s="889"/>
      <c r="AR122" s="889"/>
      <c r="AS122" s="889"/>
      <c r="AT122" s="890"/>
      <c r="AU122" s="947"/>
      <c r="AV122" s="948"/>
      <c r="AW122" s="948"/>
      <c r="AX122" s="948"/>
      <c r="AY122" s="949"/>
      <c r="AZ122" s="902" t="s">
        <v>482</v>
      </c>
      <c r="BA122" s="903"/>
      <c r="BB122" s="903"/>
      <c r="BC122" s="903"/>
      <c r="BD122" s="903"/>
      <c r="BE122" s="903"/>
      <c r="BF122" s="903"/>
      <c r="BG122" s="903"/>
      <c r="BH122" s="903"/>
      <c r="BI122" s="903"/>
      <c r="BJ122" s="903"/>
      <c r="BK122" s="903"/>
      <c r="BL122" s="903"/>
      <c r="BM122" s="903"/>
      <c r="BN122" s="903"/>
      <c r="BO122" s="903"/>
      <c r="BP122" s="904"/>
      <c r="BQ122" s="943">
        <v>26516909</v>
      </c>
      <c r="BR122" s="909"/>
      <c r="BS122" s="909"/>
      <c r="BT122" s="909"/>
      <c r="BU122" s="909"/>
      <c r="BV122" s="909">
        <v>26583505</v>
      </c>
      <c r="BW122" s="909"/>
      <c r="BX122" s="909"/>
      <c r="BY122" s="909"/>
      <c r="BZ122" s="909"/>
      <c r="CA122" s="909">
        <v>25686270</v>
      </c>
      <c r="CB122" s="909"/>
      <c r="CC122" s="909"/>
      <c r="CD122" s="909"/>
      <c r="CE122" s="909"/>
      <c r="CF122" s="910">
        <v>182.7</v>
      </c>
      <c r="CG122" s="911"/>
      <c r="CH122" s="911"/>
      <c r="CI122" s="911"/>
      <c r="CJ122" s="911"/>
      <c r="CK122" s="933"/>
      <c r="CL122" s="919"/>
      <c r="CM122" s="919"/>
      <c r="CN122" s="919"/>
      <c r="CO122" s="920"/>
      <c r="CP122" s="899" t="s">
        <v>483</v>
      </c>
      <c r="CQ122" s="900"/>
      <c r="CR122" s="900"/>
      <c r="CS122" s="900"/>
      <c r="CT122" s="900"/>
      <c r="CU122" s="900"/>
      <c r="CV122" s="900"/>
      <c r="CW122" s="900"/>
      <c r="CX122" s="900"/>
      <c r="CY122" s="900"/>
      <c r="CZ122" s="900"/>
      <c r="DA122" s="900"/>
      <c r="DB122" s="900"/>
      <c r="DC122" s="900"/>
      <c r="DD122" s="900"/>
      <c r="DE122" s="900"/>
      <c r="DF122" s="901"/>
      <c r="DG122" s="880" t="s">
        <v>420</v>
      </c>
      <c r="DH122" s="881"/>
      <c r="DI122" s="881"/>
      <c r="DJ122" s="881"/>
      <c r="DK122" s="881"/>
      <c r="DL122" s="881">
        <v>1288136</v>
      </c>
      <c r="DM122" s="881"/>
      <c r="DN122" s="881"/>
      <c r="DO122" s="881"/>
      <c r="DP122" s="881"/>
      <c r="DQ122" s="881">
        <v>1124139</v>
      </c>
      <c r="DR122" s="881"/>
      <c r="DS122" s="881"/>
      <c r="DT122" s="881"/>
      <c r="DU122" s="881"/>
      <c r="DV122" s="858">
        <v>8</v>
      </c>
      <c r="DW122" s="858"/>
      <c r="DX122" s="858"/>
      <c r="DY122" s="858"/>
      <c r="DZ122" s="859"/>
    </row>
    <row r="123" spans="1:130" s="233" customFormat="1" ht="26.25" customHeight="1">
      <c r="A123" s="884"/>
      <c r="B123" s="885"/>
      <c r="C123" s="879" t="s">
        <v>467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443</v>
      </c>
      <c r="AB123" s="844"/>
      <c r="AC123" s="844"/>
      <c r="AD123" s="844"/>
      <c r="AE123" s="845"/>
      <c r="AF123" s="846" t="s">
        <v>444</v>
      </c>
      <c r="AG123" s="844"/>
      <c r="AH123" s="844"/>
      <c r="AI123" s="844"/>
      <c r="AJ123" s="845"/>
      <c r="AK123" s="846" t="s">
        <v>444</v>
      </c>
      <c r="AL123" s="844"/>
      <c r="AM123" s="844"/>
      <c r="AN123" s="844"/>
      <c r="AO123" s="845"/>
      <c r="AP123" s="888" t="s">
        <v>443</v>
      </c>
      <c r="AQ123" s="889"/>
      <c r="AR123" s="889"/>
      <c r="AS123" s="889"/>
      <c r="AT123" s="890"/>
      <c r="AU123" s="950"/>
      <c r="AV123" s="951"/>
      <c r="AW123" s="951"/>
      <c r="AX123" s="951"/>
      <c r="AY123" s="951"/>
      <c r="AZ123" s="254" t="s">
        <v>186</v>
      </c>
      <c r="BA123" s="254"/>
      <c r="BB123" s="254"/>
      <c r="BC123" s="254"/>
      <c r="BD123" s="254"/>
      <c r="BE123" s="254"/>
      <c r="BF123" s="254"/>
      <c r="BG123" s="254"/>
      <c r="BH123" s="254"/>
      <c r="BI123" s="254"/>
      <c r="BJ123" s="254"/>
      <c r="BK123" s="254"/>
      <c r="BL123" s="254"/>
      <c r="BM123" s="254"/>
      <c r="BN123" s="254"/>
      <c r="BO123" s="941" t="s">
        <v>484</v>
      </c>
      <c r="BP123" s="942"/>
      <c r="BQ123" s="896">
        <v>44318828</v>
      </c>
      <c r="BR123" s="897"/>
      <c r="BS123" s="897"/>
      <c r="BT123" s="897"/>
      <c r="BU123" s="897"/>
      <c r="BV123" s="897">
        <v>43228244</v>
      </c>
      <c r="BW123" s="897"/>
      <c r="BX123" s="897"/>
      <c r="BY123" s="897"/>
      <c r="BZ123" s="897"/>
      <c r="CA123" s="897">
        <v>42721322</v>
      </c>
      <c r="CB123" s="897"/>
      <c r="CC123" s="897"/>
      <c r="CD123" s="897"/>
      <c r="CE123" s="897"/>
      <c r="CF123" s="812"/>
      <c r="CG123" s="813"/>
      <c r="CH123" s="813"/>
      <c r="CI123" s="813"/>
      <c r="CJ123" s="898"/>
      <c r="CK123" s="933"/>
      <c r="CL123" s="919"/>
      <c r="CM123" s="919"/>
      <c r="CN123" s="919"/>
      <c r="CO123" s="920"/>
      <c r="CP123" s="899" t="s">
        <v>485</v>
      </c>
      <c r="CQ123" s="900"/>
      <c r="CR123" s="900"/>
      <c r="CS123" s="900"/>
      <c r="CT123" s="900"/>
      <c r="CU123" s="900"/>
      <c r="CV123" s="900"/>
      <c r="CW123" s="900"/>
      <c r="CX123" s="900"/>
      <c r="CY123" s="900"/>
      <c r="CZ123" s="900"/>
      <c r="DA123" s="900"/>
      <c r="DB123" s="900"/>
      <c r="DC123" s="900"/>
      <c r="DD123" s="900"/>
      <c r="DE123" s="900"/>
      <c r="DF123" s="901"/>
      <c r="DG123" s="843">
        <v>1077844</v>
      </c>
      <c r="DH123" s="844"/>
      <c r="DI123" s="844"/>
      <c r="DJ123" s="844"/>
      <c r="DK123" s="845"/>
      <c r="DL123" s="846">
        <v>936334</v>
      </c>
      <c r="DM123" s="844"/>
      <c r="DN123" s="844"/>
      <c r="DO123" s="844"/>
      <c r="DP123" s="845"/>
      <c r="DQ123" s="846">
        <v>1035479</v>
      </c>
      <c r="DR123" s="844"/>
      <c r="DS123" s="844"/>
      <c r="DT123" s="844"/>
      <c r="DU123" s="845"/>
      <c r="DV123" s="888">
        <v>7.4</v>
      </c>
      <c r="DW123" s="889"/>
      <c r="DX123" s="889"/>
      <c r="DY123" s="889"/>
      <c r="DZ123" s="890"/>
    </row>
    <row r="124" spans="1:130" s="233" customFormat="1" ht="26.25" customHeight="1" thickBot="1">
      <c r="A124" s="884"/>
      <c r="B124" s="885"/>
      <c r="C124" s="879" t="s">
        <v>470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455</v>
      </c>
      <c r="AB124" s="844"/>
      <c r="AC124" s="844"/>
      <c r="AD124" s="844"/>
      <c r="AE124" s="845"/>
      <c r="AF124" s="846" t="s">
        <v>455</v>
      </c>
      <c r="AG124" s="844"/>
      <c r="AH124" s="844"/>
      <c r="AI124" s="844"/>
      <c r="AJ124" s="845"/>
      <c r="AK124" s="846" t="s">
        <v>449</v>
      </c>
      <c r="AL124" s="844"/>
      <c r="AM124" s="844"/>
      <c r="AN124" s="844"/>
      <c r="AO124" s="845"/>
      <c r="AP124" s="888" t="s">
        <v>455</v>
      </c>
      <c r="AQ124" s="889"/>
      <c r="AR124" s="889"/>
      <c r="AS124" s="889"/>
      <c r="AT124" s="890"/>
      <c r="AU124" s="891" t="s">
        <v>486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455</v>
      </c>
      <c r="BR124" s="895"/>
      <c r="BS124" s="895"/>
      <c r="BT124" s="895"/>
      <c r="BU124" s="895"/>
      <c r="BV124" s="895" t="s">
        <v>449</v>
      </c>
      <c r="BW124" s="895"/>
      <c r="BX124" s="895"/>
      <c r="BY124" s="895"/>
      <c r="BZ124" s="895"/>
      <c r="CA124" s="895" t="s">
        <v>455</v>
      </c>
      <c r="CB124" s="895"/>
      <c r="CC124" s="895"/>
      <c r="CD124" s="895"/>
      <c r="CE124" s="895"/>
      <c r="CF124" s="790"/>
      <c r="CG124" s="791"/>
      <c r="CH124" s="791"/>
      <c r="CI124" s="791"/>
      <c r="CJ124" s="926"/>
      <c r="CK124" s="934"/>
      <c r="CL124" s="934"/>
      <c r="CM124" s="934"/>
      <c r="CN124" s="934"/>
      <c r="CO124" s="935"/>
      <c r="CP124" s="899" t="s">
        <v>487</v>
      </c>
      <c r="CQ124" s="900"/>
      <c r="CR124" s="900"/>
      <c r="CS124" s="900"/>
      <c r="CT124" s="900"/>
      <c r="CU124" s="900"/>
      <c r="CV124" s="900"/>
      <c r="CW124" s="900"/>
      <c r="CX124" s="900"/>
      <c r="CY124" s="900"/>
      <c r="CZ124" s="900"/>
      <c r="DA124" s="900"/>
      <c r="DB124" s="900"/>
      <c r="DC124" s="900"/>
      <c r="DD124" s="900"/>
      <c r="DE124" s="900"/>
      <c r="DF124" s="901"/>
      <c r="DG124" s="827">
        <v>10563827</v>
      </c>
      <c r="DH124" s="828"/>
      <c r="DI124" s="828"/>
      <c r="DJ124" s="828"/>
      <c r="DK124" s="829"/>
      <c r="DL124" s="830">
        <v>305624</v>
      </c>
      <c r="DM124" s="828"/>
      <c r="DN124" s="828"/>
      <c r="DO124" s="828"/>
      <c r="DP124" s="829"/>
      <c r="DQ124" s="830">
        <v>304315</v>
      </c>
      <c r="DR124" s="828"/>
      <c r="DS124" s="828"/>
      <c r="DT124" s="828"/>
      <c r="DU124" s="829"/>
      <c r="DV124" s="912">
        <v>2.2000000000000002</v>
      </c>
      <c r="DW124" s="913"/>
      <c r="DX124" s="913"/>
      <c r="DY124" s="913"/>
      <c r="DZ124" s="914"/>
    </row>
    <row r="125" spans="1:130" s="233" customFormat="1" ht="26.25" customHeight="1">
      <c r="A125" s="884"/>
      <c r="B125" s="885"/>
      <c r="C125" s="879" t="s">
        <v>472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443</v>
      </c>
      <c r="AB125" s="844"/>
      <c r="AC125" s="844"/>
      <c r="AD125" s="844"/>
      <c r="AE125" s="845"/>
      <c r="AF125" s="846" t="s">
        <v>443</v>
      </c>
      <c r="AG125" s="844"/>
      <c r="AH125" s="844"/>
      <c r="AI125" s="844"/>
      <c r="AJ125" s="845"/>
      <c r="AK125" s="846" t="s">
        <v>443</v>
      </c>
      <c r="AL125" s="844"/>
      <c r="AM125" s="844"/>
      <c r="AN125" s="844"/>
      <c r="AO125" s="845"/>
      <c r="AP125" s="888" t="s">
        <v>443</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488</v>
      </c>
      <c r="CL125" s="916"/>
      <c r="CM125" s="916"/>
      <c r="CN125" s="916"/>
      <c r="CO125" s="917"/>
      <c r="CP125" s="924" t="s">
        <v>489</v>
      </c>
      <c r="CQ125" s="872"/>
      <c r="CR125" s="872"/>
      <c r="CS125" s="872"/>
      <c r="CT125" s="872"/>
      <c r="CU125" s="872"/>
      <c r="CV125" s="872"/>
      <c r="CW125" s="872"/>
      <c r="CX125" s="872"/>
      <c r="CY125" s="872"/>
      <c r="CZ125" s="872"/>
      <c r="DA125" s="872"/>
      <c r="DB125" s="872"/>
      <c r="DC125" s="872"/>
      <c r="DD125" s="872"/>
      <c r="DE125" s="872"/>
      <c r="DF125" s="873"/>
      <c r="DG125" s="925" t="s">
        <v>443</v>
      </c>
      <c r="DH125" s="906"/>
      <c r="DI125" s="906"/>
      <c r="DJ125" s="906"/>
      <c r="DK125" s="906"/>
      <c r="DL125" s="906" t="s">
        <v>443</v>
      </c>
      <c r="DM125" s="906"/>
      <c r="DN125" s="906"/>
      <c r="DO125" s="906"/>
      <c r="DP125" s="906"/>
      <c r="DQ125" s="906" t="s">
        <v>443</v>
      </c>
      <c r="DR125" s="906"/>
      <c r="DS125" s="906"/>
      <c r="DT125" s="906"/>
      <c r="DU125" s="906"/>
      <c r="DV125" s="907" t="s">
        <v>443</v>
      </c>
      <c r="DW125" s="907"/>
      <c r="DX125" s="907"/>
      <c r="DY125" s="907"/>
      <c r="DZ125" s="908"/>
    </row>
    <row r="126" spans="1:130" s="233" customFormat="1" ht="26.25" customHeight="1" thickBot="1">
      <c r="A126" s="884"/>
      <c r="B126" s="885"/>
      <c r="C126" s="879" t="s">
        <v>474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443</v>
      </c>
      <c r="AB126" s="844"/>
      <c r="AC126" s="844"/>
      <c r="AD126" s="844"/>
      <c r="AE126" s="845"/>
      <c r="AF126" s="846" t="s">
        <v>443</v>
      </c>
      <c r="AG126" s="844"/>
      <c r="AH126" s="844"/>
      <c r="AI126" s="844"/>
      <c r="AJ126" s="845"/>
      <c r="AK126" s="846" t="s">
        <v>443</v>
      </c>
      <c r="AL126" s="844"/>
      <c r="AM126" s="844"/>
      <c r="AN126" s="844"/>
      <c r="AO126" s="845"/>
      <c r="AP126" s="888" t="s">
        <v>443</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490</v>
      </c>
      <c r="CQ126" s="816"/>
      <c r="CR126" s="816"/>
      <c r="CS126" s="816"/>
      <c r="CT126" s="816"/>
      <c r="CU126" s="816"/>
      <c r="CV126" s="816"/>
      <c r="CW126" s="816"/>
      <c r="CX126" s="816"/>
      <c r="CY126" s="816"/>
      <c r="CZ126" s="816"/>
      <c r="DA126" s="816"/>
      <c r="DB126" s="816"/>
      <c r="DC126" s="816"/>
      <c r="DD126" s="816"/>
      <c r="DE126" s="816"/>
      <c r="DF126" s="817"/>
      <c r="DG126" s="880" t="s">
        <v>443</v>
      </c>
      <c r="DH126" s="881"/>
      <c r="DI126" s="881"/>
      <c r="DJ126" s="881"/>
      <c r="DK126" s="881"/>
      <c r="DL126" s="881" t="s">
        <v>443</v>
      </c>
      <c r="DM126" s="881"/>
      <c r="DN126" s="881"/>
      <c r="DO126" s="881"/>
      <c r="DP126" s="881"/>
      <c r="DQ126" s="881" t="s">
        <v>443</v>
      </c>
      <c r="DR126" s="881"/>
      <c r="DS126" s="881"/>
      <c r="DT126" s="881"/>
      <c r="DU126" s="881"/>
      <c r="DV126" s="858" t="s">
        <v>443</v>
      </c>
      <c r="DW126" s="858"/>
      <c r="DX126" s="858"/>
      <c r="DY126" s="858"/>
      <c r="DZ126" s="859"/>
    </row>
    <row r="127" spans="1:130" s="233" customFormat="1" ht="26.25" customHeight="1">
      <c r="A127" s="886"/>
      <c r="B127" s="887"/>
      <c r="C127" s="902" t="s">
        <v>491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45358</v>
      </c>
      <c r="AB127" s="844"/>
      <c r="AC127" s="844"/>
      <c r="AD127" s="844"/>
      <c r="AE127" s="845"/>
      <c r="AF127" s="846">
        <v>37782</v>
      </c>
      <c r="AG127" s="844"/>
      <c r="AH127" s="844"/>
      <c r="AI127" s="844"/>
      <c r="AJ127" s="845"/>
      <c r="AK127" s="846">
        <v>29107</v>
      </c>
      <c r="AL127" s="844"/>
      <c r="AM127" s="844"/>
      <c r="AN127" s="844"/>
      <c r="AO127" s="845"/>
      <c r="AP127" s="888">
        <v>0.2</v>
      </c>
      <c r="AQ127" s="889"/>
      <c r="AR127" s="889"/>
      <c r="AS127" s="889"/>
      <c r="AT127" s="890"/>
      <c r="AU127" s="235"/>
      <c r="AV127" s="235"/>
      <c r="AW127" s="235"/>
      <c r="AX127" s="905" t="s">
        <v>492</v>
      </c>
      <c r="AY127" s="876"/>
      <c r="AZ127" s="876"/>
      <c r="BA127" s="876"/>
      <c r="BB127" s="876"/>
      <c r="BC127" s="876"/>
      <c r="BD127" s="876"/>
      <c r="BE127" s="877"/>
      <c r="BF127" s="875" t="s">
        <v>493</v>
      </c>
      <c r="BG127" s="876"/>
      <c r="BH127" s="876"/>
      <c r="BI127" s="876"/>
      <c r="BJ127" s="876"/>
      <c r="BK127" s="876"/>
      <c r="BL127" s="877"/>
      <c r="BM127" s="875" t="s">
        <v>494</v>
      </c>
      <c r="BN127" s="876"/>
      <c r="BO127" s="876"/>
      <c r="BP127" s="876"/>
      <c r="BQ127" s="876"/>
      <c r="BR127" s="876"/>
      <c r="BS127" s="877"/>
      <c r="BT127" s="875" t="s">
        <v>495</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496</v>
      </c>
      <c r="CQ127" s="816"/>
      <c r="CR127" s="816"/>
      <c r="CS127" s="816"/>
      <c r="CT127" s="816"/>
      <c r="CU127" s="816"/>
      <c r="CV127" s="816"/>
      <c r="CW127" s="816"/>
      <c r="CX127" s="816"/>
      <c r="CY127" s="816"/>
      <c r="CZ127" s="816"/>
      <c r="DA127" s="816"/>
      <c r="DB127" s="816"/>
      <c r="DC127" s="816"/>
      <c r="DD127" s="816"/>
      <c r="DE127" s="816"/>
      <c r="DF127" s="817"/>
      <c r="DG127" s="880" t="s">
        <v>443</v>
      </c>
      <c r="DH127" s="881"/>
      <c r="DI127" s="881"/>
      <c r="DJ127" s="881"/>
      <c r="DK127" s="881"/>
      <c r="DL127" s="881" t="s">
        <v>443</v>
      </c>
      <c r="DM127" s="881"/>
      <c r="DN127" s="881"/>
      <c r="DO127" s="881"/>
      <c r="DP127" s="881"/>
      <c r="DQ127" s="881" t="s">
        <v>443</v>
      </c>
      <c r="DR127" s="881"/>
      <c r="DS127" s="881"/>
      <c r="DT127" s="881"/>
      <c r="DU127" s="881"/>
      <c r="DV127" s="858" t="s">
        <v>443</v>
      </c>
      <c r="DW127" s="858"/>
      <c r="DX127" s="858"/>
      <c r="DY127" s="858"/>
      <c r="DZ127" s="859"/>
    </row>
    <row r="128" spans="1:130" s="233" customFormat="1" ht="26.25" customHeight="1" thickBot="1">
      <c r="A128" s="860" t="s">
        <v>497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498</v>
      </c>
      <c r="X128" s="862"/>
      <c r="Y128" s="862"/>
      <c r="Z128" s="863"/>
      <c r="AA128" s="864">
        <v>180109</v>
      </c>
      <c r="AB128" s="865"/>
      <c r="AC128" s="865"/>
      <c r="AD128" s="865"/>
      <c r="AE128" s="866"/>
      <c r="AF128" s="867">
        <v>170427</v>
      </c>
      <c r="AG128" s="865"/>
      <c r="AH128" s="865"/>
      <c r="AI128" s="865"/>
      <c r="AJ128" s="866"/>
      <c r="AK128" s="867">
        <v>168228</v>
      </c>
      <c r="AL128" s="865"/>
      <c r="AM128" s="865"/>
      <c r="AN128" s="865"/>
      <c r="AO128" s="866"/>
      <c r="AP128" s="868"/>
      <c r="AQ128" s="869"/>
      <c r="AR128" s="869"/>
      <c r="AS128" s="869"/>
      <c r="AT128" s="870"/>
      <c r="AU128" s="235"/>
      <c r="AV128" s="235"/>
      <c r="AW128" s="235"/>
      <c r="AX128" s="871" t="s">
        <v>499</v>
      </c>
      <c r="AY128" s="872"/>
      <c r="AZ128" s="872"/>
      <c r="BA128" s="872"/>
      <c r="BB128" s="872"/>
      <c r="BC128" s="872"/>
      <c r="BD128" s="872"/>
      <c r="BE128" s="873"/>
      <c r="BF128" s="850" t="s">
        <v>455</v>
      </c>
      <c r="BG128" s="851"/>
      <c r="BH128" s="851"/>
      <c r="BI128" s="851"/>
      <c r="BJ128" s="851"/>
      <c r="BK128" s="851"/>
      <c r="BL128" s="874"/>
      <c r="BM128" s="850">
        <v>12.67</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500</v>
      </c>
      <c r="CQ128" s="794"/>
      <c r="CR128" s="794"/>
      <c r="CS128" s="794"/>
      <c r="CT128" s="794"/>
      <c r="CU128" s="794"/>
      <c r="CV128" s="794"/>
      <c r="CW128" s="794"/>
      <c r="CX128" s="794"/>
      <c r="CY128" s="794"/>
      <c r="CZ128" s="794"/>
      <c r="DA128" s="794"/>
      <c r="DB128" s="794"/>
      <c r="DC128" s="794"/>
      <c r="DD128" s="794"/>
      <c r="DE128" s="794"/>
      <c r="DF128" s="795"/>
      <c r="DG128" s="854" t="s">
        <v>449</v>
      </c>
      <c r="DH128" s="855"/>
      <c r="DI128" s="855"/>
      <c r="DJ128" s="855"/>
      <c r="DK128" s="855"/>
      <c r="DL128" s="855" t="s">
        <v>445</v>
      </c>
      <c r="DM128" s="855"/>
      <c r="DN128" s="855"/>
      <c r="DO128" s="855"/>
      <c r="DP128" s="855"/>
      <c r="DQ128" s="855" t="s">
        <v>455</v>
      </c>
      <c r="DR128" s="855"/>
      <c r="DS128" s="855"/>
      <c r="DT128" s="855"/>
      <c r="DU128" s="855"/>
      <c r="DV128" s="856" t="s">
        <v>449</v>
      </c>
      <c r="DW128" s="856"/>
      <c r="DX128" s="856"/>
      <c r="DY128" s="856"/>
      <c r="DZ128" s="857"/>
    </row>
    <row r="129" spans="1:131" s="233" customFormat="1" ht="26.25" customHeight="1">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501</v>
      </c>
      <c r="X129" s="841"/>
      <c r="Y129" s="841"/>
      <c r="Z129" s="842"/>
      <c r="AA129" s="843">
        <v>15708167</v>
      </c>
      <c r="AB129" s="844"/>
      <c r="AC129" s="844"/>
      <c r="AD129" s="844"/>
      <c r="AE129" s="845"/>
      <c r="AF129" s="846">
        <v>16011342</v>
      </c>
      <c r="AG129" s="844"/>
      <c r="AH129" s="844"/>
      <c r="AI129" s="844"/>
      <c r="AJ129" s="845"/>
      <c r="AK129" s="846">
        <v>16615215</v>
      </c>
      <c r="AL129" s="844"/>
      <c r="AM129" s="844"/>
      <c r="AN129" s="844"/>
      <c r="AO129" s="845"/>
      <c r="AP129" s="847"/>
      <c r="AQ129" s="848"/>
      <c r="AR129" s="848"/>
      <c r="AS129" s="848"/>
      <c r="AT129" s="849"/>
      <c r="AU129" s="236"/>
      <c r="AV129" s="236"/>
      <c r="AW129" s="236"/>
      <c r="AX129" s="815" t="s">
        <v>502</v>
      </c>
      <c r="AY129" s="816"/>
      <c r="AZ129" s="816"/>
      <c r="BA129" s="816"/>
      <c r="BB129" s="816"/>
      <c r="BC129" s="816"/>
      <c r="BD129" s="816"/>
      <c r="BE129" s="817"/>
      <c r="BF129" s="834" t="s">
        <v>503</v>
      </c>
      <c r="BG129" s="835"/>
      <c r="BH129" s="835"/>
      <c r="BI129" s="835"/>
      <c r="BJ129" s="835"/>
      <c r="BK129" s="835"/>
      <c r="BL129" s="836"/>
      <c r="BM129" s="834">
        <v>17.670000000000002</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504</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505</v>
      </c>
      <c r="X130" s="841"/>
      <c r="Y130" s="841"/>
      <c r="Z130" s="842"/>
      <c r="AA130" s="843">
        <v>2478478</v>
      </c>
      <c r="AB130" s="844"/>
      <c r="AC130" s="844"/>
      <c r="AD130" s="844"/>
      <c r="AE130" s="845"/>
      <c r="AF130" s="846">
        <v>2492509</v>
      </c>
      <c r="AG130" s="844"/>
      <c r="AH130" s="844"/>
      <c r="AI130" s="844"/>
      <c r="AJ130" s="845"/>
      <c r="AK130" s="846">
        <v>2555139</v>
      </c>
      <c r="AL130" s="844"/>
      <c r="AM130" s="844"/>
      <c r="AN130" s="844"/>
      <c r="AO130" s="845"/>
      <c r="AP130" s="847"/>
      <c r="AQ130" s="848"/>
      <c r="AR130" s="848"/>
      <c r="AS130" s="848"/>
      <c r="AT130" s="849"/>
      <c r="AU130" s="236"/>
      <c r="AV130" s="236"/>
      <c r="AW130" s="236"/>
      <c r="AX130" s="815" t="s">
        <v>506</v>
      </c>
      <c r="AY130" s="816"/>
      <c r="AZ130" s="816"/>
      <c r="BA130" s="816"/>
      <c r="BB130" s="816"/>
      <c r="BC130" s="816"/>
      <c r="BD130" s="816"/>
      <c r="BE130" s="817"/>
      <c r="BF130" s="818">
        <v>7.7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507</v>
      </c>
      <c r="X131" s="825"/>
      <c r="Y131" s="825"/>
      <c r="Z131" s="826"/>
      <c r="AA131" s="827">
        <v>13229689</v>
      </c>
      <c r="AB131" s="828"/>
      <c r="AC131" s="828"/>
      <c r="AD131" s="828"/>
      <c r="AE131" s="829"/>
      <c r="AF131" s="830">
        <v>13518833</v>
      </c>
      <c r="AG131" s="828"/>
      <c r="AH131" s="828"/>
      <c r="AI131" s="828"/>
      <c r="AJ131" s="829"/>
      <c r="AK131" s="830">
        <v>14060076</v>
      </c>
      <c r="AL131" s="828"/>
      <c r="AM131" s="828"/>
      <c r="AN131" s="828"/>
      <c r="AO131" s="829"/>
      <c r="AP131" s="831"/>
      <c r="AQ131" s="832"/>
      <c r="AR131" s="832"/>
      <c r="AS131" s="832"/>
      <c r="AT131" s="833"/>
      <c r="AU131" s="236"/>
      <c r="AV131" s="236"/>
      <c r="AW131" s="236"/>
      <c r="AX131" s="793" t="s">
        <v>508</v>
      </c>
      <c r="AY131" s="794"/>
      <c r="AZ131" s="794"/>
      <c r="BA131" s="794"/>
      <c r="BB131" s="794"/>
      <c r="BC131" s="794"/>
      <c r="BD131" s="794"/>
      <c r="BE131" s="795"/>
      <c r="BF131" s="796" t="s">
        <v>445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509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510</v>
      </c>
      <c r="W132" s="806"/>
      <c r="X132" s="806"/>
      <c r="Y132" s="806"/>
      <c r="Z132" s="807"/>
      <c r="AA132" s="808">
        <v>8.0654730430000008</v>
      </c>
      <c r="AB132" s="809"/>
      <c r="AC132" s="809"/>
      <c r="AD132" s="809"/>
      <c r="AE132" s="810"/>
      <c r="AF132" s="811">
        <v>7.6663052199999999</v>
      </c>
      <c r="AG132" s="809"/>
      <c r="AH132" s="809"/>
      <c r="AI132" s="809"/>
      <c r="AJ132" s="810"/>
      <c r="AK132" s="811">
        <v>7.6513384420000001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511</v>
      </c>
      <c r="W133" s="785"/>
      <c r="X133" s="785"/>
      <c r="Y133" s="785"/>
      <c r="Z133" s="786"/>
      <c r="AA133" s="787">
        <v>8.3000000000000007</v>
      </c>
      <c r="AB133" s="788"/>
      <c r="AC133" s="788"/>
      <c r="AD133" s="788"/>
      <c r="AE133" s="789"/>
      <c r="AF133" s="787">
        <v>7.9</v>
      </c>
      <c r="AG133" s="788"/>
      <c r="AH133" s="788"/>
      <c r="AI133" s="788"/>
      <c r="AJ133" s="789"/>
      <c r="AK133" s="787">
        <v>7.7</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99erhO98a3ft7dIT94YK0SsSLUiHh5EYletC/x6N8kcoKDe8cVUMGjkGGpwhdHet/nOJ9UGlHY35lrmroofJCQ==" saltValue="BnH4dOGg4LLwnPB2hU7G8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512</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C+TECcB9v8f1JBV0RUUTHHQ9r46cfGQ5YtOBIY4xKL/u0MuHMC2GaGsKzgzIbqTpJndvOcoXfu8q/b7ScQsHsQ==" saltValue="kYx3yV+uONwR0UYF94rr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jg7aghb5SjVW22SXrJiM3oQrCz4j5pB9E8stztZ6G5Pfyux+TFKFF713UDA3pmutDSwiCp9vK/UAqMuIN4Vsg==" saltValue="s8yKmsfoMBui5pup7H5R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Z73"/>
  <sheetViews>
    <sheetView showGridLines="0" view="pageBreakPreview" zoomScaleSheetLayoutView="100"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513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514</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515</v>
      </c>
      <c r="AP7" s="275"/>
      <c r="AQ7" s="276" t="s">
        <v>516</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517</v>
      </c>
      <c r="AQ8" s="282" t="s">
        <v>518</v>
      </c>
      <c r="AR8" s="283" t="s">
        <v>519</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520</v>
      </c>
      <c r="AL9" s="1195"/>
      <c r="AM9" s="1195"/>
      <c r="AN9" s="1196"/>
      <c r="AO9" s="284">
        <v>5148634</v>
      </c>
      <c r="AP9" s="284">
        <v>97797</v>
      </c>
      <c r="AQ9" s="285">
        <v>85700</v>
      </c>
      <c r="AR9" s="286">
        <v>14.1</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521</v>
      </c>
      <c r="AL10" s="1195"/>
      <c r="AM10" s="1195"/>
      <c r="AN10" s="1196"/>
      <c r="AO10" s="287">
        <v>81949</v>
      </c>
      <c r="AP10" s="287">
        <v>1557</v>
      </c>
      <c r="AQ10" s="288">
        <v>7424</v>
      </c>
      <c r="AR10" s="289">
        <v>-79</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522</v>
      </c>
      <c r="AL11" s="1195"/>
      <c r="AM11" s="1195"/>
      <c r="AN11" s="1196"/>
      <c r="AO11" s="287" t="s">
        <v>523</v>
      </c>
      <c r="AP11" s="287" t="s">
        <v>523</v>
      </c>
      <c r="AQ11" s="288">
        <v>1613</v>
      </c>
      <c r="AR11" s="289" t="s">
        <v>523</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524</v>
      </c>
      <c r="AL12" s="1195"/>
      <c r="AM12" s="1195"/>
      <c r="AN12" s="1196"/>
      <c r="AO12" s="287" t="s">
        <v>523</v>
      </c>
      <c r="AP12" s="287" t="s">
        <v>523</v>
      </c>
      <c r="AQ12" s="288">
        <v>12</v>
      </c>
      <c r="AR12" s="289" t="s">
        <v>523</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525</v>
      </c>
      <c r="AL13" s="1195"/>
      <c r="AM13" s="1195"/>
      <c r="AN13" s="1196"/>
      <c r="AO13" s="287">
        <v>193517</v>
      </c>
      <c r="AP13" s="287">
        <v>3676</v>
      </c>
      <c r="AQ13" s="288">
        <v>3153</v>
      </c>
      <c r="AR13" s="289">
        <v>16.600000000000001</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526</v>
      </c>
      <c r="AL14" s="1195"/>
      <c r="AM14" s="1195"/>
      <c r="AN14" s="1196"/>
      <c r="AO14" s="287">
        <v>304248</v>
      </c>
      <c r="AP14" s="287">
        <v>5779</v>
      </c>
      <c r="AQ14" s="288">
        <v>1845</v>
      </c>
      <c r="AR14" s="289">
        <v>213.2</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527</v>
      </c>
      <c r="AL15" s="1198"/>
      <c r="AM15" s="1198"/>
      <c r="AN15" s="1199"/>
      <c r="AO15" s="287">
        <v>-491550</v>
      </c>
      <c r="AP15" s="287">
        <v>-9337</v>
      </c>
      <c r="AQ15" s="288">
        <v>-6635</v>
      </c>
      <c r="AR15" s="289">
        <v>40.700000000000003</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186</v>
      </c>
      <c r="AL16" s="1198"/>
      <c r="AM16" s="1198"/>
      <c r="AN16" s="1199"/>
      <c r="AO16" s="287">
        <v>5236798</v>
      </c>
      <c r="AP16" s="287">
        <v>99472</v>
      </c>
      <c r="AQ16" s="288">
        <v>93111</v>
      </c>
      <c r="AR16" s="289">
        <v>6.8</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528</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529</v>
      </c>
      <c r="AP20" s="296" t="s">
        <v>530</v>
      </c>
      <c r="AQ20" s="297" t="s">
        <v>531</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532</v>
      </c>
      <c r="AL21" s="1201"/>
      <c r="AM21" s="1201"/>
      <c r="AN21" s="1202"/>
      <c r="AO21" s="300">
        <v>10.47</v>
      </c>
      <c r="AP21" s="301">
        <v>8.58</v>
      </c>
      <c r="AQ21" s="302">
        <v>1.89</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533</v>
      </c>
      <c r="AL22" s="1201"/>
      <c r="AM22" s="1201"/>
      <c r="AN22" s="1202"/>
      <c r="AO22" s="305">
        <v>98.2</v>
      </c>
      <c r="AP22" s="306">
        <v>97.7</v>
      </c>
      <c r="AQ22" s="307">
        <v>0.5</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3" t="s">
        <v>534</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c r="A27" s="312"/>
      <c r="AO27" s="265"/>
      <c r="AP27" s="265"/>
      <c r="AQ27" s="265"/>
      <c r="AR27" s="265"/>
      <c r="AS27" s="265"/>
      <c r="AT27" s="265"/>
    </row>
    <row r="28" spans="1:46" ht="17.25">
      <c r="A28" s="266" t="s">
        <v>535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536</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515</v>
      </c>
      <c r="AP30" s="275"/>
      <c r="AQ30" s="276" t="s">
        <v>516</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517</v>
      </c>
      <c r="AQ31" s="282" t="s">
        <v>518</v>
      </c>
      <c r="AR31" s="283" t="s">
        <v>519</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537</v>
      </c>
      <c r="AL32" s="1185"/>
      <c r="AM32" s="1185"/>
      <c r="AN32" s="1186"/>
      <c r="AO32" s="315">
        <v>2688434</v>
      </c>
      <c r="AP32" s="315">
        <v>51066</v>
      </c>
      <c r="AQ32" s="316">
        <v>61596</v>
      </c>
      <c r="AR32" s="317">
        <v>-17.100000000000001</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538</v>
      </c>
      <c r="AL33" s="1185"/>
      <c r="AM33" s="1185"/>
      <c r="AN33" s="1186"/>
      <c r="AO33" s="315" t="s">
        <v>523</v>
      </c>
      <c r="AP33" s="315" t="s">
        <v>523</v>
      </c>
      <c r="AQ33" s="316" t="s">
        <v>523</v>
      </c>
      <c r="AR33" s="317" t="s">
        <v>523</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539</v>
      </c>
      <c r="AL34" s="1185"/>
      <c r="AM34" s="1185"/>
      <c r="AN34" s="1186"/>
      <c r="AO34" s="315" t="s">
        <v>523</v>
      </c>
      <c r="AP34" s="315" t="s">
        <v>523</v>
      </c>
      <c r="AQ34" s="316">
        <v>3</v>
      </c>
      <c r="AR34" s="317" t="s">
        <v>523</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540</v>
      </c>
      <c r="AL35" s="1185"/>
      <c r="AM35" s="1185"/>
      <c r="AN35" s="1186"/>
      <c r="AO35" s="315">
        <v>1044973</v>
      </c>
      <c r="AP35" s="315">
        <v>19849</v>
      </c>
      <c r="AQ35" s="316">
        <v>14651</v>
      </c>
      <c r="AR35" s="317">
        <v>35.5</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541</v>
      </c>
      <c r="AL36" s="1185"/>
      <c r="AM36" s="1185"/>
      <c r="AN36" s="1186"/>
      <c r="AO36" s="315">
        <v>36637</v>
      </c>
      <c r="AP36" s="315">
        <v>696</v>
      </c>
      <c r="AQ36" s="316">
        <v>1794</v>
      </c>
      <c r="AR36" s="317">
        <v>-61.2</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542</v>
      </c>
      <c r="AL37" s="1185"/>
      <c r="AM37" s="1185"/>
      <c r="AN37" s="1186"/>
      <c r="AO37" s="315">
        <v>29107</v>
      </c>
      <c r="AP37" s="315">
        <v>553</v>
      </c>
      <c r="AQ37" s="316">
        <v>505</v>
      </c>
      <c r="AR37" s="317">
        <v>9.5</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543</v>
      </c>
      <c r="AL38" s="1188"/>
      <c r="AM38" s="1188"/>
      <c r="AN38" s="1189"/>
      <c r="AO38" s="318" t="s">
        <v>523</v>
      </c>
      <c r="AP38" s="318" t="s">
        <v>523</v>
      </c>
      <c r="AQ38" s="319">
        <v>1</v>
      </c>
      <c r="AR38" s="307" t="s">
        <v>523</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544</v>
      </c>
      <c r="AL39" s="1188"/>
      <c r="AM39" s="1188"/>
      <c r="AN39" s="1189"/>
      <c r="AO39" s="315">
        <v>-168228</v>
      </c>
      <c r="AP39" s="315">
        <v>-3195</v>
      </c>
      <c r="AQ39" s="316">
        <v>-3020</v>
      </c>
      <c r="AR39" s="317">
        <v>5.8</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545</v>
      </c>
      <c r="AL40" s="1185"/>
      <c r="AM40" s="1185"/>
      <c r="AN40" s="1186"/>
      <c r="AO40" s="315">
        <v>-2555139</v>
      </c>
      <c r="AP40" s="315">
        <v>-48534</v>
      </c>
      <c r="AQ40" s="316">
        <v>-54563</v>
      </c>
      <c r="AR40" s="317">
        <v>-11</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297</v>
      </c>
      <c r="AL41" s="1191"/>
      <c r="AM41" s="1191"/>
      <c r="AN41" s="1192"/>
      <c r="AO41" s="315">
        <v>1075784</v>
      </c>
      <c r="AP41" s="315">
        <v>20434</v>
      </c>
      <c r="AQ41" s="316">
        <v>20967</v>
      </c>
      <c r="AR41" s="317">
        <v>-2.5</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546</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548</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515</v>
      </c>
      <c r="AN49" s="1179" t="s">
        <v>549</v>
      </c>
      <c r="AO49" s="1180"/>
      <c r="AP49" s="1180"/>
      <c r="AQ49" s="1180"/>
      <c r="AR49" s="1181"/>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550</v>
      </c>
      <c r="AO50" s="332" t="s">
        <v>551</v>
      </c>
      <c r="AP50" s="333" t="s">
        <v>552</v>
      </c>
      <c r="AQ50" s="334" t="s">
        <v>553</v>
      </c>
      <c r="AR50" s="335" t="s">
        <v>554</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555</v>
      </c>
      <c r="AL51" s="328"/>
      <c r="AM51" s="336">
        <v>4432502</v>
      </c>
      <c r="AN51" s="337">
        <v>81817</v>
      </c>
      <c r="AO51" s="338">
        <v>-36</v>
      </c>
      <c r="AP51" s="339">
        <v>70615</v>
      </c>
      <c r="AQ51" s="340">
        <v>4.9000000000000004</v>
      </c>
      <c r="AR51" s="341">
        <v>-40.9</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556</v>
      </c>
      <c r="AM52" s="344">
        <v>1577991</v>
      </c>
      <c r="AN52" s="345">
        <v>29127</v>
      </c>
      <c r="AO52" s="346">
        <v>-73.599999999999994</v>
      </c>
      <c r="AP52" s="347">
        <v>37382</v>
      </c>
      <c r="AQ52" s="348">
        <v>-1.9</v>
      </c>
      <c r="AR52" s="349">
        <v>-71.7</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557</v>
      </c>
      <c r="AL53" s="328"/>
      <c r="AM53" s="336">
        <v>2290956</v>
      </c>
      <c r="AN53" s="337">
        <v>42685</v>
      </c>
      <c r="AO53" s="338">
        <v>-47.8</v>
      </c>
      <c r="AP53" s="339">
        <v>69185</v>
      </c>
      <c r="AQ53" s="340">
        <v>-2</v>
      </c>
      <c r="AR53" s="341">
        <v>-45.8</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556</v>
      </c>
      <c r="AM54" s="344">
        <v>1497370</v>
      </c>
      <c r="AN54" s="345">
        <v>27899</v>
      </c>
      <c r="AO54" s="346">
        <v>-4.2</v>
      </c>
      <c r="AP54" s="347">
        <v>38519</v>
      </c>
      <c r="AQ54" s="348">
        <v>3</v>
      </c>
      <c r="AR54" s="349">
        <v>-7.2</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558</v>
      </c>
      <c r="AL55" s="328"/>
      <c r="AM55" s="336">
        <v>4523280</v>
      </c>
      <c r="AN55" s="337">
        <v>84628</v>
      </c>
      <c r="AO55" s="338">
        <v>98.3</v>
      </c>
      <c r="AP55" s="339">
        <v>70166</v>
      </c>
      <c r="AQ55" s="340">
        <v>1.4</v>
      </c>
      <c r="AR55" s="341">
        <v>96.9</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556</v>
      </c>
      <c r="AM56" s="344">
        <v>2047431</v>
      </c>
      <c r="AN56" s="345">
        <v>38306</v>
      </c>
      <c r="AO56" s="346">
        <v>37.299999999999997</v>
      </c>
      <c r="AP56" s="347">
        <v>36115</v>
      </c>
      <c r="AQ56" s="348">
        <v>-6.2</v>
      </c>
      <c r="AR56" s="349">
        <v>43.5</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559</v>
      </c>
      <c r="AL57" s="328"/>
      <c r="AM57" s="336">
        <v>5257651</v>
      </c>
      <c r="AN57" s="337">
        <v>99020</v>
      </c>
      <c r="AO57" s="338">
        <v>17</v>
      </c>
      <c r="AP57" s="339">
        <v>70329</v>
      </c>
      <c r="AQ57" s="340">
        <v>0.2</v>
      </c>
      <c r="AR57" s="341">
        <v>16.8</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556</v>
      </c>
      <c r="AM58" s="344">
        <v>2978346</v>
      </c>
      <c r="AN58" s="345">
        <v>56093</v>
      </c>
      <c r="AO58" s="346">
        <v>46.4</v>
      </c>
      <c r="AP58" s="347">
        <v>39403</v>
      </c>
      <c r="AQ58" s="348">
        <v>9.1</v>
      </c>
      <c r="AR58" s="349">
        <v>37.299999999999997</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560</v>
      </c>
      <c r="AL59" s="328"/>
      <c r="AM59" s="336">
        <v>3999889</v>
      </c>
      <c r="AN59" s="337">
        <v>75977</v>
      </c>
      <c r="AO59" s="338">
        <v>-23.3</v>
      </c>
      <c r="AP59" s="339">
        <v>71871</v>
      </c>
      <c r="AQ59" s="340">
        <v>2.2000000000000002</v>
      </c>
      <c r="AR59" s="341">
        <v>-25.5</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556</v>
      </c>
      <c r="AM60" s="344">
        <v>2493597</v>
      </c>
      <c r="AN60" s="345">
        <v>47365</v>
      </c>
      <c r="AO60" s="346">
        <v>-15.6</v>
      </c>
      <c r="AP60" s="347">
        <v>38232</v>
      </c>
      <c r="AQ60" s="348">
        <v>-3</v>
      </c>
      <c r="AR60" s="349">
        <v>-12.6</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561</v>
      </c>
      <c r="AL61" s="350"/>
      <c r="AM61" s="351">
        <v>4100856</v>
      </c>
      <c r="AN61" s="352">
        <v>76825</v>
      </c>
      <c r="AO61" s="353">
        <v>1.6</v>
      </c>
      <c r="AP61" s="354">
        <v>70433</v>
      </c>
      <c r="AQ61" s="355">
        <v>1.3</v>
      </c>
      <c r="AR61" s="341">
        <v>0.3</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556</v>
      </c>
      <c r="AM62" s="344">
        <v>2118947</v>
      </c>
      <c r="AN62" s="345">
        <v>39758</v>
      </c>
      <c r="AO62" s="346">
        <v>-1.9</v>
      </c>
      <c r="AP62" s="347">
        <v>37930</v>
      </c>
      <c r="AQ62" s="348">
        <v>0.2</v>
      </c>
      <c r="AR62" s="349">
        <v>-2.1</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rx0XC4qyxzYcKkWoKrFEvgxkVxMc3JpNQJgTx9vviiwSFkJaLjPymdC0+1/w+PGrdahQV3UsRgWAg+ZPcBWYgw==" saltValue="px6GNZQCubYCIbEHPXmvG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563</v>
      </c>
    </row>
    <row r="120" spans="125:125" ht="13.5" hidden="1" customHeight="1"/>
    <row r="121" spans="125:125" ht="13.5" hidden="1" customHeight="1">
      <c r="DU121" s="262"/>
    </row>
  </sheetData>
  <sheetProtection algorithmName="SHA-512" hashValue="tlDY2hHkohu71soN5Fwc8/b7eZcQ9LaNPMOsdktjXAdG7JlLFnWkhuAMxlt2RDze/eDGAfPoR7WYahC8n7n4vw==" saltValue="I9EkunRbM4ekyzt1noyD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564</v>
      </c>
    </row>
  </sheetData>
  <sheetProtection algorithmName="SHA-512" hashValue="7Algq8RiOUiut/SN+n9bPYm77GoLcFGSsTApY/XfyAOEk6tuYEVcJhefAhCmEAbq5NIiQ4/EhafpHOXMCKyWkw==" saltValue="bY2VznNKzJPu2o5aRRKf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03" t="s">
        <v>3</v>
      </c>
      <c r="D47" s="1203"/>
      <c r="E47" s="1204"/>
      <c r="F47" s="11">
        <v>52.9</v>
      </c>
      <c r="G47" s="12">
        <v>53.19</v>
      </c>
      <c r="H47" s="12">
        <v>52.47</v>
      </c>
      <c r="I47" s="12">
        <v>49</v>
      </c>
      <c r="J47" s="13">
        <v>47.23</v>
      </c>
    </row>
    <row r="48" spans="2:10" ht="57.75" customHeight="1">
      <c r="B48" s="14"/>
      <c r="C48" s="1205" t="s">
        <v>4</v>
      </c>
      <c r="D48" s="1205"/>
      <c r="E48" s="1206"/>
      <c r="F48" s="15">
        <v>5.95</v>
      </c>
      <c r="G48" s="16">
        <v>6.87</v>
      </c>
      <c r="H48" s="16">
        <v>4.55</v>
      </c>
      <c r="I48" s="16">
        <v>4.99</v>
      </c>
      <c r="J48" s="17">
        <v>8.23</v>
      </c>
    </row>
    <row r="49" spans="2:10" ht="57.75" customHeight="1" thickBot="1">
      <c r="B49" s="18"/>
      <c r="C49" s="1207" t="s">
        <v>5</v>
      </c>
      <c r="D49" s="1207"/>
      <c r="E49" s="1208"/>
      <c r="F49" s="19">
        <v>3.88</v>
      </c>
      <c r="G49" s="20">
        <v>0.91</v>
      </c>
      <c r="H49" s="20" t="s">
        <v>570</v>
      </c>
      <c r="I49" s="20" t="s">
        <v>571</v>
      </c>
      <c r="J49" s="21">
        <v>3.43</v>
      </c>
    </row>
    <row r="50" spans="2:10"/>
  </sheetData>
  <sheetProtection algorithmName="SHA-512" hashValue="FXMunlvBLNua6Plun73NWpkkf2NNjT21uPcKnoy9OLP7WGYd3IWR/8dzQbaUHKeMFVyIAh6TaGGd7WuDhobQgw==" saltValue="GroxmypAbTpjskmvug+s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2023-09-25T07:15:19Z</cp:lastPrinted>
  <dcterms:created xsi:type="dcterms:W3CDTF">2023-02-20T07:47:05Z</dcterms:created>
  <dcterms:modified xsi:type="dcterms:W3CDTF">2023-11-01T05:41:18Z</dcterms:modified>
  <cp:category/>
</cp:coreProperties>
</file>