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07_西之表市（）\"/>
    </mc:Choice>
  </mc:AlternateContent>
  <bookViews>
    <workbookView xWindow="20370" yWindow="-120" windowWidth="19440" windowHeight="15000" tabRatio="88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s="1"/>
  <c r="DG41" i="10"/>
  <c r="CQ41" i="10"/>
  <c r="CO41" i="10"/>
  <c r="BY41" i="10"/>
  <c r="BW41" i="10" s="1"/>
  <c r="BE41" i="10"/>
  <c r="AM41" i="10"/>
  <c r="U41" i="10"/>
  <c r="E41" i="10"/>
  <c r="C41" i="10" s="1"/>
  <c r="DG40" i="10"/>
  <c r="CQ40" i="10"/>
  <c r="CO40" i="10"/>
  <c r="BY40" i="10"/>
  <c r="BW40" i="10" s="1"/>
  <c r="BE40" i="10"/>
  <c r="AM40" i="10"/>
  <c r="U40" i="10"/>
  <c r="E40" i="10"/>
  <c r="C40" i="10" s="1"/>
  <c r="DG39" i="10"/>
  <c r="CQ39" i="10"/>
  <c r="CO39" i="10" s="1"/>
  <c r="BY39" i="10"/>
  <c r="BE39" i="10"/>
  <c r="AM39" i="10"/>
  <c r="U39" i="10"/>
  <c r="E39" i="10"/>
  <c r="C39" i="10"/>
  <c r="DG38" i="10"/>
  <c r="CQ38" i="10"/>
  <c r="CO38" i="10"/>
  <c r="BY38" i="10"/>
  <c r="BE38" i="10"/>
  <c r="AM38" i="10"/>
  <c r="U38" i="10"/>
  <c r="E38" i="10"/>
  <c r="C38" i="10" s="1"/>
  <c r="DG37" i="10"/>
  <c r="CQ37" i="10"/>
  <c r="CO37" i="10"/>
  <c r="BY37" i="10"/>
  <c r="BE37" i="10"/>
  <c r="AM37" i="10"/>
  <c r="W37" i="10"/>
  <c r="E37" i="10"/>
  <c r="C37" i="10"/>
  <c r="DG36" i="10"/>
  <c r="CQ36" i="10"/>
  <c r="CO36" i="10"/>
  <c r="BY36" i="10"/>
  <c r="BE36" i="10"/>
  <c r="AM36" i="10"/>
  <c r="W36" i="10"/>
  <c r="E36" i="10"/>
  <c r="C36" i="10"/>
  <c r="DG35" i="10"/>
  <c r="CQ35" i="10"/>
  <c r="CO35" i="10"/>
  <c r="BY35" i="10"/>
  <c r="BE35" i="10"/>
  <c r="AM35" i="10"/>
  <c r="W35" i="10"/>
  <c r="E35" i="10"/>
  <c r="C35" i="10"/>
  <c r="DG34" i="10"/>
  <c r="CQ34" i="10"/>
  <c r="BY34" i="10"/>
  <c r="BG34" i="10"/>
  <c r="AO34" i="10"/>
  <c r="W34" i="10"/>
  <c r="U34" i="10" s="1"/>
  <c r="E34" i="10"/>
  <c r="C34" i="10"/>
  <c r="U35" i="10" l="1"/>
  <c r="U36" i="10" s="1"/>
  <c r="U37" i="10" s="1"/>
  <c r="AM34" i="10" l="1"/>
  <c r="BE34" i="10" l="1"/>
  <c r="BW34" i="10" s="1"/>
  <c r="BW35" i="10" s="1"/>
  <c r="BW36" i="10" s="1"/>
  <c r="BW37" i="10" s="1"/>
  <c r="BW38" i="10" s="1"/>
  <c r="BW39" i="10" s="1"/>
  <c r="CO34" i="10" l="1"/>
</calcChain>
</file>

<file path=xl/sharedStrings.xml><?xml version="1.0" encoding="utf-8"?>
<sst xmlns="http://schemas.openxmlformats.org/spreadsheetml/2006/main" count="1101" uniqueCount="557">
  <si>
    <t>区分</t>
    <rPh sb="0" eb="2">
      <t>クブン</t>
    </rPh>
    <phoneticPr fontId="5"/>
  </si>
  <si>
    <t>　特別交付税</t>
  </si>
  <si>
    <t>標準財政規模比（％）</t>
  </si>
  <si>
    <t>減債基金</t>
    <rPh sb="0" eb="2">
      <t>ゲンサイ</t>
    </rPh>
    <rPh sb="2" eb="4">
      <t>キキン</t>
    </rPh>
    <phoneticPr fontId="5"/>
  </si>
  <si>
    <t>1-1</t>
  </si>
  <si>
    <t>一般会計等に係る地方債の現在高</t>
  </si>
  <si>
    <t>年度</t>
    <rPh sb="0" eb="2">
      <t>ネンド</t>
    </rPh>
    <phoneticPr fontId="5"/>
  </si>
  <si>
    <t>　積立金</t>
  </si>
  <si>
    <t>歳出合計</t>
  </si>
  <si>
    <t>減債基金積立不足算定額</t>
  </si>
  <si>
    <t>市区町村長</t>
    <rPh sb="0" eb="2">
      <t>シク</t>
    </rPh>
    <rPh sb="2" eb="4">
      <t>チョウソン</t>
    </rPh>
    <rPh sb="4" eb="5">
      <t>チョウ</t>
    </rPh>
    <phoneticPr fontId="5"/>
  </si>
  <si>
    <t xml:space="preserve"> </t>
  </si>
  <si>
    <t>※令和4年度中に市町村合併した団体で、合併前の団体ごとの決算に基づく連結実質赤字比率を算出していない団体については、グラフを表記しない。</t>
    <rPh sb="1" eb="3">
      <t>レイワ</t>
    </rPh>
    <phoneticPr fontId="5"/>
  </si>
  <si>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</si>
  <si>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</si>
  <si>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</si>
  <si>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</si>
  <si>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</si>
  <si>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</si>
  <si>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Ⅰ－１</t>
  </si>
  <si>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</si>
  <si>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</si>
  <si>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</si>
  <si>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</si>
  <si>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（百万円）</t>
  </si>
  <si>
    <t>将来負担額(A)</t>
  </si>
  <si>
    <t>会計</t>
    <rPh sb="0" eb="2">
      <t>カイケイ</t>
    </rPh>
    <phoneticPr fontId="5"/>
  </si>
  <si>
    <t>（百万円）</t>
    <rPh sb="1" eb="2">
      <t>ヒャク</t>
    </rPh>
    <rPh sb="2" eb="4">
      <t>マンエン</t>
    </rPh>
    <phoneticPr fontId="5"/>
  </si>
  <si>
    <t>分子の構造</t>
    <rPh sb="0" eb="2">
      <t>ブンシ</t>
    </rPh>
    <rPh sb="3" eb="5">
      <t>コウゾウ</t>
    </rPh>
    <phoneticPr fontId="5"/>
  </si>
  <si>
    <t>基金残高に係る経年分析</t>
  </si>
  <si>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</si>
  <si>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</si>
  <si>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</si>
  <si>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</si>
  <si>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減債基金積立不足算定額※2</t>
  </si>
  <si>
    <t>財産収入</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</si>
  <si>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</si>
  <si>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</si>
  <si>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</si>
  <si>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</si>
  <si>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</si>
  <si>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</si>
  <si>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</si>
  <si>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※2　減債基金
　　積立状況等</t>
    <rPh sb="3" eb="5">
      <t>ゲンサイ</t>
    </rPh>
    <rPh sb="5" eb="7">
      <t>キキン</t>
    </rPh>
    <rPh sb="10" eb="12">
      <t>ツミタテ</t>
    </rPh>
    <rPh sb="12" eb="14">
      <t>ジョウキョウ</t>
    </rPh>
    <rPh sb="14" eb="15">
      <t>トウ</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</si>
  <si>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</si>
  <si>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</si>
  <si>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</si>
  <si>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</si>
  <si>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</si>
  <si>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</si>
  <si>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</si>
  <si>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</si>
  <si>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r>
      <t>減債基金残高</t>
    </r>
    <r>
      <rPr>
        <sz val="11"/>
        <color theme="1"/>
        <rFont val="ＭＳ ゴシック"/>
        <family val="3"/>
        <charset val="128"/>
      </rPr>
      <t>（注）</t>
    </r>
    <rPh sb="4" eb="6">
      <t>ザンダカ</t>
    </rPh>
    <rPh sb="7" eb="8">
      <t>チュウ</t>
    </rPh>
    <phoneticPr fontId="32"/>
  </si>
  <si>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</si>
  <si>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</si>
  <si>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</si>
  <si>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</si>
  <si>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</si>
  <si>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※1 令和4年度中に市町村合併した団体で、合併前の団体ごとの決算に基づく実質公債費比率を算出していない団体については、グラフを表記しない。</t>
    <rPh sb="3" eb="5">
      <t>レイワ</t>
    </rPh>
    <phoneticPr fontId="5"/>
  </si>
  <si>
    <t>他会計等
からの
繰入金</t>
    <rPh sb="9" eb="11">
      <t>クリイレ</t>
    </rPh>
    <rPh sb="11" eb="12">
      <t>キン</t>
    </rPh>
    <phoneticPr fontId="33"/>
  </si>
  <si>
    <t>　補助費等</t>
    <rPh sb="1" eb="3">
      <t>ホジョ</t>
    </rPh>
    <rPh sb="3" eb="4">
      <t>ヒ</t>
    </rPh>
    <rPh sb="4" eb="5">
      <t>トウ</t>
    </rPh>
    <phoneticPr fontId="5"/>
  </si>
  <si>
    <t>(A)－(B)</t>
  </si>
  <si>
    <t>特定財源の額</t>
    <rPh sb="0" eb="2">
      <t>トクテイ</t>
    </rPh>
    <rPh sb="2" eb="4">
      <t>ザイゲン</t>
    </rPh>
    <rPh sb="5" eb="6">
      <t>ガク</t>
    </rPh>
    <phoneticPr fontId="5"/>
  </si>
  <si>
    <t>連結実質赤字額</t>
  </si>
  <si>
    <t>　うち利子</t>
  </si>
  <si>
    <t>実質公債費比率の分子</t>
  </si>
  <si>
    <t>(Ｅ)</t>
  </si>
  <si>
    <t>（百万円）</t>
    <rPh sb="1" eb="4">
      <t>ヒャクマンエン</t>
    </rPh>
    <phoneticPr fontId="5"/>
  </si>
  <si>
    <t>（参考）</t>
    <rPh sb="1" eb="3">
      <t>サンコウ</t>
    </rPh>
    <phoneticPr fontId="5"/>
  </si>
  <si>
    <t>当該団体からの債務保証に係る債務残高</t>
    <rPh sb="9" eb="11">
      <t>ホショウ</t>
    </rPh>
    <phoneticPr fontId="5"/>
  </si>
  <si>
    <t>上水道</t>
  </si>
  <si>
    <t>実質収支額</t>
  </si>
  <si>
    <t>減債基金積立相当額</t>
    <rPh sb="0" eb="2">
      <t>ゲンサイ</t>
    </rPh>
    <rPh sb="2" eb="4">
      <t>キキン</t>
    </rPh>
    <rPh sb="4" eb="6">
      <t>ツミタテ</t>
    </rPh>
    <rPh sb="6" eb="9">
      <t>ソウトウガク</t>
    </rPh>
    <phoneticPr fontId="32"/>
  </si>
  <si>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</si>
  <si>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</si>
  <si>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</si>
  <si>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</si>
  <si>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</si>
  <si>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債務負担行為に基づく支出予定額</t>
  </si>
  <si>
    <t>失業対策事業費</t>
  </si>
  <si>
    <t>公営企業債等繰入見込額</t>
  </si>
  <si>
    <t>　　鉱産税</t>
  </si>
  <si>
    <t>将来負担額</t>
    <rPh sb="0" eb="2">
      <t>ショウライ</t>
    </rPh>
    <rPh sb="2" eb="4">
      <t>フタン</t>
    </rPh>
    <rPh sb="4" eb="5">
      <t>ガク</t>
    </rPh>
    <phoneticPr fontId="5"/>
  </si>
  <si>
    <t>令和3年度　財政状況資料集</t>
  </si>
  <si>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</si>
  <si>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</si>
  <si>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</si>
  <si>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</si>
  <si>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</si>
  <si>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</si>
  <si>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うち、健全化法施行規則附則第三条に係る負担見込額</t>
  </si>
  <si>
    <t>充当可能財源等(B)</t>
  </si>
  <si>
    <t>都市計画事業基金</t>
    <rPh sb="0" eb="2">
      <t>トシ</t>
    </rPh>
    <rPh sb="2" eb="4">
      <t>ケイカク</t>
    </rPh>
    <rPh sb="4" eb="6">
      <t>ジギョウ</t>
    </rPh>
    <rPh sb="6" eb="8">
      <t>キキン</t>
    </rPh>
    <phoneticPr fontId="5"/>
  </si>
  <si>
    <t>分母比</t>
    <rPh sb="0" eb="2">
      <t>ブンボ</t>
    </rPh>
    <rPh sb="2" eb="3">
      <t>ヒ</t>
    </rPh>
    <phoneticPr fontId="5"/>
  </si>
  <si>
    <t>充当可能基金</t>
  </si>
  <si>
    <t>令和元年度</t>
    <rPh sb="0" eb="2">
      <t>レイワ</t>
    </rPh>
    <rPh sb="3" eb="5">
      <t>ネンド</t>
    </rPh>
    <phoneticPr fontId="5"/>
  </si>
  <si>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</si>
  <si>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</si>
  <si>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</si>
  <si>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</si>
  <si>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諸収入</t>
  </si>
  <si>
    <t>　うち単独</t>
  </si>
  <si>
    <t>基準財政需要額算入見込額</t>
  </si>
  <si>
    <t>実質収支比率等に係る経年分析</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</si>
  <si>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</si>
  <si>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</si>
  <si>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基金残高合計</t>
    <rPh sb="0" eb="2">
      <t>キキン</t>
    </rPh>
    <rPh sb="2" eb="4">
      <t>ザンダカ</t>
    </rPh>
    <rPh sb="4" eb="6">
      <t>ゴウケイ</t>
    </rPh>
    <phoneticPr fontId="5"/>
  </si>
  <si>
    <t>　法定普通税</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</si>
  <si>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</si>
  <si>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</si>
  <si>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</si>
  <si>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</si>
  <si>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</si>
  <si>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</si>
  <si>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</si>
  <si>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</si>
  <si>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</si>
  <si>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 xml:space="preserve"> 過去５年間平均</t>
    <rPh sb="1" eb="3">
      <t>カコ</t>
    </rPh>
    <rPh sb="4" eb="6">
      <t>ネンカン</t>
    </rPh>
    <rPh sb="6" eb="8">
      <t>ヘイキン</t>
    </rPh>
    <phoneticPr fontId="5"/>
  </si>
  <si>
    <t>旧法による税</t>
  </si>
  <si>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</si>
  <si>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</si>
  <si>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</si>
  <si>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</si>
  <si>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</si>
  <si>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</si>
  <si>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充当可能財源等</t>
    <rPh sb="0" eb="2">
      <t>ジュウトウ</t>
    </rPh>
    <rPh sb="2" eb="4">
      <t>カノウ</t>
    </rPh>
    <rPh sb="4" eb="6">
      <t>ザイゲン</t>
    </rPh>
    <rPh sb="6" eb="7">
      <t>トウ</t>
    </rPh>
    <phoneticPr fontId="5"/>
  </si>
  <si>
    <t>商工費</t>
  </si>
  <si>
    <t>財政調整基金</t>
  </si>
  <si>
    <t>減債基金</t>
  </si>
  <si>
    <t>その他特定目的基金</t>
  </si>
  <si>
    <t>その他の経費</t>
    <rPh sb="2" eb="3">
      <t>タ</t>
    </rPh>
    <rPh sb="4" eb="6">
      <t>ケイヒ</t>
    </rPh>
    <phoneticPr fontId="5"/>
  </si>
  <si>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</si>
  <si>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</si>
  <si>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都道府県名</t>
  </si>
  <si>
    <t>鹿児島県</t>
  </si>
  <si>
    <t>市町村類型</t>
  </si>
  <si>
    <t>指定団体等の指定状況</t>
  </si>
  <si>
    <t>令和3年度(千円)</t>
    <rPh sb="0" eb="2">
      <t>レイワ</t>
    </rPh>
    <rPh sb="3" eb="5">
      <t>ネンド</t>
    </rPh>
    <rPh sb="6" eb="8">
      <t>センエン</t>
    </rPh>
    <phoneticPr fontId="5"/>
  </si>
  <si>
    <t>　投資・出資金・貸付金</t>
  </si>
  <si>
    <t>令和2年度(千円)</t>
    <rPh sb="0" eb="2">
      <t>レイワ</t>
    </rPh>
    <rPh sb="4" eb="5">
      <t>ド</t>
    </rPh>
    <rPh sb="6" eb="8">
      <t>センエン</t>
    </rPh>
    <phoneticPr fontId="5"/>
  </si>
  <si>
    <t>令和3年度(千円･％)</t>
    <rPh sb="0" eb="2">
      <t>レイワ</t>
    </rPh>
    <rPh sb="3" eb="5">
      <t>ネンド</t>
    </rPh>
    <rPh sb="6" eb="8">
      <t>センエン</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</si>
  <si>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</si>
  <si>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</si>
  <si>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</si>
  <si>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　繰出金</t>
  </si>
  <si>
    <t>令和2年度(千円･％)</t>
    <rPh sb="0" eb="2">
      <t>レイワ</t>
    </rPh>
    <rPh sb="4" eb="5">
      <t>ド</t>
    </rPh>
    <rPh sb="6" eb="8">
      <t>センエン</t>
    </rPh>
    <phoneticPr fontId="5"/>
  </si>
  <si>
    <t>事業会計の一覧</t>
    <rPh sb="0" eb="2">
      <t>ジギョウ</t>
    </rPh>
    <rPh sb="2" eb="4">
      <t>カイケイ</t>
    </rPh>
    <phoneticPr fontId="5"/>
  </si>
  <si>
    <t>歳入総額</t>
  </si>
  <si>
    <t>準元利償還金</t>
    <rPh sb="0" eb="1">
      <t>ジュン</t>
    </rPh>
    <rPh sb="1" eb="3">
      <t>ガンリ</t>
    </rPh>
    <rPh sb="3" eb="6">
      <t>ショウカンキン</t>
    </rPh>
    <phoneticPr fontId="33"/>
  </si>
  <si>
    <t>令04.01.01(人)</t>
    <rPh sb="0" eb="1">
      <t>レイ</t>
    </rPh>
    <phoneticPr fontId="5"/>
  </si>
  <si>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</si>
  <si>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</si>
  <si>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</si>
  <si>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</si>
  <si>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</si>
  <si>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鹿児島県西之表市</t>
  </si>
  <si>
    <t>市町村名</t>
    <rPh sb="0" eb="3">
      <t>シチョウソン</t>
    </rPh>
    <rPh sb="3" eb="4">
      <t>メイ</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</si>
  <si>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</si>
  <si>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西之表市</t>
  </si>
  <si>
    <t>・計</t>
  </si>
  <si>
    <t>令和2年国調</t>
    <rPh sb="0" eb="2">
      <t>レイワ</t>
    </rPh>
    <rPh sb="3" eb="4">
      <t>ネン</t>
    </rPh>
    <rPh sb="4" eb="5">
      <t>コク</t>
    </rPh>
    <rPh sb="5" eb="6">
      <t>チョウ</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</si>
  <si>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</si>
  <si>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</si>
  <si>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</si>
  <si>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</si>
  <si>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</si>
  <si>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33"/>
  </si>
  <si>
    <t>法人事業税交付金</t>
  </si>
  <si>
    <t>衛生費</t>
  </si>
  <si>
    <t>標準財政規模</t>
    <rPh sb="0" eb="2">
      <t>ヒョウジュン</t>
    </rPh>
    <rPh sb="2" eb="4">
      <t>ザイセイ</t>
    </rPh>
    <rPh sb="4" eb="6">
      <t>キボ</t>
    </rPh>
    <phoneticPr fontId="5"/>
  </si>
  <si>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</si>
  <si>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</si>
  <si>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</si>
  <si>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</si>
  <si>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</si>
  <si>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</si>
  <si>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</si>
  <si>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</si>
  <si>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</si>
  <si>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</si>
  <si>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令和2年国調(人)</t>
    <rPh sb="3" eb="4">
      <t>ネン</t>
    </rPh>
    <rPh sb="4" eb="5">
      <t>コク</t>
    </rPh>
    <rPh sb="5" eb="6">
      <t>チョウ</t>
    </rPh>
    <phoneticPr fontId="5"/>
  </si>
  <si>
    <t>当該団体からの損失補償に係る債務残高</t>
  </si>
  <si>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</si>
  <si>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</si>
  <si>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</si>
  <si>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</si>
  <si>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令和3年度</t>
  </si>
  <si>
    <t>　うち猶予特例債</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</si>
  <si>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</si>
  <si>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</si>
  <si>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</si>
  <si>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</si>
  <si>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</si>
  <si>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公営企業に要する経費の財源とする地方債の償還の財源に
充てたと認められる繰入金</t>
  </si>
  <si>
    <t>平成27年国調(人)</t>
    <rPh sb="4" eb="5">
      <t>ネン</t>
    </rPh>
    <rPh sb="5" eb="6">
      <t>コク</t>
    </rPh>
    <rPh sb="6" eb="7">
      <t>チョウ</t>
    </rPh>
    <phoneticPr fontId="5"/>
  </si>
  <si>
    <t>現年</t>
    <rPh sb="0" eb="1">
      <t>ゲン</t>
    </rPh>
    <rPh sb="1" eb="2">
      <t>ネン</t>
    </rPh>
    <phoneticPr fontId="5"/>
  </si>
  <si>
    <t>歳入の状況（単位 千円・％）</t>
    <rPh sb="0" eb="2">
      <t>サイニュウ</t>
    </rPh>
    <rPh sb="3" eb="5">
      <t>ジョウキョウ</t>
    </rPh>
    <rPh sb="6" eb="8">
      <t>タンイ</t>
    </rPh>
    <rPh sb="9" eb="11">
      <t>センエン</t>
    </rPh>
    <phoneticPr fontId="5"/>
  </si>
  <si>
    <t>過疎</t>
    <rPh sb="0" eb="2">
      <t>カソ</t>
    </rPh>
    <phoneticPr fontId="5"/>
  </si>
  <si>
    <t>○</t>
  </si>
  <si>
    <t>積立金</t>
  </si>
  <si>
    <t>いわゆる五省協定等に係るもの</t>
    <rPh sb="4" eb="6">
      <t>ゴショウ</t>
    </rPh>
    <rPh sb="6" eb="9">
      <t>キョウテイトウ</t>
    </rPh>
    <rPh sb="10" eb="11">
      <t>カカ</t>
    </rPh>
    <phoneticPr fontId="33"/>
  </si>
  <si>
    <t>-7.9</t>
  </si>
  <si>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</si>
  <si>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</si>
  <si>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</si>
  <si>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</si>
  <si>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</si>
  <si>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3"/>
  </si>
  <si>
    <t>平成27年国調</t>
    <rPh sb="4" eb="5">
      <t>ネン</t>
    </rPh>
    <rPh sb="5" eb="6">
      <t>コク</t>
    </rPh>
    <rPh sb="6" eb="7">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</si>
  <si>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</si>
  <si>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</si>
  <si>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</si>
  <si>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</si>
  <si>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</si>
  <si>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</si>
  <si>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</si>
  <si>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</si>
  <si>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</si>
  <si>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</si>
  <si>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令03.01.01(人)</t>
  </si>
  <si>
    <t>純固定資産税</t>
    <rPh sb="0" eb="1">
      <t>ジュン</t>
    </rPh>
    <rPh sb="1" eb="3">
      <t>コテイ</t>
    </rPh>
    <rPh sb="3" eb="6">
      <t>シサンゼイ</t>
    </rPh>
    <phoneticPr fontId="5"/>
  </si>
  <si>
    <t>熊毛地区消防組合</t>
    <rPh sb="0" eb="2">
      <t>クマゲ</t>
    </rPh>
    <rPh sb="2" eb="4">
      <t>チク</t>
    </rPh>
    <rPh sb="4" eb="6">
      <t>ショウボウ</t>
    </rPh>
    <rPh sb="6" eb="8">
      <t>クミアイ</t>
    </rPh>
    <phoneticPr fontId="5"/>
  </si>
  <si>
    <t>　将来負担比率</t>
    <rPh sb="1" eb="3">
      <t>ショウライ</t>
    </rPh>
    <rPh sb="3" eb="5">
      <t>フタン</t>
    </rPh>
    <rPh sb="5" eb="7">
      <t>ヒリツ</t>
    </rPh>
    <phoneticPr fontId="5"/>
  </si>
  <si>
    <t>第2次</t>
    <rPh sb="0" eb="1">
      <t>ダイ</t>
    </rPh>
    <rPh sb="2" eb="3">
      <t>ジ</t>
    </rPh>
    <phoneticPr fontId="5"/>
  </si>
  <si>
    <t>交通</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</si>
  <si>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</si>
  <si>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基準財政収入額</t>
  </si>
  <si>
    <r>
      <t>資金不足比率 (※</t>
    </r>
    <r>
      <rPr>
        <sz val="9"/>
        <color indexed="8"/>
        <rFont val="ＭＳ ゴシック"/>
        <family val="3"/>
        <charset val="128"/>
      </rPr>
      <t>4)</t>
    </r>
  </si>
  <si>
    <t>増減率  (％)</t>
    <rPh sb="0" eb="2">
      <t>ゾウゲン</t>
    </rPh>
    <rPh sb="2" eb="3">
      <t>リツ</t>
    </rPh>
    <phoneticPr fontId="5"/>
  </si>
  <si>
    <t>-1.6</t>
  </si>
  <si>
    <t>　※一般会計等（純計）は、各会計の相互間の繰入・繰出等の重複を控除したものであり、各会計の合計と一致しない場合がある。</t>
  </si>
  <si>
    <t>目的税</t>
  </si>
  <si>
    <t>基準財政需要額</t>
  </si>
  <si>
    <t>保険税(料)収入額</t>
  </si>
  <si>
    <t>うち日本人(％)</t>
  </si>
  <si>
    <t>実質収支</t>
    <rPh sb="0" eb="2">
      <t>ジッシツ</t>
    </rPh>
    <rPh sb="2" eb="4">
      <t>シュウシ</t>
    </rPh>
    <phoneticPr fontId="5"/>
  </si>
  <si>
    <t>-1.5</t>
  </si>
  <si>
    <t>第3次</t>
    <rPh sb="0" eb="1">
      <t>ダイ</t>
    </rPh>
    <rPh sb="2" eb="3">
      <t>ジ</t>
    </rPh>
    <phoneticPr fontId="5"/>
  </si>
  <si>
    <t>H29</t>
  </si>
  <si>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</si>
  <si>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</si>
  <si>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4"/>
  </si>
  <si>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</si>
  <si>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</si>
  <si>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4"/>
  </si>
  <si>
    <t>世帯数 (世帯)</t>
    <rPh sb="0" eb="3">
      <t>セタイスウ</t>
    </rPh>
    <phoneticPr fontId="5"/>
  </si>
  <si>
    <t>*</t>
  </si>
  <si>
    <t>職員の状況</t>
    <rPh sb="0" eb="2">
      <t>ショクイン</t>
    </rPh>
    <rPh sb="3" eb="5">
      <t>ジョウキョウ</t>
    </rPh>
    <phoneticPr fontId="5"/>
  </si>
  <si>
    <t>※令和4年度中に市町村合併した団体で、合併前の団体ごとの決算に基づく実質公債費比率を算出していない団体については、グラフを表記しない。</t>
    <rPh sb="1" eb="3">
      <t>レイワ</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</si>
  <si>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</si>
  <si>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</si>
  <si>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</si>
  <si>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</si>
  <si>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</si>
  <si>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</si>
  <si>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</si>
  <si>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</si>
  <si>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</si>
  <si>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</si>
  <si>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</si>
  <si>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歳入</t>
    <rPh sb="0" eb="2">
      <t>サイニュウ</t>
    </rPh>
    <phoneticPr fontId="3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</si>
  <si>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</si>
  <si>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</si>
  <si>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</si>
  <si>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地方債現在高（臨時財政対策債除き）</t>
  </si>
  <si>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</si>
  <si>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</si>
  <si>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</si>
  <si>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</si>
  <si>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</si>
  <si>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</si>
  <si>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</si>
  <si>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</si>
  <si>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</si>
  <si>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</si>
  <si>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</si>
  <si>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4"/>
  </si>
  <si>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</si>
  <si>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</si>
  <si>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</si>
  <si>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4"/>
  </si>
  <si>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</si>
  <si>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</si>
  <si>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</si>
  <si>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</si>
  <si>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</si>
  <si>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</si>
  <si>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</si>
  <si>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</si>
  <si>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</si>
  <si>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</si>
  <si>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</si>
  <si>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</si>
  <si>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</si>
  <si>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</si>
  <si>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</si>
  <si>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</si>
  <si>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</si>
  <si>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</si>
  <si>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</si>
  <si>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</si>
  <si>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</si>
  <si>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</si>
  <si>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</si>
  <si>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</si>
  <si>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</si>
  <si>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</si>
  <si>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6"/>
  </si>
  <si>
    <t>公社・
三セク等</t>
    <rPh sb="0" eb="2">
      <t>コウシャ</t>
    </rPh>
    <rPh sb="4" eb="5">
      <t>サン</t>
    </rPh>
    <rPh sb="7" eb="8">
      <t>トウ</t>
    </rPh>
    <phoneticPr fontId="5"/>
  </si>
  <si>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</si>
  <si>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</si>
  <si>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</si>
  <si>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</si>
  <si>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</si>
  <si>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</si>
  <si>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</si>
  <si>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</si>
  <si>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</si>
  <si>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</si>
  <si>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</si>
  <si>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</si>
  <si>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</si>
  <si>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</si>
  <si>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</si>
  <si>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</si>
  <si>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　　特別土地保有税</t>
  </si>
  <si>
    <t>決算額 (A)</t>
    <rPh sb="0" eb="2">
      <t>ケッサン</t>
    </rPh>
    <rPh sb="2" eb="3">
      <t>ガク</t>
    </rPh>
    <phoneticPr fontId="5"/>
  </si>
  <si>
    <t>民生費</t>
  </si>
  <si>
    <t>ふるさと応援寄附基金</t>
    <rPh sb="4" eb="6">
      <t>オウエン</t>
    </rPh>
    <rPh sb="6" eb="8">
      <t>キフ</t>
    </rPh>
    <rPh sb="8" eb="10">
      <t>キキン</t>
    </rPh>
    <phoneticPr fontId="5"/>
  </si>
  <si>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</si>
  <si>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3"/>
  </si>
  <si>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</si>
  <si>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</si>
  <si>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</si>
  <si>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</si>
  <si>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</si>
  <si>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</si>
  <si>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</si>
  <si>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</si>
  <si>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10"/>
  </si>
  <si>
    <t xml:space="preserve"> H30</t>
  </si>
  <si>
    <t>　　　個人均等割</t>
  </si>
  <si>
    <t>地方特例交付金等</t>
    <rPh sb="7" eb="8">
      <t>トウ</t>
    </rPh>
    <phoneticPr fontId="1"/>
  </si>
  <si>
    <t>労働費</t>
  </si>
  <si>
    <t>株式等譲渡所得割交付金</t>
    <rPh sb="0" eb="2">
      <t>カブシキ</t>
    </rPh>
    <rPh sb="2" eb="3">
      <t>トウ</t>
    </rPh>
    <rPh sb="3" eb="5">
      <t>ジョウト</t>
    </rPh>
    <rPh sb="5" eb="7">
      <t>ショトク</t>
    </rPh>
    <rPh sb="7" eb="8">
      <t>ワリ</t>
    </rPh>
    <rPh sb="8" eb="11">
      <t>コウフキン</t>
    </rPh>
    <phoneticPr fontId="10"/>
  </si>
  <si>
    <t>　　　所得割</t>
  </si>
  <si>
    <t>　　　法人均等割</t>
  </si>
  <si>
    <t>　維持補修費</t>
  </si>
  <si>
    <t>森林総合研究所等が行う事業に係るもの</t>
  </si>
  <si>
    <t>地方消費税交付金</t>
  </si>
  <si>
    <t>徴収率
(％)</t>
    <rPh sb="0" eb="2">
      <t>チョウシュウ</t>
    </rPh>
    <rPh sb="2" eb="3">
      <t>リツ</t>
    </rPh>
    <phoneticPr fontId="5"/>
  </si>
  <si>
    <t>　　　法人税割</t>
  </si>
  <si>
    <t>農林水産業費</t>
  </si>
  <si>
    <t>ゴルフ場利用税交付金</t>
  </si>
  <si>
    <t>　　固定資産税</t>
  </si>
  <si>
    <t>特別地方消費税交付金</t>
  </si>
  <si>
    <t>　　　うち純固定資産税</t>
  </si>
  <si>
    <t>土木費</t>
  </si>
  <si>
    <t>　　軽自動車税</t>
  </si>
  <si>
    <t>消防費</t>
  </si>
  <si>
    <t>　　市町村たばこ税</t>
  </si>
  <si>
    <t>　　水利地益税等</t>
  </si>
  <si>
    <t>類似団体内平均(円)</t>
    <rPh sb="0" eb="2">
      <t>ルイジ</t>
    </rPh>
    <rPh sb="2" eb="4">
      <t>ダンタイ</t>
    </rPh>
    <phoneticPr fontId="5"/>
  </si>
  <si>
    <t>教育費</t>
  </si>
  <si>
    <t>内訳</t>
    <rPh sb="0" eb="2">
      <t>ウチワケ</t>
    </rPh>
    <phoneticPr fontId="5"/>
  </si>
  <si>
    <t>当該団体
からの
補助金</t>
  </si>
  <si>
    <t>一般会計</t>
  </si>
  <si>
    <t>自動車税環境性能割交付金</t>
  </si>
  <si>
    <t>公債費</t>
  </si>
  <si>
    <t>諸支出金</t>
    <rPh sb="3" eb="4">
      <t>キン</t>
    </rPh>
    <phoneticPr fontId="34"/>
  </si>
  <si>
    <t>　個人住民税減収補塡特例交付金</t>
  </si>
  <si>
    <t>合計</t>
  </si>
  <si>
    <t>　自動車税減収補塡特例交付金</t>
    <rPh sb="7" eb="9">
      <t>ホテン</t>
    </rPh>
    <rPh sb="13" eb="14">
      <t>キン</t>
    </rPh>
    <phoneticPr fontId="36"/>
  </si>
  <si>
    <t>　法定目的税</t>
  </si>
  <si>
    <t>実質公債費比率</t>
    <rPh sb="0" eb="2">
      <t>ジッシツ</t>
    </rPh>
    <rPh sb="2" eb="5">
      <t>コウサイヒ</t>
    </rPh>
    <rPh sb="5" eb="7">
      <t>ヒリツ</t>
    </rPh>
    <phoneticPr fontId="37"/>
  </si>
  <si>
    <t>　軽自動車税減収補塡特例交付金</t>
    <rPh sb="8" eb="10">
      <t>ホテン</t>
    </rPh>
    <phoneticPr fontId="36"/>
  </si>
  <si>
    <t>(Ｃ)</t>
  </si>
  <si>
    <t>　　入湯税</t>
  </si>
  <si>
    <t>公共施設建設基金</t>
    <rPh sb="0" eb="8">
      <t>コウキョウシセツケンセツキキン</t>
    </rPh>
    <phoneticPr fontId="5"/>
  </si>
  <si>
    <t>　新型コロナウイルス感染症対策地方税減収補塡特別交付金</t>
  </si>
  <si>
    <t>　　事業所税</t>
  </si>
  <si>
    <t>地方交付税</t>
  </si>
  <si>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</si>
  <si>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</si>
  <si>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</si>
  <si>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</si>
  <si>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</si>
  <si>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7"/>
  </si>
  <si>
    <t>　普通交付税</t>
  </si>
  <si>
    <t>義務的経費計</t>
    <rPh sb="0" eb="3">
      <t>ギムテキ</t>
    </rPh>
    <rPh sb="3" eb="5">
      <t>ケイヒ</t>
    </rPh>
    <rPh sb="5" eb="6">
      <t>ケイ</t>
    </rPh>
    <phoneticPr fontId="5"/>
  </si>
  <si>
    <t>　人件費</t>
  </si>
  <si>
    <t>　　うち職員給</t>
    <rPh sb="4" eb="6">
      <t>ショクイン</t>
    </rPh>
    <rPh sb="6" eb="7">
      <t>キュウ</t>
    </rPh>
    <phoneticPr fontId="5"/>
  </si>
  <si>
    <t>　扶助費</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</si>
  <si>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</si>
  <si>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</si>
  <si>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</si>
  <si>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経常損益</t>
  </si>
  <si>
    <t>分担金・負担金</t>
  </si>
  <si>
    <t>令和3年度</t>
    <rPh sb="0" eb="2">
      <t>レイワ</t>
    </rPh>
    <rPh sb="3" eb="5">
      <t>ネンド</t>
    </rPh>
    <phoneticPr fontId="5"/>
  </si>
  <si>
    <t>計</t>
    <rPh sb="0" eb="1">
      <t>ケイ</t>
    </rPh>
    <phoneticPr fontId="5"/>
  </si>
  <si>
    <t>(Ｆ)</t>
  </si>
  <si>
    <t>令和2年度</t>
    <rPh sb="0" eb="2">
      <t>レイワ</t>
    </rPh>
    <rPh sb="4" eb="5">
      <t>ド</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</si>
  <si>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</si>
  <si>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</si>
  <si>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</si>
  <si>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手数料</t>
  </si>
  <si>
    <t>国庫支出金</t>
  </si>
  <si>
    <t>一時借入金利子</t>
  </si>
  <si>
    <t>地方債</t>
  </si>
  <si>
    <t>国有提供交付金(特別区財調交付金)</t>
  </si>
  <si>
    <t>都道府県支出金</t>
  </si>
  <si>
    <t>寄附金</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</si>
  <si>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</si>
  <si>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</si>
  <si>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</si>
  <si>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その他</t>
  </si>
  <si>
    <t>　　うち一部事務組合負担金</t>
  </si>
  <si>
    <t>繰越金</t>
  </si>
  <si>
    <t>加入世帯数(世帯)</t>
  </si>
  <si>
    <t>工業用水道</t>
  </si>
  <si>
    <t>　うち減収補塡債(特例分)</t>
    <rPh sb="4" eb="5">
      <t>シュウ</t>
    </rPh>
    <rPh sb="9" eb="10">
      <t>トク</t>
    </rPh>
    <rPh sb="10" eb="11">
      <t>レイ</t>
    </rPh>
    <rPh sb="11" eb="12">
      <t>ブン</t>
    </rPh>
    <phoneticPr fontId="1"/>
  </si>
  <si>
    <t>国民健康保険</t>
  </si>
  <si>
    <t>　前年度繰上充用金</t>
  </si>
  <si>
    <t>投資的経費計</t>
    <rPh sb="5" eb="6">
      <t>ケイ</t>
    </rPh>
    <phoneticPr fontId="5"/>
  </si>
  <si>
    <t>歳入合計</t>
  </si>
  <si>
    <t>　うち補助</t>
  </si>
  <si>
    <t>(注釈)</t>
    <rPh sb="1" eb="2">
      <t>チュウ</t>
    </rPh>
    <rPh sb="2" eb="3">
      <t>シャク</t>
    </rPh>
    <phoneticPr fontId="5"/>
  </si>
  <si>
    <t>災害復旧事業費</t>
  </si>
  <si>
    <t xml:space="preserve"> H29</t>
  </si>
  <si>
    <t>(2)各会計、関係団体の財政状況及び健全化判断比率（市町村）</t>
    <rPh sb="26" eb="29">
      <t>シチョウソン</t>
    </rPh>
    <phoneticPr fontId="5"/>
  </si>
  <si>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</si>
  <si>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</si>
  <si>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</si>
  <si>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形式収支</t>
  </si>
  <si>
    <t>備考</t>
    <rPh sb="0" eb="2">
      <t>ビコウ</t>
    </rPh>
    <phoneticPr fontId="5"/>
  </si>
  <si>
    <t>純資産又は
正味財産</t>
  </si>
  <si>
    <t>参考</t>
    <rPh sb="0" eb="2">
      <t>サンコウ</t>
    </rPh>
    <phoneticPr fontId="5"/>
  </si>
  <si>
    <t>当該団体
からの
貸付金</t>
  </si>
  <si>
    <t>一般会計等
負担見込額</t>
  </si>
  <si>
    <t>実質赤字額</t>
    <rPh sb="0" eb="2">
      <t>ジッシツ</t>
    </rPh>
    <rPh sb="2" eb="5">
      <t>アカジガク</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</si>
  <si>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</si>
  <si>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</si>
  <si>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</si>
  <si>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</si>
  <si>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</si>
  <si>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(A)-(B)</t>
  </si>
  <si>
    <t>国民健康保険特別会計</t>
  </si>
  <si>
    <t>介護保険特別会計</t>
  </si>
  <si>
    <t>後期高齢者医療保険特別会計</t>
  </si>
  <si>
    <t>交通災害共済事業特別会計</t>
  </si>
  <si>
    <t>(Ａ)</t>
  </si>
  <si>
    <t>西之表市水道事業会計</t>
  </si>
  <si>
    <t>法適用企業</t>
  </si>
  <si>
    <t>西之表市地方卸売市場特別会計</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</si>
  <si>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</si>
  <si>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3"/>
  </si>
  <si>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</si>
  <si>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</si>
  <si>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</si>
  <si>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</si>
  <si>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</si>
  <si>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</si>
  <si>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</si>
  <si>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</si>
  <si>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令和2年度</t>
    <rPh sb="0" eb="2">
      <t>レイワ</t>
    </rPh>
    <rPh sb="3" eb="5">
      <t>ネンド</t>
    </rPh>
    <phoneticPr fontId="5"/>
  </si>
  <si>
    <t>内訳</t>
    <rPh sb="0" eb="2">
      <t>ウチワケ</t>
    </rPh>
    <phoneticPr fontId="33"/>
  </si>
  <si>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</si>
  <si>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</si>
  <si>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</si>
  <si>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 xml:space="preserve">公営企業債等繰入見込額 </t>
    <rPh sb="0" eb="2">
      <t>コウエイ</t>
    </rPh>
    <rPh sb="2" eb="5">
      <t>キギョウサイ</t>
    </rPh>
    <rPh sb="5" eb="6">
      <t>トウ</t>
    </rPh>
    <rPh sb="6" eb="8">
      <t>クリイ</t>
    </rPh>
    <rPh sb="8" eb="11">
      <t>ミコミガク</t>
    </rPh>
    <phoneticPr fontId="33"/>
  </si>
  <si>
    <t>国営土地改良事業に係るもの</t>
    <rPh sb="0" eb="2">
      <t>コクエイ</t>
    </rPh>
    <rPh sb="2" eb="4">
      <t>トチ</t>
    </rPh>
    <rPh sb="4" eb="6">
      <t>カイリョウ</t>
    </rPh>
    <rPh sb="6" eb="8">
      <t>ジギョウ</t>
    </rPh>
    <rPh sb="9" eb="10">
      <t>カカ</t>
    </rPh>
    <phoneticPr fontId="33"/>
  </si>
  <si>
    <t xml:space="preserve">組合等負担等見込額 </t>
    <rPh sb="0" eb="2">
      <t>クミアイ</t>
    </rPh>
    <rPh sb="2" eb="3">
      <t>トウ</t>
    </rPh>
    <rPh sb="3" eb="5">
      <t>フタン</t>
    </rPh>
    <rPh sb="5" eb="6">
      <t>トウ</t>
    </rPh>
    <rPh sb="6" eb="9">
      <t>ミコミガク</t>
    </rPh>
    <phoneticPr fontId="33"/>
  </si>
  <si>
    <t>　うち、健全化法施行規則附則第三条に係る負担見込額</t>
  </si>
  <si>
    <t>対比（％）</t>
    <rPh sb="0" eb="2">
      <t>タイヒ</t>
    </rPh>
    <phoneticPr fontId="5"/>
  </si>
  <si>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</si>
  <si>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</si>
  <si>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</si>
  <si>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一時借入金の利子</t>
    <rPh sb="0" eb="2">
      <t>イチジ</t>
    </rPh>
    <rPh sb="2" eb="5">
      <t>カリイレキン</t>
    </rPh>
    <rPh sb="6" eb="8">
      <t>リシ</t>
    </rPh>
    <phoneticPr fontId="33"/>
  </si>
  <si>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</si>
  <si>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</si>
  <si>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</si>
  <si>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</si>
  <si>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</si>
  <si>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</si>
  <si>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3"/>
  </si>
  <si>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</si>
  <si>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</si>
  <si>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7"/>
  </si>
  <si>
    <t xml:space="preserve">基準財政需要額算入見込額 </t>
    <rPh sb="0" eb="2">
      <t>キジュン</t>
    </rPh>
    <rPh sb="2" eb="4">
      <t>ザイセイ</t>
    </rPh>
    <rPh sb="4" eb="7">
      <t>ジュヨウガク</t>
    </rPh>
    <rPh sb="7" eb="9">
      <t>サンニュウ</t>
    </rPh>
    <rPh sb="9" eb="12">
      <t>ミコミガク</t>
    </rPh>
    <phoneticPr fontId="33"/>
  </si>
  <si>
    <t>将来負担比率（(Ｅ)－(Ｆ)）／（(Ｃ)－(Ｄ)）×１００</t>
    <rPh sb="0" eb="2">
      <t>ショウライ</t>
    </rPh>
    <rPh sb="2" eb="4">
      <t>フタン</t>
    </rPh>
    <rPh sb="4" eb="6">
      <t>ヒリツ</t>
    </rPh>
    <phoneticPr fontId="5"/>
  </si>
  <si>
    <t>利子補給に係るもの</t>
  </si>
  <si>
    <t>令和3年度</t>
    <rPh sb="0" eb="2">
      <t>レイワ</t>
    </rPh>
    <rPh sb="3" eb="5">
      <t>ネンド</t>
    </rPh>
    <phoneticPr fontId="37"/>
  </si>
  <si>
    <t>早期健全化基準</t>
  </si>
  <si>
    <t>財政再生基準</t>
  </si>
  <si>
    <t>地方独立行政法人に係る将来負担額</t>
  </si>
  <si>
    <t>(Ｂ)</t>
  </si>
  <si>
    <t>実質赤字比率</t>
    <rPh sb="0" eb="2">
      <t>ジッシツ</t>
    </rPh>
    <rPh sb="2" eb="4">
      <t>アカジ</t>
    </rPh>
    <rPh sb="4" eb="6">
      <t>ヒリツ</t>
    </rPh>
    <phoneticPr fontId="3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</si>
  <si>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</si>
  <si>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7"/>
  </si>
  <si>
    <t>(Ｄ)</t>
  </si>
  <si>
    <t>将来負担比率</t>
    <rPh sb="0" eb="2">
      <t>ショウライ</t>
    </rPh>
    <rPh sb="2" eb="4">
      <t>フタン</t>
    </rPh>
    <rPh sb="4" eb="6">
      <t>ヒリツ</t>
    </rPh>
    <phoneticPr fontId="37"/>
  </si>
  <si>
    <t>(単年度)</t>
    <rPh sb="1" eb="4">
      <t>タンネンド</t>
    </rPh>
    <phoneticPr fontId="5"/>
  </si>
  <si>
    <t>(3ヵ年平均)</t>
    <rPh sb="3" eb="4">
      <t>ネン</t>
    </rPh>
    <rPh sb="4" eb="6">
      <t>ヘイキン</t>
    </rPh>
    <phoneticPr fontId="5"/>
  </si>
  <si>
    <t>ラスパイレス指数</t>
    <rPh sb="6" eb="8">
      <t>シスウ</t>
    </rPh>
    <phoneticPr fontId="38"/>
  </si>
  <si>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</si>
  <si>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</si>
  <si>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</si>
  <si>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</si>
  <si>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</si>
  <si>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</si>
  <si>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</si>
  <si>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</si>
  <si>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</si>
  <si>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</si>
  <si>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</si>
  <si>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</si>
  <si>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</si>
  <si>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</si>
  <si>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普通建設事業費</t>
    <rPh sb="0" eb="2">
      <t>フツウ</t>
    </rPh>
    <rPh sb="2" eb="4">
      <t>ケンセツ</t>
    </rPh>
    <rPh sb="4" eb="7">
      <t>ジギョウヒ</t>
    </rPh>
    <phoneticPr fontId="5"/>
  </si>
  <si>
    <t xml:space="preserve"> R01</t>
  </si>
  <si>
    <t xml:space="preserve"> R02</t>
  </si>
  <si>
    <t xml:space="preserve"> R03</t>
  </si>
  <si>
    <t>H30</t>
  </si>
  <si>
    <t>R01</t>
  </si>
  <si>
    <t>R02</t>
  </si>
  <si>
    <t>R03</t>
  </si>
  <si>
    <t>▲ 5.33</t>
  </si>
  <si>
    <t>▲ 2.00</t>
  </si>
  <si>
    <t>その他会計（赤字）</t>
  </si>
  <si>
    <t>その他会計（黒字）</t>
  </si>
  <si>
    <t>H28末</t>
  </si>
  <si>
    <t>H29末</t>
  </si>
  <si>
    <t>H30末</t>
  </si>
  <si>
    <t>R01末</t>
  </si>
  <si>
    <t>R02末</t>
  </si>
  <si>
    <t>地域振興基金</t>
    <rPh sb="0" eb="2">
      <t>チイキ</t>
    </rPh>
    <rPh sb="2" eb="4">
      <t>シンコウ</t>
    </rPh>
    <rPh sb="4" eb="6">
      <t>キキン</t>
    </rPh>
    <phoneticPr fontId="5"/>
  </si>
  <si>
    <t>西京畑地かんがい施設維持管理基金</t>
    <rPh sb="0" eb="2">
      <t>サイキョウ</t>
    </rPh>
    <rPh sb="2" eb="4">
      <t>ハタチ</t>
    </rPh>
    <rPh sb="8" eb="10">
      <t>シセツ</t>
    </rPh>
    <rPh sb="10" eb="12">
      <t>イジ</t>
    </rPh>
    <rPh sb="12" eb="14">
      <t>カンリ</t>
    </rPh>
    <rPh sb="14" eb="16">
      <t>キキン</t>
    </rPh>
    <phoneticPr fontId="5"/>
  </si>
  <si>
    <t>‐</t>
  </si>
  <si>
    <t>種子島地区広域事務組合</t>
    <rPh sb="0" eb="3">
      <t>タネガシマ</t>
    </rPh>
    <rPh sb="3" eb="5">
      <t>チク</t>
    </rPh>
    <rPh sb="5" eb="7">
      <t>コウイキ</t>
    </rPh>
    <rPh sb="7" eb="9">
      <t>ジム</t>
    </rPh>
    <rPh sb="9" eb="11">
      <t>クミアイ</t>
    </rPh>
    <phoneticPr fontId="5"/>
  </si>
  <si>
    <t>鹿児島県後期高齢者医療広域連合（一般）</t>
    <rPh sb="0" eb="4">
      <t>カゴシマケン</t>
    </rPh>
    <rPh sb="4" eb="6">
      <t>コウキ</t>
    </rPh>
    <rPh sb="6" eb="9">
      <t>コウレイシャ</t>
    </rPh>
    <rPh sb="9" eb="11">
      <t>イリョウ</t>
    </rPh>
    <rPh sb="11" eb="13">
      <t>コウイキ</t>
    </rPh>
    <rPh sb="13" eb="15">
      <t>レンゴウ</t>
    </rPh>
    <rPh sb="16" eb="18">
      <t>イッパン</t>
    </rPh>
    <phoneticPr fontId="5"/>
  </si>
  <si>
    <t>鹿児島県後期高齢者医療広域連合（特別）</t>
    <rPh sb="0" eb="4">
      <t>カゴシマケン</t>
    </rPh>
    <rPh sb="4" eb="6">
      <t>コウキ</t>
    </rPh>
    <rPh sb="6" eb="9">
      <t>コウレイシャ</t>
    </rPh>
    <rPh sb="9" eb="11">
      <t>イリョウ</t>
    </rPh>
    <rPh sb="11" eb="13">
      <t>コウイキ</t>
    </rPh>
    <rPh sb="13" eb="15">
      <t>レンゴウ</t>
    </rPh>
    <rPh sb="16" eb="18">
      <t>トクベツ</t>
    </rPh>
    <phoneticPr fontId="5"/>
  </si>
  <si>
    <t>鹿児島県市町村総合事務組合</t>
    <rPh sb="0" eb="4">
      <t>カゴシマケン</t>
    </rPh>
    <rPh sb="4" eb="7">
      <t>シチョウソン</t>
    </rPh>
    <rPh sb="7" eb="9">
      <t>ソウゴウ</t>
    </rPh>
    <rPh sb="9" eb="11">
      <t>ジム</t>
    </rPh>
    <rPh sb="11" eb="13">
      <t>クミアイ</t>
    </rPh>
    <phoneticPr fontId="5"/>
  </si>
  <si>
    <t>種子島産婦人科医院組合</t>
    <rPh sb="0" eb="3">
      <t>タネガシマ</t>
    </rPh>
    <rPh sb="3" eb="7">
      <t>サンフジンカ</t>
    </rPh>
    <rPh sb="7" eb="9">
      <t>イイン</t>
    </rPh>
    <rPh sb="9" eb="11">
      <t>クミアイ</t>
    </rPh>
    <phoneticPr fontId="5"/>
  </si>
  <si>
    <t>西之表市農業振興公社</t>
    <rPh sb="0" eb="4">
      <t>ニシノオモテシ</t>
    </rPh>
    <rPh sb="4" eb="10">
      <t>ノウギョウシンコウコウシャ</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</si>
  <si>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</si>
  <si>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</si>
  <si>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</si>
  <si>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ることから、将来負担比率が低下している。一方で、老朽化した施設の修繕等ができていないことから、有形固定資産減価償却率は類似団体より高く上昇傾向にある。今後も、既存公共施設の集約化・複合化や除却等を踏まえ、平成28年度に策定した公共施設等総合管理計画に基づき適正な管理を進めるとともに、新発債の抑制と平準化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</si>
  <si>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</si>
  <si>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</si>
  <si>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</si>
  <si>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</si>
  <si>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</si>
  <si>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</si>
  <si>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2"/>
        <color rgb="FF000000"/>
        <rFont val="ＭＳ Ｐゴシック"/>
        <family val="3"/>
        <charset val="128"/>
      </rPr>
      <t>平成26年度から平成27年度にかけて、汚泥再生処理センター整備や防災拠点施設中央公民館改修など大型普通建設事業が重なり、実質公債費比率は、上昇傾向にあったが、令和3年度は標準財政規模が普通交付税の追加交付等により増となったため改善した。また、近年においては、辺地対策事業債・過疎対策事業債などの交付税算入率が高い地方債を中心に活用しているため将来負担比率は、低下している。交付税算入率の高い地方債の活用と併せて、償還額以上の借入を行わないことで地方債発行を抑制し、さらに既存公共施設の集約化・複合化や除却等を踏まえ、平成28年度に策定した公共施設等総合管理計画と毎年見直しを行う長期振興計画実施計画を連動させ、これまで以上に公債費の適正化に取り組んでいく必要がある。</t>
    </r>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</si>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</sst>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4">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1"/>
      <color indexed="8"/>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9"/>
      <color indexed="8"/>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4"/>
      <color rgb="FF000000"/>
      <name val="ＭＳ ゴシック"/>
      <family val="3"/>
      <charset val="128"/>
    </font>
    <font>
      <sz val="12"/>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alignment vertical="center"/>
    </xf>
  </cellStyleXfs>
  <cellXfs count="1146">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4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3" fillId="0" borderId="0" xfId="20" applyFo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10" fillId="0" borderId="0" xfId="4" applyFont="1" applyAlignment="1">
      <alignment vertical="center"/>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14" fillId="0" borderId="23" xfId="19" applyNumberFormat="1" applyFont="1" applyFill="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1"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0" fontId="3" fillId="0" borderId="0" xfId="19"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79" fontId="3" fillId="3" borderId="74" xfId="18" applyNumberFormat="1" applyFont="1" applyFill="1" applyBorder="1" applyAlignment="1">
      <alignment horizontal="center" vertical="center"/>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183" fontId="3" fillId="3" borderId="0" xfId="18" applyNumberFormat="1" applyFont="1" applyFill="1" applyAlignment="1">
      <alignment horizontal="center" vertical="center" wrapText="1"/>
    </xf>
    <xf numFmtId="0" fontId="3" fillId="0" borderId="30" xfId="19" applyFont="1" applyBorder="1" applyAlignment="1" applyProtection="1">
      <alignment horizontal="left" vertical="top" wrapText="1"/>
      <protection locked="0"/>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9236-42B2-8289-D3DD792EE0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46468</c:v>
                </c:pt>
                <c:pt idx="1">
                  <c:v>113405</c:v>
                </c:pt>
                <c:pt idx="2">
                  <c:v>70472</c:v>
                </c:pt>
                <c:pt idx="3">
                  <c:v>81657</c:v>
                </c:pt>
                <c:pt idx="4">
                  <c:v>74151</c:v>
                </c:pt>
              </c:numCache>
            </c:numRef>
          </c:val>
          <c:smooth val="0"/>
          <c:extLst>
            <c:ext xmlns:c16="http://schemas.microsoft.com/office/drawing/2014/chart" uri="{C3380CC4-5D6E-409C-BE32-E72D297353CC}">
              <c16:uniqueId val="{00000001-9236-42B2-8289-D3DD792EE03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4.43</c:v>
                </c:pt>
                <c:pt idx="1">
                  <c:v>5.29</c:v>
                </c:pt>
                <c:pt idx="2">
                  <c:v>1.79</c:v>
                </c:pt>
                <c:pt idx="3">
                  <c:v>4.6900000000000004</c:v>
                </c:pt>
                <c:pt idx="4">
                  <c:v>3.86</c:v>
                </c:pt>
              </c:numCache>
            </c:numRef>
          </c:val>
          <c:extLst>
            <c:ext xmlns:c16="http://schemas.microsoft.com/office/drawing/2014/chart" uri="{C3380CC4-5D6E-409C-BE32-E72D297353CC}">
              <c16:uniqueId val="{00000000-AE0A-45E6-BDD2-FFEEE4EF55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31.01</c:v>
                </c:pt>
                <c:pt idx="1">
                  <c:v>30.72</c:v>
                </c:pt>
                <c:pt idx="2">
                  <c:v>28.68</c:v>
                </c:pt>
                <c:pt idx="3">
                  <c:v>22.99</c:v>
                </c:pt>
                <c:pt idx="4">
                  <c:v>27.07</c:v>
                </c:pt>
              </c:numCache>
            </c:numRef>
          </c:val>
          <c:extLst>
            <c:ext xmlns:c16="http://schemas.microsoft.com/office/drawing/2014/chart" uri="{C3380CC4-5D6E-409C-BE32-E72D297353CC}">
              <c16:uniqueId val="{00000001-AE0A-45E6-BDD2-FFEEE4EF551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5.44</c:v>
                </c:pt>
                <c:pt idx="1">
                  <c:v>0.47</c:v>
                </c:pt>
                <c:pt idx="2">
                  <c:v>-5.33</c:v>
                </c:pt>
                <c:pt idx="3">
                  <c:v>-2</c:v>
                </c:pt>
                <c:pt idx="4">
                  <c:v>4.9400000000000004</c:v>
                </c:pt>
              </c:numCache>
            </c:numRef>
          </c:val>
          <c:smooth val="0"/>
          <c:extLst>
            <c:ext xmlns:c16="http://schemas.microsoft.com/office/drawing/2014/chart" uri="{C3380CC4-5D6E-409C-BE32-E72D297353CC}">
              <c16:uniqueId val="{00000002-AE0A-45E6-BDD2-FFEEE4EF551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EA-455B-8140-A6D67679D2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EA-455B-8140-A6D67679D2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EA-455B-8140-A6D67679D2E3}"/>
            </c:ext>
          </c:extLst>
        </c:ser>
        <c:ser>
          <c:idx val="3"/>
          <c:order val="3"/>
          <c:tx>
            <c:strRef>
              <c:f>データシート!$A$30</c:f>
              <c:strCache>
                <c:ptCount val="1"/>
                <c:pt idx="0">
                  <c:v>西之表市地方卸売市場特別会計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EA-455B-8140-A6D67679D2E3}"/>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BCEA-455B-8140-A6D67679D2E3}"/>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BCEA-455B-8140-A6D67679D2E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1.17</c:v>
                </c:pt>
                <c:pt idx="2">
                  <c:v>#N/A</c:v>
                </c:pt>
                <c:pt idx="3">
                  <c:v>1.04</c:v>
                </c:pt>
                <c:pt idx="4">
                  <c:v>#N/A</c:v>
                </c:pt>
                <c:pt idx="5">
                  <c:v>1</c:v>
                </c:pt>
                <c:pt idx="6">
                  <c:v>#N/A</c:v>
                </c:pt>
                <c:pt idx="7">
                  <c:v>0.66</c:v>
                </c:pt>
                <c:pt idx="8">
                  <c:v>#N/A</c:v>
                </c:pt>
                <c:pt idx="9">
                  <c:v>0.1</c:v>
                </c:pt>
              </c:numCache>
            </c:numRef>
          </c:val>
          <c:extLst>
            <c:ext xmlns:c16="http://schemas.microsoft.com/office/drawing/2014/chart" uri="{C3380CC4-5D6E-409C-BE32-E72D297353CC}">
              <c16:uniqueId val="{00000006-BCEA-455B-8140-A6D67679D2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1.33</c:v>
                </c:pt>
                <c:pt idx="2">
                  <c:v>#N/A</c:v>
                </c:pt>
                <c:pt idx="3">
                  <c:v>2.36</c:v>
                </c:pt>
                <c:pt idx="4">
                  <c:v>#N/A</c:v>
                </c:pt>
                <c:pt idx="5">
                  <c:v>1.01</c:v>
                </c:pt>
                <c:pt idx="6">
                  <c:v>#N/A</c:v>
                </c:pt>
                <c:pt idx="7">
                  <c:v>0.27</c:v>
                </c:pt>
                <c:pt idx="8">
                  <c:v>#N/A</c:v>
                </c:pt>
                <c:pt idx="9">
                  <c:v>0.23</c:v>
                </c:pt>
              </c:numCache>
            </c:numRef>
          </c:val>
          <c:extLst>
            <c:ext xmlns:c16="http://schemas.microsoft.com/office/drawing/2014/chart" uri="{C3380CC4-5D6E-409C-BE32-E72D297353CC}">
              <c16:uniqueId val="{00000007-BCEA-455B-8140-A6D67679D2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4.43</c:v>
                </c:pt>
                <c:pt idx="2">
                  <c:v>#N/A</c:v>
                </c:pt>
                <c:pt idx="3">
                  <c:v>5.28</c:v>
                </c:pt>
                <c:pt idx="4">
                  <c:v>#N/A</c:v>
                </c:pt>
                <c:pt idx="5">
                  <c:v>1.78</c:v>
                </c:pt>
                <c:pt idx="6">
                  <c:v>#N/A</c:v>
                </c:pt>
                <c:pt idx="7">
                  <c:v>4.68</c:v>
                </c:pt>
                <c:pt idx="8">
                  <c:v>#N/A</c:v>
                </c:pt>
                <c:pt idx="9">
                  <c:v>3.85</c:v>
                </c:pt>
              </c:numCache>
            </c:numRef>
          </c:val>
          <c:extLst>
            <c:ext xmlns:c16="http://schemas.microsoft.com/office/drawing/2014/chart" uri="{C3380CC4-5D6E-409C-BE32-E72D297353CC}">
              <c16:uniqueId val="{00000008-BCEA-455B-8140-A6D67679D2E3}"/>
            </c:ext>
          </c:extLst>
        </c:ser>
        <c:ser>
          <c:idx val="9"/>
          <c:order val="9"/>
          <c:tx>
            <c:strRef>
              <c:f>データシート!$A$36</c:f>
              <c:strCache>
                <c:ptCount val="1"/>
                <c:pt idx="0">
                  <c:v>西之表市水道事業会計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6.91</c:v>
                </c:pt>
                <c:pt idx="2">
                  <c:v>#N/A</c:v>
                </c:pt>
                <c:pt idx="3">
                  <c:v>7.39</c:v>
                </c:pt>
                <c:pt idx="4">
                  <c:v>#N/A</c:v>
                </c:pt>
                <c:pt idx="5">
                  <c:v>6.66</c:v>
                </c:pt>
                <c:pt idx="6">
                  <c:v>#N/A</c:v>
                </c:pt>
                <c:pt idx="7">
                  <c:v>5.33</c:v>
                </c:pt>
                <c:pt idx="8">
                  <c:v>#N/A</c:v>
                </c:pt>
                <c:pt idx="9">
                  <c:v>4.8600000000000003</c:v>
                </c:pt>
              </c:numCache>
            </c:numRef>
          </c:val>
          <c:extLst>
            <c:ext xmlns:c16="http://schemas.microsoft.com/office/drawing/2014/chart" uri="{C3380CC4-5D6E-409C-BE32-E72D297353CC}">
              <c16:uniqueId val="{00000009-BCEA-455B-8140-A6D67679D2E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884</c:v>
                </c:pt>
                <c:pt idx="5">
                  <c:v>891</c:v>
                </c:pt>
                <c:pt idx="8">
                  <c:v>939</c:v>
                </c:pt>
                <c:pt idx="11">
                  <c:v>897</c:v>
                </c:pt>
                <c:pt idx="14">
                  <c:v>873</c:v>
                </c:pt>
              </c:numCache>
            </c:numRef>
          </c:val>
          <c:extLst>
            <c:ext xmlns:c16="http://schemas.microsoft.com/office/drawing/2014/chart" uri="{C3380CC4-5D6E-409C-BE32-E72D297353CC}">
              <c16:uniqueId val="{00000000-7540-4D4F-AAC6-9A5721825C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40-4D4F-AAC6-9A5721825C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11</c:v>
                </c:pt>
                <c:pt idx="6">
                  <c:v>11</c:v>
                </c:pt>
                <c:pt idx="9">
                  <c:v>9</c:v>
                </c:pt>
                <c:pt idx="12">
                  <c:v>7</c:v>
                </c:pt>
              </c:numCache>
            </c:numRef>
          </c:val>
          <c:extLst>
            <c:ext xmlns:c16="http://schemas.microsoft.com/office/drawing/2014/chart" uri="{C3380CC4-5D6E-409C-BE32-E72D297353CC}">
              <c16:uniqueId val="{00000002-7540-4D4F-AAC6-9A5721825C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215</c:v>
                </c:pt>
                <c:pt idx="3">
                  <c:v>214</c:v>
                </c:pt>
                <c:pt idx="6">
                  <c:v>213</c:v>
                </c:pt>
                <c:pt idx="9">
                  <c:v>213</c:v>
                </c:pt>
                <c:pt idx="12">
                  <c:v>214</c:v>
                </c:pt>
              </c:numCache>
            </c:numRef>
          </c:val>
          <c:extLst>
            <c:ext xmlns:c16="http://schemas.microsoft.com/office/drawing/2014/chart" uri="{C3380CC4-5D6E-409C-BE32-E72D297353CC}">
              <c16:uniqueId val="{00000003-7540-4D4F-AAC6-9A5721825C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c:v>
                </c:pt>
                <c:pt idx="3">
                  <c:v>9</c:v>
                </c:pt>
                <c:pt idx="6">
                  <c:v>8</c:v>
                </c:pt>
                <c:pt idx="9">
                  <c:v>7</c:v>
                </c:pt>
                <c:pt idx="12">
                  <c:v>6</c:v>
                </c:pt>
              </c:numCache>
            </c:numRef>
          </c:val>
          <c:extLst>
            <c:ext xmlns:c16="http://schemas.microsoft.com/office/drawing/2014/chart" uri="{C3380CC4-5D6E-409C-BE32-E72D297353CC}">
              <c16:uniqueId val="{00000004-7540-4D4F-AAC6-9A5721825C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40-4D4F-AAC6-9A5721825C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40-4D4F-AAC6-9A5721825C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1092</c:v>
                </c:pt>
                <c:pt idx="3">
                  <c:v>1149</c:v>
                </c:pt>
                <c:pt idx="6">
                  <c:v>1218</c:v>
                </c:pt>
                <c:pt idx="9">
                  <c:v>1163</c:v>
                </c:pt>
                <c:pt idx="12">
                  <c:v>1145</c:v>
                </c:pt>
              </c:numCache>
            </c:numRef>
          </c:val>
          <c:extLst>
            <c:ext xmlns:c16="http://schemas.microsoft.com/office/drawing/2014/chart" uri="{C3380CC4-5D6E-409C-BE32-E72D297353CC}">
              <c16:uniqueId val="{00000007-7540-4D4F-AAC6-9A5721825CD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444</c:v>
                </c:pt>
                <c:pt idx="2">
                  <c:v>#N/A</c:v>
                </c:pt>
                <c:pt idx="3">
                  <c:v>#N/A</c:v>
                </c:pt>
                <c:pt idx="4">
                  <c:v>492</c:v>
                </c:pt>
                <c:pt idx="5">
                  <c:v>#N/A</c:v>
                </c:pt>
                <c:pt idx="6">
                  <c:v>#N/A</c:v>
                </c:pt>
                <c:pt idx="7">
                  <c:v>511</c:v>
                </c:pt>
                <c:pt idx="8">
                  <c:v>#N/A</c:v>
                </c:pt>
                <c:pt idx="9">
                  <c:v>#N/A</c:v>
                </c:pt>
                <c:pt idx="10">
                  <c:v>495</c:v>
                </c:pt>
                <c:pt idx="11">
                  <c:v>#N/A</c:v>
                </c:pt>
                <c:pt idx="12">
                  <c:v>#N/A</c:v>
                </c:pt>
                <c:pt idx="13">
                  <c:v>499</c:v>
                </c:pt>
                <c:pt idx="14">
                  <c:v>#N/A</c:v>
                </c:pt>
              </c:numCache>
            </c:numRef>
          </c:val>
          <c:smooth val="0"/>
          <c:extLst>
            <c:ext xmlns:c16="http://schemas.microsoft.com/office/drawing/2014/chart" uri="{C3380CC4-5D6E-409C-BE32-E72D297353CC}">
              <c16:uniqueId val="{00000008-7540-4D4F-AAC6-9A5721825CD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7965</c:v>
                </c:pt>
                <c:pt idx="5">
                  <c:v>8302</c:v>
                </c:pt>
                <c:pt idx="8">
                  <c:v>8073</c:v>
                </c:pt>
                <c:pt idx="11">
                  <c:v>7871</c:v>
                </c:pt>
                <c:pt idx="14">
                  <c:v>7389</c:v>
                </c:pt>
              </c:numCache>
            </c:numRef>
          </c:val>
          <c:extLst>
            <c:ext xmlns:c16="http://schemas.microsoft.com/office/drawing/2014/chart" uri="{C3380CC4-5D6E-409C-BE32-E72D297353CC}">
              <c16:uniqueId val="{00000000-FB41-4F4D-99CF-8B84E8BBE1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393</c:v>
                </c:pt>
                <c:pt idx="5">
                  <c:v>386</c:v>
                </c:pt>
                <c:pt idx="8">
                  <c:v>397</c:v>
                </c:pt>
                <c:pt idx="11">
                  <c:v>371</c:v>
                </c:pt>
                <c:pt idx="14">
                  <c:v>333</c:v>
                </c:pt>
              </c:numCache>
            </c:numRef>
          </c:val>
          <c:extLst>
            <c:ext xmlns:c16="http://schemas.microsoft.com/office/drawing/2014/chart" uri="{C3380CC4-5D6E-409C-BE32-E72D297353CC}">
              <c16:uniqueId val="{00000001-FB41-4F4D-99CF-8B84E8BBE1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3236</c:v>
                </c:pt>
                <c:pt idx="5">
                  <c:v>3220</c:v>
                </c:pt>
                <c:pt idx="8">
                  <c:v>3478</c:v>
                </c:pt>
                <c:pt idx="11">
                  <c:v>3433</c:v>
                </c:pt>
                <c:pt idx="14">
                  <c:v>3966</c:v>
                </c:pt>
              </c:numCache>
            </c:numRef>
          </c:val>
          <c:extLst>
            <c:ext xmlns:c16="http://schemas.microsoft.com/office/drawing/2014/chart" uri="{C3380CC4-5D6E-409C-BE32-E72D297353CC}">
              <c16:uniqueId val="{00000002-FB41-4F4D-99CF-8B84E8BBE1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8</c:v>
                </c:pt>
                <c:pt idx="9">
                  <c:v>0</c:v>
                </c:pt>
                <c:pt idx="12">
                  <c:v>0</c:v>
                </c:pt>
              </c:numCache>
            </c:numRef>
          </c:val>
          <c:extLst>
            <c:ext xmlns:c16="http://schemas.microsoft.com/office/drawing/2014/chart" uri="{C3380CC4-5D6E-409C-BE32-E72D297353CC}">
              <c16:uniqueId val="{00000003-FB41-4F4D-99CF-8B84E8BBE1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41-4F4D-99CF-8B84E8BBE1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5-FB41-4F4D-99CF-8B84E8BBE1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1559</c:v>
                </c:pt>
                <c:pt idx="3">
                  <c:v>1475</c:v>
                </c:pt>
                <c:pt idx="6">
                  <c:v>1449</c:v>
                </c:pt>
                <c:pt idx="9">
                  <c:v>1404</c:v>
                </c:pt>
                <c:pt idx="12">
                  <c:v>1324</c:v>
                </c:pt>
              </c:numCache>
            </c:numRef>
          </c:val>
          <c:extLst>
            <c:ext xmlns:c16="http://schemas.microsoft.com/office/drawing/2014/chart" uri="{C3380CC4-5D6E-409C-BE32-E72D297353CC}">
              <c16:uniqueId val="{00000006-FB41-4F4D-99CF-8B84E8BBE1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1674</c:v>
                </c:pt>
                <c:pt idx="3">
                  <c:v>1486</c:v>
                </c:pt>
                <c:pt idx="6">
                  <c:v>1298</c:v>
                </c:pt>
                <c:pt idx="9">
                  <c:v>1108</c:v>
                </c:pt>
                <c:pt idx="12">
                  <c:v>920</c:v>
                </c:pt>
              </c:numCache>
            </c:numRef>
          </c:val>
          <c:extLst>
            <c:ext xmlns:c16="http://schemas.microsoft.com/office/drawing/2014/chart" uri="{C3380CC4-5D6E-409C-BE32-E72D297353CC}">
              <c16:uniqueId val="{00000007-FB41-4F4D-99CF-8B84E8BBE1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417</c:v>
                </c:pt>
                <c:pt idx="3">
                  <c:v>560</c:v>
                </c:pt>
                <c:pt idx="6">
                  <c:v>91</c:v>
                </c:pt>
                <c:pt idx="9">
                  <c:v>72</c:v>
                </c:pt>
                <c:pt idx="12">
                  <c:v>55</c:v>
                </c:pt>
              </c:numCache>
            </c:numRef>
          </c:val>
          <c:extLst>
            <c:ext xmlns:c16="http://schemas.microsoft.com/office/drawing/2014/chart" uri="{C3380CC4-5D6E-409C-BE32-E72D297353CC}">
              <c16:uniqueId val="{00000008-FB41-4F4D-99CF-8B84E8BBE1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65</c:v>
                </c:pt>
                <c:pt idx="3">
                  <c:v>54</c:v>
                </c:pt>
                <c:pt idx="6">
                  <c:v>43</c:v>
                </c:pt>
                <c:pt idx="9">
                  <c:v>35</c:v>
                </c:pt>
                <c:pt idx="12">
                  <c:v>28</c:v>
                </c:pt>
              </c:numCache>
            </c:numRef>
          </c:val>
          <c:extLst>
            <c:ext xmlns:c16="http://schemas.microsoft.com/office/drawing/2014/chart" uri="{C3380CC4-5D6E-409C-BE32-E72D297353CC}">
              <c16:uniqueId val="{00000009-FB41-4F4D-99CF-8B84E8BBE1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10133</c:v>
                </c:pt>
                <c:pt idx="3">
                  <c:v>10583</c:v>
                </c:pt>
                <c:pt idx="6">
                  <c:v>10173</c:v>
                </c:pt>
                <c:pt idx="9">
                  <c:v>9859</c:v>
                </c:pt>
                <c:pt idx="12">
                  <c:v>9455</c:v>
                </c:pt>
              </c:numCache>
            </c:numRef>
          </c:val>
          <c:extLst>
            <c:ext xmlns:c16="http://schemas.microsoft.com/office/drawing/2014/chart" uri="{C3380CC4-5D6E-409C-BE32-E72D297353CC}">
              <c16:uniqueId val="{0000000A-FB41-4F4D-99CF-8B84E8BBE18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2256</c:v>
                </c:pt>
                <c:pt idx="2">
                  <c:v>#N/A</c:v>
                </c:pt>
                <c:pt idx="3">
                  <c:v>#N/A</c:v>
                </c:pt>
                <c:pt idx="4">
                  <c:v>2251</c:v>
                </c:pt>
                <c:pt idx="5">
                  <c:v>#N/A</c:v>
                </c:pt>
                <c:pt idx="6">
                  <c:v>#N/A</c:v>
                </c:pt>
                <c:pt idx="7">
                  <c:v>1117</c:v>
                </c:pt>
                <c:pt idx="8">
                  <c:v>#N/A</c:v>
                </c:pt>
                <c:pt idx="9">
                  <c:v>#N/A</c:v>
                </c:pt>
                <c:pt idx="10">
                  <c:v>804</c:v>
                </c:pt>
                <c:pt idx="11">
                  <c:v>#N/A</c:v>
                </c:pt>
                <c:pt idx="12">
                  <c:v>#N/A</c:v>
                </c:pt>
                <c:pt idx="13">
                  <c:v>95</c:v>
                </c:pt>
                <c:pt idx="14">
                  <c:v>#N/A</c:v>
                </c:pt>
              </c:numCache>
            </c:numRef>
          </c:val>
          <c:smooth val="0"/>
          <c:extLst>
            <c:ext xmlns:c16="http://schemas.microsoft.com/office/drawing/2014/chart" uri="{C3380CC4-5D6E-409C-BE32-E72D297353CC}">
              <c16:uniqueId val="{0000000B-FB41-4F4D-99CF-8B84E8BBE18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1653</c:v>
                </c:pt>
                <c:pt idx="1">
                  <c:v>1360</c:v>
                </c:pt>
                <c:pt idx="2">
                  <c:v>1706</c:v>
                </c:pt>
              </c:numCache>
            </c:numRef>
          </c:val>
          <c:extLst>
            <c:ext xmlns:c16="http://schemas.microsoft.com/office/drawing/2014/chart" uri="{C3380CC4-5D6E-409C-BE32-E72D297353CC}">
              <c16:uniqueId val="{00000000-2A5D-4EB2-BF24-4E7B5DD9AB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820</c:v>
                </c:pt>
                <c:pt idx="1">
                  <c:v>920</c:v>
                </c:pt>
                <c:pt idx="2">
                  <c:v>983</c:v>
                </c:pt>
              </c:numCache>
            </c:numRef>
          </c:val>
          <c:extLst>
            <c:ext xmlns:c16="http://schemas.microsoft.com/office/drawing/2014/chart" uri="{C3380CC4-5D6E-409C-BE32-E72D297353CC}">
              <c16:uniqueId val="{00000001-2A5D-4EB2-BF24-4E7B5DD9AB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752</c:v>
                </c:pt>
                <c:pt idx="1">
                  <c:v>847</c:v>
                </c:pt>
                <c:pt idx="2">
                  <c:v>944</c:v>
                </c:pt>
              </c:numCache>
            </c:numRef>
          </c:val>
          <c:extLst>
            <c:ext xmlns:c16="http://schemas.microsoft.com/office/drawing/2014/chart" uri="{C3380CC4-5D6E-409C-BE32-E72D297353CC}">
              <c16:uniqueId val="{00000002-2A5D-4EB2-BF24-4E7B5DD9AB4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{8092223C-3F22-4FA4-B4DB-619070F01970}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99F-41C2-8D77-EF5E8A6C0C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{63AB62C8-C63C-44D7-BE1B-B10B981DCD02}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9F-41C2-8D77-EF5E8A6C0C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{82D364CD-0A85-48EA-A9E3-01F45FF42ACF}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9F-41C2-8D77-EF5E8A6C0C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{FEEE864E-828C-4408-B8F6-4CC1896FA122}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9F-41C2-8D77-EF5E8A6C0C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{1CBFF5AF-11BC-4629-BA8C-428948A51BAF}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9F-41C2-8D77-EF5E8A6C0CB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{B048AD1D-4883-458A-BD7C-F347C9662DBD}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99F-41C2-8D77-EF5E8A6C0CB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{E7D648D8-855E-4F83-B380-6CB4A4BAAC39}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99F-41C2-8D77-EF5E8A6C0CB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{18B1218A-5159-45C0-948E-1DEF0597F3EC}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99F-41C2-8D77-EF5E8A6C0C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{421A4ACD-584D-4C41-9660-F1C774648255}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99F-41C2-8D77-EF5E8A6C0C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56.7</c:v>
                </c:pt>
                <c:pt idx="16">
                  <c:v>58.5</c:v>
                </c:pt>
                <c:pt idx="24">
                  <c:v>61.3</c:v>
                </c:pt>
                <c:pt idx="32">
                  <c:v>62.9</c:v>
                </c:pt>
              </c:numCache>
            </c:numRef>
          </c:xVal>
          <c:yVal>
            <c:numRef>
              <c:f>公会計指標分析・財政指標組合せ分析表!$BP$51:$DC$51</c:f>
              <c:numCache>
                <c:formatCode>#,##0.0;"▲ "#,##0.0</c:formatCode>
                <c:ptCount val="40"/>
                <c:pt idx="0">
                  <c:v>45.6</c:v>
                </c:pt>
                <c:pt idx="8">
                  <c:v>45.9</c:v>
                </c:pt>
                <c:pt idx="16">
                  <c:v>22.8</c:v>
                </c:pt>
                <c:pt idx="24">
                  <c:v>15.8</c:v>
                </c:pt>
                <c:pt idx="32">
                  <c:v>1.7</c:v>
                </c:pt>
              </c:numCache>
            </c:numRef>
          </c:yVal>
          <c:smooth val="0"/>
          <c:extLst>
            <c:ext xmlns:c16="http://schemas.microsoft.com/office/drawing/2014/chart" uri="{C3380CC4-5D6E-409C-BE32-E72D297353CC}">
              <c16:uniqueId val="{00000009-699F-41C2-8D77-EF5E8A6C0C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{ACF2DF3D-BC60-42EF-86E0-579E051C6169}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99F-41C2-8D77-EF5E8A6C0C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{39F2DBBE-2487-4B2B-93CD-A4FA8D927CDA}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9F-41C2-8D77-EF5E8A6C0C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{06FC00D3-0779-4D7E-B26D-B9C9F80F32A7}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9F-41C2-8D77-EF5E8A6C0C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{DCE07FA8-D482-4A61-9B89-E230D48113C2}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9F-41C2-8D77-EF5E8A6C0C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{C6CEA1D0-5D2C-4A3E-930B-75C4045457BF}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9F-41C2-8D77-EF5E8A6C0CBE}"/>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{991D12AB-C7F6-4EEE-974E-7E87F8850CE0}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99F-41C2-8D77-EF5E8A6C0CBE}"/>
                </c:ext>
              </c:extLst>
            </c:dLbl>
            <c:dLbl>
              <c:idx val="16"/>
              <c:layout>
                <c:manualLayout>
                  <c:x val="-3.715522882621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{1F11F8BB-A1FB-4367-A784-D3EE6A1A0132}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99F-41C2-8D77-EF5E8A6C0CB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{11AD4910-4604-4E6F-B21F-8F7AC639D2D9}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99F-41C2-8D77-EF5E8A6C0C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{C6F9DA33-2DB0-4C92-A4F6-57FD46A1DB9C}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99F-41C2-8D77-EF5E8A6C0C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699F-41C2-8D77-EF5E8A6C0CBE}"/>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{E1784C75-A506-4949-BD2A-94D5D945A08D}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C89-406F-A057-F0A32D9953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{10DFCC41-7A1A-4A8E-A542-BFD1096779B2}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89-406F-A057-F0A32D9953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{115035FD-8970-4292-9F28-3102F2571106}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89-406F-A057-F0A32D9953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{1ED0F143-2E09-4311-891B-9C5281E0DEA1}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89-406F-A057-F0A32D9953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{9B841B50-0C71-4258-8879-EAA4A633242E}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89-406F-A057-F0A32D99537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{493551A4-6053-4847-B578-BF7C85073D11}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C89-406F-A057-F0A32D99537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{CE645F66-FDEB-4DCD-94EE-8445AD762AA9}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C89-406F-A057-F0A32D99537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{C4861CE4-ACCA-408F-AA9D-05E34DCE17FA}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C89-406F-A057-F0A32D99537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{010D6098-0A9B-49EC-B727-04F18BF81683}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C89-406F-A057-F0A32D9953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9.4</c:v>
                </c:pt>
                <c:pt idx="16">
                  <c:v>9.8000000000000007</c:v>
                </c:pt>
                <c:pt idx="24">
                  <c:v>10</c:v>
                </c:pt>
                <c:pt idx="32">
                  <c:v>9.6999999999999993</c:v>
                </c:pt>
              </c:numCache>
            </c:numRef>
          </c:xVal>
          <c:yVal>
            <c:numRef>
              <c:f>公会計指標分析・財政指標組合せ分析表!$BP$73:$DC$73</c:f>
              <c:numCache>
                <c:formatCode>#,##0.0;"▲ "#,##0.0</c:formatCode>
                <c:ptCount val="40"/>
                <c:pt idx="0">
                  <c:v>45.6</c:v>
                </c:pt>
                <c:pt idx="8">
                  <c:v>45.9</c:v>
                </c:pt>
                <c:pt idx="16">
                  <c:v>22.8</c:v>
                </c:pt>
                <c:pt idx="24">
                  <c:v>15.8</c:v>
                </c:pt>
                <c:pt idx="32">
                  <c:v>1.7</c:v>
                </c:pt>
              </c:numCache>
            </c:numRef>
          </c:yVal>
          <c:smooth val="0"/>
          <c:extLst>
            <c:ext xmlns:c16="http://schemas.microsoft.com/office/drawing/2014/chart" uri="{C3380CC4-5D6E-409C-BE32-E72D297353CC}">
              <c16:uniqueId val="{00000009-0C89-406F-A057-F0A32D9953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{7D8FD758-027F-4530-96AA-14FF8A07B427}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C89-406F-A057-F0A32D9953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{3F007C1E-F245-45BD-AEA3-40754CD4BEBF}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89-406F-A057-F0A32D9953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{C8A51972-AF09-4DAD-A8F0-B1011348F92B}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89-406F-A057-F0A32D9953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{8F86F220-D541-4D22-B63E-34237660A30D}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89-406F-A057-F0A32D9953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{72F54837-C28B-4F5F-805E-0FA5018C94EA}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89-406F-A057-F0A32D99537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{E86EC6A3-0D14-4357-A4AA-4B00FF6124B9}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C89-406F-A057-F0A32D99537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{2E1C8208-EDB3-4E82-80D6-2EFF7CB954CF}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C89-406F-A057-F0A32D99537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{B5C8FB60-39EA-4C51-94AB-664C2D676459}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C89-406F-A057-F0A32D99537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{07E93FA0-3608-4A8E-BF6B-5E73EF5146B0}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C89-406F-A057-F0A32D9953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0C89-406F-A057-F0A32D99537F}"/>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鹿児島県西之表市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元利償還金以下の地方債の発行により、新たな償還金より完済額が上回ったため、減少している。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今後、老朽化した公共施設の長寿命化を控え、長期振興計画と公共施設等総合管理計画を連動させて、事業選択を精査し、新規の地方債発行の抑制を図る。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満期一括償還地方債はない。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鹿児島県西之表市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令和</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３</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昨年度に引き続き</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償還額が新規発行地方債額を上回ったことにより残高の減少となった。</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今後、既存の公共施設の維持補修費など長寿命化に係る経費も増大すると見込まれる。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長期振興計画と公共施設等総合管理計画を連動させ、単年度に負担が来ぬよう改修事業費等を平準化させ、地方債発行を抑制し、将来負担額の軽減に努める。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鹿児島県西之表市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令和元</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から令和２年度</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にかけ</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て</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の基金残高</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における主な要因は、財政調整基金について、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さつまいも基腐病対策の財源とし</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、基金繰入額以上に積み戻すことができなかった</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ためである。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令和</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３</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年度においては、財政調整基金について、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地方消費税交付金や地方交付税等の般財源</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が</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増え</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新型コロナウイルス感染症拡大による事業中止や縮小により歳出額が減少したこと</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より、基金繰入額以上に積み戻すことができため、前年度比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した。減債基金に</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ついては、令和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年度補正予算（第</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号）において、追加交付された地方交付税の臨時財政対策債償還基金費分を積み立てたことにより</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円増加し、ふるさと納税寄附基金においては、寄付</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額より基金繰入が下回ったことから</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7</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千万円の</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基金全体としては、前年度比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令和</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２</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から令和３年度</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にかけて、財政調整基金を繰り入れた予算編成を行い、</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地方消費税交付金や地方交付税等の般財源</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が</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増え</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新型コロナウイルス感染症拡大による事業中止や縮小により歳出額が減少したこと</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より、基金繰入額以上に積み戻すことができため</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基金が増加した</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。基金全体として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、減債基金が増加しているが、償還のための積立であることから、</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緊急時に必要となる財政調整基金の確保を図るために、歳入の確保に努め、さらに事務事業評価による事業精査を行い歳出の抑制を行っていく。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公共施設建設基金：西之表市公共施設建設事業の財源に充てる。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ふるさと応援寄附基金：ふるさと応援寄附金を積み立て、寄付者が希望する使途に応じた事業に充当する。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都市計画事業基金：都市計画事業の円滑な推進を図るため、事業認可を受けた事業に充当する。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ふるさと応援寄附基金：翌年度の当初予算において事業への充当を行った額より、寄付金が上回ったため増額となった。</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都市計画事業基金：令和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年度で充当する事業がなくなったため、都市計画税を全額積み立てた。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公共施設建設基金においては、今後、公共施設等の長寿命化対策事業の増加が見込まることから、</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一定額を確保していく。</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ふるさと応援寄附基金については、引き続きふるさと応援寄附金を積立て、速やかに寄付者の希望使途に応じた事業に充当する。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都市計画事業基金については、現在計画中の都市計画事業認可事業に充当する。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財政調整基金について、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地方消費税交付金や地方交付税等の般財源</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が</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増え</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新型コロナウイルス感染症拡大による事業中止や縮小により歳出額が減少したこと</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より、基金繰入額以上に積み戻すことができため、前年度比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依存財源である地方交付税や国県支出金の変動や扶助費など社会保障関連経費の伸びが</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不</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透明であるため、財政調整基金による財源調整を行ってきた。今後は、基金繰入額が大きくなってきていることから、歳入の確保に努め、さらに事務事業評価による事業精査を行い歳出の抑制を図り、基金繰入額が過大とならないよう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年度補正予算（第</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号）において、追加交付された地方交付税の臨時財政対策債償還基金費分を積み立てたことによる。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今後</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も</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公共施設等の長寿命化対策事業の増加</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や市営住宅建替事業が見込まれることから</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、西之表市長期振興計画実施計画運用基準に基づき、事業規模が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億円程度になる事業を実施する担保として、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事業開始から償還までに事業費相当分の積立を行う</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3CB2C40-15C6-4703-A420-F2C021005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1881B7-AB55-4EB9-995E-55E294054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8B3FE4D-2E8D-4DAD-BCF0-17910E7633D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6E935BD-AC90-43FC-9F30-83D01822F6F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AE0F555-2787-424C-8FF6-F04065A113D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A70FEC7-DB68-4849-80B8-46DE9DE2E2E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AF7B6E7-AF64-4135-9998-873E14C5A96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08720C3-78E9-4E7E-A579-2DE56C4D909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3FC2DA1-40C2-4B84-A221-71865EF178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F121BBB-CCC0-4AF4-97C8-69D72DF277C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EB1740A-B14B-498F-92E3-578BA3FB07D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B5BFA65-EE2A-409E-A3AD-A64FD435E83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14,725
14,659
205.65
12,117,581
11,861,618
243,016
6,300,658
9,455,320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504DC76-C655-4D28-A88E-F410721FC6E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57298EF-95FC-461B-AB09-C8D1CC9700D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7146CEA-25FF-4A71-94C0-7C88847A924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D3E6982-12D2-4E28-893D-5BE545ECE0A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0F00AE0-0ABD-462C-8CA8-8C2FF8A8481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A481A54-5154-4BB7-BCB0-792D7795DFD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71B6AB5-4038-4A27-A2CF-4C7F7353D7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80DD125-CF3D-457F-8B3D-895683706C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4150358-7C28-46FB-A4B5-BB29D5E966D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A2B871B-4198-4C8C-B574-FD548C8C9B9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0914712-10BE-4AFE-A9E3-9515B9B245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7392FB0-C3B8-4D8A-A95B-ABB0EABBA93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75D93CB-0E6F-4EE2-B084-6E1923B83D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58DA1D9-2F47-4945-9854-CF6E1790C0E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6844B49-D2C0-49B2-994D-C7AC3E40894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EB8FC7E-3D87-4026-8D01-26F00707FB1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99DE6ED-C9D1-41A3-92FB-CA244909501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C731C49-A463-4E02-8827-1202A5C1C5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A302D59-F4D7-490E-B751-227C2FCA5E7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8ABFB49-3DDE-4F3C-BB8F-3BFDDE4CC05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6FC73BC-4696-454B-809B-F05DBD2D9DD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98E0158-C740-443A-BC3A-211256DD0C2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E87DF34-C8E8-4AC9-9118-8BC76F95C3E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916C41F-4371-499A-9196-C44A4DC283F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B962291-FFB1-408E-8B16-6FDFA184BCE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817FFC0-F769-4692-B37B-A60E54BAD95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466DE60-9C8B-4A6D-A2D3-8F41A2B92BF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FD31CDA-A195-49F2-95ED-A37D4659435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1B46CE2-EF74-4D96-B7FB-FB71C59899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6BA8877-0ACD-44E7-B72D-1A35794544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314D851-B189-4BA2-99CE-4D3AB046D70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46A8AC9-D7B0-4957-AF7D-777EB22E138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C62155D-D74C-48D3-A439-08B16231BA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3CBC480-1E45-43C6-9F53-250BA6D9468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2F4BB2C-F051-45E0-8C8A-F11608A32EB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類似団体平均と同程度、鹿児島県平均より低い水準である。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に公共施設等総合管理計画を策定し、個別計画（長寿命化計画）が概ね策定されていることから、今後は、両計画に基づき、更新・統廃合・長寿命化を実施し、施設の維持管理を適切に進めていく。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FFDBDB6-EBE1-45FD-B9EE-E6FE8FEA657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2757AC7-9332-4849-90D7-19E59CDAD37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011795D-BD5F-410E-B423-B29A9F02A88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3F86300-6C69-4237-8DB6-7AA74661E7C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ECCDC60-E309-4461-B9E2-A19D7655A3A6}"/>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CF681F9-8CB9-4DCC-9615-24B2DD3CD34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65FBE71-07F4-42BB-8AD3-D44FFA2DA77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B56BC0C-885D-4C44-A6AD-A2A9E564AC7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E24416D-4DC8-4376-AF32-8F8FCAB553E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8FB0E2E-F001-4F06-81AD-283746250B7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B9639E4-2B8C-4B9A-B4AB-869AD1729AC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607B3BE-A441-4270-BF50-4AC31D56682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9B98511-04F3-4DD9-B0FB-2F923AD7939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59B9A5A-4D64-415E-93E1-0E702C75BB4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4CFF7E58-CADB-4719-8B81-CF593C16AFD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EA528DA-B753-4058-A941-AF65289491C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A35B7C10-88B6-4452-BD5E-77948F6DB089}"/>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EAF03C3E-3EB0-405B-BDD9-45EF1ED373F1}"/>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1F267A98-8D20-4A71-82BA-52980344009E}"/>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B93E7916-FC64-42A3-BE73-E0BFDD7593B3}"/>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74D830DA-BCD4-491B-BCD9-C7EC980C19F6}"/>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9F45E161-1EC7-4A07-8245-8A93C336F462}"/>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C90666EF-D114-4963-8A8E-7D4B2B159C08}"/>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F409D984-314A-410D-9977-BF8349CDCAED}"/>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7E38F287-4DCE-49EC-806A-C0B5CCC46D6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897D20BA-5E70-4452-9F0D-85895AD5EAC2}"/>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74926494-DF50-41DD-9A14-59C8C82995BF}"/>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2CFEAD9-6AE6-42D3-BAA9-6E0D199C6C3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BB71A22-9933-4F03-9817-3A9F213190A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4527A6-15AB-43BC-B2C6-12B44C38D34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03D9C3B-E136-41EC-9B15-6E2051190F2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13E22DD-6C79-42E6-858E-CEA838C345B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楕円 80">
          <a:extLst>
            <a:ext uri="{FF2B5EF4-FFF2-40B4-BE49-F238E27FC236}">
              <a16:creationId xmlns:a16="http://schemas.microsoft.com/office/drawing/2014/main" id="{EFDC8A5D-6AC9-4E75-9DB7-CCB5A1115DBD}"/>
            </a:ext>
          </a:extLst>
        </xdr:cNvPr>
        <xdr:cNvSpPr/>
      </xdr:nvSpPr>
      <xdr:spPr>
        <a:xfrm>
          <a:off x="47117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97278</xdr:rowOff>
    </xdr:from>
    <xdr:ext cx="405111" cy="259045"/>
    <xdr:sp macro="" textlink="">
      <xdr:nvSpPr>
        <xdr:cNvPr id="82" name="有形固定資産減価償却率該当値テキスト">
          <a:extLst>
            <a:ext uri="{FF2B5EF4-FFF2-40B4-BE49-F238E27FC236}">
              <a16:creationId xmlns:a16="http://schemas.microsoft.com/office/drawing/2014/main" id="{23E54DEA-557B-40D2-9B0A-F01A844A59B1}"/>
            </a:ext>
          </a:extLst>
        </xdr:cNvPr>
        <xdr:cNvSpPr txBox="1"/>
      </xdr:nvSpPr>
      <xdr:spPr>
        <a:xfrm>
          <a:off x="4813300" y="601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90064</xdr:rowOff>
    </xdr:from>
    <xdr:to>
      <xdr:col>19</xdr:col>
      <xdr:colOff>187325</xdr:colOff>
      <xdr:row>31</xdr:row>
      <xdr:rowOff>20214</xdr:rowOff>
    </xdr:to>
    <xdr:sp macro="" textlink="">
      <xdr:nvSpPr>
        <xdr:cNvPr id="83" name="楕円 82">
          <a:extLst>
            <a:ext uri="{FF2B5EF4-FFF2-40B4-BE49-F238E27FC236}">
              <a16:creationId xmlns:a16="http://schemas.microsoft.com/office/drawing/2014/main" id="{5053C6B5-07C0-44CE-921C-54B00A6EB6D2}"/>
            </a:ext>
          </a:extLst>
        </xdr:cNvPr>
        <xdr:cNvSpPr/>
      </xdr:nvSpPr>
      <xdr:spPr>
        <a:xfrm>
          <a:off x="4000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140864</xdr:rowOff>
    </xdr:from>
    <xdr:to>
      <xdr:col>23</xdr:col>
      <xdr:colOff>85725</xdr:colOff>
      <xdr:row>30</xdr:row>
      <xdr:rowOff>169651</xdr:rowOff>
    </xdr:to>
    <xdr:cxnSp macro="">
      <xdr:nvCxnSpPr>
        <xdr:cNvPr id="84" name="直線コネクタ 83">
          <a:extLst>
            <a:ext uri="{FF2B5EF4-FFF2-40B4-BE49-F238E27FC236}">
              <a16:creationId xmlns:a16="http://schemas.microsoft.com/office/drawing/2014/main" id="{71A81854-657C-4E73-8732-9F941E8BF950}"/>
            </a:ext>
          </a:extLst>
        </xdr:cNvPr>
        <xdr:cNvCxnSpPr/>
      </xdr:nvCxnSpPr>
      <xdr:spPr>
        <a:xfrm>
          <a:off x="4051300" y="6055889"/>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39688</xdr:rowOff>
    </xdr:from>
    <xdr:to>
      <xdr:col>15</xdr:col>
      <xdr:colOff>187325</xdr:colOff>
      <xdr:row>30</xdr:row>
      <xdr:rowOff>141288</xdr:rowOff>
    </xdr:to>
    <xdr:sp macro="" textlink="">
      <xdr:nvSpPr>
        <xdr:cNvPr id="85" name="楕円 84">
          <a:extLst>
            <a:ext uri="{FF2B5EF4-FFF2-40B4-BE49-F238E27FC236}">
              <a16:creationId xmlns:a16="http://schemas.microsoft.com/office/drawing/2014/main" id="{F102E898-F66A-49A2-9F76-3EC453A675C3}"/>
            </a:ext>
          </a:extLst>
        </xdr:cNvPr>
        <xdr:cNvSpPr/>
      </xdr:nvSpPr>
      <xdr:spPr>
        <a:xfrm>
          <a:off x="3238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30</xdr:row>
      <xdr:rowOff>140864</xdr:rowOff>
    </xdr:to>
    <xdr:cxnSp macro="">
      <xdr:nvCxnSpPr>
        <xdr:cNvPr id="86" name="直線コネクタ 85">
          <a:extLst>
            <a:ext uri="{FF2B5EF4-FFF2-40B4-BE49-F238E27FC236}">
              <a16:creationId xmlns:a16="http://schemas.microsoft.com/office/drawing/2014/main" id="{CB81DCD7-470A-4558-B7E2-1050B514127C}"/>
            </a:ext>
          </a:extLst>
        </xdr:cNvPr>
        <xdr:cNvCxnSpPr/>
      </xdr:nvCxnSpPr>
      <xdr:spPr>
        <a:xfrm>
          <a:off x="3289300" y="6005513"/>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7303</xdr:rowOff>
    </xdr:from>
    <xdr:to>
      <xdr:col>11</xdr:col>
      <xdr:colOff>187325</xdr:colOff>
      <xdr:row>30</xdr:row>
      <xdr:rowOff>108903</xdr:rowOff>
    </xdr:to>
    <xdr:sp macro="" textlink="">
      <xdr:nvSpPr>
        <xdr:cNvPr id="87" name="楕円 86">
          <a:extLst>
            <a:ext uri="{FF2B5EF4-FFF2-40B4-BE49-F238E27FC236}">
              <a16:creationId xmlns:a16="http://schemas.microsoft.com/office/drawing/2014/main" id="{30B57111-E657-4779-923A-A4B41A37CDAA}"/>
            </a:ext>
          </a:extLst>
        </xdr:cNvPr>
        <xdr:cNvSpPr/>
      </xdr:nvSpPr>
      <xdr:spPr>
        <a:xfrm>
          <a:off x="2476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58103</xdr:rowOff>
    </xdr:from>
    <xdr:to>
      <xdr:col>15</xdr:col>
      <xdr:colOff>136525</xdr:colOff>
      <xdr:row>30</xdr:row>
      <xdr:rowOff>90488</xdr:rowOff>
    </xdr:to>
    <xdr:cxnSp macro="">
      <xdr:nvCxnSpPr>
        <xdr:cNvPr id="88" name="直線コネクタ 87">
          <a:extLst>
            <a:ext uri="{FF2B5EF4-FFF2-40B4-BE49-F238E27FC236}">
              <a16:creationId xmlns:a16="http://schemas.microsoft.com/office/drawing/2014/main" id="{EF798BC0-45A9-44EE-9374-50B91E20EBC2}"/>
            </a:ext>
          </a:extLst>
        </xdr:cNvPr>
        <xdr:cNvCxnSpPr/>
      </xdr:nvCxnSpPr>
      <xdr:spPr>
        <a:xfrm>
          <a:off x="2527300" y="597312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158962</xdr:rowOff>
    </xdr:from>
    <xdr:to>
      <xdr:col>7</xdr:col>
      <xdr:colOff>187325</xdr:colOff>
      <xdr:row>30</xdr:row>
      <xdr:rowOff>89112</xdr:rowOff>
    </xdr:to>
    <xdr:sp macro="" textlink="">
      <xdr:nvSpPr>
        <xdr:cNvPr id="89" name="楕円 88">
          <a:extLst>
            <a:ext uri="{FF2B5EF4-FFF2-40B4-BE49-F238E27FC236}">
              <a16:creationId xmlns:a16="http://schemas.microsoft.com/office/drawing/2014/main" id="{A0AA36AE-CB83-43ED-AEF1-92B0DE33EA7A}"/>
            </a:ext>
          </a:extLst>
        </xdr:cNvPr>
        <xdr:cNvSpPr/>
      </xdr:nvSpPr>
      <xdr:spPr>
        <a:xfrm>
          <a:off x="1714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38312</xdr:rowOff>
    </xdr:from>
    <xdr:to>
      <xdr:col>11</xdr:col>
      <xdr:colOff>136525</xdr:colOff>
      <xdr:row>30</xdr:row>
      <xdr:rowOff>58103</xdr:rowOff>
    </xdr:to>
    <xdr:cxnSp macro="">
      <xdr:nvCxnSpPr>
        <xdr:cNvPr id="90" name="直線コネクタ 89">
          <a:extLst>
            <a:ext uri="{FF2B5EF4-FFF2-40B4-BE49-F238E27FC236}">
              <a16:creationId xmlns:a16="http://schemas.microsoft.com/office/drawing/2014/main" id="{C70339FD-6715-459B-887C-8F45FA24AAC2}"/>
            </a:ext>
          </a:extLst>
        </xdr:cNvPr>
        <xdr:cNvCxnSpPr/>
      </xdr:nvCxnSpPr>
      <xdr:spPr>
        <a:xfrm>
          <a:off x="1765300" y="5953337"/>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6B8A38B3-F1C2-4850-A080-332BF665F321}"/>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F9B7F5C3-6F2A-4ED0-87AF-53DCF39D33ED}"/>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65300B6-BAFF-467B-8910-771DD1F5CD25}"/>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8FD45109-3C3C-4C6A-A373-FFC08C31DC8C}"/>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36741</xdr:rowOff>
    </xdr:from>
    <xdr:ext cx="405111" cy="259045"/>
    <xdr:sp macro="" textlink="">
      <xdr:nvSpPr>
        <xdr:cNvPr id="95" name="n_1mainValue有形固定資産減価償却率">
          <a:extLst>
            <a:ext uri="{FF2B5EF4-FFF2-40B4-BE49-F238E27FC236}">
              <a16:creationId xmlns:a16="http://schemas.microsoft.com/office/drawing/2014/main" id="{071A9263-A506-4B3F-A727-73FCE5977698}"/>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96" name="n_2mainValue有形固定資産減価償却率">
          <a:extLst>
            <a:ext uri="{FF2B5EF4-FFF2-40B4-BE49-F238E27FC236}">
              <a16:creationId xmlns:a16="http://schemas.microsoft.com/office/drawing/2014/main" id="{9E0E7568-BAB6-4E0C-ADBE-7B963980C547}"/>
            </a:ext>
          </a:extLst>
        </xdr:cNvPr>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125430</xdr:rowOff>
    </xdr:from>
    <xdr:ext cx="405111" cy="259045"/>
    <xdr:sp macro="" textlink="">
      <xdr:nvSpPr>
        <xdr:cNvPr id="97" name="n_3mainValue有形固定資産減価償却率">
          <a:extLst>
            <a:ext uri="{FF2B5EF4-FFF2-40B4-BE49-F238E27FC236}">
              <a16:creationId xmlns:a16="http://schemas.microsoft.com/office/drawing/2014/main" id="{854F93E6-0BBA-4E5F-8D3B-45B197885C98}"/>
            </a:ext>
          </a:extLst>
        </xdr:cNvPr>
        <xdr:cNvSpPr txBox="1"/>
      </xdr:nvSpPr>
      <xdr:spPr>
        <a:xfrm>
          <a:off x="23247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105639</xdr:rowOff>
    </xdr:from>
    <xdr:ext cx="405111" cy="259045"/>
    <xdr:sp macro="" textlink="">
      <xdr:nvSpPr>
        <xdr:cNvPr id="98" name="n_4mainValue有形固定資産減価償却率">
          <a:extLst>
            <a:ext uri="{FF2B5EF4-FFF2-40B4-BE49-F238E27FC236}">
              <a16:creationId xmlns:a16="http://schemas.microsoft.com/office/drawing/2014/main" id="{F5BDFA95-4329-4D43-9538-FA2A8935EC47}"/>
            </a:ext>
          </a:extLst>
        </xdr:cNvPr>
        <xdr:cNvSpPr txBox="1"/>
      </xdr:nvSpPr>
      <xdr:spPr>
        <a:xfrm>
          <a:off x="15627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6FA0351-BDD5-4E87-981A-6786D0C9DD6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29D6B97-0BEA-45A5-A6BB-9D5BE3AE5C8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276CE28-4036-418E-BA6D-819269AAA9A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072F649-84A2-4F8E-940E-12CD1C361CB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82612FA-8D03-48F8-8067-E457FF78F85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04B5E4F-5531-4C09-87B1-69556656CE8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F834675-B73E-445B-84C2-3803DE1AF78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DECCDE1-CA22-4979-A06C-BD2C86D4025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99E24CF-42BB-47CA-B6CF-47F1EFF3FEA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0890EC9-1EE6-46EF-BA61-6345DD6948B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25C3F7E-A314-402E-8A10-29548B8CB48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3C5F4923-521F-4C32-9612-AEFB3BAB62F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9B03109B-E791-4E44-8AA9-3982B75BA93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償還比率は、鹿児島県平均や全国平均及び類似団体平均を下回っている。令和３年度も償還額が新規発行地方債額を上回ったことにより残高の減少となり、将来負担額が減少となった。今後も年度予算での償還額以上の借入を行わない等の対応を行い、地方債の平準化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1D1FA20-0A40-483B-8CFF-7834ACE155D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54F7F86-7391-4C37-86A2-E508567B8DB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14D97C6-DFC5-414B-AA70-A29FA689977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0E8E542-0B94-4B6F-91A2-87E0B1D573F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440F3998-E421-4310-9594-4749A2E2039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7271CB54-5BCF-45BE-89D2-A0F25088FE7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AE9F7D43-F8CC-4968-A332-4E6734DC097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7AF3EA9E-2D77-4126-81BF-773FCB92136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B0B13B8-83F9-49EE-BC32-3C95E20AD45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996FF6F-C711-4E03-A0DF-3067D17618F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1E76643-0C8E-4394-B991-3E18621AC60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38994A1-C529-4C12-9307-18907E6CA7F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F8C23E90-77F8-4121-A5CE-088B8D1854C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DABAF5E2-7494-466F-85F1-AB99D259680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D374A3EB-9890-483C-A484-E264F7695F5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BF4DC51-B4D0-408D-B5EA-CEF81D17F94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F2FF176-F627-4E1F-853A-0BA91B0A4B3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AA4BC279-A4B0-4132-8E07-2044A3641B0F}"/>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D73D2C53-7580-4D85-B8FA-48C8511DB7C7}"/>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2A7D5B35-04A2-4AB3-8D90-D21DA44F08AE}"/>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3BA15F40-FDA2-41BD-A4AE-3211BD757E1C}"/>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A880BF88-02A4-4652-9C16-5735370B7E6A}"/>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a:extLst>
            <a:ext uri="{FF2B5EF4-FFF2-40B4-BE49-F238E27FC236}">
              <a16:creationId xmlns:a16="http://schemas.microsoft.com/office/drawing/2014/main" id="{874802A8-1312-46D6-BE37-33B556476D42}"/>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193D4B43-DC17-4B12-989B-D8B68DA41CC4}"/>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D6EF703A-FB19-4471-91E1-6C2BA8DD986F}"/>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49B220FF-066A-4510-B94E-DA09388B9F6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EB43C23A-FC9E-4B70-A279-E27096EB5136}"/>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2E99069D-AF38-42B1-AD44-4E696E0574BC}"/>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B770CAD-1ADE-4CC3-8D45-81800B9318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FB7805E-FC66-4CC2-A97F-918CC57A28E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6CC5630-8CE3-4762-8E8B-9EC144DAE17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BB9374B-370F-4FA6-9AB8-E091E4CBB1F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7830248-DB77-4146-B323-98A14A853DA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9425</xdr:rowOff>
    </xdr:from>
    <xdr:to>
      <xdr:col>76</xdr:col>
      <xdr:colOff>73025</xdr:colOff>
      <xdr:row>29</xdr:row>
      <xdr:rowOff>111025</xdr:rowOff>
    </xdr:to>
    <xdr:sp macro="" textlink="">
      <xdr:nvSpPr>
        <xdr:cNvPr id="145" name="楕円 144">
          <a:extLst>
            <a:ext uri="{FF2B5EF4-FFF2-40B4-BE49-F238E27FC236}">
              <a16:creationId xmlns:a16="http://schemas.microsoft.com/office/drawing/2014/main" id="{0A12250F-882B-49E0-8E4F-9E05D677E5D2}"/>
            </a:ext>
          </a:extLst>
        </xdr:cNvPr>
        <xdr:cNvSpPr/>
      </xdr:nvSpPr>
      <xdr:spPr>
        <a:xfrm>
          <a:off x="14744700" y="57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32302</xdr:rowOff>
    </xdr:from>
    <xdr:ext cx="469744" cy="259045"/>
    <xdr:sp macro="" textlink="">
      <xdr:nvSpPr>
        <xdr:cNvPr id="146" name="債務償還比率該当値テキスト">
          <a:extLst>
            <a:ext uri="{FF2B5EF4-FFF2-40B4-BE49-F238E27FC236}">
              <a16:creationId xmlns:a16="http://schemas.microsoft.com/office/drawing/2014/main" id="{56EFCB26-A457-4DB2-94F1-DCCA30C8674B}"/>
            </a:ext>
          </a:extLst>
        </xdr:cNvPr>
        <xdr:cNvSpPr txBox="1"/>
      </xdr:nvSpPr>
      <xdr:spPr>
        <a:xfrm>
          <a:off x="14846300" y="560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160247</xdr:rowOff>
    </xdr:from>
    <xdr:to>
      <xdr:col>72</xdr:col>
      <xdr:colOff>123825</xdr:colOff>
      <xdr:row>30</xdr:row>
      <xdr:rowOff>90397</xdr:rowOff>
    </xdr:to>
    <xdr:sp macro="" textlink="">
      <xdr:nvSpPr>
        <xdr:cNvPr id="147" name="楕円 146">
          <a:extLst>
            <a:ext uri="{FF2B5EF4-FFF2-40B4-BE49-F238E27FC236}">
              <a16:creationId xmlns:a16="http://schemas.microsoft.com/office/drawing/2014/main" id="{245B64F6-AB70-4834-9F09-D79679143D96}"/>
            </a:ext>
          </a:extLst>
        </xdr:cNvPr>
        <xdr:cNvSpPr/>
      </xdr:nvSpPr>
      <xdr:spPr>
        <a:xfrm>
          <a:off x="14033500" y="59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60225</xdr:rowOff>
    </xdr:from>
    <xdr:to>
      <xdr:col>76</xdr:col>
      <xdr:colOff>22225</xdr:colOff>
      <xdr:row>30</xdr:row>
      <xdr:rowOff>39597</xdr:rowOff>
    </xdr:to>
    <xdr:cxnSp macro="">
      <xdr:nvCxnSpPr>
        <xdr:cNvPr id="148" name="直線コネクタ 147">
          <a:extLst>
            <a:ext uri="{FF2B5EF4-FFF2-40B4-BE49-F238E27FC236}">
              <a16:creationId xmlns:a16="http://schemas.microsoft.com/office/drawing/2014/main" id="{1E02FD02-77FD-4055-A194-BB81B267802D}"/>
            </a:ext>
          </a:extLst>
        </xdr:cNvPr>
        <xdr:cNvCxnSpPr/>
      </xdr:nvCxnSpPr>
      <xdr:spPr>
        <a:xfrm flipV="1">
          <a:off x="14084300" y="5803800"/>
          <a:ext cx="711200" cy="1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88111</xdr:rowOff>
    </xdr:from>
    <xdr:to>
      <xdr:col>68</xdr:col>
      <xdr:colOff>123825</xdr:colOff>
      <xdr:row>31</xdr:row>
      <xdr:rowOff>18261</xdr:rowOff>
    </xdr:to>
    <xdr:sp macro="" textlink="">
      <xdr:nvSpPr>
        <xdr:cNvPr id="149" name="楕円 148">
          <a:extLst>
            <a:ext uri="{FF2B5EF4-FFF2-40B4-BE49-F238E27FC236}">
              <a16:creationId xmlns:a16="http://schemas.microsoft.com/office/drawing/2014/main" id="{9D056A4C-F5D6-4392-A11B-DFCDE66F52F6}"/>
            </a:ext>
          </a:extLst>
        </xdr:cNvPr>
        <xdr:cNvSpPr/>
      </xdr:nvSpPr>
      <xdr:spPr>
        <a:xfrm>
          <a:off x="13271500" y="60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39597</xdr:rowOff>
    </xdr:from>
    <xdr:to>
      <xdr:col>72</xdr:col>
      <xdr:colOff>73025</xdr:colOff>
      <xdr:row>30</xdr:row>
      <xdr:rowOff>138911</xdr:rowOff>
    </xdr:to>
    <xdr:cxnSp macro="">
      <xdr:nvCxnSpPr>
        <xdr:cNvPr id="150" name="直線コネクタ 149">
          <a:extLst>
            <a:ext uri="{FF2B5EF4-FFF2-40B4-BE49-F238E27FC236}">
              <a16:creationId xmlns:a16="http://schemas.microsoft.com/office/drawing/2014/main" id="{59DEC43E-B25B-4590-BD00-2FCADD85002D}"/>
            </a:ext>
          </a:extLst>
        </xdr:cNvPr>
        <xdr:cNvCxnSpPr/>
      </xdr:nvCxnSpPr>
      <xdr:spPr>
        <a:xfrm flipV="1">
          <a:off x="13322300" y="5954622"/>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115751</xdr:rowOff>
    </xdr:from>
    <xdr:to>
      <xdr:col>64</xdr:col>
      <xdr:colOff>123825</xdr:colOff>
      <xdr:row>32</xdr:row>
      <xdr:rowOff>45901</xdr:rowOff>
    </xdr:to>
    <xdr:sp macro="" textlink="">
      <xdr:nvSpPr>
        <xdr:cNvPr id="151" name="楕円 150">
          <a:extLst>
            <a:ext uri="{FF2B5EF4-FFF2-40B4-BE49-F238E27FC236}">
              <a16:creationId xmlns:a16="http://schemas.microsoft.com/office/drawing/2014/main" id="{7B70BCE5-2DDF-424A-BAAB-96C1C77154EF}"/>
            </a:ext>
          </a:extLst>
        </xdr:cNvPr>
        <xdr:cNvSpPr/>
      </xdr:nvSpPr>
      <xdr:spPr>
        <a:xfrm>
          <a:off x="12509500" y="62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138911</xdr:rowOff>
    </xdr:from>
    <xdr:to>
      <xdr:col>68</xdr:col>
      <xdr:colOff>73025</xdr:colOff>
      <xdr:row>31</xdr:row>
      <xdr:rowOff>166551</xdr:rowOff>
    </xdr:to>
    <xdr:cxnSp macro="">
      <xdr:nvCxnSpPr>
        <xdr:cNvPr id="152" name="直線コネクタ 151">
          <a:extLst>
            <a:ext uri="{FF2B5EF4-FFF2-40B4-BE49-F238E27FC236}">
              <a16:creationId xmlns:a16="http://schemas.microsoft.com/office/drawing/2014/main" id="{606BDFB8-A875-4FC2-AAC8-F0FF3799A1E8}"/>
            </a:ext>
          </a:extLst>
        </xdr:cNvPr>
        <xdr:cNvCxnSpPr/>
      </xdr:nvCxnSpPr>
      <xdr:spPr>
        <a:xfrm flipV="1">
          <a:off x="12560300" y="6053936"/>
          <a:ext cx="762000" cy="19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47897</xdr:rowOff>
    </xdr:from>
    <xdr:to>
      <xdr:col>60</xdr:col>
      <xdr:colOff>123825</xdr:colOff>
      <xdr:row>31</xdr:row>
      <xdr:rowOff>149497</xdr:rowOff>
    </xdr:to>
    <xdr:sp macro="" textlink="">
      <xdr:nvSpPr>
        <xdr:cNvPr id="153" name="楕円 152">
          <a:extLst>
            <a:ext uri="{FF2B5EF4-FFF2-40B4-BE49-F238E27FC236}">
              <a16:creationId xmlns:a16="http://schemas.microsoft.com/office/drawing/2014/main" id="{58FCDAA2-CE61-48B7-8EE0-A5CBC33F4C21}"/>
            </a:ext>
          </a:extLst>
        </xdr:cNvPr>
        <xdr:cNvSpPr/>
      </xdr:nvSpPr>
      <xdr:spPr>
        <a:xfrm>
          <a:off x="11747500" y="61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98697</xdr:rowOff>
    </xdr:from>
    <xdr:to>
      <xdr:col>64</xdr:col>
      <xdr:colOff>73025</xdr:colOff>
      <xdr:row>31</xdr:row>
      <xdr:rowOff>166551</xdr:rowOff>
    </xdr:to>
    <xdr:cxnSp macro="">
      <xdr:nvCxnSpPr>
        <xdr:cNvPr id="154" name="直線コネクタ 153">
          <a:extLst>
            <a:ext uri="{FF2B5EF4-FFF2-40B4-BE49-F238E27FC236}">
              <a16:creationId xmlns:a16="http://schemas.microsoft.com/office/drawing/2014/main" id="{37AA6381-CD24-4338-98CF-8ED30CC575B0}"/>
            </a:ext>
          </a:extLst>
        </xdr:cNvPr>
        <xdr:cNvCxnSpPr/>
      </xdr:nvCxnSpPr>
      <xdr:spPr>
        <a:xfrm>
          <a:off x="11798300" y="6185172"/>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2E945787-499A-4583-B619-2118C57818E2}"/>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53115974-B0D7-4B4C-B177-88BDF239420D}"/>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9497822D-6ADF-48B0-9B80-A6B83FA32B2E}"/>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95720617-DBE6-4B35-84DA-786EFB0BB4CC}"/>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106924</xdr:rowOff>
    </xdr:from>
    <xdr:ext cx="469744" cy="259045"/>
    <xdr:sp macro="" textlink="">
      <xdr:nvSpPr>
        <xdr:cNvPr id="159" name="n_1mainValue債務償還比率">
          <a:extLst>
            <a:ext uri="{FF2B5EF4-FFF2-40B4-BE49-F238E27FC236}">
              <a16:creationId xmlns:a16="http://schemas.microsoft.com/office/drawing/2014/main" id="{1D02910C-F01B-45F7-98F7-98FF2D421B5F}"/>
            </a:ext>
          </a:extLst>
        </xdr:cNvPr>
        <xdr:cNvSpPr txBox="1"/>
      </xdr:nvSpPr>
      <xdr:spPr>
        <a:xfrm>
          <a:off x="13836727" y="567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34788</xdr:rowOff>
    </xdr:from>
    <xdr:ext cx="469744" cy="259045"/>
    <xdr:sp macro="" textlink="">
      <xdr:nvSpPr>
        <xdr:cNvPr id="160" name="n_2mainValue債務償還比率">
          <a:extLst>
            <a:ext uri="{FF2B5EF4-FFF2-40B4-BE49-F238E27FC236}">
              <a16:creationId xmlns:a16="http://schemas.microsoft.com/office/drawing/2014/main" id="{EDF5D8FA-9308-4DFC-8F08-B4E4AFBAF034}"/>
            </a:ext>
          </a:extLst>
        </xdr:cNvPr>
        <xdr:cNvSpPr txBox="1"/>
      </xdr:nvSpPr>
      <xdr:spPr>
        <a:xfrm>
          <a:off x="13087427" y="577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62428</xdr:rowOff>
    </xdr:from>
    <xdr:ext cx="469744" cy="259045"/>
    <xdr:sp macro="" textlink="">
      <xdr:nvSpPr>
        <xdr:cNvPr id="161" name="n_3mainValue債務償還比率">
          <a:extLst>
            <a:ext uri="{FF2B5EF4-FFF2-40B4-BE49-F238E27FC236}">
              <a16:creationId xmlns:a16="http://schemas.microsoft.com/office/drawing/2014/main" id="{21AC53F4-2F3A-467B-9902-A47897BFA856}"/>
            </a:ext>
          </a:extLst>
        </xdr:cNvPr>
        <xdr:cNvSpPr txBox="1"/>
      </xdr:nvSpPr>
      <xdr:spPr>
        <a:xfrm>
          <a:off x="12325427" y="597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166024</xdr:rowOff>
    </xdr:from>
    <xdr:ext cx="469744" cy="259045"/>
    <xdr:sp macro="" textlink="">
      <xdr:nvSpPr>
        <xdr:cNvPr id="162" name="n_4mainValue債務償還比率">
          <a:extLst>
            <a:ext uri="{FF2B5EF4-FFF2-40B4-BE49-F238E27FC236}">
              <a16:creationId xmlns:a16="http://schemas.microsoft.com/office/drawing/2014/main" id="{C6BAA57E-EB2F-40BF-A423-6C6D4DB975F6}"/>
            </a:ext>
          </a:extLst>
        </xdr:cNvPr>
        <xdr:cNvSpPr txBox="1"/>
      </xdr:nvSpPr>
      <xdr:spPr>
        <a:xfrm>
          <a:off x="11563427" y="59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679900A-00C6-4D2D-A965-4259A661F0E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7184C43E-03EF-44D7-9461-7F2AB98C420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6BFB203-FF36-4F58-9F66-9D3D5333E8D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436E09D-0E3A-4E45-A469-3D31D2070A3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4452B94-24F5-4685-A17B-3287DF3B26C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0A48DBE-7327-4620-A01E-5BC537FC2B7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ADC368-0763-4497-9151-00FA04D942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F997D1-7DE1-43CE-A3BE-5195233B2E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4FFE99-6801-4F6E-B434-8107EA71932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33DA09-D587-440D-A59C-1466C9B9AA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3F5B34-9569-4581-B664-0D25C27D54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93BE24-51A7-4D9A-AC06-B1FB331BC8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C8B2C6-A74E-4321-903C-81CC469DFC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347A19-3E43-4BB8-94BE-7073796C45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2170E1-DAB7-42A0-AFD6-832E741DF8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768E2E-5639-412E-96A0-4C632ACFC8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14,725
14,659
205.65
12,117,581
11,861,618
243,016
6,300,658
9,455,320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C7945C-7AC5-4436-8DE0-0900F4421C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DDE64F-DEE1-4EC4-BD77-A3004E7859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4FB2D0-E27F-494C-BD38-BEA6531070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3D31A1-928C-4DC2-8AC4-04A137DDED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2477EC-DBA3-4A7C-9359-FC10595CCE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F5C149-E254-4706-83C2-1F139D35ACA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CCBFD8-9165-4C4D-9034-321DFBD0AC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00484D-6987-4CC2-BCCF-1336AE77C7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432B5F-887D-4B92-BE43-FB4FF9E62F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D36310-16B8-4AB6-9F94-F33B733CC2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7C8273-CEFA-437E-8A80-9FF59F31C9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AA56DFE-7353-4226-B88A-3C16821561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EB0D02-172F-4A47-A127-3A5007D8FA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099C81-4477-488E-B3BF-EBF1128F35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E05B22-9426-4F4D-8311-97B38580B0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EA860E-36D5-4A25-8958-0B33E5632B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271695-C6CF-408B-A34E-232791B54D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22846C-A4C4-4916-B534-06EEE9DB31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54C082-78BD-4AD4-9B2A-275059749A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A58D5B8-A731-40F7-80F7-5EB70555B5C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23164E-9038-4CFE-BF62-5A3271D1C88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9F7B18-083D-424A-9746-18F6B8B790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B525F8-0B27-4E82-A411-6990616AC7E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8D7891-C919-4E41-917C-D4397D50E4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D36294-D4D1-4FDD-A81B-D02FCDA131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D97EF0F-39AB-4AFF-BA52-608E259C924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AAD806D-BE7C-4096-A880-BB899E366A0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7C9ED8E-4893-4492-98C3-D8B7BD8E24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9DE414-679A-411C-8AAC-4235F45633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6B7B726-E5AF-413F-BA9D-13E53A0AA2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9F923C-364E-4DE2-967F-4EA014F03EE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171D20-6BB1-4C65-92F7-11DCB1561E8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E78740-F870-40AF-9A73-AA15F61CC0C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A4DFD2A-42AC-4142-BD89-051519B00EE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084AD10-E4EF-4DD0-90D0-4D8C41E634F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5980DCF-1702-4A62-B365-7458C032ABC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91EA2C6-CE57-4E52-9099-9A2516A3D5F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EA40AFE-AF9B-4C49-BEDB-00BF0E3CB5B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9F06AA5-316D-4C36-A3D3-FC4D17EA10E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0E5F523-DDBB-45C9-9B45-6C7BA93E3BA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0A1CA00-4EB3-48FE-85F4-B43A4AA2827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D8F1713-BD1D-4805-9DDE-7ED5AE90A5E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BAD1889-41D9-44D8-A450-28ED9FA872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0729B85-F295-4784-80DA-E49BE0D46EC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987A58C-05EF-491A-ACDD-C41DF4E2D9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206406AE-4EFB-456D-A83E-A5A530B7C245}"/>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5C6FA608-85AF-47F9-BA6D-0E611006BC25}"/>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81BCC361-0220-46F9-A1C1-C3EB43BBB3A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D54E9090-EE3C-4089-A62E-49657FC72044}"/>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7E372B65-6CD7-491D-A22C-9D824281C583}"/>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31CF7A56-FE7D-4839-9DA6-DA9A66F99961}"/>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17AA9EF8-38B2-417D-8526-8FDBB1B3AD0D}"/>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CADCE3CE-76C8-4858-919E-37A806115482}"/>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349C6060-EB1E-4F7A-AA7D-A8BF6D05A6F1}"/>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C231474F-B6FF-412F-8090-F3F53F5DC6DE}"/>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E4AF81FE-A694-4503-8FB9-83B562F93F27}"/>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A04CD0-3B5E-4E4E-A3CC-03368E6B5EF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7579FF-A465-4DA6-A550-23B0F5FB36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FB6BB3-AB9C-4FFF-859F-9408943D58E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898FCE7-0D37-4E1C-9273-0142260759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F0D2C4-D270-43E4-8CCB-2677EF00BED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3" name="楕円 72">
          <a:extLst>
            <a:ext uri="{FF2B5EF4-FFF2-40B4-BE49-F238E27FC236}">
              <a16:creationId xmlns:a16="http://schemas.microsoft.com/office/drawing/2014/main" id="{2C4F8A44-1A7C-455A-843D-2B7412B56D63}"/>
            </a:ext>
          </a:extLst>
        </xdr:cNvPr>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4" name="【道路】&#10;有形固定資産減価償却率該当値テキスト">
          <a:extLst>
            <a:ext uri="{FF2B5EF4-FFF2-40B4-BE49-F238E27FC236}">
              <a16:creationId xmlns:a16="http://schemas.microsoft.com/office/drawing/2014/main" id="{E00D0110-A6B6-4E6F-AB3B-7CE3369D1B2E}"/>
            </a:ext>
          </a:extLst>
        </xdr:cNvPr>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a:extLst>
            <a:ext uri="{FF2B5EF4-FFF2-40B4-BE49-F238E27FC236}">
              <a16:creationId xmlns:a16="http://schemas.microsoft.com/office/drawing/2014/main" id="{BE8D0D97-7E14-4A61-A871-7E765E5A6B38}"/>
            </a:ext>
          </a:extLst>
        </xdr:cNvPr>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3810</xdr:rowOff>
    </xdr:to>
    <xdr:cxnSp macro="">
      <xdr:nvCxnSpPr>
        <xdr:cNvPr id="76" name="直線コネクタ 75">
          <a:extLst>
            <a:ext uri="{FF2B5EF4-FFF2-40B4-BE49-F238E27FC236}">
              <a16:creationId xmlns:a16="http://schemas.microsoft.com/office/drawing/2014/main" id="{0D084B4E-7C64-4B88-9B02-1F4F238E29CF}"/>
            </a:ext>
          </a:extLst>
        </xdr:cNvPr>
        <xdr:cNvCxnSpPr/>
      </xdr:nvCxnSpPr>
      <xdr:spPr>
        <a:xfrm>
          <a:off x="3797300" y="64941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a:extLst>
            <a:ext uri="{FF2B5EF4-FFF2-40B4-BE49-F238E27FC236}">
              <a16:creationId xmlns:a16="http://schemas.microsoft.com/office/drawing/2014/main" id="{5E39E949-99D5-43A7-B8C8-8A7F46726CF1}"/>
            </a:ext>
          </a:extLst>
        </xdr:cNvPr>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150495</xdr:rowOff>
    </xdr:to>
    <xdr:cxnSp macro="">
      <xdr:nvCxnSpPr>
        <xdr:cNvPr id="78" name="直線コネクタ 77">
          <a:extLst>
            <a:ext uri="{FF2B5EF4-FFF2-40B4-BE49-F238E27FC236}">
              <a16:creationId xmlns:a16="http://schemas.microsoft.com/office/drawing/2014/main" id="{D4224A08-C470-4838-A10E-97FFE2744BA3}"/>
            </a:ext>
          </a:extLst>
        </xdr:cNvPr>
        <xdr:cNvCxnSpPr/>
      </xdr:nvCxnSpPr>
      <xdr:spPr>
        <a:xfrm>
          <a:off x="2908300" y="640461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a:extLst>
            <a:ext uri="{FF2B5EF4-FFF2-40B4-BE49-F238E27FC236}">
              <a16:creationId xmlns:a16="http://schemas.microsoft.com/office/drawing/2014/main" id="{7278B94F-68DE-495D-B57D-1CEF1CB36EC2}"/>
            </a:ext>
          </a:extLst>
        </xdr:cNvPr>
        <xdr:cNvSpPr/>
      </xdr:nvSpPr>
      <xdr:spPr>
        <a:xfrm>
          <a:off x="1968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32385</xdr:rowOff>
    </xdr:from>
    <xdr:to>
      <xdr:col>15</xdr:col>
      <xdr:colOff>50800</xdr:colOff>
      <xdr:row>37</xdr:row>
      <xdr:rowOff>60960</xdr:rowOff>
    </xdr:to>
    <xdr:cxnSp macro="">
      <xdr:nvCxnSpPr>
        <xdr:cNvPr id="80" name="直線コネクタ 79">
          <a:extLst>
            <a:ext uri="{FF2B5EF4-FFF2-40B4-BE49-F238E27FC236}">
              <a16:creationId xmlns:a16="http://schemas.microsoft.com/office/drawing/2014/main" id="{127E4371-A1E4-4AFC-8ADF-C67E81B1AD0D}"/>
            </a:ext>
          </a:extLst>
        </xdr:cNvPr>
        <xdr:cNvCxnSpPr/>
      </xdr:nvCxnSpPr>
      <xdr:spPr>
        <a:xfrm>
          <a:off x="2019300" y="63760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114935</xdr:rowOff>
    </xdr:from>
    <xdr:to>
      <xdr:col>6</xdr:col>
      <xdr:colOff>38100</xdr:colOff>
      <xdr:row>37</xdr:row>
      <xdr:rowOff>45085</xdr:rowOff>
    </xdr:to>
    <xdr:sp macro="" textlink="">
      <xdr:nvSpPr>
        <xdr:cNvPr id="81" name="楕円 80">
          <a:extLst>
            <a:ext uri="{FF2B5EF4-FFF2-40B4-BE49-F238E27FC236}">
              <a16:creationId xmlns:a16="http://schemas.microsoft.com/office/drawing/2014/main" id="{1F2725C6-A6E4-4037-AA67-7958A8479224}"/>
            </a:ext>
          </a:extLst>
        </xdr:cNvPr>
        <xdr:cNvSpPr/>
      </xdr:nvSpPr>
      <xdr:spPr>
        <a:xfrm>
          <a:off x="107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165735</xdr:rowOff>
    </xdr:from>
    <xdr:to>
      <xdr:col>10</xdr:col>
      <xdr:colOff>114300</xdr:colOff>
      <xdr:row>37</xdr:row>
      <xdr:rowOff>32385</xdr:rowOff>
    </xdr:to>
    <xdr:cxnSp macro="">
      <xdr:nvCxnSpPr>
        <xdr:cNvPr id="82" name="直線コネクタ 81">
          <a:extLst>
            <a:ext uri="{FF2B5EF4-FFF2-40B4-BE49-F238E27FC236}">
              <a16:creationId xmlns:a16="http://schemas.microsoft.com/office/drawing/2014/main" id="{7F465EB8-AD0A-4419-8D12-0D75A94B306B}"/>
            </a:ext>
          </a:extLst>
        </xdr:cNvPr>
        <xdr:cNvCxnSpPr/>
      </xdr:nvCxnSpPr>
      <xdr:spPr>
        <a:xfrm>
          <a:off x="1130300" y="6337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3907F744-1F44-4FFB-B9D1-F5FA926B2F67}"/>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56E72FA0-784C-4E94-9CC3-EBF2635706D1}"/>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32ACE42E-4373-4472-AD17-C5B9494ED45F}"/>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237F7C75-4218-4F3F-A754-4B507BD29EDA}"/>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a:extLst>
            <a:ext uri="{FF2B5EF4-FFF2-40B4-BE49-F238E27FC236}">
              <a16:creationId xmlns:a16="http://schemas.microsoft.com/office/drawing/2014/main" id="{CF083E85-9DF6-4DFA-8FE3-2DBABF0CEE08}"/>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8" name="n_2mainValue【道路】&#10;有形固定資産減価償却率">
          <a:extLst>
            <a:ext uri="{FF2B5EF4-FFF2-40B4-BE49-F238E27FC236}">
              <a16:creationId xmlns:a16="http://schemas.microsoft.com/office/drawing/2014/main" id="{BE017B44-1FFC-482A-B8FE-4D2166B91216}"/>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a:extLst>
            <a:ext uri="{FF2B5EF4-FFF2-40B4-BE49-F238E27FC236}">
              <a16:creationId xmlns:a16="http://schemas.microsoft.com/office/drawing/2014/main" id="{1BDC2BFF-17FE-4AE4-8C2F-76CCD5705ABE}"/>
            </a:ext>
          </a:extLst>
        </xdr:cNvPr>
        <xdr:cNvSpPr txBox="1"/>
      </xdr:nvSpPr>
      <xdr:spPr>
        <a:xfrm>
          <a:off x="1816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90" name="n_4mainValue【道路】&#10;有形固定資産減価償却率">
          <a:extLst>
            <a:ext uri="{FF2B5EF4-FFF2-40B4-BE49-F238E27FC236}">
              <a16:creationId xmlns:a16="http://schemas.microsoft.com/office/drawing/2014/main" id="{F663E9C4-A843-40C4-8F9D-6100A6ABAF93}"/>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6F7D4D1-5D42-4D91-935B-3A05C7B090C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B0FDC49-37F5-405C-998D-0933BEDADF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536757B-915D-40FB-9676-FF5C4FF67F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08D78D1-7BBD-46ED-B5BD-544CA191AE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3C34F6A-3728-4726-8CAD-61A13CBDA9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886F65B-1379-4D26-BED1-6A33400FDA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A595111-9A82-4F24-99E8-47C240C76C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38D581A-BAF6-40AF-9928-40BE05FCBAF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876B940-F851-4652-9B8B-ADB0B06B966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828F395-3F06-4E1C-BD3B-536B8C4A40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DAFB319-1FB0-4586-9992-434DBA19F2F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F49959A-E8F6-4C08-B1E9-A7BB77F966B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DEE41E5-75DA-4430-8890-EF9F85576E5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19E2FEB3-1E94-4172-82BF-819CECA96AF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EEF3830-5E42-44D5-BE19-1EEE7AAB909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B89C0C18-4892-422C-9F6C-9F19EE6F401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0C99E83-D9B1-4906-97F7-BB560A6D81A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5768ABFA-040B-4E0E-8131-699A0992623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FB3A80F-89D9-4879-8D76-0CE06483B0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C1EB5246-A9A3-4BD8-98EA-8C258361C5D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F21FD93-2FEE-4C58-9319-E34D313437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F73E647A-0EC0-44C8-8915-07222E772D04}"/>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10F2D860-4047-4A35-88E0-03CF6E3CA611}"/>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A1681034-0F7C-418E-AC76-4E3384303495}"/>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A21090D2-ED7C-4B34-BC85-DC245A062B2C}"/>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9B154C2-3A01-42B1-AD28-89F32117B80C}"/>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F2ABEB35-0B6D-450F-99E5-926A9FED4703}"/>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56F2BEE4-AC59-4DD3-BFAB-6B182E0CE549}"/>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F6FD4779-CBCF-4D7A-BA9A-D31C45FAF691}"/>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3287AB3B-5088-4FC2-BA03-8432B847738B}"/>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8CD5E57E-0F48-4484-9DE0-441FB45B9027}"/>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3FEAF763-6779-4A53-8504-DFE092126752}"/>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BE5A63B-32AC-4552-A438-02C1C98128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F752B58-2494-4DFA-80C3-2C9D611A0B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6730B76-FFB8-41B1-AC60-F589F0ED5E5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8A6FACF-F84D-4BF6-85FD-9E0838F853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0A3AB9F-681E-4BC6-94C6-209D990165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101387</xdr:rowOff>
    </xdr:from>
    <xdr:to>
      <xdr:col>55</xdr:col>
      <xdr:colOff>50800</xdr:colOff>
      <xdr:row>39</xdr:row>
      <xdr:rowOff>31537</xdr:rowOff>
    </xdr:to>
    <xdr:sp macro="" textlink="">
      <xdr:nvSpPr>
        <xdr:cNvPr id="128" name="楕円 127">
          <a:extLst>
            <a:ext uri="{FF2B5EF4-FFF2-40B4-BE49-F238E27FC236}">
              <a16:creationId xmlns:a16="http://schemas.microsoft.com/office/drawing/2014/main" id="{94CC1A1F-CB0D-4DD8-910F-E47CBDED8DDC}"/>
            </a:ext>
          </a:extLst>
        </xdr:cNvPr>
        <xdr:cNvSpPr/>
      </xdr:nvSpPr>
      <xdr:spPr>
        <a:xfrm>
          <a:off x="10426700" y="661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124263</xdr:rowOff>
    </xdr:from>
    <xdr:ext cx="534377" cy="259045"/>
    <xdr:sp macro="" textlink="">
      <xdr:nvSpPr>
        <xdr:cNvPr id="129" name="【道路】&#10;一人当たり延長該当値テキスト">
          <a:extLst>
            <a:ext uri="{FF2B5EF4-FFF2-40B4-BE49-F238E27FC236}">
              <a16:creationId xmlns:a16="http://schemas.microsoft.com/office/drawing/2014/main" id="{BDAFE8B6-B299-4AAD-ACE3-45417FF456B9}"/>
            </a:ext>
          </a:extLst>
        </xdr:cNvPr>
        <xdr:cNvSpPr txBox="1"/>
      </xdr:nvSpPr>
      <xdr:spPr>
        <a:xfrm>
          <a:off x="10515600" y="646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126688</xdr:rowOff>
    </xdr:from>
    <xdr:to>
      <xdr:col>50</xdr:col>
      <xdr:colOff>165100</xdr:colOff>
      <xdr:row>39</xdr:row>
      <xdr:rowOff>56838</xdr:rowOff>
    </xdr:to>
    <xdr:sp macro="" textlink="">
      <xdr:nvSpPr>
        <xdr:cNvPr id="130" name="楕円 129">
          <a:extLst>
            <a:ext uri="{FF2B5EF4-FFF2-40B4-BE49-F238E27FC236}">
              <a16:creationId xmlns:a16="http://schemas.microsoft.com/office/drawing/2014/main" id="{D59A9590-8F4D-41EE-A367-E816607F6610}"/>
            </a:ext>
          </a:extLst>
        </xdr:cNvPr>
        <xdr:cNvSpPr/>
      </xdr:nvSpPr>
      <xdr:spPr>
        <a:xfrm>
          <a:off x="9588500" y="66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152187</xdr:rowOff>
    </xdr:from>
    <xdr:to>
      <xdr:col>55</xdr:col>
      <xdr:colOff>0</xdr:colOff>
      <xdr:row>39</xdr:row>
      <xdr:rowOff>6038</xdr:rowOff>
    </xdr:to>
    <xdr:cxnSp macro="">
      <xdr:nvCxnSpPr>
        <xdr:cNvPr id="131" name="直線コネクタ 130">
          <a:extLst>
            <a:ext uri="{FF2B5EF4-FFF2-40B4-BE49-F238E27FC236}">
              <a16:creationId xmlns:a16="http://schemas.microsoft.com/office/drawing/2014/main" id="{95298E54-75CD-4A5E-A23A-D12DE3D5E0DB}"/>
            </a:ext>
          </a:extLst>
        </xdr:cNvPr>
        <xdr:cNvCxnSpPr/>
      </xdr:nvCxnSpPr>
      <xdr:spPr>
        <a:xfrm flipV="1">
          <a:off x="9639300" y="6667287"/>
          <a:ext cx="838200" cy="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90679</xdr:rowOff>
    </xdr:from>
    <xdr:to>
      <xdr:col>46</xdr:col>
      <xdr:colOff>38100</xdr:colOff>
      <xdr:row>40</xdr:row>
      <xdr:rowOff>20829</xdr:rowOff>
    </xdr:to>
    <xdr:sp macro="" textlink="">
      <xdr:nvSpPr>
        <xdr:cNvPr id="132" name="楕円 131">
          <a:extLst>
            <a:ext uri="{FF2B5EF4-FFF2-40B4-BE49-F238E27FC236}">
              <a16:creationId xmlns:a16="http://schemas.microsoft.com/office/drawing/2014/main" id="{6F4DB82F-C7C9-46D6-9C6F-228F9936C310}"/>
            </a:ext>
          </a:extLst>
        </xdr:cNvPr>
        <xdr:cNvSpPr/>
      </xdr:nvSpPr>
      <xdr:spPr>
        <a:xfrm>
          <a:off x="8699500" y="67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6038</xdr:rowOff>
    </xdr:from>
    <xdr:to>
      <xdr:col>50</xdr:col>
      <xdr:colOff>114300</xdr:colOff>
      <xdr:row>39</xdr:row>
      <xdr:rowOff>141479</xdr:rowOff>
    </xdr:to>
    <xdr:cxnSp macro="">
      <xdr:nvCxnSpPr>
        <xdr:cNvPr id="133" name="直線コネクタ 132">
          <a:extLst>
            <a:ext uri="{FF2B5EF4-FFF2-40B4-BE49-F238E27FC236}">
              <a16:creationId xmlns:a16="http://schemas.microsoft.com/office/drawing/2014/main" id="{F8412C42-EB23-4DE3-8D31-9A28104CAA15}"/>
            </a:ext>
          </a:extLst>
        </xdr:cNvPr>
        <xdr:cNvCxnSpPr/>
      </xdr:nvCxnSpPr>
      <xdr:spPr>
        <a:xfrm flipV="1">
          <a:off x="8750300" y="6692588"/>
          <a:ext cx="889000" cy="1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90423</xdr:rowOff>
    </xdr:from>
    <xdr:to>
      <xdr:col>41</xdr:col>
      <xdr:colOff>101600</xdr:colOff>
      <xdr:row>40</xdr:row>
      <xdr:rowOff>20573</xdr:rowOff>
    </xdr:to>
    <xdr:sp macro="" textlink="">
      <xdr:nvSpPr>
        <xdr:cNvPr id="134" name="楕円 133">
          <a:extLst>
            <a:ext uri="{FF2B5EF4-FFF2-40B4-BE49-F238E27FC236}">
              <a16:creationId xmlns:a16="http://schemas.microsoft.com/office/drawing/2014/main" id="{ACB5DDDE-4D51-4DF5-96D6-75C480C0D789}"/>
            </a:ext>
          </a:extLst>
        </xdr:cNvPr>
        <xdr:cNvSpPr/>
      </xdr:nvSpPr>
      <xdr:spPr>
        <a:xfrm>
          <a:off x="7810500" y="67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141223</xdr:rowOff>
    </xdr:from>
    <xdr:to>
      <xdr:col>45</xdr:col>
      <xdr:colOff>177800</xdr:colOff>
      <xdr:row>39</xdr:row>
      <xdr:rowOff>141479</xdr:rowOff>
    </xdr:to>
    <xdr:cxnSp macro="">
      <xdr:nvCxnSpPr>
        <xdr:cNvPr id="135" name="直線コネクタ 134">
          <a:extLst>
            <a:ext uri="{FF2B5EF4-FFF2-40B4-BE49-F238E27FC236}">
              <a16:creationId xmlns:a16="http://schemas.microsoft.com/office/drawing/2014/main" id="{97B59AB2-9A44-48AA-8F39-3D32F8993BA9}"/>
            </a:ext>
          </a:extLst>
        </xdr:cNvPr>
        <xdr:cNvCxnSpPr/>
      </xdr:nvCxnSpPr>
      <xdr:spPr>
        <a:xfrm>
          <a:off x="7861300" y="6827773"/>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101844</xdr:rowOff>
    </xdr:from>
    <xdr:to>
      <xdr:col>36</xdr:col>
      <xdr:colOff>165100</xdr:colOff>
      <xdr:row>40</xdr:row>
      <xdr:rowOff>31994</xdr:rowOff>
    </xdr:to>
    <xdr:sp macro="" textlink="">
      <xdr:nvSpPr>
        <xdr:cNvPr id="136" name="楕円 135">
          <a:extLst>
            <a:ext uri="{FF2B5EF4-FFF2-40B4-BE49-F238E27FC236}">
              <a16:creationId xmlns:a16="http://schemas.microsoft.com/office/drawing/2014/main" id="{0739AC83-2D55-43BB-A5BB-497BC6FB7A92}"/>
            </a:ext>
          </a:extLst>
        </xdr:cNvPr>
        <xdr:cNvSpPr/>
      </xdr:nvSpPr>
      <xdr:spPr>
        <a:xfrm>
          <a:off x="6921500" y="67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141223</xdr:rowOff>
    </xdr:from>
    <xdr:to>
      <xdr:col>41</xdr:col>
      <xdr:colOff>50800</xdr:colOff>
      <xdr:row>39</xdr:row>
      <xdr:rowOff>152644</xdr:rowOff>
    </xdr:to>
    <xdr:cxnSp macro="">
      <xdr:nvCxnSpPr>
        <xdr:cNvPr id="137" name="直線コネクタ 136">
          <a:extLst>
            <a:ext uri="{FF2B5EF4-FFF2-40B4-BE49-F238E27FC236}">
              <a16:creationId xmlns:a16="http://schemas.microsoft.com/office/drawing/2014/main" id="{C05409DB-CF1C-4424-ACC1-3BAF8CB3AF5F}"/>
            </a:ext>
          </a:extLst>
        </xdr:cNvPr>
        <xdr:cNvCxnSpPr/>
      </xdr:nvCxnSpPr>
      <xdr:spPr>
        <a:xfrm flipV="1">
          <a:off x="6972300" y="6827773"/>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693149DC-17D3-4041-B3C3-60AA04A96919}"/>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8EE4486F-DB72-440D-92B0-06BC6925224D}"/>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8507F31C-73D1-4F01-B4DC-C0CD0EB45F56}"/>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20F0AF3C-EAEB-4DE2-987A-41B731252163}"/>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73365</xdr:rowOff>
    </xdr:from>
    <xdr:ext cx="534377" cy="259045"/>
    <xdr:sp macro="" textlink="">
      <xdr:nvSpPr>
        <xdr:cNvPr id="142" name="n_1mainValue【道路】&#10;一人当たり延長">
          <a:extLst>
            <a:ext uri="{FF2B5EF4-FFF2-40B4-BE49-F238E27FC236}">
              <a16:creationId xmlns:a16="http://schemas.microsoft.com/office/drawing/2014/main" id="{9E22F0C6-B846-40BE-B977-CC4441249279}"/>
            </a:ext>
          </a:extLst>
        </xdr:cNvPr>
        <xdr:cNvSpPr txBox="1"/>
      </xdr:nvSpPr>
      <xdr:spPr>
        <a:xfrm>
          <a:off x="9359411" y="64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37356</xdr:rowOff>
    </xdr:from>
    <xdr:ext cx="534377" cy="259045"/>
    <xdr:sp macro="" textlink="">
      <xdr:nvSpPr>
        <xdr:cNvPr id="143" name="n_2mainValue【道路】&#10;一人当たり延長">
          <a:extLst>
            <a:ext uri="{FF2B5EF4-FFF2-40B4-BE49-F238E27FC236}">
              <a16:creationId xmlns:a16="http://schemas.microsoft.com/office/drawing/2014/main" id="{DA5476E8-D9DF-4218-A09A-DB55D9D8E7D1}"/>
            </a:ext>
          </a:extLst>
        </xdr:cNvPr>
        <xdr:cNvSpPr txBox="1"/>
      </xdr:nvSpPr>
      <xdr:spPr>
        <a:xfrm>
          <a:off x="8483111" y="655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37100</xdr:rowOff>
    </xdr:from>
    <xdr:ext cx="534377" cy="259045"/>
    <xdr:sp macro="" textlink="">
      <xdr:nvSpPr>
        <xdr:cNvPr id="144" name="n_3mainValue【道路】&#10;一人当たり延長">
          <a:extLst>
            <a:ext uri="{FF2B5EF4-FFF2-40B4-BE49-F238E27FC236}">
              <a16:creationId xmlns:a16="http://schemas.microsoft.com/office/drawing/2014/main" id="{C5C37648-11C4-44DC-93D1-9295FD70F11A}"/>
            </a:ext>
          </a:extLst>
        </xdr:cNvPr>
        <xdr:cNvSpPr txBox="1"/>
      </xdr:nvSpPr>
      <xdr:spPr>
        <a:xfrm>
          <a:off x="7594111" y="65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48521</xdr:rowOff>
    </xdr:from>
    <xdr:ext cx="534377" cy="259045"/>
    <xdr:sp macro="" textlink="">
      <xdr:nvSpPr>
        <xdr:cNvPr id="145" name="n_4mainValue【道路】&#10;一人当たり延長">
          <a:extLst>
            <a:ext uri="{FF2B5EF4-FFF2-40B4-BE49-F238E27FC236}">
              <a16:creationId xmlns:a16="http://schemas.microsoft.com/office/drawing/2014/main" id="{F48065DD-BB77-44B9-ABBB-1DCA9A2144C8}"/>
            </a:ext>
          </a:extLst>
        </xdr:cNvPr>
        <xdr:cNvSpPr txBox="1"/>
      </xdr:nvSpPr>
      <xdr:spPr>
        <a:xfrm>
          <a:off x="6705111" y="65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C01D843-13F9-429E-86C1-CDA8B80E24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00F14AF-72AB-44A1-8A37-6B30B196AD8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9A4BE03-7D6D-4DAA-B8D4-60D162D0BD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960A96D-08F8-4685-96CC-B579B41819C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6099D7E-EDB9-48B4-B6AF-29D868385BA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373A914-C16F-45DF-866F-11BE108EE5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ABBF76F-CBA5-43BF-8414-5E51460446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A7E6BD5-A2DF-48BD-8915-FE8BD3F562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716A002-2C3C-46DD-845F-943FD187D7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6772445-E158-48C9-8E92-076897FF4E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E44111D-2995-4A83-8C9D-C9AB00F18B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1A88A5F-82D4-4BD4-A0EB-AB1E04E38C0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12EC443-9E72-4832-BC14-A1BCF9E246C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A13559F-FCC7-4EFA-815A-0B94F7F1281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3FF0CDC-DB12-46F9-B627-F482B0A5BD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A0606BE-AF2E-4DF4-8FB7-35F1671C73C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B87F102-C667-429B-B7EF-3A2E072A3E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6F8184F-E695-4D36-86F4-741449B6063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042B822-E92C-4C6F-B217-63EE1922C9F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6DD805F-F09A-495B-A6AC-81D9EFB9758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7AFF5E4-9F64-4D04-B7E0-570E5FC73D1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FC1990B-117B-4912-AC48-43DD9F00357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6BB5A4A-FBCF-45B2-BD7F-F2905828E6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92643BA-05A9-4EE9-AD84-BD08E9DAAC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E291D5F-1C90-4624-BA3F-58B256C231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C1C48F66-F63D-4E5C-B1C2-A8F0E117EDC5}"/>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DE21FEA-2073-4118-B313-9159CCBDBBC3}"/>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4D810EAF-6597-4069-84A4-4A340A19F59A}"/>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9A5D2B50-CBA4-4D79-AF2E-F6C06FAC361D}"/>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7EE8A144-2AB4-46DE-812F-45F5D8B38DCA}"/>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DE9BBE9-20D5-4280-9F69-C4AFC8967D98}"/>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49A9D50A-2A56-4724-A7FE-E7AD5A37A852}"/>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17D0746B-2118-4E51-87E7-CEAB147EB73A}"/>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41916B3A-6F6E-42E6-9964-5B7296234B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123D7B70-22F5-46AE-A527-066934E108FA}"/>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7720B1A2-672E-4410-A7D0-980E6D723ED7}"/>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0BE3A14-AF51-443A-B49D-525A992AB5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7F67240-6266-4BCE-A98C-AB3C66E4C5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1255DEA-46CF-4B92-9E87-FDA7E98971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FA68701-9570-49B4-BA43-4E885FBA79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12ED2E1-AA86-4BB8-B962-F848B67D1D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87" name="楕円 186">
          <a:extLst>
            <a:ext uri="{FF2B5EF4-FFF2-40B4-BE49-F238E27FC236}">
              <a16:creationId xmlns:a16="http://schemas.microsoft.com/office/drawing/2014/main" id="{D49DB525-CA00-4517-BA43-5275F2E1D367}"/>
            </a:ext>
          </a:extLst>
        </xdr:cNvPr>
        <xdr:cNvSpPr/>
      </xdr:nvSpPr>
      <xdr:spPr>
        <a:xfrm>
          <a:off x="4584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FE3EC6A-A881-4A4D-9024-EF2C7CF79A72}"/>
            </a:ext>
          </a:extLst>
        </xdr:cNvPr>
        <xdr:cNvSpPr txBox="1"/>
      </xdr:nvSpPr>
      <xdr:spPr>
        <a:xfrm>
          <a:off x="4673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189" name="楕円 188">
          <a:extLst>
            <a:ext uri="{FF2B5EF4-FFF2-40B4-BE49-F238E27FC236}">
              <a16:creationId xmlns:a16="http://schemas.microsoft.com/office/drawing/2014/main" id="{72874FF0-0964-43F8-8815-A6F7211238D7}"/>
            </a:ext>
          </a:extLst>
        </xdr:cNvPr>
        <xdr:cNvSpPr/>
      </xdr:nvSpPr>
      <xdr:spPr>
        <a:xfrm>
          <a:off x="3746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112667</xdr:rowOff>
    </xdr:to>
    <xdr:cxnSp macro="">
      <xdr:nvCxnSpPr>
        <xdr:cNvPr id="190" name="直線コネクタ 189">
          <a:extLst>
            <a:ext uri="{FF2B5EF4-FFF2-40B4-BE49-F238E27FC236}">
              <a16:creationId xmlns:a16="http://schemas.microsoft.com/office/drawing/2014/main" id="{71601A1F-93EA-4AA6-BC67-DAABEB571D63}"/>
            </a:ext>
          </a:extLst>
        </xdr:cNvPr>
        <xdr:cNvCxnSpPr/>
      </xdr:nvCxnSpPr>
      <xdr:spPr>
        <a:xfrm flipV="1">
          <a:off x="3797300" y="1073277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191" name="楕円 190">
          <a:extLst>
            <a:ext uri="{FF2B5EF4-FFF2-40B4-BE49-F238E27FC236}">
              <a16:creationId xmlns:a16="http://schemas.microsoft.com/office/drawing/2014/main" id="{82F72E34-7748-4AF5-AE40-A143A722CADC}"/>
            </a:ext>
          </a:extLst>
        </xdr:cNvPr>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112667</xdr:rowOff>
    </xdr:to>
    <xdr:cxnSp macro="">
      <xdr:nvCxnSpPr>
        <xdr:cNvPr id="192" name="直線コネクタ 191">
          <a:extLst>
            <a:ext uri="{FF2B5EF4-FFF2-40B4-BE49-F238E27FC236}">
              <a16:creationId xmlns:a16="http://schemas.microsoft.com/office/drawing/2014/main" id="{718700DA-308E-4AB8-AE48-3F6F4BF5F844}"/>
            </a:ext>
          </a:extLst>
        </xdr:cNvPr>
        <xdr:cNvCxnSpPr/>
      </xdr:nvCxnSpPr>
      <xdr:spPr>
        <a:xfrm>
          <a:off x="2908300" y="1069194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93" name="楕円 192">
          <a:extLst>
            <a:ext uri="{FF2B5EF4-FFF2-40B4-BE49-F238E27FC236}">
              <a16:creationId xmlns:a16="http://schemas.microsoft.com/office/drawing/2014/main" id="{52DB80B9-CE17-4AC3-A4B9-A0109D0FA019}"/>
            </a:ext>
          </a:extLst>
        </xdr:cNvPr>
        <xdr:cNvSpPr/>
      </xdr:nvSpPr>
      <xdr:spPr>
        <a:xfrm>
          <a:off x="196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62049</xdr:rowOff>
    </xdr:from>
    <xdr:to>
      <xdr:col>15</xdr:col>
      <xdr:colOff>50800</xdr:colOff>
      <xdr:row>62</xdr:row>
      <xdr:rowOff>65315</xdr:rowOff>
    </xdr:to>
    <xdr:cxnSp macro="">
      <xdr:nvCxnSpPr>
        <xdr:cNvPr id="194" name="直線コネクタ 193">
          <a:extLst>
            <a:ext uri="{FF2B5EF4-FFF2-40B4-BE49-F238E27FC236}">
              <a16:creationId xmlns:a16="http://schemas.microsoft.com/office/drawing/2014/main" id="{099A4E20-090D-4E50-BDD0-5F97721FA5E8}"/>
            </a:ext>
          </a:extLst>
        </xdr:cNvPr>
        <xdr:cNvCxnSpPr/>
      </xdr:nvCxnSpPr>
      <xdr:spPr>
        <a:xfrm flipV="1">
          <a:off x="2019300" y="106919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7983</xdr:rowOff>
    </xdr:from>
    <xdr:to>
      <xdr:col>6</xdr:col>
      <xdr:colOff>38100</xdr:colOff>
      <xdr:row>62</xdr:row>
      <xdr:rowOff>109583</xdr:rowOff>
    </xdr:to>
    <xdr:sp macro="" textlink="">
      <xdr:nvSpPr>
        <xdr:cNvPr id="195" name="楕円 194">
          <a:extLst>
            <a:ext uri="{FF2B5EF4-FFF2-40B4-BE49-F238E27FC236}">
              <a16:creationId xmlns:a16="http://schemas.microsoft.com/office/drawing/2014/main" id="{726B59D7-6473-4DC7-B45F-A22B5847A3B0}"/>
            </a:ext>
          </a:extLst>
        </xdr:cNvPr>
        <xdr:cNvSpPr/>
      </xdr:nvSpPr>
      <xdr:spPr>
        <a:xfrm>
          <a:off x="1079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58783</xdr:rowOff>
    </xdr:from>
    <xdr:to>
      <xdr:col>10</xdr:col>
      <xdr:colOff>114300</xdr:colOff>
      <xdr:row>62</xdr:row>
      <xdr:rowOff>65315</xdr:rowOff>
    </xdr:to>
    <xdr:cxnSp macro="">
      <xdr:nvCxnSpPr>
        <xdr:cNvPr id="196" name="直線コネクタ 195">
          <a:extLst>
            <a:ext uri="{FF2B5EF4-FFF2-40B4-BE49-F238E27FC236}">
              <a16:creationId xmlns:a16="http://schemas.microsoft.com/office/drawing/2014/main" id="{9431AB4A-A9D9-44E0-861F-9198C1131383}"/>
            </a:ext>
          </a:extLst>
        </xdr:cNvPr>
        <xdr:cNvCxnSpPr/>
      </xdr:nvCxnSpPr>
      <xdr:spPr>
        <a:xfrm>
          <a:off x="1130300" y="106886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9FAE1BC-FBAE-4FD5-B94B-F6EF18CDB4CC}"/>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FBC62CB-783F-4583-BAB6-7A5F9AC2B54D}"/>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7FF7191-C291-4998-A888-861955E06EE6}"/>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2D0BD38-769E-4F5F-8AD5-3A43C7DCC9E6}"/>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EDE7A34-F1ED-43EA-8177-4219D6D98FE8}"/>
            </a:ext>
          </a:extLst>
        </xdr:cNvPr>
        <xdr:cNvSpPr txBox="1"/>
      </xdr:nvSpPr>
      <xdr:spPr>
        <a:xfrm>
          <a:off x="3582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40E1638-948F-43D6-BEDB-DD67B393C2A1}"/>
            </a:ext>
          </a:extLst>
        </xdr:cNvPr>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1753B69-3AB3-4DCC-A9BD-CD2D4680A051}"/>
            </a:ext>
          </a:extLst>
        </xdr:cNvPr>
        <xdr:cNvSpPr txBox="1"/>
      </xdr:nvSpPr>
      <xdr:spPr>
        <a:xfrm>
          <a:off x="1816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100710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0C5A72C-A114-4013-A69D-1745F27820BA}"/>
            </a:ext>
          </a:extLst>
        </xdr:cNvPr>
        <xdr:cNvSpPr txBox="1"/>
      </xdr:nvSpPr>
      <xdr:spPr>
        <a:xfrm>
          <a:off x="927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8BF9EEE-CB50-4B48-879B-EE883462E7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D121132-3055-4193-B0AD-2FF791F095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E168624-FF9E-4186-BCBC-A2742FA35C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1284652-0792-4A4F-ABA5-4BA03249EF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BB96BBC-8044-4FC7-B2B5-6CE9CE8C39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7751533-A865-4D0E-8AB6-FA7D142726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F581637-D37F-437A-BCB1-78166F703B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989F5AD-82D2-4A5A-8CF7-0FDBBC5117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FA77EA4-A0F2-4742-86A2-133A2B0D32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5C7A811-93EF-46EE-8793-972519C85A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AC0AA9E-5AD2-49D5-8351-58146D5FDE1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7A6588A9-7C2A-4FEF-B681-4CB20F62525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984A4D4-5543-4E00-ADE7-D700182338E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847379AC-290A-4F1B-A3D4-F02E34A39BC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F79110F-1D43-4628-A2F3-152DCF3EDB6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63B9F7EA-A42D-436E-80CE-9AFDB8489FE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C71A72D-6CD9-4AAC-B91D-CCB8B261AD6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25FB673F-DA7A-4A1A-82BA-5DB078E0EDF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6EE2BEE-39B9-48F7-8FCD-BA2F490BF37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928122F9-8B7D-4791-9EC7-A15D557DB5D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AFBEB77-ED2E-4560-A4EB-8156032DA6A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1BD28934-B1B2-4154-93DE-C9E82538008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3FE7975D-63FE-4120-A61C-1B285BD076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EAD1FDAB-C442-4BBD-94E7-350ABDEFCDFB}"/>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7547C6D5-F5CD-4EFB-88AF-576667B23D26}"/>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B0F0529E-ABD9-485B-B8B0-BFB7FE5850D2}"/>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2CF1238-8786-432D-B6FB-6416E9AB53B8}"/>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40CB4BDE-E7B0-4C32-A2E8-838C77CE3255}"/>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3070CDB-7952-4841-A8AE-6F2B5AB4EDC5}"/>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5F7DEB18-236B-4B8D-8213-F86D89B3934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45AD15BD-84B1-4D85-8B9A-381BD1E55D3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F308A805-E548-4736-A0AC-7A49FB1FD3C8}"/>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E28669D5-D4BC-4B86-BBCC-AB68D418916E}"/>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FC6DAB02-DE42-4301-961D-A45A253609FF}"/>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5FA5DF4-7D99-46FF-88BD-66ADA995E8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B597BF5-BB6B-4002-BEFA-413E3E7F5E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23F0CB4-025B-452E-A007-D731F473D2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D54A10C-06E4-43F7-AE80-1F0588E2F9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1B691FB-1111-4E13-8675-120D88E747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78226</xdr:rowOff>
    </xdr:from>
    <xdr:to>
      <xdr:col>55</xdr:col>
      <xdr:colOff>50800</xdr:colOff>
      <xdr:row>64</xdr:row>
      <xdr:rowOff>8376</xdr:rowOff>
    </xdr:to>
    <xdr:sp macro="" textlink="">
      <xdr:nvSpPr>
        <xdr:cNvPr id="244" name="楕円 243">
          <a:extLst>
            <a:ext uri="{FF2B5EF4-FFF2-40B4-BE49-F238E27FC236}">
              <a16:creationId xmlns:a16="http://schemas.microsoft.com/office/drawing/2014/main" id="{B882C567-1D98-45F2-ACBA-B7B9E452923A}"/>
            </a:ext>
          </a:extLst>
        </xdr:cNvPr>
        <xdr:cNvSpPr/>
      </xdr:nvSpPr>
      <xdr:spPr>
        <a:xfrm>
          <a:off x="10426700" y="108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164603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DB614DDC-9CFF-4A63-9924-9A32F0B85D64}"/>
            </a:ext>
          </a:extLst>
        </xdr:cNvPr>
        <xdr:cNvSpPr txBox="1"/>
      </xdr:nvSpPr>
      <xdr:spPr>
        <a:xfrm>
          <a:off x="10515600" y="1079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82665</xdr:rowOff>
    </xdr:from>
    <xdr:to>
      <xdr:col>50</xdr:col>
      <xdr:colOff>165100</xdr:colOff>
      <xdr:row>64</xdr:row>
      <xdr:rowOff>12815</xdr:rowOff>
    </xdr:to>
    <xdr:sp macro="" textlink="">
      <xdr:nvSpPr>
        <xdr:cNvPr id="246" name="楕円 245">
          <a:extLst>
            <a:ext uri="{FF2B5EF4-FFF2-40B4-BE49-F238E27FC236}">
              <a16:creationId xmlns:a16="http://schemas.microsoft.com/office/drawing/2014/main" id="{645FBBE5-70C8-4036-AD83-3006C58ED03B}"/>
            </a:ext>
          </a:extLst>
        </xdr:cNvPr>
        <xdr:cNvSpPr/>
      </xdr:nvSpPr>
      <xdr:spPr>
        <a:xfrm>
          <a:off x="9588500" y="10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129026</xdr:rowOff>
    </xdr:from>
    <xdr:to>
      <xdr:col>55</xdr:col>
      <xdr:colOff>0</xdr:colOff>
      <xdr:row>63</xdr:row>
      <xdr:rowOff>133465</xdr:rowOff>
    </xdr:to>
    <xdr:cxnSp macro="">
      <xdr:nvCxnSpPr>
        <xdr:cNvPr id="247" name="直線コネクタ 246">
          <a:extLst>
            <a:ext uri="{FF2B5EF4-FFF2-40B4-BE49-F238E27FC236}">
              <a16:creationId xmlns:a16="http://schemas.microsoft.com/office/drawing/2014/main" id="{A1819BD9-8802-44FB-9956-7F962571A6A4}"/>
            </a:ext>
          </a:extLst>
        </xdr:cNvPr>
        <xdr:cNvCxnSpPr/>
      </xdr:nvCxnSpPr>
      <xdr:spPr>
        <a:xfrm flipV="1">
          <a:off x="9639300" y="10930376"/>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83506</xdr:rowOff>
    </xdr:from>
    <xdr:to>
      <xdr:col>46</xdr:col>
      <xdr:colOff>38100</xdr:colOff>
      <xdr:row>64</xdr:row>
      <xdr:rowOff>13656</xdr:rowOff>
    </xdr:to>
    <xdr:sp macro="" textlink="">
      <xdr:nvSpPr>
        <xdr:cNvPr id="248" name="楕円 247">
          <a:extLst>
            <a:ext uri="{FF2B5EF4-FFF2-40B4-BE49-F238E27FC236}">
              <a16:creationId xmlns:a16="http://schemas.microsoft.com/office/drawing/2014/main" id="{25E05BE1-CF7C-479C-A212-569AD1F294FB}"/>
            </a:ext>
          </a:extLst>
        </xdr:cNvPr>
        <xdr:cNvSpPr/>
      </xdr:nvSpPr>
      <xdr:spPr>
        <a:xfrm>
          <a:off x="8699500" y="108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133465</xdr:rowOff>
    </xdr:from>
    <xdr:to>
      <xdr:col>50</xdr:col>
      <xdr:colOff>114300</xdr:colOff>
      <xdr:row>63</xdr:row>
      <xdr:rowOff>134306</xdr:rowOff>
    </xdr:to>
    <xdr:cxnSp macro="">
      <xdr:nvCxnSpPr>
        <xdr:cNvPr id="249" name="直線コネクタ 248">
          <a:extLst>
            <a:ext uri="{FF2B5EF4-FFF2-40B4-BE49-F238E27FC236}">
              <a16:creationId xmlns:a16="http://schemas.microsoft.com/office/drawing/2014/main" id="{E1043133-7F04-44C4-85E3-626901DE5A86}"/>
            </a:ext>
          </a:extLst>
        </xdr:cNvPr>
        <xdr:cNvCxnSpPr/>
      </xdr:nvCxnSpPr>
      <xdr:spPr>
        <a:xfrm flipV="1">
          <a:off x="8750300" y="10934815"/>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87537</xdr:rowOff>
    </xdr:from>
    <xdr:to>
      <xdr:col>41</xdr:col>
      <xdr:colOff>101600</xdr:colOff>
      <xdr:row>64</xdr:row>
      <xdr:rowOff>17687</xdr:rowOff>
    </xdr:to>
    <xdr:sp macro="" textlink="">
      <xdr:nvSpPr>
        <xdr:cNvPr id="250" name="楕円 249">
          <a:extLst>
            <a:ext uri="{FF2B5EF4-FFF2-40B4-BE49-F238E27FC236}">
              <a16:creationId xmlns:a16="http://schemas.microsoft.com/office/drawing/2014/main" id="{8FDC15D5-4C32-4FF2-B2F1-C3B52A0294E7}"/>
            </a:ext>
          </a:extLst>
        </xdr:cNvPr>
        <xdr:cNvSpPr/>
      </xdr:nvSpPr>
      <xdr:spPr>
        <a:xfrm>
          <a:off x="7810500" y="108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134306</xdr:rowOff>
    </xdr:from>
    <xdr:to>
      <xdr:col>45</xdr:col>
      <xdr:colOff>177800</xdr:colOff>
      <xdr:row>63</xdr:row>
      <xdr:rowOff>138337</xdr:rowOff>
    </xdr:to>
    <xdr:cxnSp macro="">
      <xdr:nvCxnSpPr>
        <xdr:cNvPr id="251" name="直線コネクタ 250">
          <a:extLst>
            <a:ext uri="{FF2B5EF4-FFF2-40B4-BE49-F238E27FC236}">
              <a16:creationId xmlns:a16="http://schemas.microsoft.com/office/drawing/2014/main" id="{A8484636-E245-47D7-837D-94A112068625}"/>
            </a:ext>
          </a:extLst>
        </xdr:cNvPr>
        <xdr:cNvCxnSpPr/>
      </xdr:nvCxnSpPr>
      <xdr:spPr>
        <a:xfrm flipV="1">
          <a:off x="7861300" y="10935656"/>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90407</xdr:rowOff>
    </xdr:from>
    <xdr:to>
      <xdr:col>36</xdr:col>
      <xdr:colOff>165100</xdr:colOff>
      <xdr:row>64</xdr:row>
      <xdr:rowOff>20557</xdr:rowOff>
    </xdr:to>
    <xdr:sp macro="" textlink="">
      <xdr:nvSpPr>
        <xdr:cNvPr id="252" name="楕円 251">
          <a:extLst>
            <a:ext uri="{FF2B5EF4-FFF2-40B4-BE49-F238E27FC236}">
              <a16:creationId xmlns:a16="http://schemas.microsoft.com/office/drawing/2014/main" id="{E4600AAC-D0D3-401A-80AE-7AE84CBA89C0}"/>
            </a:ext>
          </a:extLst>
        </xdr:cNvPr>
        <xdr:cNvSpPr/>
      </xdr:nvSpPr>
      <xdr:spPr>
        <a:xfrm>
          <a:off x="6921500" y="108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138337</xdr:rowOff>
    </xdr:from>
    <xdr:to>
      <xdr:col>41</xdr:col>
      <xdr:colOff>50800</xdr:colOff>
      <xdr:row>63</xdr:row>
      <xdr:rowOff>141207</xdr:rowOff>
    </xdr:to>
    <xdr:cxnSp macro="">
      <xdr:nvCxnSpPr>
        <xdr:cNvPr id="253" name="直線コネクタ 252">
          <a:extLst>
            <a:ext uri="{FF2B5EF4-FFF2-40B4-BE49-F238E27FC236}">
              <a16:creationId xmlns:a16="http://schemas.microsoft.com/office/drawing/2014/main" id="{52231F28-83F8-43F8-9E1E-9C666F72B4DA}"/>
            </a:ext>
          </a:extLst>
        </xdr:cNvPr>
        <xdr:cNvCxnSpPr/>
      </xdr:nvCxnSpPr>
      <xdr:spPr>
        <a:xfrm flipV="1">
          <a:off x="6972300" y="10939687"/>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2A55E2E8-3B8C-42B8-B61E-40D99B106E8A}"/>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8C5CA5E-C163-4CBE-9071-1C5EC53AE8F4}"/>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72F9F9F-428D-49AD-9CCB-3B4ABE94A66F}"/>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B50E8745-E688-49CF-B6BE-E51BC8BE0C55}"/>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3942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5298A01-D747-4F4E-926A-5CB1D5DC6C4C}"/>
            </a:ext>
          </a:extLst>
        </xdr:cNvPr>
        <xdr:cNvSpPr txBox="1"/>
      </xdr:nvSpPr>
      <xdr:spPr>
        <a:xfrm>
          <a:off x="9327095" y="1097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4783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713AEE0D-707E-4897-8462-E0AA8356F9AF}"/>
            </a:ext>
          </a:extLst>
        </xdr:cNvPr>
        <xdr:cNvSpPr txBox="1"/>
      </xdr:nvSpPr>
      <xdr:spPr>
        <a:xfrm>
          <a:off x="8450795" y="109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8814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A94C323-72F2-46BF-89A7-D8A4151BF8DE}"/>
            </a:ext>
          </a:extLst>
        </xdr:cNvPr>
        <xdr:cNvSpPr txBox="1"/>
      </xdr:nvSpPr>
      <xdr:spPr>
        <a:xfrm>
          <a:off x="7561795" y="1098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11684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BD65ED71-A375-484B-B3DE-73F565D6C136}"/>
            </a:ext>
          </a:extLst>
        </xdr:cNvPr>
        <xdr:cNvSpPr txBox="1"/>
      </xdr:nvSpPr>
      <xdr:spPr>
        <a:xfrm>
          <a:off x="6672795" y="1098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F2D1410-78CD-44FC-9F61-DD8AB1D01D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B06A88C-233D-465D-9CF2-DFE215134C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28BC4AD-EC62-4029-BE2A-6175F4C24D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82C890C-722F-4656-B004-A6E5B4FE4E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44772E0-81F8-4A72-AC84-88CE8D139E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CB15CE5-C1FE-4A03-ADBE-E36C94947E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CD0D1F9-2501-4BDA-B5DF-B0EB906050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439ADFC-86D5-4314-B730-0B3F4D9D2E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2E69F5E-BB11-480D-BCF1-1DA6ACE029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F10C321-8A63-437C-9484-44B9DCA89F9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B3E4CBB-2A88-4E67-AFE4-E13C517AD23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98EF236C-13D0-49AB-87DB-C775866884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89778D8-3608-4621-8ADA-54A09A9B681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EE7572F9-0BCA-4143-AB7D-04294F8B938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B4749B3-45D9-4D7E-8FFA-553A00A5560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84F7603-ACB8-4952-BEB7-C1D340C0124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E91BA96C-94B0-4F89-8A34-9F6729623EB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73685717-A0A2-4CD4-84F4-2257BAEB8CE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6C35DA13-28FC-4C63-9B70-B59DA1CBCD1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2F545055-D2BE-43F6-AD97-CCC5B1CCF01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155A4D33-209C-46EE-A15F-5F1CAB734C3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148C6B4-C00B-409D-AA7E-D2CCE58203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8EFC264D-8DAF-432A-8F6C-1BFC17B49A1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130F1BB-3863-429B-95D7-031EA3F5BD7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FE8E8E29-41FE-4ECC-863B-D6707C9B4F18}"/>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9AF5A0BD-B79B-4162-B078-A9FA48C1A7D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F5942EF8-5950-4267-86C6-83AAA07DD70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C9C5D40A-FE0D-44B6-BF6C-F1ED3CA3E3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214A31B9-2C48-457E-83C2-4474F7A73D4F}"/>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2423982-89DA-473F-B941-2D44DFFEAD1D}"/>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3B91D039-699E-4FCF-885C-A54EF938BBD9}"/>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B4462C9A-BAEC-4CFF-B506-3CEFF5676322}"/>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81AB8143-63B4-45E0-98B0-B7EEC68573E5}"/>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D0BF3670-51B7-493C-B2CE-2E7F1700733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3DF27D5B-4325-43F2-9763-76C6DB0B01F5}"/>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DA0D479-CE48-43D2-BB36-949028BF08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B1EEC91-6F84-4D40-82B5-C2165C20A3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78FE9D3-E264-4FCB-8F39-FF5EF618DB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240039C-80E5-4BE5-9C32-532F290C567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7E4CD22-7E48-43F5-8895-E9BAE7D954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302" name="楕円 301">
          <a:extLst>
            <a:ext uri="{FF2B5EF4-FFF2-40B4-BE49-F238E27FC236}">
              <a16:creationId xmlns:a16="http://schemas.microsoft.com/office/drawing/2014/main" id="{1B25A671-22D2-46AC-9AF6-B8488934E170}"/>
            </a:ext>
          </a:extLst>
        </xdr:cNvPr>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857C10D8-9331-4556-829B-41FF06785643}"/>
            </a:ext>
          </a:extLst>
        </xdr:cNvPr>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304" name="楕円 303">
          <a:extLst>
            <a:ext uri="{FF2B5EF4-FFF2-40B4-BE49-F238E27FC236}">
              <a16:creationId xmlns:a16="http://schemas.microsoft.com/office/drawing/2014/main" id="{62252206-AFAB-4A5A-9847-BDD85FD876AE}"/>
            </a:ext>
          </a:extLst>
        </xdr:cNvPr>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99061</xdr:rowOff>
    </xdr:to>
    <xdr:cxnSp macro="">
      <xdr:nvCxnSpPr>
        <xdr:cNvPr id="305" name="直線コネクタ 304">
          <a:extLst>
            <a:ext uri="{FF2B5EF4-FFF2-40B4-BE49-F238E27FC236}">
              <a16:creationId xmlns:a16="http://schemas.microsoft.com/office/drawing/2014/main" id="{B2D357F7-8581-43F2-A7FF-8A6249E83909}"/>
            </a:ext>
          </a:extLst>
        </xdr:cNvPr>
        <xdr:cNvCxnSpPr/>
      </xdr:nvCxnSpPr>
      <xdr:spPr>
        <a:xfrm>
          <a:off x="3797300" y="141179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306" name="楕円 305">
          <a:extLst>
            <a:ext uri="{FF2B5EF4-FFF2-40B4-BE49-F238E27FC236}">
              <a16:creationId xmlns:a16="http://schemas.microsoft.com/office/drawing/2014/main" id="{3747B815-446D-4885-B5F2-408C1770F92B}"/>
            </a:ext>
          </a:extLst>
        </xdr:cNvPr>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135255</xdr:rowOff>
    </xdr:from>
    <xdr:to>
      <xdr:col>19</xdr:col>
      <xdr:colOff>177800</xdr:colOff>
      <xdr:row>82</xdr:row>
      <xdr:rowOff>59055</xdr:rowOff>
    </xdr:to>
    <xdr:cxnSp macro="">
      <xdr:nvCxnSpPr>
        <xdr:cNvPr id="307" name="直線コネクタ 306">
          <a:extLst>
            <a:ext uri="{FF2B5EF4-FFF2-40B4-BE49-F238E27FC236}">
              <a16:creationId xmlns:a16="http://schemas.microsoft.com/office/drawing/2014/main" id="{A050F040-B3AB-47EC-A020-4F8885760A8B}"/>
            </a:ext>
          </a:extLst>
        </xdr:cNvPr>
        <xdr:cNvCxnSpPr/>
      </xdr:nvCxnSpPr>
      <xdr:spPr>
        <a:xfrm>
          <a:off x="2908300" y="1402270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08" name="楕円 307">
          <a:extLst>
            <a:ext uri="{FF2B5EF4-FFF2-40B4-BE49-F238E27FC236}">
              <a16:creationId xmlns:a16="http://schemas.microsoft.com/office/drawing/2014/main" id="{F38D00DE-E2A8-43B7-8619-E51DF4A76F4E}"/>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135255</xdr:rowOff>
    </xdr:to>
    <xdr:cxnSp macro="">
      <xdr:nvCxnSpPr>
        <xdr:cNvPr id="309" name="直線コネクタ 308">
          <a:extLst>
            <a:ext uri="{FF2B5EF4-FFF2-40B4-BE49-F238E27FC236}">
              <a16:creationId xmlns:a16="http://schemas.microsoft.com/office/drawing/2014/main" id="{308B7446-B2FF-4504-A81E-06A7543FC3A6}"/>
            </a:ext>
          </a:extLst>
        </xdr:cNvPr>
        <xdr:cNvCxnSpPr/>
      </xdr:nvCxnSpPr>
      <xdr:spPr>
        <a:xfrm>
          <a:off x="2019300" y="139941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19686</xdr:rowOff>
    </xdr:from>
    <xdr:to>
      <xdr:col>6</xdr:col>
      <xdr:colOff>38100</xdr:colOff>
      <xdr:row>81</xdr:row>
      <xdr:rowOff>121286</xdr:rowOff>
    </xdr:to>
    <xdr:sp macro="" textlink="">
      <xdr:nvSpPr>
        <xdr:cNvPr id="310" name="楕円 309">
          <a:extLst>
            <a:ext uri="{FF2B5EF4-FFF2-40B4-BE49-F238E27FC236}">
              <a16:creationId xmlns:a16="http://schemas.microsoft.com/office/drawing/2014/main" id="{EDF651B1-04EE-49D9-924E-814E954BCFE3}"/>
            </a:ext>
          </a:extLst>
        </xdr:cNvPr>
        <xdr:cNvSpPr/>
      </xdr:nvSpPr>
      <xdr:spPr>
        <a:xfrm>
          <a:off x="1079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70486</xdr:rowOff>
    </xdr:from>
    <xdr:to>
      <xdr:col>10</xdr:col>
      <xdr:colOff>114300</xdr:colOff>
      <xdr:row>81</xdr:row>
      <xdr:rowOff>106680</xdr:rowOff>
    </xdr:to>
    <xdr:cxnSp macro="">
      <xdr:nvCxnSpPr>
        <xdr:cNvPr id="311" name="直線コネクタ 310">
          <a:extLst>
            <a:ext uri="{FF2B5EF4-FFF2-40B4-BE49-F238E27FC236}">
              <a16:creationId xmlns:a16="http://schemas.microsoft.com/office/drawing/2014/main" id="{72F4E0A6-EC95-4790-B398-D305E1F15905}"/>
            </a:ext>
          </a:extLst>
        </xdr:cNvPr>
        <xdr:cNvCxnSpPr/>
      </xdr:nvCxnSpPr>
      <xdr:spPr>
        <a:xfrm>
          <a:off x="1130300" y="139579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49A9A5EF-6983-4BC5-A631-5826AE58AF91}"/>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5576B5EC-D676-47F4-9537-BA74C2931632}"/>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A07D0593-E06A-4C29-92D6-A8EAF160BFD2}"/>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745034AE-F9C4-40B4-A095-03B2293801F0}"/>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316" name="n_1mainValue【公営住宅】&#10;有形固定資産減価償却率">
          <a:extLst>
            <a:ext uri="{FF2B5EF4-FFF2-40B4-BE49-F238E27FC236}">
              <a16:creationId xmlns:a16="http://schemas.microsoft.com/office/drawing/2014/main" id="{9C4BBBB2-8044-46B2-A9CF-42ACF63B66EF}"/>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317" name="n_2mainValue【公営住宅】&#10;有形固定資産減価償却率">
          <a:extLst>
            <a:ext uri="{FF2B5EF4-FFF2-40B4-BE49-F238E27FC236}">
              <a16:creationId xmlns:a16="http://schemas.microsoft.com/office/drawing/2014/main" id="{96DE76EF-C58E-4707-83EE-200052CF5B03}"/>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18" name="n_3mainValue【公営住宅】&#10;有形固定資産減価償却率">
          <a:extLst>
            <a:ext uri="{FF2B5EF4-FFF2-40B4-BE49-F238E27FC236}">
              <a16:creationId xmlns:a16="http://schemas.microsoft.com/office/drawing/2014/main" id="{E92B8C49-7531-4FAC-8D47-AEB6FFA78109}"/>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mainValue【公営住宅】&#10;有形固定資産減価償却率">
          <a:extLst>
            <a:ext uri="{FF2B5EF4-FFF2-40B4-BE49-F238E27FC236}">
              <a16:creationId xmlns:a16="http://schemas.microsoft.com/office/drawing/2014/main" id="{5041F7E1-4FF8-4EE2-9010-E633A2FCDDDF}"/>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F731C57-ABDB-490B-A32D-A29EA60430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E9A289F-321D-4C7B-96D9-540B6E724C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1CF49BD-8FB0-4B14-9095-A813806B259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786BAC39-7D15-4916-895D-ECACFFCAFE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FFB8B35-EA35-4B1D-A950-56B53FF381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3D9CADA-1E20-4080-9339-1B6DA38305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09E4766-D52D-480B-8077-58D8CABFCC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A8CD19D-B81E-445B-9F20-06D783CD7FE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27E5B43-A8F5-4A82-A860-5F4161468C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6184312-E983-4BF2-96BE-C0B5133AC1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977DF809-63F8-4BB8-9FFA-F7D37CEB0C3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FF150B5-41DF-4B02-B4A1-E6B5276E554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B75F938E-3223-4443-B128-A6EA4FA70DC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DAC360E7-079B-4592-A59C-25A4D1E74CC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EC7BA221-2BEF-42CA-809E-B8CC5760CEB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B9661742-ABB4-4C10-B1CE-95F1685DAAE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38347BBB-1197-4F4D-B5C1-712161497B3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17110832-6716-40B7-8E63-7D3F650C5356}"/>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DBD90E1-A48D-46F1-9856-4F57597727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96A8721F-A982-4CE7-A4F6-E61AE575B1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6361FE7E-29E5-4CF6-9D26-897B6EC79A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7E568A23-F320-4E21-9593-CE0E48A35189}"/>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1FD7C151-6CE6-44C0-B77B-2ADA45EED4B7}"/>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5A02278C-D106-496E-8B73-37316C97DF82}"/>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C0AEF3D6-6BD4-4131-B156-39380B1F2EF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6EDF1D0B-6965-4372-BF3D-91B77CC18773}"/>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62DE1E07-D755-4217-A3CA-75DE9C555DE9}"/>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A570690E-64D0-4203-9666-58F7115701BF}"/>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D74BF413-C0BC-472F-8A06-8D2CA26118C6}"/>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F47BA471-54AE-431B-9066-A49576423221}"/>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119F296A-E2F1-4EE5-BFDE-09AAAC42E845}"/>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C8C630D4-0435-4F07-8AEF-C92E231F63B3}"/>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65E3915-6444-493D-9EA6-5A7C7444ED0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D16D4C1-7B5A-4BBF-80B7-FBDF528E68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CB377BF-E4F2-4E33-9ACB-7D78C9D890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A8FC88B-3405-4174-BC00-00A1B763F0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33FD0F2-A618-46D5-B829-B2A69024C1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52268</xdr:rowOff>
    </xdr:from>
    <xdr:to>
      <xdr:col>55</xdr:col>
      <xdr:colOff>50800</xdr:colOff>
      <xdr:row>85</xdr:row>
      <xdr:rowOff>153868</xdr:rowOff>
    </xdr:to>
    <xdr:sp macro="" textlink="">
      <xdr:nvSpPr>
        <xdr:cNvPr id="357" name="楕円 356">
          <a:extLst>
            <a:ext uri="{FF2B5EF4-FFF2-40B4-BE49-F238E27FC236}">
              <a16:creationId xmlns:a16="http://schemas.microsoft.com/office/drawing/2014/main" id="{8AB439FF-32B8-4878-84D7-D01D0935A8B8}"/>
            </a:ext>
          </a:extLst>
        </xdr:cNvPr>
        <xdr:cNvSpPr/>
      </xdr:nvSpPr>
      <xdr:spPr>
        <a:xfrm>
          <a:off x="10426700" y="146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11645</xdr:rowOff>
    </xdr:from>
    <xdr:ext cx="469744" cy="259045"/>
    <xdr:sp macro="" textlink="">
      <xdr:nvSpPr>
        <xdr:cNvPr id="358" name="【公営住宅】&#10;一人当たり面積該当値テキスト">
          <a:extLst>
            <a:ext uri="{FF2B5EF4-FFF2-40B4-BE49-F238E27FC236}">
              <a16:creationId xmlns:a16="http://schemas.microsoft.com/office/drawing/2014/main" id="{C34F0F5F-1F0B-430B-9161-BEDD213A547C}"/>
            </a:ext>
          </a:extLst>
        </xdr:cNvPr>
        <xdr:cNvSpPr txBox="1"/>
      </xdr:nvSpPr>
      <xdr:spPr>
        <a:xfrm>
          <a:off x="10515600" y="1441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54325</xdr:rowOff>
    </xdr:from>
    <xdr:to>
      <xdr:col>50</xdr:col>
      <xdr:colOff>165100</xdr:colOff>
      <xdr:row>85</xdr:row>
      <xdr:rowOff>155925</xdr:rowOff>
    </xdr:to>
    <xdr:sp macro="" textlink="">
      <xdr:nvSpPr>
        <xdr:cNvPr id="359" name="楕円 358">
          <a:extLst>
            <a:ext uri="{FF2B5EF4-FFF2-40B4-BE49-F238E27FC236}">
              <a16:creationId xmlns:a16="http://schemas.microsoft.com/office/drawing/2014/main" id="{C742F6E3-FCC0-4E86-9EF0-EA87BE1E0FC9}"/>
            </a:ext>
          </a:extLst>
        </xdr:cNvPr>
        <xdr:cNvSpPr/>
      </xdr:nvSpPr>
      <xdr:spPr>
        <a:xfrm>
          <a:off x="9588500" y="146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103068</xdr:rowOff>
    </xdr:from>
    <xdr:to>
      <xdr:col>55</xdr:col>
      <xdr:colOff>0</xdr:colOff>
      <xdr:row>85</xdr:row>
      <xdr:rowOff>105125</xdr:rowOff>
    </xdr:to>
    <xdr:cxnSp macro="">
      <xdr:nvCxnSpPr>
        <xdr:cNvPr id="360" name="直線コネクタ 359">
          <a:extLst>
            <a:ext uri="{FF2B5EF4-FFF2-40B4-BE49-F238E27FC236}">
              <a16:creationId xmlns:a16="http://schemas.microsoft.com/office/drawing/2014/main" id="{2655D84B-9EDF-47A8-AC2F-A4E14EA07B4C}"/>
            </a:ext>
          </a:extLst>
        </xdr:cNvPr>
        <xdr:cNvCxnSpPr/>
      </xdr:nvCxnSpPr>
      <xdr:spPr>
        <a:xfrm flipV="1">
          <a:off x="9639300" y="1467631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54646</xdr:rowOff>
    </xdr:from>
    <xdr:to>
      <xdr:col>46</xdr:col>
      <xdr:colOff>38100</xdr:colOff>
      <xdr:row>85</xdr:row>
      <xdr:rowOff>156246</xdr:rowOff>
    </xdr:to>
    <xdr:sp macro="" textlink="">
      <xdr:nvSpPr>
        <xdr:cNvPr id="361" name="楕円 360">
          <a:extLst>
            <a:ext uri="{FF2B5EF4-FFF2-40B4-BE49-F238E27FC236}">
              <a16:creationId xmlns:a16="http://schemas.microsoft.com/office/drawing/2014/main" id="{E406C2E1-FC6C-46BE-9542-6CE01157B067}"/>
            </a:ext>
          </a:extLst>
        </xdr:cNvPr>
        <xdr:cNvSpPr/>
      </xdr:nvSpPr>
      <xdr:spPr>
        <a:xfrm>
          <a:off x="8699500" y="146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105125</xdr:rowOff>
    </xdr:from>
    <xdr:to>
      <xdr:col>50</xdr:col>
      <xdr:colOff>114300</xdr:colOff>
      <xdr:row>85</xdr:row>
      <xdr:rowOff>105446</xdr:rowOff>
    </xdr:to>
    <xdr:cxnSp macro="">
      <xdr:nvCxnSpPr>
        <xdr:cNvPr id="362" name="直線コネクタ 361">
          <a:extLst>
            <a:ext uri="{FF2B5EF4-FFF2-40B4-BE49-F238E27FC236}">
              <a16:creationId xmlns:a16="http://schemas.microsoft.com/office/drawing/2014/main" id="{B4C0D9A2-1A1E-40EA-B854-8BF0EED69076}"/>
            </a:ext>
          </a:extLst>
        </xdr:cNvPr>
        <xdr:cNvCxnSpPr/>
      </xdr:nvCxnSpPr>
      <xdr:spPr>
        <a:xfrm flipV="1">
          <a:off x="8750300" y="1467837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56429</xdr:rowOff>
    </xdr:from>
    <xdr:to>
      <xdr:col>41</xdr:col>
      <xdr:colOff>101600</xdr:colOff>
      <xdr:row>85</xdr:row>
      <xdr:rowOff>158029</xdr:rowOff>
    </xdr:to>
    <xdr:sp macro="" textlink="">
      <xdr:nvSpPr>
        <xdr:cNvPr id="363" name="楕円 362">
          <a:extLst>
            <a:ext uri="{FF2B5EF4-FFF2-40B4-BE49-F238E27FC236}">
              <a16:creationId xmlns:a16="http://schemas.microsoft.com/office/drawing/2014/main" id="{65EDFF39-F933-4D93-84A1-403B4BF65E3F}"/>
            </a:ext>
          </a:extLst>
        </xdr:cNvPr>
        <xdr:cNvSpPr/>
      </xdr:nvSpPr>
      <xdr:spPr>
        <a:xfrm>
          <a:off x="7810500" y="146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105446</xdr:rowOff>
    </xdr:from>
    <xdr:to>
      <xdr:col>45</xdr:col>
      <xdr:colOff>177800</xdr:colOff>
      <xdr:row>85</xdr:row>
      <xdr:rowOff>107229</xdr:rowOff>
    </xdr:to>
    <xdr:cxnSp macro="">
      <xdr:nvCxnSpPr>
        <xdr:cNvPr id="364" name="直線コネクタ 363">
          <a:extLst>
            <a:ext uri="{FF2B5EF4-FFF2-40B4-BE49-F238E27FC236}">
              <a16:creationId xmlns:a16="http://schemas.microsoft.com/office/drawing/2014/main" id="{5CA9B69A-9B1A-4F1A-A8FD-FA334EC02DBB}"/>
            </a:ext>
          </a:extLst>
        </xdr:cNvPr>
        <xdr:cNvCxnSpPr/>
      </xdr:nvCxnSpPr>
      <xdr:spPr>
        <a:xfrm flipV="1">
          <a:off x="7861300" y="14678696"/>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57983</xdr:rowOff>
    </xdr:from>
    <xdr:to>
      <xdr:col>36</xdr:col>
      <xdr:colOff>165100</xdr:colOff>
      <xdr:row>85</xdr:row>
      <xdr:rowOff>159583</xdr:rowOff>
    </xdr:to>
    <xdr:sp macro="" textlink="">
      <xdr:nvSpPr>
        <xdr:cNvPr id="365" name="楕円 364">
          <a:extLst>
            <a:ext uri="{FF2B5EF4-FFF2-40B4-BE49-F238E27FC236}">
              <a16:creationId xmlns:a16="http://schemas.microsoft.com/office/drawing/2014/main" id="{0F2438A6-5931-4554-A6BA-2E01D207F211}"/>
            </a:ext>
          </a:extLst>
        </xdr:cNvPr>
        <xdr:cNvSpPr/>
      </xdr:nvSpPr>
      <xdr:spPr>
        <a:xfrm>
          <a:off x="6921500" y="146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107229</xdr:rowOff>
    </xdr:from>
    <xdr:to>
      <xdr:col>41</xdr:col>
      <xdr:colOff>50800</xdr:colOff>
      <xdr:row>85</xdr:row>
      <xdr:rowOff>108783</xdr:rowOff>
    </xdr:to>
    <xdr:cxnSp macro="">
      <xdr:nvCxnSpPr>
        <xdr:cNvPr id="366" name="直線コネクタ 365">
          <a:extLst>
            <a:ext uri="{FF2B5EF4-FFF2-40B4-BE49-F238E27FC236}">
              <a16:creationId xmlns:a16="http://schemas.microsoft.com/office/drawing/2014/main" id="{6F8DBAB0-3AC5-4E86-9453-C486478C81CF}"/>
            </a:ext>
          </a:extLst>
        </xdr:cNvPr>
        <xdr:cNvCxnSpPr/>
      </xdr:nvCxnSpPr>
      <xdr:spPr>
        <a:xfrm flipV="1">
          <a:off x="6972300" y="14680479"/>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8DA15A6F-0486-4313-B224-C37767913A5B}"/>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47056E0A-A93B-4642-9A32-8C8D0AE1C5C4}"/>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B6956963-45AF-46C3-8BD4-C6A6039BAB70}"/>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3B5C9CAF-BE9B-4C02-9E63-4D92A0CD4BC4}"/>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1002</xdr:rowOff>
    </xdr:from>
    <xdr:ext cx="469744" cy="259045"/>
    <xdr:sp macro="" textlink="">
      <xdr:nvSpPr>
        <xdr:cNvPr id="371" name="n_1mainValue【公営住宅】&#10;一人当たり面積">
          <a:extLst>
            <a:ext uri="{FF2B5EF4-FFF2-40B4-BE49-F238E27FC236}">
              <a16:creationId xmlns:a16="http://schemas.microsoft.com/office/drawing/2014/main" id="{51F6FCA2-31EA-4226-A0A7-93D68B524E58}"/>
            </a:ext>
          </a:extLst>
        </xdr:cNvPr>
        <xdr:cNvSpPr txBox="1"/>
      </xdr:nvSpPr>
      <xdr:spPr>
        <a:xfrm>
          <a:off x="9391727" y="144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1323</xdr:rowOff>
    </xdr:from>
    <xdr:ext cx="469744" cy="259045"/>
    <xdr:sp macro="" textlink="">
      <xdr:nvSpPr>
        <xdr:cNvPr id="372" name="n_2mainValue【公営住宅】&#10;一人当たり面積">
          <a:extLst>
            <a:ext uri="{FF2B5EF4-FFF2-40B4-BE49-F238E27FC236}">
              <a16:creationId xmlns:a16="http://schemas.microsoft.com/office/drawing/2014/main" id="{B0322FA4-5C53-4F52-AC80-CDD71D30556A}"/>
            </a:ext>
          </a:extLst>
        </xdr:cNvPr>
        <xdr:cNvSpPr txBox="1"/>
      </xdr:nvSpPr>
      <xdr:spPr>
        <a:xfrm>
          <a:off x="8515427" y="1440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3106</xdr:rowOff>
    </xdr:from>
    <xdr:ext cx="469744" cy="259045"/>
    <xdr:sp macro="" textlink="">
      <xdr:nvSpPr>
        <xdr:cNvPr id="373" name="n_3mainValue【公営住宅】&#10;一人当たり面積">
          <a:extLst>
            <a:ext uri="{FF2B5EF4-FFF2-40B4-BE49-F238E27FC236}">
              <a16:creationId xmlns:a16="http://schemas.microsoft.com/office/drawing/2014/main" id="{6A2D008C-F785-461E-9799-2CCAB6CC8E6C}"/>
            </a:ext>
          </a:extLst>
        </xdr:cNvPr>
        <xdr:cNvSpPr txBox="1"/>
      </xdr:nvSpPr>
      <xdr:spPr>
        <a:xfrm>
          <a:off x="7626427" y="144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4660</xdr:rowOff>
    </xdr:from>
    <xdr:ext cx="469744" cy="259045"/>
    <xdr:sp macro="" textlink="">
      <xdr:nvSpPr>
        <xdr:cNvPr id="374" name="n_4mainValue【公営住宅】&#10;一人当たり面積">
          <a:extLst>
            <a:ext uri="{FF2B5EF4-FFF2-40B4-BE49-F238E27FC236}">
              <a16:creationId xmlns:a16="http://schemas.microsoft.com/office/drawing/2014/main" id="{3F951BA4-AC1B-4D38-878D-1030B23228A2}"/>
            </a:ext>
          </a:extLst>
        </xdr:cNvPr>
        <xdr:cNvSpPr txBox="1"/>
      </xdr:nvSpPr>
      <xdr:spPr>
        <a:xfrm>
          <a:off x="6737427" y="1440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C01FA182-2C26-4F18-9BAB-CBA527D4C6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5EB56647-3AAB-4A95-8A64-A4C6AF7764D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82F9580C-D464-43AB-8F50-0B6851CDFD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B111172-51E5-4C1B-8154-17CD934D2B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D31E245-6545-4814-897F-023E059D07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84ED5722-114C-43D0-9E71-7D681B30E3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A1D0020E-501E-4D4D-A83D-69FA1281C8E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3B7E4A1-AEF3-47CF-91F1-DA13F30CD74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6FD5F425-B057-412B-B5B8-616B31FD58F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EAF0A906-A040-4CA9-9C61-A842E254A74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A6256290-5D39-490F-AA29-AD4F9B963C8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A595DB6E-7BD5-453F-B558-C9779E4D7BA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52DA7902-2A70-48DC-96EC-FF1F63570E2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2678E0D0-83AC-4CD8-8CF7-C47490E59B4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7DB982E6-0A33-4B4F-940D-A48D793370D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383DAF82-78CD-4D01-85E7-36B52FB1082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6144B26E-4889-423E-B3A4-99248AC0246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36551FF3-5616-447D-A5B7-62539FB96E4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4011A428-D6FC-452D-B4AF-5D90D5C6688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19BAEB2F-E922-408E-BC0B-B9D528914C1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D9091436-374A-49F1-8FAD-999AE28F9931}"/>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56066F63-3E67-41B4-A1B9-EC0ACB23126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8A7BE2E4-FC5A-47D3-9F0F-496A25CEB1F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35B784CE-AE9C-45D7-B427-7F09CE0CD1A4}"/>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C01C0C33-1569-41C2-A895-A2A995FE9E72}"/>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DEB2EC47-DA72-4CD2-B814-32DBE6F7C4CF}"/>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C5F2B760-DC4E-41E1-B624-807EA3A68A73}"/>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15F30AF1-2C57-4239-B545-C94D4B6EA54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38F6DFE5-8051-4A0D-9B1E-653E71CC17F8}"/>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0793BC71-5FE0-44EB-B78D-0FA8C6EEA959}"/>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68744E9D-60BD-4FDC-9A4B-3FE438DA9918}"/>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E0CC3B46-4AE5-499E-B22F-17107F86D170}"/>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2AFC663B-C88F-4C6B-8A96-89B9980559D1}"/>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0B6A6C0D-F0CE-42A4-9D0C-D3A425FA93ED}"/>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58133B4-17E6-4FE2-830D-F290EBCE6E0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C25892F-D0E5-48A7-8C95-4A0DE1B3074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89B48A7-EFC4-4BB5-9C9E-8810E689908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56E32C8-7655-4C06-87A6-44E75FF0AA0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39ECFB4-DCD0-4E62-923D-01CB4B57964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127000</xdr:rowOff>
    </xdr:from>
    <xdr:to>
      <xdr:col>24</xdr:col>
      <xdr:colOff>114300</xdr:colOff>
      <xdr:row>104</xdr:row>
      <xdr:rowOff>57150</xdr:rowOff>
    </xdr:to>
    <xdr:sp macro="" textlink="">
      <xdr:nvSpPr>
        <xdr:cNvPr id="414" name="楕円 413">
          <a:extLst>
            <a:ext uri="{FF2B5EF4-FFF2-40B4-BE49-F238E27FC236}">
              <a16:creationId xmlns:a16="http://schemas.microsoft.com/office/drawing/2014/main" id="{23FA60B7-CEB0-4A20-976A-8A1322511415}"/>
            </a:ext>
          </a:extLst>
        </xdr:cNvPr>
        <xdr:cNvSpPr/>
      </xdr:nvSpPr>
      <xdr:spPr>
        <a:xfrm>
          <a:off x="4584700" y="177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149877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35FBA489-F81A-4541-92F5-CC420F368034}"/>
            </a:ext>
          </a:extLst>
        </xdr:cNvPr>
        <xdr:cNvSpPr txBox="1"/>
      </xdr:nvSpPr>
      <xdr:spPr>
        <a:xfrm>
          <a:off x="4673600"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416" name="楕円 415">
          <a:extLst>
            <a:ext uri="{FF2B5EF4-FFF2-40B4-BE49-F238E27FC236}">
              <a16:creationId xmlns:a16="http://schemas.microsoft.com/office/drawing/2014/main" id="{59FEBD34-8944-4451-8B59-E080C1570C34}"/>
            </a:ext>
          </a:extLst>
        </xdr:cNvPr>
        <xdr:cNvSpPr/>
      </xdr:nvSpPr>
      <xdr:spPr>
        <a:xfrm>
          <a:off x="3746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104</xdr:row>
      <xdr:rowOff>6350</xdr:rowOff>
    </xdr:to>
    <xdr:cxnSp macro="">
      <xdr:nvCxnSpPr>
        <xdr:cNvPr id="417" name="直線コネクタ 416">
          <a:extLst>
            <a:ext uri="{FF2B5EF4-FFF2-40B4-BE49-F238E27FC236}">
              <a16:creationId xmlns:a16="http://schemas.microsoft.com/office/drawing/2014/main" id="{C8865419-80C9-4ACD-BB16-7DE6C1AF66D5}"/>
            </a:ext>
          </a:extLst>
        </xdr:cNvPr>
        <xdr:cNvCxnSpPr/>
      </xdr:nvCxnSpPr>
      <xdr:spPr>
        <a:xfrm>
          <a:off x="3797300" y="1781556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8889</xdr:rowOff>
    </xdr:from>
    <xdr:to>
      <xdr:col>15</xdr:col>
      <xdr:colOff>101600</xdr:colOff>
      <xdr:row>103</xdr:row>
      <xdr:rowOff>110489</xdr:rowOff>
    </xdr:to>
    <xdr:sp macro="" textlink="">
      <xdr:nvSpPr>
        <xdr:cNvPr id="418" name="楕円 417">
          <a:extLst>
            <a:ext uri="{FF2B5EF4-FFF2-40B4-BE49-F238E27FC236}">
              <a16:creationId xmlns:a16="http://schemas.microsoft.com/office/drawing/2014/main" id="{48F07464-AE05-4D99-965B-6DF3B604B4D3}"/>
            </a:ext>
          </a:extLst>
        </xdr:cNvPr>
        <xdr:cNvSpPr/>
      </xdr:nvSpPr>
      <xdr:spPr>
        <a:xfrm>
          <a:off x="285750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59689</xdr:rowOff>
    </xdr:from>
    <xdr:to>
      <xdr:col>19</xdr:col>
      <xdr:colOff>177800</xdr:colOff>
      <xdr:row>103</xdr:row>
      <xdr:rowOff>156211</xdr:rowOff>
    </xdr:to>
    <xdr:cxnSp macro="">
      <xdr:nvCxnSpPr>
        <xdr:cNvPr id="419" name="直線コネクタ 418">
          <a:extLst>
            <a:ext uri="{FF2B5EF4-FFF2-40B4-BE49-F238E27FC236}">
              <a16:creationId xmlns:a16="http://schemas.microsoft.com/office/drawing/2014/main" id="{44574477-779A-474F-AF7A-2CDBFC9FDE18}"/>
            </a:ext>
          </a:extLst>
        </xdr:cNvPr>
        <xdr:cNvCxnSpPr/>
      </xdr:nvCxnSpPr>
      <xdr:spPr>
        <a:xfrm>
          <a:off x="2908300" y="177190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168911</xdr:rowOff>
    </xdr:from>
    <xdr:to>
      <xdr:col>10</xdr:col>
      <xdr:colOff>165100</xdr:colOff>
      <xdr:row>103</xdr:row>
      <xdr:rowOff>99061</xdr:rowOff>
    </xdr:to>
    <xdr:sp macro="" textlink="">
      <xdr:nvSpPr>
        <xdr:cNvPr id="420" name="楕円 419">
          <a:extLst>
            <a:ext uri="{FF2B5EF4-FFF2-40B4-BE49-F238E27FC236}">
              <a16:creationId xmlns:a16="http://schemas.microsoft.com/office/drawing/2014/main" id="{8820A2E9-82C7-47C6-93CB-A4EE7EA2DC29}"/>
            </a:ext>
          </a:extLst>
        </xdr:cNvPr>
        <xdr:cNvSpPr/>
      </xdr:nvSpPr>
      <xdr:spPr>
        <a:xfrm>
          <a:off x="1968500" y="17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48261</xdr:rowOff>
    </xdr:from>
    <xdr:to>
      <xdr:col>15</xdr:col>
      <xdr:colOff>50800</xdr:colOff>
      <xdr:row>103</xdr:row>
      <xdr:rowOff>59689</xdr:rowOff>
    </xdr:to>
    <xdr:cxnSp macro="">
      <xdr:nvCxnSpPr>
        <xdr:cNvPr id="421" name="直線コネクタ 420">
          <a:extLst>
            <a:ext uri="{FF2B5EF4-FFF2-40B4-BE49-F238E27FC236}">
              <a16:creationId xmlns:a16="http://schemas.microsoft.com/office/drawing/2014/main" id="{0F94EC65-953D-4E4C-A959-713062A50EFD}"/>
            </a:ext>
          </a:extLst>
        </xdr:cNvPr>
        <xdr:cNvCxnSpPr/>
      </xdr:nvCxnSpPr>
      <xdr:spPr>
        <a:xfrm>
          <a:off x="2019300" y="17707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157480</xdr:rowOff>
    </xdr:from>
    <xdr:to>
      <xdr:col>6</xdr:col>
      <xdr:colOff>38100</xdr:colOff>
      <xdr:row>103</xdr:row>
      <xdr:rowOff>87630</xdr:rowOff>
    </xdr:to>
    <xdr:sp macro="" textlink="">
      <xdr:nvSpPr>
        <xdr:cNvPr id="422" name="楕円 421">
          <a:extLst>
            <a:ext uri="{FF2B5EF4-FFF2-40B4-BE49-F238E27FC236}">
              <a16:creationId xmlns:a16="http://schemas.microsoft.com/office/drawing/2014/main" id="{123E9141-A794-454F-B2F8-4D2538842005}"/>
            </a:ext>
          </a:extLst>
        </xdr:cNvPr>
        <xdr:cNvSpPr/>
      </xdr:nvSpPr>
      <xdr:spPr>
        <a:xfrm>
          <a:off x="107950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36830</xdr:rowOff>
    </xdr:from>
    <xdr:to>
      <xdr:col>10</xdr:col>
      <xdr:colOff>114300</xdr:colOff>
      <xdr:row>103</xdr:row>
      <xdr:rowOff>48261</xdr:rowOff>
    </xdr:to>
    <xdr:cxnSp macro="">
      <xdr:nvCxnSpPr>
        <xdr:cNvPr id="423" name="直線コネクタ 422">
          <a:extLst>
            <a:ext uri="{FF2B5EF4-FFF2-40B4-BE49-F238E27FC236}">
              <a16:creationId xmlns:a16="http://schemas.microsoft.com/office/drawing/2014/main" id="{6A68584A-B5D7-4D69-8068-1B47D6D1D7E1}"/>
            </a:ext>
          </a:extLst>
        </xdr:cNvPr>
        <xdr:cNvCxnSpPr/>
      </xdr:nvCxnSpPr>
      <xdr:spPr>
        <a:xfrm>
          <a:off x="1130300" y="17696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a:extLst>
            <a:ext uri="{FF2B5EF4-FFF2-40B4-BE49-F238E27FC236}">
              <a16:creationId xmlns:a16="http://schemas.microsoft.com/office/drawing/2014/main" id="{65B91B64-914E-4413-B4C5-9D6AB3E217C3}"/>
            </a:ext>
          </a:extLst>
        </xdr:cNvPr>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a:extLst>
            <a:ext uri="{FF2B5EF4-FFF2-40B4-BE49-F238E27FC236}">
              <a16:creationId xmlns:a16="http://schemas.microsoft.com/office/drawing/2014/main" id="{1685C456-98A3-42FF-B6D1-CAC631FF44CA}"/>
            </a:ext>
          </a:extLst>
        </xdr:cNvPr>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a:extLst>
            <a:ext uri="{FF2B5EF4-FFF2-40B4-BE49-F238E27FC236}">
              <a16:creationId xmlns:a16="http://schemas.microsoft.com/office/drawing/2014/main" id="{79DF9847-696C-48F3-9620-55A4896CE712}"/>
            </a:ext>
          </a:extLst>
        </xdr:cNvPr>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a:extLst>
            <a:ext uri="{FF2B5EF4-FFF2-40B4-BE49-F238E27FC236}">
              <a16:creationId xmlns:a16="http://schemas.microsoft.com/office/drawing/2014/main" id="{231F7824-76FE-4739-BFBC-6CA1C40AB7E6}"/>
            </a:ext>
          </a:extLst>
        </xdr:cNvPr>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52088</xdr:rowOff>
    </xdr:from>
    <xdr:ext cx="405111" cy="259045"/>
    <xdr:sp macro="" textlink="">
      <xdr:nvSpPr>
        <xdr:cNvPr id="428" name="n_1mainValue【港湾・漁港】&#10;有形固定資産減価償却率">
          <a:extLst>
            <a:ext uri="{FF2B5EF4-FFF2-40B4-BE49-F238E27FC236}">
              <a16:creationId xmlns:a16="http://schemas.microsoft.com/office/drawing/2014/main" id="{8B6C97A8-64B5-4A52-AEC4-B4DEBF53E465}"/>
            </a:ext>
          </a:extLst>
        </xdr:cNvPr>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127016</xdr:rowOff>
    </xdr:from>
    <xdr:ext cx="405111" cy="259045"/>
    <xdr:sp macro="" textlink="">
      <xdr:nvSpPr>
        <xdr:cNvPr id="429" name="n_2mainValue【港湾・漁港】&#10;有形固定資産減価償却率">
          <a:extLst>
            <a:ext uri="{FF2B5EF4-FFF2-40B4-BE49-F238E27FC236}">
              <a16:creationId xmlns:a16="http://schemas.microsoft.com/office/drawing/2014/main" id="{8098F71F-B450-42CC-919F-9CF599630DBC}"/>
            </a:ext>
          </a:extLst>
        </xdr:cNvPr>
        <xdr:cNvSpPr txBox="1"/>
      </xdr:nvSpPr>
      <xdr:spPr>
        <a:xfrm>
          <a:off x="2705744"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115588</xdr:rowOff>
    </xdr:from>
    <xdr:ext cx="405111" cy="259045"/>
    <xdr:sp macro="" textlink="">
      <xdr:nvSpPr>
        <xdr:cNvPr id="430" name="n_3mainValue【港湾・漁港】&#10;有形固定資産減価償却率">
          <a:extLst>
            <a:ext uri="{FF2B5EF4-FFF2-40B4-BE49-F238E27FC236}">
              <a16:creationId xmlns:a16="http://schemas.microsoft.com/office/drawing/2014/main" id="{2D35DBC5-7654-4AAE-B038-D5932B966BFB}"/>
            </a:ext>
          </a:extLst>
        </xdr:cNvPr>
        <xdr:cNvSpPr txBox="1"/>
      </xdr:nvSpPr>
      <xdr:spPr>
        <a:xfrm>
          <a:off x="1816744" y="1743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104157</xdr:rowOff>
    </xdr:from>
    <xdr:ext cx="405111" cy="259045"/>
    <xdr:sp macro="" textlink="">
      <xdr:nvSpPr>
        <xdr:cNvPr id="431" name="n_4mainValue【港湾・漁港】&#10;有形固定資産減価償却率">
          <a:extLst>
            <a:ext uri="{FF2B5EF4-FFF2-40B4-BE49-F238E27FC236}">
              <a16:creationId xmlns:a16="http://schemas.microsoft.com/office/drawing/2014/main" id="{BD5431FF-E97F-484E-AAA2-E75495F50C1E}"/>
            </a:ext>
          </a:extLst>
        </xdr:cNvPr>
        <xdr:cNvSpPr txBox="1"/>
      </xdr:nvSpPr>
      <xdr:spPr>
        <a:xfrm>
          <a:off x="927744" y="1742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E4761793-A3FC-46B3-99E3-27F5FF7C23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F4F02DA1-BAC4-49FD-9365-F7D3D0066B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5E569AA3-B738-4D85-A379-C6764462A28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850EF78C-6DCB-4C49-9E6D-39B89C7D50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DF021B47-9544-4F4F-BEF5-FFCF40BFD6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DC9300A9-3113-496B-8A16-B4C074C4A2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6477504C-965C-4CE6-B7C3-7539521960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D904F419-09A2-4AE3-8B3C-4819F3F4DF3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B9A143B9-9642-4DC8-8CF7-9399E29C89D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8692BE69-E7BD-4045-A750-9629F5B16A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832D9F7A-7CC2-4980-A811-DC35F3B5F5E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E8E48890-99BE-4864-9E1E-C2F7FBD07C35}"/>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12FED341-862F-4624-A523-829764A4B77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6C24355A-7C03-4BD7-BE29-2B55708D528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1E9C4D10-2855-4E90-BB22-876DB261098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268E3B43-CA8E-4DF3-9943-43653CA644B8}"/>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4A30EB22-47D3-46AF-B87C-C3571D37DB9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F3354C0E-BA48-4331-890C-EB42AEA588A4}"/>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EDD2D018-D827-411B-AF0E-9A4E3927709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27080289-6F53-4982-A4C5-49DEC95F581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51A3FAC1-2BC8-46E6-99B6-72FFACDC57B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609A5202-1B56-4346-A2A8-8D263B4EBB11}"/>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329C445F-BD7B-450A-9E46-91A7EF2E0F87}"/>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35CEC9C5-F651-4459-852C-384FCF23879F}"/>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EDBB6180-D78B-4597-9422-7461BBB4C878}"/>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88A4C979-C34D-44F3-AAF7-F57BA170986F}"/>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811169BC-FCF8-4AE8-83D4-D27122233719}"/>
            </a:ext>
          </a:extLst>
        </xdr:cNvPr>
        <xdr:cNvSpPr txBox="1"/>
      </xdr:nvSpPr>
      <xdr:spPr>
        <a:xfrm>
          <a:off x="10515600" y="18330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F2976045-F227-43C1-906A-B6E910382C94}"/>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6555A8F3-722F-4A10-987A-AD401CD2863F}"/>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FD4C8C9C-78D9-4B5F-AC6C-DCA9D0D7DA94}"/>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5531E192-BA50-4D7C-9A92-F0AF3B035807}"/>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5B5F6CA1-0A84-413A-B52F-918D6CA5E3F6}"/>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7A02B966-6C59-4653-BBD2-219A9E863F6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AE7E0AFE-7CEE-417E-8059-7A9D43F38FF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A84BC35-C966-4C8B-80E1-21ED3C97020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326239A-A38E-4F98-8E76-4700ACBA60D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3F80255-A530-4942-87E8-28896B41630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107055</xdr:rowOff>
    </xdr:from>
    <xdr:to>
      <xdr:col>55</xdr:col>
      <xdr:colOff>50800</xdr:colOff>
      <xdr:row>106</xdr:row>
      <xdr:rowOff>37205</xdr:rowOff>
    </xdr:to>
    <xdr:sp macro="" textlink="">
      <xdr:nvSpPr>
        <xdr:cNvPr id="469" name="楕円 468">
          <a:extLst>
            <a:ext uri="{FF2B5EF4-FFF2-40B4-BE49-F238E27FC236}">
              <a16:creationId xmlns:a16="http://schemas.microsoft.com/office/drawing/2014/main" id="{96C72F2B-BC6B-43E8-9A35-0DEE176CBDF7}"/>
            </a:ext>
          </a:extLst>
        </xdr:cNvPr>
        <xdr:cNvSpPr/>
      </xdr:nvSpPr>
      <xdr:spPr>
        <a:xfrm>
          <a:off x="10426700" y="1810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129932</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B5D7ED93-1F55-42CA-9042-DF8F966F37CC}"/>
            </a:ext>
          </a:extLst>
        </xdr:cNvPr>
        <xdr:cNvSpPr txBox="1"/>
      </xdr:nvSpPr>
      <xdr:spPr>
        <a:xfrm>
          <a:off x="10515600" y="1796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116365</xdr:rowOff>
    </xdr:from>
    <xdr:to>
      <xdr:col>50</xdr:col>
      <xdr:colOff>165100</xdr:colOff>
      <xdr:row>106</xdr:row>
      <xdr:rowOff>46515</xdr:rowOff>
    </xdr:to>
    <xdr:sp macro="" textlink="">
      <xdr:nvSpPr>
        <xdr:cNvPr id="471" name="楕円 470">
          <a:extLst>
            <a:ext uri="{FF2B5EF4-FFF2-40B4-BE49-F238E27FC236}">
              <a16:creationId xmlns:a16="http://schemas.microsoft.com/office/drawing/2014/main" id="{C6969C19-A7C9-48C2-9B45-F68EC2E5BDC2}"/>
            </a:ext>
          </a:extLst>
        </xdr:cNvPr>
        <xdr:cNvSpPr/>
      </xdr:nvSpPr>
      <xdr:spPr>
        <a:xfrm>
          <a:off x="9588500" y="181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157855</xdr:rowOff>
    </xdr:from>
    <xdr:to>
      <xdr:col>55</xdr:col>
      <xdr:colOff>0</xdr:colOff>
      <xdr:row>105</xdr:row>
      <xdr:rowOff>167165</xdr:rowOff>
    </xdr:to>
    <xdr:cxnSp macro="">
      <xdr:nvCxnSpPr>
        <xdr:cNvPr id="472" name="直線コネクタ 471">
          <a:extLst>
            <a:ext uri="{FF2B5EF4-FFF2-40B4-BE49-F238E27FC236}">
              <a16:creationId xmlns:a16="http://schemas.microsoft.com/office/drawing/2014/main" id="{B6C246E8-E2CA-4C72-A721-3C8A7D5EC722}"/>
            </a:ext>
          </a:extLst>
        </xdr:cNvPr>
        <xdr:cNvCxnSpPr/>
      </xdr:nvCxnSpPr>
      <xdr:spPr>
        <a:xfrm flipV="1">
          <a:off x="9639300" y="18160105"/>
          <a:ext cx="838200" cy="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115089</xdr:rowOff>
    </xdr:from>
    <xdr:to>
      <xdr:col>46</xdr:col>
      <xdr:colOff>38100</xdr:colOff>
      <xdr:row>106</xdr:row>
      <xdr:rowOff>45239</xdr:rowOff>
    </xdr:to>
    <xdr:sp macro="" textlink="">
      <xdr:nvSpPr>
        <xdr:cNvPr id="473" name="楕円 472">
          <a:extLst>
            <a:ext uri="{FF2B5EF4-FFF2-40B4-BE49-F238E27FC236}">
              <a16:creationId xmlns:a16="http://schemas.microsoft.com/office/drawing/2014/main" id="{0E08F1CD-5756-4C3D-8BEA-131F0436DCC3}"/>
            </a:ext>
          </a:extLst>
        </xdr:cNvPr>
        <xdr:cNvSpPr/>
      </xdr:nvSpPr>
      <xdr:spPr>
        <a:xfrm>
          <a:off x="8699500" y="181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165889</xdr:rowOff>
    </xdr:from>
    <xdr:to>
      <xdr:col>50</xdr:col>
      <xdr:colOff>114300</xdr:colOff>
      <xdr:row>105</xdr:row>
      <xdr:rowOff>167165</xdr:rowOff>
    </xdr:to>
    <xdr:cxnSp macro="">
      <xdr:nvCxnSpPr>
        <xdr:cNvPr id="474" name="直線コネクタ 473">
          <a:extLst>
            <a:ext uri="{FF2B5EF4-FFF2-40B4-BE49-F238E27FC236}">
              <a16:creationId xmlns:a16="http://schemas.microsoft.com/office/drawing/2014/main" id="{8422AB20-E2D0-4562-98F4-58E2549105EB}"/>
            </a:ext>
          </a:extLst>
        </xdr:cNvPr>
        <xdr:cNvCxnSpPr/>
      </xdr:nvCxnSpPr>
      <xdr:spPr>
        <a:xfrm>
          <a:off x="8750300" y="18168139"/>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123903</xdr:rowOff>
    </xdr:from>
    <xdr:to>
      <xdr:col>41</xdr:col>
      <xdr:colOff>101600</xdr:colOff>
      <xdr:row>106</xdr:row>
      <xdr:rowOff>54053</xdr:rowOff>
    </xdr:to>
    <xdr:sp macro="" textlink="">
      <xdr:nvSpPr>
        <xdr:cNvPr id="475" name="楕円 474">
          <a:extLst>
            <a:ext uri="{FF2B5EF4-FFF2-40B4-BE49-F238E27FC236}">
              <a16:creationId xmlns:a16="http://schemas.microsoft.com/office/drawing/2014/main" id="{0C43A4F8-DB86-453D-B3B2-F5404D9FD9B8}"/>
            </a:ext>
          </a:extLst>
        </xdr:cNvPr>
        <xdr:cNvSpPr/>
      </xdr:nvSpPr>
      <xdr:spPr>
        <a:xfrm>
          <a:off x="7810500" y="181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165889</xdr:rowOff>
    </xdr:from>
    <xdr:to>
      <xdr:col>45</xdr:col>
      <xdr:colOff>177800</xdr:colOff>
      <xdr:row>106</xdr:row>
      <xdr:rowOff>3253</xdr:rowOff>
    </xdr:to>
    <xdr:cxnSp macro="">
      <xdr:nvCxnSpPr>
        <xdr:cNvPr id="476" name="直線コネクタ 475">
          <a:extLst>
            <a:ext uri="{FF2B5EF4-FFF2-40B4-BE49-F238E27FC236}">
              <a16:creationId xmlns:a16="http://schemas.microsoft.com/office/drawing/2014/main" id="{E9661FFC-C4D5-4760-A6A5-074A04C0BF69}"/>
            </a:ext>
          </a:extLst>
        </xdr:cNvPr>
        <xdr:cNvCxnSpPr/>
      </xdr:nvCxnSpPr>
      <xdr:spPr>
        <a:xfrm flipV="1">
          <a:off x="7861300" y="18168139"/>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131052</xdr:rowOff>
    </xdr:from>
    <xdr:to>
      <xdr:col>36</xdr:col>
      <xdr:colOff>165100</xdr:colOff>
      <xdr:row>106</xdr:row>
      <xdr:rowOff>61202</xdr:rowOff>
    </xdr:to>
    <xdr:sp macro="" textlink="">
      <xdr:nvSpPr>
        <xdr:cNvPr id="477" name="楕円 476">
          <a:extLst>
            <a:ext uri="{FF2B5EF4-FFF2-40B4-BE49-F238E27FC236}">
              <a16:creationId xmlns:a16="http://schemas.microsoft.com/office/drawing/2014/main" id="{0AB38BA1-63EC-4E8A-A76D-1E7AA1BDE959}"/>
            </a:ext>
          </a:extLst>
        </xdr:cNvPr>
        <xdr:cNvSpPr/>
      </xdr:nvSpPr>
      <xdr:spPr>
        <a:xfrm>
          <a:off x="6921500" y="181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3253</xdr:rowOff>
    </xdr:from>
    <xdr:to>
      <xdr:col>41</xdr:col>
      <xdr:colOff>50800</xdr:colOff>
      <xdr:row>106</xdr:row>
      <xdr:rowOff>10402</xdr:rowOff>
    </xdr:to>
    <xdr:cxnSp macro="">
      <xdr:nvCxnSpPr>
        <xdr:cNvPr id="478" name="直線コネクタ 477">
          <a:extLst>
            <a:ext uri="{FF2B5EF4-FFF2-40B4-BE49-F238E27FC236}">
              <a16:creationId xmlns:a16="http://schemas.microsoft.com/office/drawing/2014/main" id="{CCEAD2A2-179E-4927-922C-94955401CD1B}"/>
            </a:ext>
          </a:extLst>
        </xdr:cNvPr>
        <xdr:cNvCxnSpPr/>
      </xdr:nvCxnSpPr>
      <xdr:spPr>
        <a:xfrm flipV="1">
          <a:off x="6972300" y="18176953"/>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B698B396-858E-4575-BF09-11BE58C6C7CC}"/>
            </a:ext>
          </a:extLst>
        </xdr:cNvPr>
        <xdr:cNvSpPr txBox="1"/>
      </xdr:nvSpPr>
      <xdr:spPr>
        <a:xfrm>
          <a:off x="93270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3D5C386E-7530-4FC7-B77D-C4F96C722B42}"/>
            </a:ext>
          </a:extLst>
        </xdr:cNvPr>
        <xdr:cNvSpPr txBox="1"/>
      </xdr:nvSpPr>
      <xdr:spPr>
        <a:xfrm>
          <a:off x="84507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3473D469-587D-443C-8628-B8BCBE9F8261}"/>
            </a:ext>
          </a:extLst>
        </xdr:cNvPr>
        <xdr:cNvSpPr txBox="1"/>
      </xdr:nvSpPr>
      <xdr:spPr>
        <a:xfrm>
          <a:off x="7561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3261E2B-1DB4-496A-A831-35363326B529}"/>
            </a:ext>
          </a:extLst>
        </xdr:cNvPr>
        <xdr:cNvSpPr txBox="1"/>
      </xdr:nvSpPr>
      <xdr:spPr>
        <a:xfrm>
          <a:off x="6672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63042</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F6CF8CF7-446A-4727-B2F4-DA0B7EF0BC22}"/>
            </a:ext>
          </a:extLst>
        </xdr:cNvPr>
        <xdr:cNvSpPr txBox="1"/>
      </xdr:nvSpPr>
      <xdr:spPr>
        <a:xfrm>
          <a:off x="9327095" y="178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61766</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81E620BC-B610-406A-9C73-A61D0F0C1EBB}"/>
            </a:ext>
          </a:extLst>
        </xdr:cNvPr>
        <xdr:cNvSpPr txBox="1"/>
      </xdr:nvSpPr>
      <xdr:spPr>
        <a:xfrm>
          <a:off x="8450795" y="1789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70580</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EC27FE26-A590-40BB-8D30-E4B90A307DE4}"/>
            </a:ext>
          </a:extLst>
        </xdr:cNvPr>
        <xdr:cNvSpPr txBox="1"/>
      </xdr:nvSpPr>
      <xdr:spPr>
        <a:xfrm>
          <a:off x="7561795" y="1790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77729</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2E46D272-068D-4CA7-8A7B-40C013E33BA7}"/>
            </a:ext>
          </a:extLst>
        </xdr:cNvPr>
        <xdr:cNvSpPr txBox="1"/>
      </xdr:nvSpPr>
      <xdr:spPr>
        <a:xfrm>
          <a:off x="6672795" y="1790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249671EC-60A1-4C46-9463-A621274FD6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779BCD6E-32D4-43C6-8A18-5FD5EA29CF7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66E57196-E1D7-4BBA-85E4-74D5F72E38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64F7C278-17DE-4078-9FAB-A58C881454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6338608E-B5A1-4164-AD25-54275949CA1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2BE3C302-4B9F-4AA0-9E20-BA9AE5A0E4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5974C14D-8BEE-47E2-BC8D-57C1B868A4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933AD68C-B486-4E60-B483-B8F29DBD417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89B4DE41-8467-4942-AAFC-91E45DE68A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6E3B497C-638A-445E-B60B-684BD6C349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79D18369-15DC-4123-B246-2B8B0B4D226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4B39DD92-F743-44F8-AF65-185AB2D709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A12A9C93-9B0B-474F-BF55-ABB02A7087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D5DD235E-AB86-4E0D-A6A1-6B3803AC71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CB15F0F2-57A9-416F-8286-C80FA3CEDA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45F46514-F793-4784-97DB-3C0C7E75124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B65C9EDB-CCAA-4945-A860-1678B027A31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9602C4B1-30AE-46AC-9DEB-3E79C641C7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2C97756F-06E8-4EF8-9DAC-7351719A75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C9503822-DF39-4BEB-8B6A-BC27E0C03D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D6DF0ECD-4769-4C3A-93E7-DF5185BB184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A30D5B2-4E83-4F17-A356-F514504FC0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FCC3D88-7FDD-44A4-A49B-2E54D03DAA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92FEE8-3E51-4183-B271-528A53DFEC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A80B7574-EAB0-4DE1-AA59-3731D5C65C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BCDFF4DB-E085-4255-8578-8A9093EFE7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B99747A1-B7CB-46C0-86B0-4DA7FDE68AF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6636604B-F7CE-48CF-85A2-83BBE748A88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54261A73-10A0-411A-B324-07DAF184590B}"/>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ED5E130E-0D85-416F-89E9-4F7D428B547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FBA00CF6-6E81-413D-98F9-DB9B7811FB2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331F631F-2BBD-4ECF-8910-904618C1C72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805C7F0-B2EE-4079-8014-89FA7E76579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B0688D21-4623-4869-B681-2A92A6D28E3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910AA714-EBDE-40F2-9275-55FB2B5E202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6E76481B-D5CC-4BA2-B8A2-F9A8D2AE95A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8007FE1F-7EFE-4737-B58D-C8E31CB29D1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A9A2E0DC-FC26-4FF2-A500-F34F19F140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9EC306D1-E181-45B8-B2C1-2DF7F3D5C3A4}"/>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D85D247F-2909-400A-8F36-D17A3936E3C4}"/>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F791B098-6838-4495-BA5D-B4C5EF4A7AF2}"/>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CC3EBFE6-FAE7-42AF-8EDA-64AE73BAEDC6}"/>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790E2EA1-98FA-4058-8076-E6DCD837A9E7}"/>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5C3E801E-B21C-4246-B858-F0FE62682F3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762EB1F6-1544-4140-B80E-C81B9A0184D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C4D92144-EDDB-464C-AE30-B172C86E40CE}"/>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99F89F1C-5B26-446C-BA94-A9BE489ADBE8}"/>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67F7551F-5C1D-496B-92D4-F06729C82CBD}"/>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0B65D624-8C85-4858-9F22-783780878F72}"/>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8511A9E0-7D86-4F82-B204-052B46F1F7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32D1F5A-69FC-42B1-A6E9-24959D3957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44992F54-3542-4021-8000-B6C21881BFA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0E48AF5-1C7A-4CD2-9A49-B94FD6B7C1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AA24D6D-80B8-4F1B-A9C8-3385D4851FB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77216</xdr:rowOff>
    </xdr:from>
    <xdr:to>
      <xdr:col>85</xdr:col>
      <xdr:colOff>177800</xdr:colOff>
      <xdr:row>61</xdr:row>
      <xdr:rowOff>7366</xdr:rowOff>
    </xdr:to>
    <xdr:sp macro="" textlink="">
      <xdr:nvSpPr>
        <xdr:cNvPr id="541" name="楕円 540">
          <a:extLst>
            <a:ext uri="{FF2B5EF4-FFF2-40B4-BE49-F238E27FC236}">
              <a16:creationId xmlns:a16="http://schemas.microsoft.com/office/drawing/2014/main" id="{EE42A2F0-15F1-412F-B40B-82189FF13677}"/>
            </a:ext>
          </a:extLst>
        </xdr:cNvPr>
        <xdr:cNvSpPr/>
      </xdr:nvSpPr>
      <xdr:spPr>
        <a:xfrm>
          <a:off x="16268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55643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F0804D02-F7FB-488C-A55A-CCD1843964F8}"/>
            </a:ext>
          </a:extLst>
        </xdr:cNvPr>
        <xdr:cNvSpPr txBox="1"/>
      </xdr:nvSpPr>
      <xdr:spPr>
        <a:xfrm>
          <a:off x="16357600"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65786</xdr:rowOff>
    </xdr:from>
    <xdr:to>
      <xdr:col>81</xdr:col>
      <xdr:colOff>101600</xdr:colOff>
      <xdr:row>60</xdr:row>
      <xdr:rowOff>167386</xdr:rowOff>
    </xdr:to>
    <xdr:sp macro="" textlink="">
      <xdr:nvSpPr>
        <xdr:cNvPr id="543" name="楕円 542">
          <a:extLst>
            <a:ext uri="{FF2B5EF4-FFF2-40B4-BE49-F238E27FC236}">
              <a16:creationId xmlns:a16="http://schemas.microsoft.com/office/drawing/2014/main" id="{5EFCDBA9-7006-4F3F-B31A-6C2FBC226020}"/>
            </a:ext>
          </a:extLst>
        </xdr:cNvPr>
        <xdr:cNvSpPr/>
      </xdr:nvSpPr>
      <xdr:spPr>
        <a:xfrm>
          <a:off x="15430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116586</xdr:rowOff>
    </xdr:from>
    <xdr:to>
      <xdr:col>85</xdr:col>
      <xdr:colOff>127000</xdr:colOff>
      <xdr:row>60</xdr:row>
      <xdr:rowOff>128016</xdr:rowOff>
    </xdr:to>
    <xdr:cxnSp macro="">
      <xdr:nvCxnSpPr>
        <xdr:cNvPr id="544" name="直線コネクタ 543">
          <a:extLst>
            <a:ext uri="{FF2B5EF4-FFF2-40B4-BE49-F238E27FC236}">
              <a16:creationId xmlns:a16="http://schemas.microsoft.com/office/drawing/2014/main" id="{FEE1EAF8-B97D-4750-AEAD-03EF89FF34D3}"/>
            </a:ext>
          </a:extLst>
        </xdr:cNvPr>
        <xdr:cNvCxnSpPr/>
      </xdr:nvCxnSpPr>
      <xdr:spPr>
        <a:xfrm>
          <a:off x="15481300" y="104035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127508</xdr:rowOff>
    </xdr:from>
    <xdr:to>
      <xdr:col>76</xdr:col>
      <xdr:colOff>165100</xdr:colOff>
      <xdr:row>61</xdr:row>
      <xdr:rowOff>57658</xdr:rowOff>
    </xdr:to>
    <xdr:sp macro="" textlink="">
      <xdr:nvSpPr>
        <xdr:cNvPr id="545" name="楕円 544">
          <a:extLst>
            <a:ext uri="{FF2B5EF4-FFF2-40B4-BE49-F238E27FC236}">
              <a16:creationId xmlns:a16="http://schemas.microsoft.com/office/drawing/2014/main" id="{076274C7-69CA-4D70-B168-A7228C99CFE6}"/>
            </a:ext>
          </a:extLst>
        </xdr:cNvPr>
        <xdr:cNvSpPr/>
      </xdr:nvSpPr>
      <xdr:spPr>
        <a:xfrm>
          <a:off x="14541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116586</xdr:rowOff>
    </xdr:from>
    <xdr:to>
      <xdr:col>81</xdr:col>
      <xdr:colOff>50800</xdr:colOff>
      <xdr:row>61</xdr:row>
      <xdr:rowOff>6858</xdr:rowOff>
    </xdr:to>
    <xdr:cxnSp macro="">
      <xdr:nvCxnSpPr>
        <xdr:cNvPr id="546" name="直線コネクタ 545">
          <a:extLst>
            <a:ext uri="{FF2B5EF4-FFF2-40B4-BE49-F238E27FC236}">
              <a16:creationId xmlns:a16="http://schemas.microsoft.com/office/drawing/2014/main" id="{8DCA98E0-814D-48DF-8082-D8000AB64E4C}"/>
            </a:ext>
          </a:extLst>
        </xdr:cNvPr>
        <xdr:cNvCxnSpPr/>
      </xdr:nvCxnSpPr>
      <xdr:spPr>
        <a:xfrm flipV="1">
          <a:off x="14592300" y="1040358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116078</xdr:rowOff>
    </xdr:from>
    <xdr:to>
      <xdr:col>72</xdr:col>
      <xdr:colOff>38100</xdr:colOff>
      <xdr:row>61</xdr:row>
      <xdr:rowOff>46228</xdr:rowOff>
    </xdr:to>
    <xdr:sp macro="" textlink="">
      <xdr:nvSpPr>
        <xdr:cNvPr id="547" name="楕円 546">
          <a:extLst>
            <a:ext uri="{FF2B5EF4-FFF2-40B4-BE49-F238E27FC236}">
              <a16:creationId xmlns:a16="http://schemas.microsoft.com/office/drawing/2014/main" id="{D324A3A3-5F6E-45EF-93FA-6BB6EF34B0AA}"/>
            </a:ext>
          </a:extLst>
        </xdr:cNvPr>
        <xdr:cNvSpPr/>
      </xdr:nvSpPr>
      <xdr:spPr>
        <a:xfrm>
          <a:off x="13652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166878</xdr:rowOff>
    </xdr:from>
    <xdr:to>
      <xdr:col>76</xdr:col>
      <xdr:colOff>114300</xdr:colOff>
      <xdr:row>61</xdr:row>
      <xdr:rowOff>6858</xdr:rowOff>
    </xdr:to>
    <xdr:cxnSp macro="">
      <xdr:nvCxnSpPr>
        <xdr:cNvPr id="548" name="直線コネクタ 547">
          <a:extLst>
            <a:ext uri="{FF2B5EF4-FFF2-40B4-BE49-F238E27FC236}">
              <a16:creationId xmlns:a16="http://schemas.microsoft.com/office/drawing/2014/main" id="{ED9CE38A-7892-416F-932A-241FBAAE1825}"/>
            </a:ext>
          </a:extLst>
        </xdr:cNvPr>
        <xdr:cNvCxnSpPr/>
      </xdr:nvCxnSpPr>
      <xdr:spPr>
        <a:xfrm>
          <a:off x="13703300" y="104538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93218</xdr:rowOff>
    </xdr:from>
    <xdr:to>
      <xdr:col>67</xdr:col>
      <xdr:colOff>101600</xdr:colOff>
      <xdr:row>61</xdr:row>
      <xdr:rowOff>23368</xdr:rowOff>
    </xdr:to>
    <xdr:sp macro="" textlink="">
      <xdr:nvSpPr>
        <xdr:cNvPr id="549" name="楕円 548">
          <a:extLst>
            <a:ext uri="{FF2B5EF4-FFF2-40B4-BE49-F238E27FC236}">
              <a16:creationId xmlns:a16="http://schemas.microsoft.com/office/drawing/2014/main" id="{8E34C66B-C1F4-4247-A407-4710725F25CF}"/>
            </a:ext>
          </a:extLst>
        </xdr:cNvPr>
        <xdr:cNvSpPr/>
      </xdr:nvSpPr>
      <xdr:spPr>
        <a:xfrm>
          <a:off x="12763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144018</xdr:rowOff>
    </xdr:from>
    <xdr:to>
      <xdr:col>71</xdr:col>
      <xdr:colOff>177800</xdr:colOff>
      <xdr:row>60</xdr:row>
      <xdr:rowOff>166878</xdr:rowOff>
    </xdr:to>
    <xdr:cxnSp macro="">
      <xdr:nvCxnSpPr>
        <xdr:cNvPr id="550" name="直線コネクタ 549">
          <a:extLst>
            <a:ext uri="{FF2B5EF4-FFF2-40B4-BE49-F238E27FC236}">
              <a16:creationId xmlns:a16="http://schemas.microsoft.com/office/drawing/2014/main" id="{8B26E52D-9185-40F5-921C-F1BB06CDA2A2}"/>
            </a:ext>
          </a:extLst>
        </xdr:cNvPr>
        <xdr:cNvCxnSpPr/>
      </xdr:nvCxnSpPr>
      <xdr:spPr>
        <a:xfrm>
          <a:off x="12814300" y="104310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0914B808-46FD-42C1-979D-B611A271EDA1}"/>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22B9FB3B-10C4-4443-8AAA-4552FD019A46}"/>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ECB64C07-479D-4FAF-95E8-DE2203601DCC}"/>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C52736B8-89FF-497A-8F3E-7F66636CF5F8}"/>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158513</xdr:rowOff>
    </xdr:from>
    <xdr:ext cx="405111" cy="259045"/>
    <xdr:sp macro="" textlink="">
      <xdr:nvSpPr>
        <xdr:cNvPr id="555" name="n_1mainValue【学校施設】&#10;有形固定資産減価償却率">
          <a:extLst>
            <a:ext uri="{FF2B5EF4-FFF2-40B4-BE49-F238E27FC236}">
              <a16:creationId xmlns:a16="http://schemas.microsoft.com/office/drawing/2014/main" id="{E6E6BBFA-D60A-4721-9EA3-C038C746CB59}"/>
            </a:ext>
          </a:extLst>
        </xdr:cNvPr>
        <xdr:cNvSpPr txBox="1"/>
      </xdr:nvSpPr>
      <xdr:spPr>
        <a:xfrm>
          <a:off x="15266044"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48785</xdr:rowOff>
    </xdr:from>
    <xdr:ext cx="405111" cy="259045"/>
    <xdr:sp macro="" textlink="">
      <xdr:nvSpPr>
        <xdr:cNvPr id="556" name="n_2mainValue【学校施設】&#10;有形固定資産減価償却率">
          <a:extLst>
            <a:ext uri="{FF2B5EF4-FFF2-40B4-BE49-F238E27FC236}">
              <a16:creationId xmlns:a16="http://schemas.microsoft.com/office/drawing/2014/main" id="{F3FE856A-786D-45E9-8193-ADE5A36B2E2D}"/>
            </a:ext>
          </a:extLst>
        </xdr:cNvPr>
        <xdr:cNvSpPr txBox="1"/>
      </xdr:nvSpPr>
      <xdr:spPr>
        <a:xfrm>
          <a:off x="14389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37355</xdr:rowOff>
    </xdr:from>
    <xdr:ext cx="405111" cy="259045"/>
    <xdr:sp macro="" textlink="">
      <xdr:nvSpPr>
        <xdr:cNvPr id="557" name="n_3mainValue【学校施設】&#10;有形固定資産減価償却率">
          <a:extLst>
            <a:ext uri="{FF2B5EF4-FFF2-40B4-BE49-F238E27FC236}">
              <a16:creationId xmlns:a16="http://schemas.microsoft.com/office/drawing/2014/main" id="{FF377694-061C-4DC0-9EFC-6085A62A3DA1}"/>
            </a:ext>
          </a:extLst>
        </xdr:cNvPr>
        <xdr:cNvSpPr txBox="1"/>
      </xdr:nvSpPr>
      <xdr:spPr>
        <a:xfrm>
          <a:off x="13500744"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14495</xdr:rowOff>
    </xdr:from>
    <xdr:ext cx="405111" cy="259045"/>
    <xdr:sp macro="" textlink="">
      <xdr:nvSpPr>
        <xdr:cNvPr id="558" name="n_4mainValue【学校施設】&#10;有形固定資産減価償却率">
          <a:extLst>
            <a:ext uri="{FF2B5EF4-FFF2-40B4-BE49-F238E27FC236}">
              <a16:creationId xmlns:a16="http://schemas.microsoft.com/office/drawing/2014/main" id="{F57E4DA1-899F-47E1-9245-DC855CF31A03}"/>
            </a:ext>
          </a:extLst>
        </xdr:cNvPr>
        <xdr:cNvSpPr txBox="1"/>
      </xdr:nvSpPr>
      <xdr:spPr>
        <a:xfrm>
          <a:off x="12611744"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6316F295-F22C-4EB4-997C-1DE7C08CEF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38D91983-AC15-45BD-939E-A582DD9F6D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789A41E1-16BA-41EC-A72C-3973C3FB1F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BD925AE6-B9C2-4F1D-87BF-EE5AF335A7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43C52163-D8C7-43EF-BAB0-4F1B3DEDFB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732EEFEE-CCFC-4DEA-9713-9D9A71CCFF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D01D3A1D-5344-4268-A533-1075DEB814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20308715-AF4A-4F89-BFE1-CD44ECA0D8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FE461502-36B9-4FBB-9CF5-D534A01DA9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A73526A6-6E22-4F8D-8DA4-4E59F0B97A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8F15967D-630A-4501-A626-963D42611B3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6584DB37-C1D4-4800-AB80-7E7F41EC7E6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40B677E1-5D1B-468A-BF42-38D7A1FA7C1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7D4002BA-7665-446C-8834-A1317C05A96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99951E29-2D3B-42BC-A8C7-AA4A25C3D3E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4BC82A49-834A-4EB8-8D00-3CC6605AEBD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28F9059D-42F7-4369-8D63-ECBA6C2F8A1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CC16A5DD-4330-47F3-8AC2-09E1A937766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4D5DECEA-F486-48E5-929A-829E25F3C35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F85CBEEB-3419-491C-9B01-B7C7AA97258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A80AA75A-6571-4348-9109-02E9B4A1BEC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7CCD2942-0072-4056-9ADB-491187A318E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CDC28179-ED36-4DBD-8235-385292F4DF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F10573BC-D998-4BEA-B971-84C4CC7E8BB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105DED2E-AFA4-443E-AD96-C2F6556C5BA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AD0CD845-4424-4A6F-9804-3A6DDAD164E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1230AF52-C60D-4BAF-8918-C7F4CBA8FAB3}"/>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16AE3E11-C2F7-4CC6-ADCC-6E4510663968}"/>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BA8460F0-6BBE-424E-A017-695018100972}"/>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31A1D9EF-DBFB-4D92-BD09-AA68FCD4B965}"/>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96B5715F-2B21-4C88-9EE2-438272ED3309}"/>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FCBD4C3D-A195-4F84-898C-207B0A220E43}"/>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6D27CE38-50DE-490F-AFA8-6AFD6996C32D}"/>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D548C0D5-871B-4DDD-863D-F0BD3497B752}"/>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699FFC02-4D3F-44EC-A110-A8CA86028A69}"/>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699520C1-7A2C-442E-8FD5-2E56A3E5B353}"/>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A776BC0-59E2-4B3E-A8B5-9A596188D9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439DA98-4042-4196-BB4E-64460E3B0C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F093CA7C-3A3C-487B-8307-9EF59537B0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1065D32-D3BB-425E-826C-26F11F242E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1FF937D-AAEF-46C3-94D5-E6870CC72B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133386</xdr:rowOff>
    </xdr:from>
    <xdr:to>
      <xdr:col>116</xdr:col>
      <xdr:colOff>114300</xdr:colOff>
      <xdr:row>62</xdr:row>
      <xdr:rowOff>63536</xdr:rowOff>
    </xdr:to>
    <xdr:sp macro="" textlink="">
      <xdr:nvSpPr>
        <xdr:cNvPr id="600" name="楕円 599">
          <a:extLst>
            <a:ext uri="{FF2B5EF4-FFF2-40B4-BE49-F238E27FC236}">
              <a16:creationId xmlns:a16="http://schemas.microsoft.com/office/drawing/2014/main" id="{486BBC52-F526-47FD-A2FE-BAB06BB77F78}"/>
            </a:ext>
          </a:extLst>
        </xdr:cNvPr>
        <xdr:cNvSpPr/>
      </xdr:nvSpPr>
      <xdr:spPr>
        <a:xfrm>
          <a:off x="22110700" y="105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156263</xdr:rowOff>
    </xdr:from>
    <xdr:ext cx="469744" cy="259045"/>
    <xdr:sp macro="" textlink="">
      <xdr:nvSpPr>
        <xdr:cNvPr id="601" name="【学校施設】&#10;一人当たり面積該当値テキスト">
          <a:extLst>
            <a:ext uri="{FF2B5EF4-FFF2-40B4-BE49-F238E27FC236}">
              <a16:creationId xmlns:a16="http://schemas.microsoft.com/office/drawing/2014/main" id="{12B25B54-9C50-4B78-ACF3-38B2A449C0E3}"/>
            </a:ext>
          </a:extLst>
        </xdr:cNvPr>
        <xdr:cNvSpPr txBox="1"/>
      </xdr:nvSpPr>
      <xdr:spPr>
        <a:xfrm>
          <a:off x="22199600" y="104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142857</xdr:rowOff>
    </xdr:from>
    <xdr:to>
      <xdr:col>112</xdr:col>
      <xdr:colOff>38100</xdr:colOff>
      <xdr:row>62</xdr:row>
      <xdr:rowOff>73007</xdr:rowOff>
    </xdr:to>
    <xdr:sp macro="" textlink="">
      <xdr:nvSpPr>
        <xdr:cNvPr id="602" name="楕円 601">
          <a:extLst>
            <a:ext uri="{FF2B5EF4-FFF2-40B4-BE49-F238E27FC236}">
              <a16:creationId xmlns:a16="http://schemas.microsoft.com/office/drawing/2014/main" id="{4CA96328-59C6-4EA2-9AB8-3E5B76BEF822}"/>
            </a:ext>
          </a:extLst>
        </xdr:cNvPr>
        <xdr:cNvSpPr/>
      </xdr:nvSpPr>
      <xdr:spPr>
        <a:xfrm>
          <a:off x="21272500" y="106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xdr:rowOff>
    </xdr:from>
    <xdr:to>
      <xdr:col>116</xdr:col>
      <xdr:colOff>63500</xdr:colOff>
      <xdr:row>62</xdr:row>
      <xdr:rowOff>22207</xdr:rowOff>
    </xdr:to>
    <xdr:cxnSp macro="">
      <xdr:nvCxnSpPr>
        <xdr:cNvPr id="603" name="直線コネクタ 602">
          <a:extLst>
            <a:ext uri="{FF2B5EF4-FFF2-40B4-BE49-F238E27FC236}">
              <a16:creationId xmlns:a16="http://schemas.microsoft.com/office/drawing/2014/main" id="{370F9348-99F5-4768-A642-BC9A3B00C234}"/>
            </a:ext>
          </a:extLst>
        </xdr:cNvPr>
        <xdr:cNvCxnSpPr/>
      </xdr:nvCxnSpPr>
      <xdr:spPr>
        <a:xfrm flipV="1">
          <a:off x="21323300" y="10642636"/>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115915</xdr:rowOff>
    </xdr:from>
    <xdr:to>
      <xdr:col>107</xdr:col>
      <xdr:colOff>101600</xdr:colOff>
      <xdr:row>62</xdr:row>
      <xdr:rowOff>46065</xdr:rowOff>
    </xdr:to>
    <xdr:sp macro="" textlink="">
      <xdr:nvSpPr>
        <xdr:cNvPr id="604" name="楕円 603">
          <a:extLst>
            <a:ext uri="{FF2B5EF4-FFF2-40B4-BE49-F238E27FC236}">
              <a16:creationId xmlns:a16="http://schemas.microsoft.com/office/drawing/2014/main" id="{81D34100-7663-47EC-BA86-8D93ED202A2F}"/>
            </a:ext>
          </a:extLst>
        </xdr:cNvPr>
        <xdr:cNvSpPr/>
      </xdr:nvSpPr>
      <xdr:spPr>
        <a:xfrm>
          <a:off x="20383500" y="105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166715</xdr:rowOff>
    </xdr:from>
    <xdr:to>
      <xdr:col>111</xdr:col>
      <xdr:colOff>177800</xdr:colOff>
      <xdr:row>62</xdr:row>
      <xdr:rowOff>22207</xdr:rowOff>
    </xdr:to>
    <xdr:cxnSp macro="">
      <xdr:nvCxnSpPr>
        <xdr:cNvPr id="605" name="直線コネクタ 604">
          <a:extLst>
            <a:ext uri="{FF2B5EF4-FFF2-40B4-BE49-F238E27FC236}">
              <a16:creationId xmlns:a16="http://schemas.microsoft.com/office/drawing/2014/main" id="{9547276C-1B34-408C-B63E-D845F27432E2}"/>
            </a:ext>
          </a:extLst>
        </xdr:cNvPr>
        <xdr:cNvCxnSpPr/>
      </xdr:nvCxnSpPr>
      <xdr:spPr>
        <a:xfrm>
          <a:off x="20434300" y="10625165"/>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124406</xdr:rowOff>
    </xdr:from>
    <xdr:to>
      <xdr:col>102</xdr:col>
      <xdr:colOff>165100</xdr:colOff>
      <xdr:row>62</xdr:row>
      <xdr:rowOff>54556</xdr:rowOff>
    </xdr:to>
    <xdr:sp macro="" textlink="">
      <xdr:nvSpPr>
        <xdr:cNvPr id="606" name="楕円 605">
          <a:extLst>
            <a:ext uri="{FF2B5EF4-FFF2-40B4-BE49-F238E27FC236}">
              <a16:creationId xmlns:a16="http://schemas.microsoft.com/office/drawing/2014/main" id="{9157ADAC-DF02-49C2-A7E8-F1476A0B3E99}"/>
            </a:ext>
          </a:extLst>
        </xdr:cNvPr>
        <xdr:cNvSpPr/>
      </xdr:nvSpPr>
      <xdr:spPr>
        <a:xfrm>
          <a:off x="19494500" y="105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166715</xdr:rowOff>
    </xdr:from>
    <xdr:to>
      <xdr:col>107</xdr:col>
      <xdr:colOff>50800</xdr:colOff>
      <xdr:row>62</xdr:row>
      <xdr:rowOff>3756</xdr:rowOff>
    </xdr:to>
    <xdr:cxnSp macro="">
      <xdr:nvCxnSpPr>
        <xdr:cNvPr id="607" name="直線コネクタ 606">
          <a:extLst>
            <a:ext uri="{FF2B5EF4-FFF2-40B4-BE49-F238E27FC236}">
              <a16:creationId xmlns:a16="http://schemas.microsoft.com/office/drawing/2014/main" id="{E5FA894A-DC09-43F9-A5A5-CF86112DA546}"/>
            </a:ext>
          </a:extLst>
        </xdr:cNvPr>
        <xdr:cNvCxnSpPr/>
      </xdr:nvCxnSpPr>
      <xdr:spPr>
        <a:xfrm flipV="1">
          <a:off x="19545300" y="1062516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131753</xdr:rowOff>
    </xdr:from>
    <xdr:to>
      <xdr:col>98</xdr:col>
      <xdr:colOff>38100</xdr:colOff>
      <xdr:row>62</xdr:row>
      <xdr:rowOff>61903</xdr:rowOff>
    </xdr:to>
    <xdr:sp macro="" textlink="">
      <xdr:nvSpPr>
        <xdr:cNvPr id="608" name="楕円 607">
          <a:extLst>
            <a:ext uri="{FF2B5EF4-FFF2-40B4-BE49-F238E27FC236}">
              <a16:creationId xmlns:a16="http://schemas.microsoft.com/office/drawing/2014/main" id="{73443E17-9357-4589-A60C-61D6373B6C2F}"/>
            </a:ext>
          </a:extLst>
        </xdr:cNvPr>
        <xdr:cNvSpPr/>
      </xdr:nvSpPr>
      <xdr:spPr>
        <a:xfrm>
          <a:off x="18605500" y="105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3756</xdr:rowOff>
    </xdr:from>
    <xdr:to>
      <xdr:col>102</xdr:col>
      <xdr:colOff>114300</xdr:colOff>
      <xdr:row>62</xdr:row>
      <xdr:rowOff>11103</xdr:rowOff>
    </xdr:to>
    <xdr:cxnSp macro="">
      <xdr:nvCxnSpPr>
        <xdr:cNvPr id="609" name="直線コネクタ 608">
          <a:extLst>
            <a:ext uri="{FF2B5EF4-FFF2-40B4-BE49-F238E27FC236}">
              <a16:creationId xmlns:a16="http://schemas.microsoft.com/office/drawing/2014/main" id="{1C3BCBDE-445B-4034-BD52-7008623DE8E7}"/>
            </a:ext>
          </a:extLst>
        </xdr:cNvPr>
        <xdr:cNvCxnSpPr/>
      </xdr:nvCxnSpPr>
      <xdr:spPr>
        <a:xfrm flipV="1">
          <a:off x="18656300" y="10633656"/>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37589423-D073-4718-A143-1E0A98E190B5}"/>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E95FF597-4FBA-47A1-88E6-A404A21224AA}"/>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CD895E0A-6E85-4987-8752-12270B7396F9}"/>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a:extLst>
            <a:ext uri="{FF2B5EF4-FFF2-40B4-BE49-F238E27FC236}">
              <a16:creationId xmlns:a16="http://schemas.microsoft.com/office/drawing/2014/main" id="{58E0D25F-454D-4C5B-9B99-EC86E3940356}"/>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89534</xdr:rowOff>
    </xdr:from>
    <xdr:ext cx="469744" cy="259045"/>
    <xdr:sp macro="" textlink="">
      <xdr:nvSpPr>
        <xdr:cNvPr id="614" name="n_1mainValue【学校施設】&#10;一人当たり面積">
          <a:extLst>
            <a:ext uri="{FF2B5EF4-FFF2-40B4-BE49-F238E27FC236}">
              <a16:creationId xmlns:a16="http://schemas.microsoft.com/office/drawing/2014/main" id="{FB32F430-EF79-4EB4-BEDF-315888893958}"/>
            </a:ext>
          </a:extLst>
        </xdr:cNvPr>
        <xdr:cNvSpPr txBox="1"/>
      </xdr:nvSpPr>
      <xdr:spPr>
        <a:xfrm>
          <a:off x="21075727" y="103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62592</xdr:rowOff>
    </xdr:from>
    <xdr:ext cx="469744" cy="259045"/>
    <xdr:sp macro="" textlink="">
      <xdr:nvSpPr>
        <xdr:cNvPr id="615" name="n_2mainValue【学校施設】&#10;一人当たり面積">
          <a:extLst>
            <a:ext uri="{FF2B5EF4-FFF2-40B4-BE49-F238E27FC236}">
              <a16:creationId xmlns:a16="http://schemas.microsoft.com/office/drawing/2014/main" id="{78B0859C-FB3E-4634-8D93-931E1B2155C6}"/>
            </a:ext>
          </a:extLst>
        </xdr:cNvPr>
        <xdr:cNvSpPr txBox="1"/>
      </xdr:nvSpPr>
      <xdr:spPr>
        <a:xfrm>
          <a:off x="20199427" y="103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71083</xdr:rowOff>
    </xdr:from>
    <xdr:ext cx="469744" cy="259045"/>
    <xdr:sp macro="" textlink="">
      <xdr:nvSpPr>
        <xdr:cNvPr id="616" name="n_3mainValue【学校施設】&#10;一人当たり面積">
          <a:extLst>
            <a:ext uri="{FF2B5EF4-FFF2-40B4-BE49-F238E27FC236}">
              <a16:creationId xmlns:a16="http://schemas.microsoft.com/office/drawing/2014/main" id="{BCF3040C-1132-425D-BADF-6C6AF49BBF36}"/>
            </a:ext>
          </a:extLst>
        </xdr:cNvPr>
        <xdr:cNvSpPr txBox="1"/>
      </xdr:nvSpPr>
      <xdr:spPr>
        <a:xfrm>
          <a:off x="19310427" y="1035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78430</xdr:rowOff>
    </xdr:from>
    <xdr:ext cx="469744" cy="259045"/>
    <xdr:sp macro="" textlink="">
      <xdr:nvSpPr>
        <xdr:cNvPr id="617" name="n_4mainValue【学校施設】&#10;一人当たり面積">
          <a:extLst>
            <a:ext uri="{FF2B5EF4-FFF2-40B4-BE49-F238E27FC236}">
              <a16:creationId xmlns:a16="http://schemas.microsoft.com/office/drawing/2014/main" id="{7EA206B3-321A-420B-9FCE-309A2B870D39}"/>
            </a:ext>
          </a:extLst>
        </xdr:cNvPr>
        <xdr:cNvSpPr txBox="1"/>
      </xdr:nvSpPr>
      <xdr:spPr>
        <a:xfrm>
          <a:off x="18421427" y="103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D40BF571-5BDC-4F38-9DC5-857A1B434B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5891F2FA-A471-4B8B-A9D7-60D48A47A3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F3C4980E-D5BE-47A4-90C4-FED2B334D39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A4D873A4-D820-49E2-ACE8-C568913954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A6761700-F886-4604-B0F0-0082B811AF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30E5C8-06F5-449C-BEFF-CCAAF9BA60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56AFCDCC-C5DA-444A-8DF6-E4A426DEDB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A45E29A-8C7F-497F-8F1F-CE4BD7C2F2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7ADCA690-7BA5-4C85-8454-1E645D0DF09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8678B752-4D4E-4BEC-953F-1033D683B1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D7773FC5-E387-4793-BBC9-940E17B79D5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1A030D6A-5AC4-4C65-8202-62CBB3D4264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5273FC10-D3A2-4CFA-8E78-9992E626E94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9AEB4BBD-2DDD-4287-9CF7-3C886C308B9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ABA8F5F8-8239-4A0E-9E83-45BB28E06C7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A9E6DD7C-06F1-4C8B-B255-A63D35B192E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99D99090-9279-44CA-92D2-92641D9C994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51FF19AD-1E8E-4FE9-AAC5-529DA6725F5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D6B139A7-A92D-46B8-AC74-F2CC0CAC764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EF1F728A-DC2A-4E16-8664-D37D13BD0D2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576B7751-88CC-42B6-BA12-94EE3ECF3A5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EC1F129D-0B5B-4049-9095-748F4DE1C9E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ECA306D0-73F8-4F09-9ABA-89B67BEAED7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7A18F19E-3CD4-402C-B474-C758279A304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86D5E5B2-F40D-4E38-902B-D51A401327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C1F020BE-84BF-4534-9C0C-B53B6F3F3CA9}"/>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7FF05E7F-B2AA-4B2B-9EE4-54FBA4B02B9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76FAFA6F-2A9A-41E1-BD80-0B9D97269DD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5E9F24CC-4E65-410B-A624-A4E3A1248E84}"/>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A798C965-2F55-414E-BD55-4F24DB1202E5}"/>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B49CD91E-E3AA-4C7D-A6AF-5FBFD2256A07}"/>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2AA86AA0-317D-4460-B449-FE17F3D78663}"/>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D5157CCF-38CE-4C0B-B42D-FC6F85BA72EF}"/>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EEBBFDDC-7935-4CAB-A076-82A73A86319A}"/>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B3355DF1-B298-47DF-BF3E-8FE20483AAA2}"/>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DE04CA0D-BC76-455F-97FC-7578C0AB969D}"/>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52355B6-582A-4D61-A54D-2DD344EBEF4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0101E60-6C0E-4AF4-BB54-F13FD2B1CF9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766EA28-B538-4E47-8BF6-555F9EAC096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CCD0EE6-3A5C-4914-BDD5-ECC624184BE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F97A66B-09DE-462A-90E9-7CB9780091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5262</xdr:rowOff>
    </xdr:from>
    <xdr:to>
      <xdr:col>85</xdr:col>
      <xdr:colOff>177800</xdr:colOff>
      <xdr:row>86</xdr:row>
      <xdr:rowOff>106862</xdr:rowOff>
    </xdr:to>
    <xdr:sp macro="" textlink="">
      <xdr:nvSpPr>
        <xdr:cNvPr id="659" name="楕円 658">
          <a:extLst>
            <a:ext uri="{FF2B5EF4-FFF2-40B4-BE49-F238E27FC236}">
              <a16:creationId xmlns:a16="http://schemas.microsoft.com/office/drawing/2014/main" id="{2922286E-12BE-48F4-BF79-04C6572936AB}"/>
            </a:ext>
          </a:extLst>
        </xdr:cNvPr>
        <xdr:cNvSpPr/>
      </xdr:nvSpPr>
      <xdr:spPr>
        <a:xfrm>
          <a:off x="162687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91639</xdr:rowOff>
    </xdr:from>
    <xdr:ext cx="405111" cy="259045"/>
    <xdr:sp macro="" textlink="">
      <xdr:nvSpPr>
        <xdr:cNvPr id="660" name="【児童館】&#10;有形固定資産減価償却率該当値テキスト">
          <a:extLst>
            <a:ext uri="{FF2B5EF4-FFF2-40B4-BE49-F238E27FC236}">
              <a16:creationId xmlns:a16="http://schemas.microsoft.com/office/drawing/2014/main" id="{141A15C6-D05A-4DDA-A436-17D529EC8308}"/>
            </a:ext>
          </a:extLst>
        </xdr:cNvPr>
        <xdr:cNvSpPr txBox="1"/>
      </xdr:nvSpPr>
      <xdr:spPr>
        <a:xfrm>
          <a:off x="16357600" y="1466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160382</xdr:rowOff>
    </xdr:from>
    <xdr:to>
      <xdr:col>81</xdr:col>
      <xdr:colOff>101600</xdr:colOff>
      <xdr:row>86</xdr:row>
      <xdr:rowOff>90532</xdr:rowOff>
    </xdr:to>
    <xdr:sp macro="" textlink="">
      <xdr:nvSpPr>
        <xdr:cNvPr id="661" name="楕円 660">
          <a:extLst>
            <a:ext uri="{FF2B5EF4-FFF2-40B4-BE49-F238E27FC236}">
              <a16:creationId xmlns:a16="http://schemas.microsoft.com/office/drawing/2014/main" id="{DF76FCA6-428E-4487-85CD-B3E8E1F69E8F}"/>
            </a:ext>
          </a:extLst>
        </xdr:cNvPr>
        <xdr:cNvSpPr/>
      </xdr:nvSpPr>
      <xdr:spPr>
        <a:xfrm>
          <a:off x="15430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39732</xdr:rowOff>
    </xdr:from>
    <xdr:to>
      <xdr:col>85</xdr:col>
      <xdr:colOff>127000</xdr:colOff>
      <xdr:row>86</xdr:row>
      <xdr:rowOff>56062</xdr:rowOff>
    </xdr:to>
    <xdr:cxnSp macro="">
      <xdr:nvCxnSpPr>
        <xdr:cNvPr id="662" name="直線コネクタ 661">
          <a:extLst>
            <a:ext uri="{FF2B5EF4-FFF2-40B4-BE49-F238E27FC236}">
              <a16:creationId xmlns:a16="http://schemas.microsoft.com/office/drawing/2014/main" id="{DAF289A5-091F-40D2-BE3F-35D48A42616D}"/>
            </a:ext>
          </a:extLst>
        </xdr:cNvPr>
        <xdr:cNvCxnSpPr/>
      </xdr:nvCxnSpPr>
      <xdr:spPr>
        <a:xfrm>
          <a:off x="15481300" y="1478443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663" name="楕円 662">
          <a:extLst>
            <a:ext uri="{FF2B5EF4-FFF2-40B4-BE49-F238E27FC236}">
              <a16:creationId xmlns:a16="http://schemas.microsoft.com/office/drawing/2014/main" id="{A2EF37DA-9BC3-4481-A221-506C59FDDC4D}"/>
            </a:ext>
          </a:extLst>
        </xdr:cNvPr>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86</xdr:row>
      <xdr:rowOff>39732</xdr:rowOff>
    </xdr:to>
    <xdr:cxnSp macro="">
      <xdr:nvCxnSpPr>
        <xdr:cNvPr id="664" name="直線コネクタ 663">
          <a:extLst>
            <a:ext uri="{FF2B5EF4-FFF2-40B4-BE49-F238E27FC236}">
              <a16:creationId xmlns:a16="http://schemas.microsoft.com/office/drawing/2014/main" id="{0178FC2A-2D64-4A2A-88D6-A9E48538B3CE}"/>
            </a:ext>
          </a:extLst>
        </xdr:cNvPr>
        <xdr:cNvCxnSpPr/>
      </xdr:nvCxnSpPr>
      <xdr:spPr>
        <a:xfrm>
          <a:off x="14592300" y="14691361"/>
          <a:ext cx="889000" cy="9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130992</xdr:rowOff>
    </xdr:from>
    <xdr:to>
      <xdr:col>72</xdr:col>
      <xdr:colOff>38100</xdr:colOff>
      <xdr:row>86</xdr:row>
      <xdr:rowOff>61142</xdr:rowOff>
    </xdr:to>
    <xdr:sp macro="" textlink="">
      <xdr:nvSpPr>
        <xdr:cNvPr id="665" name="楕円 664">
          <a:extLst>
            <a:ext uri="{FF2B5EF4-FFF2-40B4-BE49-F238E27FC236}">
              <a16:creationId xmlns:a16="http://schemas.microsoft.com/office/drawing/2014/main" id="{591E6E59-BD99-4C1F-81A8-733181E6C985}"/>
            </a:ext>
          </a:extLst>
        </xdr:cNvPr>
        <xdr:cNvSpPr/>
      </xdr:nvSpPr>
      <xdr:spPr>
        <a:xfrm>
          <a:off x="13652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118111</xdr:rowOff>
    </xdr:from>
    <xdr:to>
      <xdr:col>76</xdr:col>
      <xdr:colOff>114300</xdr:colOff>
      <xdr:row>86</xdr:row>
      <xdr:rowOff>10342</xdr:rowOff>
    </xdr:to>
    <xdr:cxnSp macro="">
      <xdr:nvCxnSpPr>
        <xdr:cNvPr id="666" name="直線コネクタ 665">
          <a:extLst>
            <a:ext uri="{FF2B5EF4-FFF2-40B4-BE49-F238E27FC236}">
              <a16:creationId xmlns:a16="http://schemas.microsoft.com/office/drawing/2014/main" id="{CE902DEE-2A64-4D5D-928B-392CD057D165}"/>
            </a:ext>
          </a:extLst>
        </xdr:cNvPr>
        <xdr:cNvCxnSpPr/>
      </xdr:nvCxnSpPr>
      <xdr:spPr>
        <a:xfrm flipV="1">
          <a:off x="13703300" y="1469136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106499</xdr:rowOff>
    </xdr:from>
    <xdr:to>
      <xdr:col>67</xdr:col>
      <xdr:colOff>101600</xdr:colOff>
      <xdr:row>86</xdr:row>
      <xdr:rowOff>36649</xdr:rowOff>
    </xdr:to>
    <xdr:sp macro="" textlink="">
      <xdr:nvSpPr>
        <xdr:cNvPr id="667" name="楕円 666">
          <a:extLst>
            <a:ext uri="{FF2B5EF4-FFF2-40B4-BE49-F238E27FC236}">
              <a16:creationId xmlns:a16="http://schemas.microsoft.com/office/drawing/2014/main" id="{B7E7908D-3BEA-4751-B301-3B676C7ECD77}"/>
            </a:ext>
          </a:extLst>
        </xdr:cNvPr>
        <xdr:cNvSpPr/>
      </xdr:nvSpPr>
      <xdr:spPr>
        <a:xfrm>
          <a:off x="12763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157299</xdr:rowOff>
    </xdr:from>
    <xdr:to>
      <xdr:col>71</xdr:col>
      <xdr:colOff>177800</xdr:colOff>
      <xdr:row>86</xdr:row>
      <xdr:rowOff>10342</xdr:rowOff>
    </xdr:to>
    <xdr:cxnSp macro="">
      <xdr:nvCxnSpPr>
        <xdr:cNvPr id="668" name="直線コネクタ 667">
          <a:extLst>
            <a:ext uri="{FF2B5EF4-FFF2-40B4-BE49-F238E27FC236}">
              <a16:creationId xmlns:a16="http://schemas.microsoft.com/office/drawing/2014/main" id="{52875991-FD8A-408B-9554-1B0E32D37618}"/>
            </a:ext>
          </a:extLst>
        </xdr:cNvPr>
        <xdr:cNvCxnSpPr/>
      </xdr:nvCxnSpPr>
      <xdr:spPr>
        <a:xfrm>
          <a:off x="12814300" y="147305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CCC7206E-2748-45C3-9BAE-9A0931FE5431}"/>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6A8C824F-3C71-4213-993F-6DFB393CE174}"/>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67A10738-3968-47BA-A083-205B51642E15}"/>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C8636488-D6E1-426D-8D7C-2A45A0772141}"/>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81659</xdr:rowOff>
    </xdr:from>
    <xdr:ext cx="405111" cy="259045"/>
    <xdr:sp macro="" textlink="">
      <xdr:nvSpPr>
        <xdr:cNvPr id="673" name="n_1mainValue【児童館】&#10;有形固定資産減価償却率">
          <a:extLst>
            <a:ext uri="{FF2B5EF4-FFF2-40B4-BE49-F238E27FC236}">
              <a16:creationId xmlns:a16="http://schemas.microsoft.com/office/drawing/2014/main" id="{AEB8F8A0-CE4E-45B6-B9EB-F16B39270CC6}"/>
            </a:ext>
          </a:extLst>
        </xdr:cNvPr>
        <xdr:cNvSpPr txBox="1"/>
      </xdr:nvSpPr>
      <xdr:spPr>
        <a:xfrm>
          <a:off x="15266044" y="1482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674" name="n_2mainValue【児童館】&#10;有形固定資産減価償却率">
          <a:extLst>
            <a:ext uri="{FF2B5EF4-FFF2-40B4-BE49-F238E27FC236}">
              <a16:creationId xmlns:a16="http://schemas.microsoft.com/office/drawing/2014/main" id="{7B95ECD2-D2C0-4A6A-8EB8-A66CE2F21F29}"/>
            </a:ext>
          </a:extLst>
        </xdr:cNvPr>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52269</xdr:rowOff>
    </xdr:from>
    <xdr:ext cx="405111" cy="259045"/>
    <xdr:sp macro="" textlink="">
      <xdr:nvSpPr>
        <xdr:cNvPr id="675" name="n_3mainValue【児童館】&#10;有形固定資産減価償却率">
          <a:extLst>
            <a:ext uri="{FF2B5EF4-FFF2-40B4-BE49-F238E27FC236}">
              <a16:creationId xmlns:a16="http://schemas.microsoft.com/office/drawing/2014/main" id="{561EDC1A-58BD-45FC-907D-402F21F790DB}"/>
            </a:ext>
          </a:extLst>
        </xdr:cNvPr>
        <xdr:cNvSpPr txBox="1"/>
      </xdr:nvSpPr>
      <xdr:spPr>
        <a:xfrm>
          <a:off x="13500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27776</xdr:rowOff>
    </xdr:from>
    <xdr:ext cx="405111" cy="259045"/>
    <xdr:sp macro="" textlink="">
      <xdr:nvSpPr>
        <xdr:cNvPr id="676" name="n_4mainValue【児童館】&#10;有形固定資産減価償却率">
          <a:extLst>
            <a:ext uri="{FF2B5EF4-FFF2-40B4-BE49-F238E27FC236}">
              <a16:creationId xmlns:a16="http://schemas.microsoft.com/office/drawing/2014/main" id="{3734CF77-C6B6-47CA-B83A-0EB442BB3F19}"/>
            </a:ext>
          </a:extLst>
        </xdr:cNvPr>
        <xdr:cNvSpPr txBox="1"/>
      </xdr:nvSpPr>
      <xdr:spPr>
        <a:xfrm>
          <a:off x="12611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65A3F260-F542-4890-99F7-CF602D5948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672590BF-4E6C-48B0-80E2-DE18E41728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B411F9E1-5EDE-4042-B81F-23EA7D9FB8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C744FB78-7FE3-43E9-9EA5-C45307DDB3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EEC3A54B-81D4-46CF-AC6E-A871EE0375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73A631EA-AF6D-4F37-A7C3-D79588BED1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B738C636-1EC0-4100-A780-37C76D6834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B16C5165-11CE-4618-87AD-BD804528504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4C2C56-3713-4934-8939-3B3BEBA70CB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F38BCFF7-27FF-4AB2-9C5E-B910BB15C8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99A1E8BA-D674-457E-ABDE-07E7BCD2D4F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DACB399B-53BF-4830-83A2-2CD8D9C2050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8F1D5DF2-C3F7-4212-B7D4-24D33039925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E35D6108-19F4-4660-8B0F-89D574F63CB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1EF05785-EE87-496B-8B17-9A3308F0A18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329C3336-EFEC-4EF0-97B5-F293DC29838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375B9E47-ACB6-4731-AEDC-A99A4637526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8BDF9FD4-157A-4CEF-83FB-1A0DF096153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EC41436A-DD79-4E9F-A3EA-748F6FB7D09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FAB4BD0F-7200-4076-99AA-DE2C4B75A42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D4231FF7-5A51-49A2-AAC2-F4C1B9EFCC2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30CB6150-9C79-430C-BDA5-38BAE1C22CE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257CB77A-F72E-40C2-8C52-273F7041F0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97298518-5245-47E9-B8CB-BDBDE6594A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5728EE92-4584-4640-8FE5-469FAA1ABC1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852AA7AD-DF4F-4A2D-B7B6-EF7D650C41A2}"/>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69955139-29DB-4625-9D86-EBE78BBDE216}"/>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FF454337-4990-4A90-BC6A-B3F8FC9493DF}"/>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AA54CCDF-C366-4C60-8367-F309E5ADA807}"/>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221355BB-66A4-4A8A-AC47-8F8637083A86}"/>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a:extLst>
            <a:ext uri="{FF2B5EF4-FFF2-40B4-BE49-F238E27FC236}">
              <a16:creationId xmlns:a16="http://schemas.microsoft.com/office/drawing/2014/main" id="{88F22A8A-F148-414D-A9C6-6F41A88E99B1}"/>
            </a:ext>
          </a:extLst>
        </xdr:cNvPr>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479940AF-1624-4317-B716-C8886B09B86E}"/>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9AB4FB61-2199-4DE5-AE19-3B69388151BD}"/>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BA1D29CB-548E-4069-8147-566F4A1A7A68}"/>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340C60A1-F08B-4F55-B93B-F8BC158D5118}"/>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2DA35218-C291-46D1-9085-F87D5A1705DA}"/>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CB92D2C-1225-440B-9755-8B3BAD7B4E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76BF129-F4C4-4F73-83DB-3F78B9FB6E0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A9D23D7-B933-4365-A0C5-24FC94DCD5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AE16B43-B66C-4A58-8CB3-F4CC810D993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E6126D7-B83D-4543-B005-E8A36EA4CE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90714</xdr:rowOff>
    </xdr:from>
    <xdr:to>
      <xdr:col>116</xdr:col>
      <xdr:colOff>114300</xdr:colOff>
      <xdr:row>85</xdr:row>
      <xdr:rowOff>20864</xdr:rowOff>
    </xdr:to>
    <xdr:sp macro="" textlink="">
      <xdr:nvSpPr>
        <xdr:cNvPr id="718" name="楕円 717">
          <a:extLst>
            <a:ext uri="{FF2B5EF4-FFF2-40B4-BE49-F238E27FC236}">
              <a16:creationId xmlns:a16="http://schemas.microsoft.com/office/drawing/2014/main" id="{1A40DED8-DBCE-45A6-85C5-486DEAD3C232}"/>
            </a:ext>
          </a:extLst>
        </xdr:cNvPr>
        <xdr:cNvSpPr/>
      </xdr:nvSpPr>
      <xdr:spPr>
        <a:xfrm>
          <a:off x="221107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113591</xdr:rowOff>
    </xdr:from>
    <xdr:ext cx="469744" cy="259045"/>
    <xdr:sp macro="" textlink="">
      <xdr:nvSpPr>
        <xdr:cNvPr id="719" name="【児童館】&#10;一人当たり面積該当値テキスト">
          <a:extLst>
            <a:ext uri="{FF2B5EF4-FFF2-40B4-BE49-F238E27FC236}">
              <a16:creationId xmlns:a16="http://schemas.microsoft.com/office/drawing/2014/main" id="{03DAC232-8DDC-4567-AB29-9B711813CC5B}"/>
            </a:ext>
          </a:extLst>
        </xdr:cNvPr>
        <xdr:cNvSpPr txBox="1"/>
      </xdr:nvSpPr>
      <xdr:spPr>
        <a:xfrm>
          <a:off x="22199600"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90714</xdr:rowOff>
    </xdr:from>
    <xdr:to>
      <xdr:col>112</xdr:col>
      <xdr:colOff>38100</xdr:colOff>
      <xdr:row>85</xdr:row>
      <xdr:rowOff>20864</xdr:rowOff>
    </xdr:to>
    <xdr:sp macro="" textlink="">
      <xdr:nvSpPr>
        <xdr:cNvPr id="720" name="楕円 719">
          <a:extLst>
            <a:ext uri="{FF2B5EF4-FFF2-40B4-BE49-F238E27FC236}">
              <a16:creationId xmlns:a16="http://schemas.microsoft.com/office/drawing/2014/main" id="{41F7E45B-9952-4B05-8929-D19D8D6DAF52}"/>
            </a:ext>
          </a:extLst>
        </xdr:cNvPr>
        <xdr:cNvSpPr/>
      </xdr:nvSpPr>
      <xdr:spPr>
        <a:xfrm>
          <a:off x="21272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141514</xdr:rowOff>
    </xdr:from>
    <xdr:to>
      <xdr:col>116</xdr:col>
      <xdr:colOff>63500</xdr:colOff>
      <xdr:row>84</xdr:row>
      <xdr:rowOff>141514</xdr:rowOff>
    </xdr:to>
    <xdr:cxnSp macro="">
      <xdr:nvCxnSpPr>
        <xdr:cNvPr id="721" name="直線コネクタ 720">
          <a:extLst>
            <a:ext uri="{FF2B5EF4-FFF2-40B4-BE49-F238E27FC236}">
              <a16:creationId xmlns:a16="http://schemas.microsoft.com/office/drawing/2014/main" id="{D960946F-5391-4329-A4DB-63FE2E1A7DA5}"/>
            </a:ext>
          </a:extLst>
        </xdr:cNvPr>
        <xdr:cNvCxnSpPr/>
      </xdr:nvCxnSpPr>
      <xdr:spPr>
        <a:xfrm>
          <a:off x="21323300" y="14543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2" name="楕円 721">
          <a:extLst>
            <a:ext uri="{FF2B5EF4-FFF2-40B4-BE49-F238E27FC236}">
              <a16:creationId xmlns:a16="http://schemas.microsoft.com/office/drawing/2014/main" id="{372BEABD-534F-49EB-8D59-29BCA0B5F5BC}"/>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141514</xdr:rowOff>
    </xdr:from>
    <xdr:to>
      <xdr:col>111</xdr:col>
      <xdr:colOff>177800</xdr:colOff>
      <xdr:row>84</xdr:row>
      <xdr:rowOff>152400</xdr:rowOff>
    </xdr:to>
    <xdr:cxnSp macro="">
      <xdr:nvCxnSpPr>
        <xdr:cNvPr id="723" name="直線コネクタ 722">
          <a:extLst>
            <a:ext uri="{FF2B5EF4-FFF2-40B4-BE49-F238E27FC236}">
              <a16:creationId xmlns:a16="http://schemas.microsoft.com/office/drawing/2014/main" id="{A6D4079E-F233-40FE-AB0E-A9FE86046FA9}"/>
            </a:ext>
          </a:extLst>
        </xdr:cNvPr>
        <xdr:cNvCxnSpPr/>
      </xdr:nvCxnSpPr>
      <xdr:spPr>
        <a:xfrm flipV="1">
          <a:off x="20434300" y="1454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4" name="楕円 723">
          <a:extLst>
            <a:ext uri="{FF2B5EF4-FFF2-40B4-BE49-F238E27FC236}">
              <a16:creationId xmlns:a16="http://schemas.microsoft.com/office/drawing/2014/main" id="{A387AB51-E9FF-4448-ABCD-BADE95447087}"/>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25" name="直線コネクタ 724">
          <a:extLst>
            <a:ext uri="{FF2B5EF4-FFF2-40B4-BE49-F238E27FC236}">
              <a16:creationId xmlns:a16="http://schemas.microsoft.com/office/drawing/2014/main" id="{94106F26-E845-42B2-8470-7412195413B6}"/>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112486</xdr:rowOff>
    </xdr:from>
    <xdr:to>
      <xdr:col>98</xdr:col>
      <xdr:colOff>38100</xdr:colOff>
      <xdr:row>85</xdr:row>
      <xdr:rowOff>42636</xdr:rowOff>
    </xdr:to>
    <xdr:sp macro="" textlink="">
      <xdr:nvSpPr>
        <xdr:cNvPr id="726" name="楕円 725">
          <a:extLst>
            <a:ext uri="{FF2B5EF4-FFF2-40B4-BE49-F238E27FC236}">
              <a16:creationId xmlns:a16="http://schemas.microsoft.com/office/drawing/2014/main" id="{E835AA52-982C-490D-A71A-836266C449E2}"/>
            </a:ext>
          </a:extLst>
        </xdr:cNvPr>
        <xdr:cNvSpPr/>
      </xdr:nvSpPr>
      <xdr:spPr>
        <a:xfrm>
          <a:off x="18605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163286</xdr:rowOff>
    </xdr:to>
    <xdr:cxnSp macro="">
      <xdr:nvCxnSpPr>
        <xdr:cNvPr id="727" name="直線コネクタ 726">
          <a:extLst>
            <a:ext uri="{FF2B5EF4-FFF2-40B4-BE49-F238E27FC236}">
              <a16:creationId xmlns:a16="http://schemas.microsoft.com/office/drawing/2014/main" id="{D719022F-AA6B-4B2D-963F-D9083749BF0B}"/>
            </a:ext>
          </a:extLst>
        </xdr:cNvPr>
        <xdr:cNvCxnSpPr/>
      </xdr:nvCxnSpPr>
      <xdr:spPr>
        <a:xfrm flipV="1">
          <a:off x="18656300" y="145542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a:extLst>
            <a:ext uri="{FF2B5EF4-FFF2-40B4-BE49-F238E27FC236}">
              <a16:creationId xmlns:a16="http://schemas.microsoft.com/office/drawing/2014/main" id="{3204D022-3FD2-4230-A7AB-A7EEF6C91948}"/>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a:extLst>
            <a:ext uri="{FF2B5EF4-FFF2-40B4-BE49-F238E27FC236}">
              <a16:creationId xmlns:a16="http://schemas.microsoft.com/office/drawing/2014/main" id="{59DE1B04-FC1A-4CDB-A838-AB5C549C944D}"/>
            </a:ext>
          </a:extLst>
        </xdr:cNvPr>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a:extLst>
            <a:ext uri="{FF2B5EF4-FFF2-40B4-BE49-F238E27FC236}">
              <a16:creationId xmlns:a16="http://schemas.microsoft.com/office/drawing/2014/main" id="{5F9CFF77-C19D-4E37-8EA9-CA86D9DC923D}"/>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a:extLst>
            <a:ext uri="{FF2B5EF4-FFF2-40B4-BE49-F238E27FC236}">
              <a16:creationId xmlns:a16="http://schemas.microsoft.com/office/drawing/2014/main" id="{8E2FB2D1-34CD-4507-AA1D-4E05424C7B4D}"/>
            </a:ext>
          </a:extLst>
        </xdr:cNvPr>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37391</xdr:rowOff>
    </xdr:from>
    <xdr:ext cx="469744" cy="259045"/>
    <xdr:sp macro="" textlink="">
      <xdr:nvSpPr>
        <xdr:cNvPr id="732" name="n_1mainValue【児童館】&#10;一人当たり面積">
          <a:extLst>
            <a:ext uri="{FF2B5EF4-FFF2-40B4-BE49-F238E27FC236}">
              <a16:creationId xmlns:a16="http://schemas.microsoft.com/office/drawing/2014/main" id="{4F151B6D-B22A-4D50-8D6A-1BC263311560}"/>
            </a:ext>
          </a:extLst>
        </xdr:cNvPr>
        <xdr:cNvSpPr txBox="1"/>
      </xdr:nvSpPr>
      <xdr:spPr>
        <a:xfrm>
          <a:off x="21075727" y="1426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33" name="n_2mainValue【児童館】&#10;一人当たり面積">
          <a:extLst>
            <a:ext uri="{FF2B5EF4-FFF2-40B4-BE49-F238E27FC236}">
              <a16:creationId xmlns:a16="http://schemas.microsoft.com/office/drawing/2014/main" id="{8675AB2F-F380-4A15-8DA5-4CEF426CDC4C}"/>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34" name="n_3mainValue【児童館】&#10;一人当たり面積">
          <a:extLst>
            <a:ext uri="{FF2B5EF4-FFF2-40B4-BE49-F238E27FC236}">
              <a16:creationId xmlns:a16="http://schemas.microsoft.com/office/drawing/2014/main" id="{8291C441-CF69-4252-8A46-ED4BBF5BCD98}"/>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59163</xdr:rowOff>
    </xdr:from>
    <xdr:ext cx="469744" cy="259045"/>
    <xdr:sp macro="" textlink="">
      <xdr:nvSpPr>
        <xdr:cNvPr id="735" name="n_4mainValue【児童館】&#10;一人当たり面積">
          <a:extLst>
            <a:ext uri="{FF2B5EF4-FFF2-40B4-BE49-F238E27FC236}">
              <a16:creationId xmlns:a16="http://schemas.microsoft.com/office/drawing/2014/main" id="{70D6E3FD-BAB9-4935-88C8-70B20941E0D0}"/>
            </a:ext>
          </a:extLst>
        </xdr:cNvPr>
        <xdr:cNvSpPr txBox="1"/>
      </xdr:nvSpPr>
      <xdr:spPr>
        <a:xfrm>
          <a:off x="18421427"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9996EFF9-4F8B-462A-83BD-A3E02AA633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A21C8026-5231-43A9-8DAF-FD61DC7A1C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A4F43CA9-D6FD-4CB7-B0A7-E1729895DA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8C8B21AF-E1F7-4414-A28C-40E577073B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388AB99C-412C-46C7-9DF6-B051C864C5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AEE9F43-0C78-4C66-B73B-9F341D6DA9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20C381F9-9ECB-44CB-AFE6-3C54CD9B04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4A7339DA-0098-4FB8-8C47-4F3A4756318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ED1FFC50-5A4F-4587-AD25-011CA892F6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B9191DD9-0155-40AD-B20A-6BB507227F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792E583A-27CD-4C5C-81B3-73387E349A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4430579E-3694-41CF-9332-778FE3F79C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373DDF08-5D9B-4E92-8B72-C8CB1569DB1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8A07AB8A-D0F4-419D-9AD5-7A87216C44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3A87DBCE-BA22-4D4A-A27A-184BE0EB49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8193A718-EEDB-4F63-B88B-D65F105E56E7}"/>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A2432AC1-6535-4FB9-A514-A12738BD02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266A3772-8DE4-4579-A9A4-BAA9448A6D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C1380B6D-36F7-4D87-8F92-AA7DE7E77F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類似団体と比較して特に有形固定資産償却率が高くなっている施設は、橋りょう・トンネル、児童館・学校施設である。全体的な施設の更新・統廃合・長寿命化など平成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月に策定した公共施設等総合管理計画に基づき老朽化対策に取り組んでいくこととなるが、橋りょうについては、平成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年度に策定した橋梁長寿命化計画に基づいて改修等を行い、学校施設については、令和元年度に策定した学校施設等長寿</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命</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化計画に基づき改修を行う。今後も、有形固定資産償却率の上昇している施設等優先順位を定め、個別計画に基づき対策を講じる。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ECA032-3756-44C3-8CD0-C1EC12D89C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0724CB-319B-4122-9328-C2F39CD5D1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AAB837-AE68-484D-BA61-B04CE22F70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7E87E92-1099-4B8A-8A37-2C8CA94D13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9DAA42-EEC2-4C0F-BC0E-1D5F39AA73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C39FA6-7556-4812-BF78-4BD462AE06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D58140-158C-44CC-93FE-D48A42ECB71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FE4517-4796-4CF3-A114-87CD3D21E4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55C8D2-ADF1-44D9-8FA5-6588C7EE69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B678C1-DDD0-4F34-9CCC-4ABE37871C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14,725
14,659
205.65
12,117,581
11,861,618
243,016
6,300,658
9,455,320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881A86-DD3E-47C2-A204-3273891C54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EDB14D-4720-4787-874E-C482B7B0CC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1B7783-0B51-4E9A-A0B6-D86D2CEC16F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18E897-4867-40D9-B1E0-DA3972E827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B0C911-EF19-4893-A136-8846363883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A27D68-6C34-4699-A9AB-222A0EE61B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E7D51B-B22C-4C58-A340-2BB2B8DDDF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B848E9E-430D-4F0A-AF6F-A164278C1A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346E43-0D88-41D9-B6E1-1AFF7265F3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CAC712-4D1E-483C-B1A4-655CCEB736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74C225-8597-4B47-9065-261236A109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FDA803-62F7-4223-8F74-F93732CBC6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89F955-CEA3-4D17-AD62-130BD18E5F8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82BB0C-8615-4472-B086-58D8514F66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88AA56-F06A-4BDA-8B58-4193653ADE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15381D-C4FF-4D67-B243-E60A9EA207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EF51CF-51DA-4702-AD16-45A45AA906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494928A-2671-4FC7-BA61-7781FD5D3A5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A68CD7-EE52-46AF-AEFF-AC080DC6A9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0F2E9C-DBAC-4FEA-8816-B0D546959E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629976B-4F2A-4C43-AB73-F39A975147B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003D51-F398-4966-ABE9-3E6B94609A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4AB541-3FF7-4EF0-96CA-033DC6756A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9DE6DA-82C1-4031-9EB8-55AAAC8023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9B7639-0470-400E-9F34-4A99AC1E71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D182064-73A3-4BDC-8B18-26F4682060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506C344-489A-42E4-ACD4-8CCA685600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019FE4-3E9C-4AA2-81CF-5A126646D8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AC7ACE5-385A-4351-9E5A-7D6F135E0A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2808D1-57D9-4859-886D-1A8A0DDE5C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C8248C-FBB5-4D01-9724-24B09F2317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8EE7234-65DA-483B-9C09-C435A3F2DDD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76F0879-14E3-4F5D-BD92-462E5D77D95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7F10B3-0D6D-4959-A049-CFCA99530B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9A2D240-2DC4-4DD5-B416-308CDFC33BA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28FC4E2-EAD8-44D6-9D66-7F053FD26CB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C47AD79-2D04-416D-B592-35AEE88BD7A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0DAEE58-5878-40B3-8137-52F41ED0475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9F93A1-4860-4AEB-81B4-8B51F13D67C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3939C08-ADFC-4FEB-88C9-C8616B7172D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5D0518B-77FB-46F4-98A0-7E5D18036F6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1F48F23-403F-4075-894D-245ED65EACE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357B7E6-0624-48D3-B149-638EF93AC82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C1A7322-0427-4512-830B-345B6A3C66D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4494340-2F0C-47DA-96D3-D01435FD396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275A73F-4435-4636-B7F6-CBC02DEE33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47010FA-6B94-4AA0-963F-2C1F0A660BE8}"/>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47F1C65-664D-4C37-A005-735CED3AC97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7FEFF02-1802-44DD-A8A3-5E98FA97F8F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9F334914-B6FE-4870-9C7D-16B948662EE9}"/>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AEF79FE-E036-4FDA-9717-65366E6BEE9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58EAAC0-EDF3-4C4F-8DC7-0153D0F60302}"/>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CE070115-B842-488B-94EB-BE0EA96D6164}"/>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D940AA9E-FA61-4C47-B840-C0237FD5CA9F}"/>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58AAC67E-1B7F-4F22-9163-29C6F8B778AA}"/>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AD411A24-258C-4513-A02B-131684162378}"/>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55DF488E-1CC5-4822-AEEE-8B9260230518}"/>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D3E6636-1EFF-4C52-B906-3F57220025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B5B7CF-F35A-4C46-989C-0F716BD29D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8AE7A17-BBBA-4979-A08D-B425E7127F6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222AE9-355D-4721-ACBD-4DA32BE8EC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4EB666F-823C-4F51-8D3B-1A7D6C89CE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160927</xdr:rowOff>
    </xdr:from>
    <xdr:to>
      <xdr:col>24</xdr:col>
      <xdr:colOff>114300</xdr:colOff>
      <xdr:row>36</xdr:row>
      <xdr:rowOff>91077</xdr:rowOff>
    </xdr:to>
    <xdr:sp macro="" textlink="">
      <xdr:nvSpPr>
        <xdr:cNvPr id="74" name="楕円 73">
          <a:extLst>
            <a:ext uri="{FF2B5EF4-FFF2-40B4-BE49-F238E27FC236}">
              <a16:creationId xmlns:a16="http://schemas.microsoft.com/office/drawing/2014/main" id="{72225932-7F2F-446E-8B5B-59E8A7956C16}"/>
            </a:ext>
          </a:extLst>
        </xdr:cNvPr>
        <xdr:cNvSpPr/>
      </xdr:nvSpPr>
      <xdr:spPr>
        <a:xfrm>
          <a:off x="4584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12354</xdr:rowOff>
    </xdr:from>
    <xdr:ext cx="405111" cy="259045"/>
    <xdr:sp macro="" textlink="">
      <xdr:nvSpPr>
        <xdr:cNvPr id="75" name="【図書館】&#10;有形固定資産減価償却率該当値テキスト">
          <a:extLst>
            <a:ext uri="{FF2B5EF4-FFF2-40B4-BE49-F238E27FC236}">
              <a16:creationId xmlns:a16="http://schemas.microsoft.com/office/drawing/2014/main" id="{06F1133C-4013-4257-B7DC-20281707BC08}"/>
            </a:ext>
          </a:extLst>
        </xdr:cNvPr>
        <xdr:cNvSpPr txBox="1"/>
      </xdr:nvSpPr>
      <xdr:spPr>
        <a:xfrm>
          <a:off x="4673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126637</xdr:rowOff>
    </xdr:from>
    <xdr:to>
      <xdr:col>20</xdr:col>
      <xdr:colOff>38100</xdr:colOff>
      <xdr:row>36</xdr:row>
      <xdr:rowOff>56787</xdr:rowOff>
    </xdr:to>
    <xdr:sp macro="" textlink="">
      <xdr:nvSpPr>
        <xdr:cNvPr id="76" name="楕円 75">
          <a:extLst>
            <a:ext uri="{FF2B5EF4-FFF2-40B4-BE49-F238E27FC236}">
              <a16:creationId xmlns:a16="http://schemas.microsoft.com/office/drawing/2014/main" id="{DDF91770-983A-49DB-B70F-0AFC17742F1E}"/>
            </a:ext>
          </a:extLst>
        </xdr:cNvPr>
        <xdr:cNvSpPr/>
      </xdr:nvSpPr>
      <xdr:spPr>
        <a:xfrm>
          <a:off x="3746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5987</xdr:rowOff>
    </xdr:from>
    <xdr:to>
      <xdr:col>24</xdr:col>
      <xdr:colOff>63500</xdr:colOff>
      <xdr:row>36</xdr:row>
      <xdr:rowOff>40277</xdr:rowOff>
    </xdr:to>
    <xdr:cxnSp macro="">
      <xdr:nvCxnSpPr>
        <xdr:cNvPr id="77" name="直線コネクタ 76">
          <a:extLst>
            <a:ext uri="{FF2B5EF4-FFF2-40B4-BE49-F238E27FC236}">
              <a16:creationId xmlns:a16="http://schemas.microsoft.com/office/drawing/2014/main" id="{AA21F64D-CEE9-4DFB-99A4-0B9D8A0FA82C}"/>
            </a:ext>
          </a:extLst>
        </xdr:cNvPr>
        <xdr:cNvCxnSpPr/>
      </xdr:nvCxnSpPr>
      <xdr:spPr>
        <a:xfrm>
          <a:off x="3797300" y="61781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8" name="楕円 77">
          <a:extLst>
            <a:ext uri="{FF2B5EF4-FFF2-40B4-BE49-F238E27FC236}">
              <a16:creationId xmlns:a16="http://schemas.microsoft.com/office/drawing/2014/main" id="{8D578B3D-CFC2-43FA-A2D7-08B39BABF494}"/>
            </a:ext>
          </a:extLst>
        </xdr:cNvPr>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36</xdr:row>
      <xdr:rowOff>5987</xdr:rowOff>
    </xdr:to>
    <xdr:cxnSp macro="">
      <xdr:nvCxnSpPr>
        <xdr:cNvPr id="79" name="直線コネクタ 78">
          <a:extLst>
            <a:ext uri="{FF2B5EF4-FFF2-40B4-BE49-F238E27FC236}">
              <a16:creationId xmlns:a16="http://schemas.microsoft.com/office/drawing/2014/main" id="{99BC8586-B36E-4F95-ADDD-A3E0C21E8CA7}"/>
            </a:ext>
          </a:extLst>
        </xdr:cNvPr>
        <xdr:cNvCxnSpPr/>
      </xdr:nvCxnSpPr>
      <xdr:spPr>
        <a:xfrm>
          <a:off x="2908300" y="611124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25400</xdr:rowOff>
    </xdr:from>
    <xdr:to>
      <xdr:col>10</xdr:col>
      <xdr:colOff>165100</xdr:colOff>
      <xdr:row>35</xdr:row>
      <xdr:rowOff>127000</xdr:rowOff>
    </xdr:to>
    <xdr:sp macro="" textlink="">
      <xdr:nvSpPr>
        <xdr:cNvPr id="80" name="楕円 79">
          <a:extLst>
            <a:ext uri="{FF2B5EF4-FFF2-40B4-BE49-F238E27FC236}">
              <a16:creationId xmlns:a16="http://schemas.microsoft.com/office/drawing/2014/main" id="{0126FC50-7A40-42C7-9710-C23E67BBCD80}"/>
            </a:ext>
          </a:extLst>
        </xdr:cNvPr>
        <xdr:cNvSpPr/>
      </xdr:nvSpPr>
      <xdr:spPr>
        <a:xfrm>
          <a:off x="1968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76200</xdr:rowOff>
    </xdr:from>
    <xdr:to>
      <xdr:col>15</xdr:col>
      <xdr:colOff>50800</xdr:colOff>
      <xdr:row>35</xdr:row>
      <xdr:rowOff>110490</xdr:rowOff>
    </xdr:to>
    <xdr:cxnSp macro="">
      <xdr:nvCxnSpPr>
        <xdr:cNvPr id="81" name="直線コネクタ 80">
          <a:extLst>
            <a:ext uri="{FF2B5EF4-FFF2-40B4-BE49-F238E27FC236}">
              <a16:creationId xmlns:a16="http://schemas.microsoft.com/office/drawing/2014/main" id="{E2E0BA33-E1FB-418F-81AB-8B0828546792}"/>
            </a:ext>
          </a:extLst>
        </xdr:cNvPr>
        <xdr:cNvCxnSpPr/>
      </xdr:nvCxnSpPr>
      <xdr:spPr>
        <a:xfrm>
          <a:off x="2019300" y="6076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164193</xdr:rowOff>
    </xdr:from>
    <xdr:to>
      <xdr:col>6</xdr:col>
      <xdr:colOff>38100</xdr:colOff>
      <xdr:row>35</xdr:row>
      <xdr:rowOff>94343</xdr:rowOff>
    </xdr:to>
    <xdr:sp macro="" textlink="">
      <xdr:nvSpPr>
        <xdr:cNvPr id="82" name="楕円 81">
          <a:extLst>
            <a:ext uri="{FF2B5EF4-FFF2-40B4-BE49-F238E27FC236}">
              <a16:creationId xmlns:a16="http://schemas.microsoft.com/office/drawing/2014/main" id="{F76FE5C1-7FA9-42C1-9466-F7D226A18488}"/>
            </a:ext>
          </a:extLst>
        </xdr:cNvPr>
        <xdr:cNvSpPr/>
      </xdr:nvSpPr>
      <xdr:spPr>
        <a:xfrm>
          <a:off x="1079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43543</xdr:rowOff>
    </xdr:from>
    <xdr:to>
      <xdr:col>10</xdr:col>
      <xdr:colOff>114300</xdr:colOff>
      <xdr:row>35</xdr:row>
      <xdr:rowOff>76200</xdr:rowOff>
    </xdr:to>
    <xdr:cxnSp macro="">
      <xdr:nvCxnSpPr>
        <xdr:cNvPr id="83" name="直線コネクタ 82">
          <a:extLst>
            <a:ext uri="{FF2B5EF4-FFF2-40B4-BE49-F238E27FC236}">
              <a16:creationId xmlns:a16="http://schemas.microsoft.com/office/drawing/2014/main" id="{9B4C7AD1-08D1-4B2E-B8B8-000B75CA8004}"/>
            </a:ext>
          </a:extLst>
        </xdr:cNvPr>
        <xdr:cNvCxnSpPr/>
      </xdr:nvCxnSpPr>
      <xdr:spPr>
        <a:xfrm>
          <a:off x="1130300" y="60442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CD85B48C-2719-41BD-9103-E5E8F8CAEFC6}"/>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2C5AA307-7D0D-4A65-835F-CEE2BC34A006}"/>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B2305432-1C06-4E68-BCBE-F22520536493}"/>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C04CF047-C2B0-4A48-A0CC-16256725D588}"/>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73314</xdr:rowOff>
    </xdr:from>
    <xdr:ext cx="405111" cy="259045"/>
    <xdr:sp macro="" textlink="">
      <xdr:nvSpPr>
        <xdr:cNvPr id="88" name="n_1mainValue【図書館】&#10;有形固定資産減価償却率">
          <a:extLst>
            <a:ext uri="{FF2B5EF4-FFF2-40B4-BE49-F238E27FC236}">
              <a16:creationId xmlns:a16="http://schemas.microsoft.com/office/drawing/2014/main" id="{75570761-0D73-4E88-9B93-4F9A2CE1AFDD}"/>
            </a:ext>
          </a:extLst>
        </xdr:cNvPr>
        <xdr:cNvSpPr txBox="1"/>
      </xdr:nvSpPr>
      <xdr:spPr>
        <a:xfrm>
          <a:off x="35820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9" name="n_2mainValue【図書館】&#10;有形固定資産減価償却率">
          <a:extLst>
            <a:ext uri="{FF2B5EF4-FFF2-40B4-BE49-F238E27FC236}">
              <a16:creationId xmlns:a16="http://schemas.microsoft.com/office/drawing/2014/main" id="{FEBD7158-5CCD-444A-B53C-9B3CE82FB45C}"/>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143527</xdr:rowOff>
    </xdr:from>
    <xdr:ext cx="405111" cy="259045"/>
    <xdr:sp macro="" textlink="">
      <xdr:nvSpPr>
        <xdr:cNvPr id="90" name="n_3mainValue【図書館】&#10;有形固定資産減価償却率">
          <a:extLst>
            <a:ext uri="{FF2B5EF4-FFF2-40B4-BE49-F238E27FC236}">
              <a16:creationId xmlns:a16="http://schemas.microsoft.com/office/drawing/2014/main" id="{23E4AFF4-288C-4D13-81E9-83F04DBA7A0D}"/>
            </a:ext>
          </a:extLst>
        </xdr:cNvPr>
        <xdr:cNvSpPr txBox="1"/>
      </xdr:nvSpPr>
      <xdr:spPr>
        <a:xfrm>
          <a:off x="1816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110870</xdr:rowOff>
    </xdr:from>
    <xdr:ext cx="405111" cy="259045"/>
    <xdr:sp macro="" textlink="">
      <xdr:nvSpPr>
        <xdr:cNvPr id="91" name="n_4mainValue【図書館】&#10;有形固定資産減価償却率">
          <a:extLst>
            <a:ext uri="{FF2B5EF4-FFF2-40B4-BE49-F238E27FC236}">
              <a16:creationId xmlns:a16="http://schemas.microsoft.com/office/drawing/2014/main" id="{920884C8-F3E5-442E-8CD5-F33F1660A223}"/>
            </a:ext>
          </a:extLst>
        </xdr:cNvPr>
        <xdr:cNvSpPr txBox="1"/>
      </xdr:nvSpPr>
      <xdr:spPr>
        <a:xfrm>
          <a:off x="927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B9AFFF9-7737-4C84-88AB-B68CB105D1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05F8AAF-3B78-4FED-80A7-D86D267AAA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DDED7CE-570A-4924-9AEB-D4B18BA152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0FE2ADD-7FC8-4726-8269-0A226FD47A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96470AC-E169-4D87-A1EF-BA2AD750E9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030A8E8-B42D-4191-B97F-BC50EB839D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205D6E9-0830-4370-A0F9-1516A1A94F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8D486B9-01C9-45DB-9A25-CEDC0E3C81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1BE6068-46AF-4E41-AD4F-563C20A1B44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F22DFE6-3467-4184-AF57-838A02E2B5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ED30BA7-DD87-4198-AC90-017348EA67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B711AA3-5228-4ADA-B058-CD0D3D5E4F4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834BF1F-9BEF-422F-88B7-5B2B6B70605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69E54A2-81F4-4B7A-8992-0C42BBF5B43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539B966-7FE7-4D69-B87E-EBB89A1E64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DF19286-4452-4BD1-8294-133DD258B4D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4572DD2-2263-4B3C-87DA-573DB5CB0F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D5FBB14-F809-414C-8868-176C1CB57B9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2A287F8-ABB1-4CBC-B768-CA46B67F9B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2CC05B6-3B97-4050-A184-42FC2ED5B1F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71103F6-CDF1-4C75-A35A-BBC5B50CD1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FD828A9-908B-4B41-A78C-DA3FDBD9090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E519BEB-1BBE-44CA-B900-336AEAEF42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4A821585-34F2-4AB6-AC7F-07526FB3FFCF}"/>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52842995-7274-4031-902C-6575DC88AA76}"/>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EC3FECA0-A87E-4F23-B590-62DB5BE847FE}"/>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B09DEA46-708D-4073-949C-05D4A1103E64}"/>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43C8CBA1-F091-432D-BB7E-1BF35338A317}"/>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81954DA5-04C9-4976-9619-52BADA34CF85}"/>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62E0FCC7-511D-40DA-B996-BF631D6852A9}"/>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5738080D-7673-449A-916F-F4697B489234}"/>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76F09B1-B93D-4365-9C76-080FEDA7B624}"/>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32C2A03-292F-49FB-8FD0-DA8442BC66FB}"/>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A04B454E-9B27-422A-9D25-BD86B2F1F0D5}"/>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0EB6E41-1894-43FE-BD4C-C7C23603B4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034FF0E-90E4-4744-A8AF-62408A88EB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B1F1616-D4D8-45A2-AEF3-7E709C3429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FD5E5B1-94E8-47D2-B4D7-088B02C77E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7060261-F1A9-454D-9AE7-1616F48C29B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31" name="楕円 130">
          <a:extLst>
            <a:ext uri="{FF2B5EF4-FFF2-40B4-BE49-F238E27FC236}">
              <a16:creationId xmlns:a16="http://schemas.microsoft.com/office/drawing/2014/main" id="{924D79FF-7D87-404F-A028-04808B4DF031}"/>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D81CCDD8-739A-478E-B82F-70ABDA2C3C3A}"/>
            </a:ext>
          </a:extLst>
        </xdr:cNvPr>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166370</xdr:rowOff>
    </xdr:from>
    <xdr:to>
      <xdr:col>50</xdr:col>
      <xdr:colOff>165100</xdr:colOff>
      <xdr:row>40</xdr:row>
      <xdr:rowOff>96520</xdr:rowOff>
    </xdr:to>
    <xdr:sp macro="" textlink="">
      <xdr:nvSpPr>
        <xdr:cNvPr id="133" name="楕円 132">
          <a:extLst>
            <a:ext uri="{FF2B5EF4-FFF2-40B4-BE49-F238E27FC236}">
              <a16:creationId xmlns:a16="http://schemas.microsoft.com/office/drawing/2014/main" id="{5E733A4E-3DDE-42C9-8400-66AEC1EBCFFA}"/>
            </a:ext>
          </a:extLst>
        </xdr:cNvPr>
        <xdr:cNvSpPr/>
      </xdr:nvSpPr>
      <xdr:spPr>
        <a:xfrm>
          <a:off x="9588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45720</xdr:rowOff>
    </xdr:to>
    <xdr:cxnSp macro="">
      <xdr:nvCxnSpPr>
        <xdr:cNvPr id="134" name="直線コネクタ 133">
          <a:extLst>
            <a:ext uri="{FF2B5EF4-FFF2-40B4-BE49-F238E27FC236}">
              <a16:creationId xmlns:a16="http://schemas.microsoft.com/office/drawing/2014/main" id="{ABC86492-9A8C-45B6-A824-918EDB5A9368}"/>
            </a:ext>
          </a:extLst>
        </xdr:cNvPr>
        <xdr:cNvCxnSpPr/>
      </xdr:nvCxnSpPr>
      <xdr:spPr>
        <a:xfrm flipV="1">
          <a:off x="9639300" y="689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35" name="楕円 134">
          <a:extLst>
            <a:ext uri="{FF2B5EF4-FFF2-40B4-BE49-F238E27FC236}">
              <a16:creationId xmlns:a16="http://schemas.microsoft.com/office/drawing/2014/main" id="{E94891B6-6A34-4DE3-8D07-3E07EE216B57}"/>
            </a:ext>
          </a:extLst>
        </xdr:cNvPr>
        <xdr:cNvSpPr/>
      </xdr:nvSpPr>
      <xdr:spPr>
        <a:xfrm>
          <a:off x="8699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45720</xdr:rowOff>
    </xdr:from>
    <xdr:to>
      <xdr:col>50</xdr:col>
      <xdr:colOff>114300</xdr:colOff>
      <xdr:row>40</xdr:row>
      <xdr:rowOff>49530</xdr:rowOff>
    </xdr:to>
    <xdr:cxnSp macro="">
      <xdr:nvCxnSpPr>
        <xdr:cNvPr id="136" name="直線コネクタ 135">
          <a:extLst>
            <a:ext uri="{FF2B5EF4-FFF2-40B4-BE49-F238E27FC236}">
              <a16:creationId xmlns:a16="http://schemas.microsoft.com/office/drawing/2014/main" id="{ABE5BD1B-C94D-4F3F-97FC-998638C76B75}"/>
            </a:ext>
          </a:extLst>
        </xdr:cNvPr>
        <xdr:cNvCxnSpPr/>
      </xdr:nvCxnSpPr>
      <xdr:spPr>
        <a:xfrm flipV="1">
          <a:off x="8750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7" name="楕円 136">
          <a:extLst>
            <a:ext uri="{FF2B5EF4-FFF2-40B4-BE49-F238E27FC236}">
              <a16:creationId xmlns:a16="http://schemas.microsoft.com/office/drawing/2014/main" id="{79F35B3F-4335-43CA-926B-48B07CBB4360}"/>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49530</xdr:rowOff>
    </xdr:from>
    <xdr:to>
      <xdr:col>45</xdr:col>
      <xdr:colOff>177800</xdr:colOff>
      <xdr:row>40</xdr:row>
      <xdr:rowOff>53340</xdr:rowOff>
    </xdr:to>
    <xdr:cxnSp macro="">
      <xdr:nvCxnSpPr>
        <xdr:cNvPr id="138" name="直線コネクタ 137">
          <a:extLst>
            <a:ext uri="{FF2B5EF4-FFF2-40B4-BE49-F238E27FC236}">
              <a16:creationId xmlns:a16="http://schemas.microsoft.com/office/drawing/2014/main" id="{77303D61-9117-4964-8070-CD29E68A64DC}"/>
            </a:ext>
          </a:extLst>
        </xdr:cNvPr>
        <xdr:cNvCxnSpPr/>
      </xdr:nvCxnSpPr>
      <xdr:spPr>
        <a:xfrm flipV="1">
          <a:off x="7861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xdr:rowOff>
    </xdr:from>
    <xdr:to>
      <xdr:col>36</xdr:col>
      <xdr:colOff>165100</xdr:colOff>
      <xdr:row>40</xdr:row>
      <xdr:rowOff>111760</xdr:rowOff>
    </xdr:to>
    <xdr:sp macro="" textlink="">
      <xdr:nvSpPr>
        <xdr:cNvPr id="139" name="楕円 138">
          <a:extLst>
            <a:ext uri="{FF2B5EF4-FFF2-40B4-BE49-F238E27FC236}">
              <a16:creationId xmlns:a16="http://schemas.microsoft.com/office/drawing/2014/main" id="{205F61E1-F37C-4B32-81AE-D5AAECB8C66E}"/>
            </a:ext>
          </a:extLst>
        </xdr:cNvPr>
        <xdr:cNvSpPr/>
      </xdr:nvSpPr>
      <xdr:spPr>
        <a:xfrm>
          <a:off x="6921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60960</xdr:rowOff>
    </xdr:to>
    <xdr:cxnSp macro="">
      <xdr:nvCxnSpPr>
        <xdr:cNvPr id="140" name="直線コネクタ 139">
          <a:extLst>
            <a:ext uri="{FF2B5EF4-FFF2-40B4-BE49-F238E27FC236}">
              <a16:creationId xmlns:a16="http://schemas.microsoft.com/office/drawing/2014/main" id="{D0306CE5-4097-4A6F-869D-B7A4CB606B3E}"/>
            </a:ext>
          </a:extLst>
        </xdr:cNvPr>
        <xdr:cNvCxnSpPr/>
      </xdr:nvCxnSpPr>
      <xdr:spPr>
        <a:xfrm flipV="1">
          <a:off x="6972300" y="691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C6A43C4D-DE89-4F9B-8933-2A7E1CC75C07}"/>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F65F6649-6E06-4848-AAD7-1AD516152C72}"/>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DBFD46A0-A398-4068-A93B-87BFEA851C3F}"/>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E18B20AF-78F6-4C89-8854-6B66B7924D28}"/>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113047</xdr:rowOff>
    </xdr:from>
    <xdr:ext cx="469744" cy="259045"/>
    <xdr:sp macro="" textlink="">
      <xdr:nvSpPr>
        <xdr:cNvPr id="145" name="n_1mainValue【図書館】&#10;一人当たり面積">
          <a:extLst>
            <a:ext uri="{FF2B5EF4-FFF2-40B4-BE49-F238E27FC236}">
              <a16:creationId xmlns:a16="http://schemas.microsoft.com/office/drawing/2014/main" id="{C7F7BEE7-61F4-49D8-A062-5DD20DC9089F}"/>
            </a:ext>
          </a:extLst>
        </xdr:cNvPr>
        <xdr:cNvSpPr txBox="1"/>
      </xdr:nvSpPr>
      <xdr:spPr>
        <a:xfrm>
          <a:off x="93917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116857</xdr:rowOff>
    </xdr:from>
    <xdr:ext cx="469744" cy="259045"/>
    <xdr:sp macro="" textlink="">
      <xdr:nvSpPr>
        <xdr:cNvPr id="146" name="n_2mainValue【図書館】&#10;一人当たり面積">
          <a:extLst>
            <a:ext uri="{FF2B5EF4-FFF2-40B4-BE49-F238E27FC236}">
              <a16:creationId xmlns:a16="http://schemas.microsoft.com/office/drawing/2014/main" id="{453AB008-7EB6-4FE5-A1C8-3545D80A8A2F}"/>
            </a:ext>
          </a:extLst>
        </xdr:cNvPr>
        <xdr:cNvSpPr txBox="1"/>
      </xdr:nvSpPr>
      <xdr:spPr>
        <a:xfrm>
          <a:off x="8515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7" name="n_3mainValue【図書館】&#10;一人当たり面積">
          <a:extLst>
            <a:ext uri="{FF2B5EF4-FFF2-40B4-BE49-F238E27FC236}">
              <a16:creationId xmlns:a16="http://schemas.microsoft.com/office/drawing/2014/main" id="{0F998525-B7A6-4CA9-BCBE-6F0D92D5B344}"/>
            </a:ext>
          </a:extLst>
        </xdr:cNvPr>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128287</xdr:rowOff>
    </xdr:from>
    <xdr:ext cx="469744" cy="259045"/>
    <xdr:sp macro="" textlink="">
      <xdr:nvSpPr>
        <xdr:cNvPr id="148" name="n_4mainValue【図書館】&#10;一人当たり面積">
          <a:extLst>
            <a:ext uri="{FF2B5EF4-FFF2-40B4-BE49-F238E27FC236}">
              <a16:creationId xmlns:a16="http://schemas.microsoft.com/office/drawing/2014/main" id="{67D1A0F4-9D3D-4532-B517-B3E5FEF0EA05}"/>
            </a:ext>
          </a:extLst>
        </xdr:cNvPr>
        <xdr:cNvSpPr txBox="1"/>
      </xdr:nvSpPr>
      <xdr:spPr>
        <a:xfrm>
          <a:off x="6737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5D97F47-476C-4915-98A4-5C2AB02404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58CB3A5-B19B-4729-A4FF-4836026EA8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A15ACB2-06B7-4E30-8719-763CA08D6E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5F53A5A-7020-40D3-A020-C9439C88DB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56753C4-05E1-4E7D-89DD-E4DB8D371E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57387F2-FE7F-4F0E-844F-F684A9ED78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67B04E6-4AB0-4BA6-8ABC-16DED2DC3C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AECE4F8-B8BE-4A6E-8807-52C327326A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DFDD613-4D38-4286-BEB6-884CF33E61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51877E3-31A2-413A-B92F-59861B6C3C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023203F-6F0A-48E1-A8C9-F753BFA801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26176FE-378C-4A81-80A1-76249033DC1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4BB63BF-6CF6-4C73-B7AD-C55C512556B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10F06CA-3B04-4D44-A1F6-EA49FB57F43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BB5D2ED-1F84-42D9-A773-619CC95D464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BFB398A-4F1D-408D-AE77-260A0BFB274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CD1F8E6-F577-4666-802D-1F0EA8FC5D7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8E5D417-F085-4685-A53A-038F1526271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DA15830-11B4-4278-9E85-030299B7A7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78BCFA2-C7B2-4D7D-B5AD-6FFAD5D23E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42931D2-FBF1-4A55-BC79-6A4016638D4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CD7A3AC-A11A-4941-8B67-D5941617DAB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1F5DCBC-4952-44B7-A56F-1855D6642FC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4D7EC44-FD1F-4E9E-9201-63DB97FB4D9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BB20010-141F-44C4-B068-6E61490A02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702BF025-5E5D-4B6E-BE26-B168C2DCE324}"/>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4CF6E7C2-44B9-4C2A-823C-B779601CC28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3DD3F2B2-8DF6-4767-941B-71D297744A0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2AF43A61-5359-41EA-AA3B-B636E6EBE92D}"/>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7159BDD4-BEC7-4A7A-9382-18E43B2EB2D6}"/>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49974E7-70FC-42DA-8352-739F3194489D}"/>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D914AADC-1999-4DF5-A25E-C1DF60487E4A}"/>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5381FFF8-89AF-4ED9-BCEE-6586B53B7A19}"/>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E70EA00C-FBDC-4DF8-A932-9FB4F44E26DB}"/>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E55D6848-FF91-4DF8-9AAB-A8A100730D94}"/>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F557BCA6-4209-403A-BB1D-FD8CE8F6AE08}"/>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6DA7265-B120-42F7-BA7C-8E69533F6C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7F8323-0A54-48A3-95F1-04F5E3D045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922FFAD-6366-4419-9232-09F6D163D2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313DA0D-2B7E-4692-B1F6-0127070337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E56F33E-7129-4434-B5B7-B43337D8262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70031</xdr:rowOff>
    </xdr:from>
    <xdr:to>
      <xdr:col>24</xdr:col>
      <xdr:colOff>114300</xdr:colOff>
      <xdr:row>63</xdr:row>
      <xdr:rowOff>181</xdr:rowOff>
    </xdr:to>
    <xdr:sp macro="" textlink="">
      <xdr:nvSpPr>
        <xdr:cNvPr id="190" name="楕円 189">
          <a:extLst>
            <a:ext uri="{FF2B5EF4-FFF2-40B4-BE49-F238E27FC236}">
              <a16:creationId xmlns:a16="http://schemas.microsoft.com/office/drawing/2014/main" id="{9608D725-70AC-48EE-9718-B4485A1A79D2}"/>
            </a:ext>
          </a:extLst>
        </xdr:cNvPr>
        <xdr:cNvSpPr/>
      </xdr:nvSpPr>
      <xdr:spPr>
        <a:xfrm>
          <a:off x="4584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48458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A3622710-D1B1-4ABA-862B-924D3D0FBF18}"/>
            </a:ext>
          </a:extLst>
        </xdr:cNvPr>
        <xdr:cNvSpPr txBox="1"/>
      </xdr:nvSpPr>
      <xdr:spPr>
        <a:xfrm>
          <a:off x="4673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2" name="楕円 191">
          <a:extLst>
            <a:ext uri="{FF2B5EF4-FFF2-40B4-BE49-F238E27FC236}">
              <a16:creationId xmlns:a16="http://schemas.microsoft.com/office/drawing/2014/main" id="{3BCD7575-FBDB-495A-8EA5-CBF23BA2FC22}"/>
            </a:ext>
          </a:extLst>
        </xdr:cNvPr>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120831</xdr:rowOff>
    </xdr:to>
    <xdr:cxnSp macro="">
      <xdr:nvCxnSpPr>
        <xdr:cNvPr id="193" name="直線コネクタ 192">
          <a:extLst>
            <a:ext uri="{FF2B5EF4-FFF2-40B4-BE49-F238E27FC236}">
              <a16:creationId xmlns:a16="http://schemas.microsoft.com/office/drawing/2014/main" id="{1F814096-93D8-450D-9FBC-F1560307F02F}"/>
            </a:ext>
          </a:extLst>
        </xdr:cNvPr>
        <xdr:cNvCxnSpPr/>
      </xdr:nvCxnSpPr>
      <xdr:spPr>
        <a:xfrm>
          <a:off x="3797300" y="10618470"/>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a:extLst>
            <a:ext uri="{FF2B5EF4-FFF2-40B4-BE49-F238E27FC236}">
              <a16:creationId xmlns:a16="http://schemas.microsoft.com/office/drawing/2014/main" id="{ED8C5436-7CA5-494C-86C3-9448BA4D6F66}"/>
            </a:ext>
          </a:extLst>
        </xdr:cNvPr>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160020</xdr:rowOff>
    </xdr:to>
    <xdr:cxnSp macro="">
      <xdr:nvCxnSpPr>
        <xdr:cNvPr id="195" name="直線コネクタ 194">
          <a:extLst>
            <a:ext uri="{FF2B5EF4-FFF2-40B4-BE49-F238E27FC236}">
              <a16:creationId xmlns:a16="http://schemas.microsoft.com/office/drawing/2014/main" id="{BC519266-9E87-440E-AC0B-9E0ACEC9294E}"/>
            </a:ext>
          </a:extLst>
        </xdr:cNvPr>
        <xdr:cNvCxnSpPr/>
      </xdr:nvCxnSpPr>
      <xdr:spPr>
        <a:xfrm>
          <a:off x="2908300" y="10512334"/>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6" name="楕円 195">
          <a:extLst>
            <a:ext uri="{FF2B5EF4-FFF2-40B4-BE49-F238E27FC236}">
              <a16:creationId xmlns:a16="http://schemas.microsoft.com/office/drawing/2014/main" id="{268AEFB4-3400-46A7-9A8D-282D1A1A996E}"/>
            </a:ext>
          </a:extLst>
        </xdr:cNvPr>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53884</xdr:rowOff>
    </xdr:to>
    <xdr:cxnSp macro="">
      <xdr:nvCxnSpPr>
        <xdr:cNvPr id="197" name="直線コネクタ 196">
          <a:extLst>
            <a:ext uri="{FF2B5EF4-FFF2-40B4-BE49-F238E27FC236}">
              <a16:creationId xmlns:a16="http://schemas.microsoft.com/office/drawing/2014/main" id="{36A40BF3-DBB0-49AA-B1A2-83D8959FB789}"/>
            </a:ext>
          </a:extLst>
        </xdr:cNvPr>
        <xdr:cNvCxnSpPr/>
      </xdr:nvCxnSpPr>
      <xdr:spPr>
        <a:xfrm>
          <a:off x="2019300" y="1048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8" name="楕円 197">
          <a:extLst>
            <a:ext uri="{FF2B5EF4-FFF2-40B4-BE49-F238E27FC236}">
              <a16:creationId xmlns:a16="http://schemas.microsoft.com/office/drawing/2014/main" id="{CB0ADCAD-4DB5-4706-922E-4C113D62789B}"/>
            </a:ext>
          </a:extLst>
        </xdr:cNvPr>
        <xdr:cNvSpPr/>
      </xdr:nvSpPr>
      <xdr:spPr>
        <a:xfrm>
          <a:off x="1079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26126</xdr:rowOff>
    </xdr:to>
    <xdr:cxnSp macro="">
      <xdr:nvCxnSpPr>
        <xdr:cNvPr id="199" name="直線コネクタ 198">
          <a:extLst>
            <a:ext uri="{FF2B5EF4-FFF2-40B4-BE49-F238E27FC236}">
              <a16:creationId xmlns:a16="http://schemas.microsoft.com/office/drawing/2014/main" id="{77698C05-59FA-48A6-B10A-EC897DD61D5D}"/>
            </a:ext>
          </a:extLst>
        </xdr:cNvPr>
        <xdr:cNvCxnSpPr/>
      </xdr:nvCxnSpPr>
      <xdr:spPr>
        <a:xfrm>
          <a:off x="1130300" y="104502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E9BC9FFA-ADEE-4F72-8213-DC0D7F2302DF}"/>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C7C7E697-3377-4A24-83AD-61C1AA1D2249}"/>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D993D5D6-5FBD-4F73-8BCB-99FE6F5BC499}"/>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23025726-E511-43F2-BC20-5D9746ECE059}"/>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204" name="n_1mainValue【体育館・プール】&#10;有形固定資産減価償却率">
          <a:extLst>
            <a:ext uri="{FF2B5EF4-FFF2-40B4-BE49-F238E27FC236}">
              <a16:creationId xmlns:a16="http://schemas.microsoft.com/office/drawing/2014/main" id="{958E5869-6C6D-4CC1-BF09-E004D9D9B23E}"/>
            </a:ext>
          </a:extLst>
        </xdr:cNvPr>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体育館・プール】&#10;有形固定資産減価償却率">
          <a:extLst>
            <a:ext uri="{FF2B5EF4-FFF2-40B4-BE49-F238E27FC236}">
              <a16:creationId xmlns:a16="http://schemas.microsoft.com/office/drawing/2014/main" id="{C7A6C397-181D-4087-A322-F530B9741EE9}"/>
            </a:ext>
          </a:extLst>
        </xdr:cNvPr>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6" name="n_3mainValue【体育館・プール】&#10;有形固定資産減価償却率">
          <a:extLst>
            <a:ext uri="{FF2B5EF4-FFF2-40B4-BE49-F238E27FC236}">
              <a16:creationId xmlns:a16="http://schemas.microsoft.com/office/drawing/2014/main" id="{850BE25C-AB0B-4C45-B6FC-875294F2D086}"/>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59162</xdr:rowOff>
    </xdr:from>
    <xdr:ext cx="405111" cy="259045"/>
    <xdr:sp macro="" textlink="">
      <xdr:nvSpPr>
        <xdr:cNvPr id="207" name="n_4mainValue【体育館・プール】&#10;有形固定資産減価償却率">
          <a:extLst>
            <a:ext uri="{FF2B5EF4-FFF2-40B4-BE49-F238E27FC236}">
              <a16:creationId xmlns:a16="http://schemas.microsoft.com/office/drawing/2014/main" id="{84D76B28-88B0-4A5F-B74C-3C08EA0DDC5D}"/>
            </a:ext>
          </a:extLst>
        </xdr:cNvPr>
        <xdr:cNvSpPr txBox="1"/>
      </xdr:nvSpPr>
      <xdr:spPr>
        <a:xfrm>
          <a:off x="927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3BAFF7F-5B58-4668-8B5A-14D8FB1C84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A2E04B7-D2D9-43E3-9B56-45BB963BF6D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7CB1C82-2497-480A-9C18-953DC89E98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4C10C3E-D44A-45F7-B93B-542239D7F7D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FDEE381-341A-4C75-BDD1-5574FFA92F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F58E661-F698-42E9-B92D-F30BC85209A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23B17CE-5B59-432E-B672-7DB42C307C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E470BD7-2CEE-44BC-884C-D1232C7101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C0514CE-BA51-4A2C-88FE-FE40433AAA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B320EF1-E3C2-49D3-BCDF-CBD71374CF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DD8557B-F2E6-469B-9B86-7518D923C18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81061060-10B0-407C-A488-92FC900377A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C128C0D-DFC0-44E1-A39E-E94B3A19A8A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DE8E419F-F1E7-44D4-B895-31FAC04A595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C557966-B04D-4749-A3E9-DBFBB3D1AF4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2D7605E-92A0-40D2-A5EC-0FB72721F41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DC40BF0-4DDB-4F34-84AA-8D8F786E620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E6A62FDA-DE44-4809-B4B4-10CFBD89C13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5F03B7F-0761-45FE-AF7A-28A3D7558CD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5139EF12-FBE2-4334-8473-5F018758EA0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AD17EBA-74EF-46C3-BB64-0A309E9405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EF37444-E3D3-4249-A752-EA42D9600C7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8EAD43ED-F6CB-41EF-9B5D-7BD8F8F1BD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5608D311-68CE-4BAB-844F-E4FC7A33E94F}"/>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2C823D7A-96DD-43DB-8AB0-989FD6750D01}"/>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1ECEDC91-C12F-4F81-8A2A-B1CBA5CD53DB}"/>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95FABAA5-7269-4A6D-804F-7FF9FD41B907}"/>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CD22FB0C-9380-4785-A12B-67B79FAC0F2E}"/>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4DE1285A-7B5C-42AE-BC62-58AB9CDB11C2}"/>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7A559F9-F818-406B-A3C9-9FB38C1AE982}"/>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CEF3AE39-65D1-4AE0-AB77-51FFFDEB87AD}"/>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65DAB6ED-C7E4-49E0-8884-9985E5881F3A}"/>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E194C06-F236-4BB3-AADC-C9F6343D52A9}"/>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503A53E3-D6E4-48C6-BB78-A1294F8029EA}"/>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3C0D61A-BB3C-401E-A063-8387CF80E1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850C805-C57E-489F-A8EE-7E573511EF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EF96BB3-2B35-4945-B4CC-C38FA0DB76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917EED0-5406-427F-82ED-18B2708088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721FB21-41E4-4D93-8622-1FE85ECDDD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25400</xdr:rowOff>
    </xdr:from>
    <xdr:to>
      <xdr:col>55</xdr:col>
      <xdr:colOff>50800</xdr:colOff>
      <xdr:row>63</xdr:row>
      <xdr:rowOff>127000</xdr:rowOff>
    </xdr:to>
    <xdr:sp macro="" textlink="">
      <xdr:nvSpPr>
        <xdr:cNvPr id="247" name="楕円 246">
          <a:extLst>
            <a:ext uri="{FF2B5EF4-FFF2-40B4-BE49-F238E27FC236}">
              <a16:creationId xmlns:a16="http://schemas.microsoft.com/office/drawing/2014/main" id="{8ED8BEE7-2038-4A80-A92A-0A6CE732FBC7}"/>
            </a:ext>
          </a:extLst>
        </xdr:cNvPr>
        <xdr:cNvSpPr/>
      </xdr:nvSpPr>
      <xdr:spPr>
        <a:xfrm>
          <a:off x="10426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48277</xdr:rowOff>
    </xdr:from>
    <xdr:ext cx="469744" cy="259045"/>
    <xdr:sp macro="" textlink="">
      <xdr:nvSpPr>
        <xdr:cNvPr id="248" name="【体育館・プール】&#10;一人当たり面積該当値テキスト">
          <a:extLst>
            <a:ext uri="{FF2B5EF4-FFF2-40B4-BE49-F238E27FC236}">
              <a16:creationId xmlns:a16="http://schemas.microsoft.com/office/drawing/2014/main" id="{F599F56E-6599-41E5-BD23-0AD4559FF476}"/>
            </a:ext>
          </a:extLst>
        </xdr:cNvPr>
        <xdr:cNvSpPr txBox="1"/>
      </xdr:nvSpPr>
      <xdr:spPr>
        <a:xfrm>
          <a:off x="10515600" y="1067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20066</xdr:rowOff>
    </xdr:from>
    <xdr:to>
      <xdr:col>50</xdr:col>
      <xdr:colOff>165100</xdr:colOff>
      <xdr:row>63</xdr:row>
      <xdr:rowOff>121666</xdr:rowOff>
    </xdr:to>
    <xdr:sp macro="" textlink="">
      <xdr:nvSpPr>
        <xdr:cNvPr id="249" name="楕円 248">
          <a:extLst>
            <a:ext uri="{FF2B5EF4-FFF2-40B4-BE49-F238E27FC236}">
              <a16:creationId xmlns:a16="http://schemas.microsoft.com/office/drawing/2014/main" id="{49700AA6-23EE-49A3-A7D6-BF058AA1F67F}"/>
            </a:ext>
          </a:extLst>
        </xdr:cNvPr>
        <xdr:cNvSpPr/>
      </xdr:nvSpPr>
      <xdr:spPr>
        <a:xfrm>
          <a:off x="9588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70866</xdr:rowOff>
    </xdr:from>
    <xdr:to>
      <xdr:col>55</xdr:col>
      <xdr:colOff>0</xdr:colOff>
      <xdr:row>63</xdr:row>
      <xdr:rowOff>76200</xdr:rowOff>
    </xdr:to>
    <xdr:cxnSp macro="">
      <xdr:nvCxnSpPr>
        <xdr:cNvPr id="250" name="直線コネクタ 249">
          <a:extLst>
            <a:ext uri="{FF2B5EF4-FFF2-40B4-BE49-F238E27FC236}">
              <a16:creationId xmlns:a16="http://schemas.microsoft.com/office/drawing/2014/main" id="{D314C6A0-D9A4-4E5D-88C8-BE57F3F50573}"/>
            </a:ext>
          </a:extLst>
        </xdr:cNvPr>
        <xdr:cNvCxnSpPr/>
      </xdr:nvCxnSpPr>
      <xdr:spPr>
        <a:xfrm>
          <a:off x="9639300" y="1087221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76454</xdr:rowOff>
    </xdr:from>
    <xdr:to>
      <xdr:col>46</xdr:col>
      <xdr:colOff>38100</xdr:colOff>
      <xdr:row>64</xdr:row>
      <xdr:rowOff>6604</xdr:rowOff>
    </xdr:to>
    <xdr:sp macro="" textlink="">
      <xdr:nvSpPr>
        <xdr:cNvPr id="251" name="楕円 250">
          <a:extLst>
            <a:ext uri="{FF2B5EF4-FFF2-40B4-BE49-F238E27FC236}">
              <a16:creationId xmlns:a16="http://schemas.microsoft.com/office/drawing/2014/main" id="{6AABDD4B-D186-4B2B-9F4F-09DFEDBC7003}"/>
            </a:ext>
          </a:extLst>
        </xdr:cNvPr>
        <xdr:cNvSpPr/>
      </xdr:nvSpPr>
      <xdr:spPr>
        <a:xfrm>
          <a:off x="86995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70866</xdr:rowOff>
    </xdr:from>
    <xdr:to>
      <xdr:col>50</xdr:col>
      <xdr:colOff>114300</xdr:colOff>
      <xdr:row>63</xdr:row>
      <xdr:rowOff>127254</xdr:rowOff>
    </xdr:to>
    <xdr:cxnSp macro="">
      <xdr:nvCxnSpPr>
        <xdr:cNvPr id="252" name="直線コネクタ 251">
          <a:extLst>
            <a:ext uri="{FF2B5EF4-FFF2-40B4-BE49-F238E27FC236}">
              <a16:creationId xmlns:a16="http://schemas.microsoft.com/office/drawing/2014/main" id="{2749358E-FD27-4FF3-B86C-8408D5A8E88C}"/>
            </a:ext>
          </a:extLst>
        </xdr:cNvPr>
        <xdr:cNvCxnSpPr/>
      </xdr:nvCxnSpPr>
      <xdr:spPr>
        <a:xfrm flipV="1">
          <a:off x="8750300" y="1087221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78740</xdr:rowOff>
    </xdr:from>
    <xdr:to>
      <xdr:col>41</xdr:col>
      <xdr:colOff>101600</xdr:colOff>
      <xdr:row>64</xdr:row>
      <xdr:rowOff>8890</xdr:rowOff>
    </xdr:to>
    <xdr:sp macro="" textlink="">
      <xdr:nvSpPr>
        <xdr:cNvPr id="253" name="楕円 252">
          <a:extLst>
            <a:ext uri="{FF2B5EF4-FFF2-40B4-BE49-F238E27FC236}">
              <a16:creationId xmlns:a16="http://schemas.microsoft.com/office/drawing/2014/main" id="{5037B923-8D6C-48D7-AEE5-E5885604395B}"/>
            </a:ext>
          </a:extLst>
        </xdr:cNvPr>
        <xdr:cNvSpPr/>
      </xdr:nvSpPr>
      <xdr:spPr>
        <a:xfrm>
          <a:off x="7810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127254</xdr:rowOff>
    </xdr:from>
    <xdr:to>
      <xdr:col>45</xdr:col>
      <xdr:colOff>177800</xdr:colOff>
      <xdr:row>63</xdr:row>
      <xdr:rowOff>129540</xdr:rowOff>
    </xdr:to>
    <xdr:cxnSp macro="">
      <xdr:nvCxnSpPr>
        <xdr:cNvPr id="254" name="直線コネクタ 253">
          <a:extLst>
            <a:ext uri="{FF2B5EF4-FFF2-40B4-BE49-F238E27FC236}">
              <a16:creationId xmlns:a16="http://schemas.microsoft.com/office/drawing/2014/main" id="{2A3907DE-09C5-4782-B116-DD14EA7CBB9E}"/>
            </a:ext>
          </a:extLst>
        </xdr:cNvPr>
        <xdr:cNvCxnSpPr/>
      </xdr:nvCxnSpPr>
      <xdr:spPr>
        <a:xfrm flipV="1">
          <a:off x="7861300" y="109286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80264</xdr:rowOff>
    </xdr:from>
    <xdr:to>
      <xdr:col>36</xdr:col>
      <xdr:colOff>165100</xdr:colOff>
      <xdr:row>64</xdr:row>
      <xdr:rowOff>10414</xdr:rowOff>
    </xdr:to>
    <xdr:sp macro="" textlink="">
      <xdr:nvSpPr>
        <xdr:cNvPr id="255" name="楕円 254">
          <a:extLst>
            <a:ext uri="{FF2B5EF4-FFF2-40B4-BE49-F238E27FC236}">
              <a16:creationId xmlns:a16="http://schemas.microsoft.com/office/drawing/2014/main" id="{67D915D3-9D3F-4FA2-9736-F8F8CC3D3A80}"/>
            </a:ext>
          </a:extLst>
        </xdr:cNvPr>
        <xdr:cNvSpPr/>
      </xdr:nvSpPr>
      <xdr:spPr>
        <a:xfrm>
          <a:off x="69215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129540</xdr:rowOff>
    </xdr:from>
    <xdr:to>
      <xdr:col>41</xdr:col>
      <xdr:colOff>50800</xdr:colOff>
      <xdr:row>63</xdr:row>
      <xdr:rowOff>131064</xdr:rowOff>
    </xdr:to>
    <xdr:cxnSp macro="">
      <xdr:nvCxnSpPr>
        <xdr:cNvPr id="256" name="直線コネクタ 255">
          <a:extLst>
            <a:ext uri="{FF2B5EF4-FFF2-40B4-BE49-F238E27FC236}">
              <a16:creationId xmlns:a16="http://schemas.microsoft.com/office/drawing/2014/main" id="{1209486B-DA90-4295-A804-A87CC8222EA5}"/>
            </a:ext>
          </a:extLst>
        </xdr:cNvPr>
        <xdr:cNvCxnSpPr/>
      </xdr:nvCxnSpPr>
      <xdr:spPr>
        <a:xfrm flipV="1">
          <a:off x="6972300" y="109308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E42B1832-0038-4F29-8CFA-F0FA697AD24F}"/>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0F4667BE-A0C1-4645-A1BD-D9E913BE7688}"/>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4059D60C-3F98-48F7-8CA2-F22891325EF0}"/>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1E960612-01F8-4AFD-8C6C-00772C0D2AA7}"/>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138193</xdr:rowOff>
    </xdr:from>
    <xdr:ext cx="469744" cy="259045"/>
    <xdr:sp macro="" textlink="">
      <xdr:nvSpPr>
        <xdr:cNvPr id="261" name="n_1mainValue【体育館・プール】&#10;一人当たり面積">
          <a:extLst>
            <a:ext uri="{FF2B5EF4-FFF2-40B4-BE49-F238E27FC236}">
              <a16:creationId xmlns:a16="http://schemas.microsoft.com/office/drawing/2014/main" id="{3AE5DD8D-F7E5-40DC-BE3A-111CFC7F12F5}"/>
            </a:ext>
          </a:extLst>
        </xdr:cNvPr>
        <xdr:cNvSpPr txBox="1"/>
      </xdr:nvSpPr>
      <xdr:spPr>
        <a:xfrm>
          <a:off x="93917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169181</xdr:rowOff>
    </xdr:from>
    <xdr:ext cx="469744" cy="259045"/>
    <xdr:sp macro="" textlink="">
      <xdr:nvSpPr>
        <xdr:cNvPr id="262" name="n_2mainValue【体育館・プール】&#10;一人当たり面積">
          <a:extLst>
            <a:ext uri="{FF2B5EF4-FFF2-40B4-BE49-F238E27FC236}">
              <a16:creationId xmlns:a16="http://schemas.microsoft.com/office/drawing/2014/main" id="{DCA50CAC-7645-4C37-820D-7870CD17823A}"/>
            </a:ext>
          </a:extLst>
        </xdr:cNvPr>
        <xdr:cNvSpPr txBox="1"/>
      </xdr:nvSpPr>
      <xdr:spPr>
        <a:xfrm>
          <a:off x="85154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xdr:rowOff>
    </xdr:from>
    <xdr:ext cx="469744" cy="259045"/>
    <xdr:sp macro="" textlink="">
      <xdr:nvSpPr>
        <xdr:cNvPr id="263" name="n_3mainValue【体育館・プール】&#10;一人当たり面積">
          <a:extLst>
            <a:ext uri="{FF2B5EF4-FFF2-40B4-BE49-F238E27FC236}">
              <a16:creationId xmlns:a16="http://schemas.microsoft.com/office/drawing/2014/main" id="{90A18CDD-D3E3-4C4F-A6DF-4DC3FE661C54}"/>
            </a:ext>
          </a:extLst>
        </xdr:cNvPr>
        <xdr:cNvSpPr txBox="1"/>
      </xdr:nvSpPr>
      <xdr:spPr>
        <a:xfrm>
          <a:off x="7626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1541</xdr:rowOff>
    </xdr:from>
    <xdr:ext cx="469744" cy="259045"/>
    <xdr:sp macro="" textlink="">
      <xdr:nvSpPr>
        <xdr:cNvPr id="264" name="n_4mainValue【体育館・プール】&#10;一人当たり面積">
          <a:extLst>
            <a:ext uri="{FF2B5EF4-FFF2-40B4-BE49-F238E27FC236}">
              <a16:creationId xmlns:a16="http://schemas.microsoft.com/office/drawing/2014/main" id="{72C7B238-4350-46F0-BCF7-15BEB0F974C3}"/>
            </a:ext>
          </a:extLst>
        </xdr:cNvPr>
        <xdr:cNvSpPr txBox="1"/>
      </xdr:nvSpPr>
      <xdr:spPr>
        <a:xfrm>
          <a:off x="6737427" y="109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424864B-FB9F-4F2C-9755-78FACFCA25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6DD90DC-E8DB-4EFF-BE58-E00533EF0C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8D6DAB6-6BED-4E6A-9A99-39AC61D705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CB19CFD-589E-484A-B566-E0ED003DC90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E3B743D-AAF4-4D3A-8BCA-077EB564A6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F8B0560-EFAD-4616-90A4-0F16DAC37F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E494D1A-0AF9-4B47-809C-48A0170164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DA529B6-001B-4A14-A569-2BA817133F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A36FC45-8E8C-40E1-95DA-1DFE405E5E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21C5A89-85E2-46F3-A00A-C539115A18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DB906CD-DAE9-4F02-8DCB-20F09D0064B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671B1E7-08E8-4CA5-B9E2-987F104F899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B6AF1AEB-690A-409C-8406-62173FFED57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D747162-6A1A-4607-8B3A-BBC4A617B82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9E59EB0-69DD-4147-8230-8F35C329849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A1C5A351-4A9F-4346-BFF9-E3F3FA97C6E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EB81DB47-5F2A-4507-8E0D-BC44C8A288E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F275030-098E-413B-B7DE-8EE8640F5BD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364F084F-F9F2-442F-8333-7ADB6609538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40DCA2B-CD69-4C5E-A696-F651A8F5CD6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94D57D0D-418C-4F28-9B68-9E548FFBE7F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4A49C153-84B2-47C5-BB01-447D851D2E0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12CD58AC-0349-4FBE-B99F-9CE6ADFBF97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75568B7-FF7C-4FF2-8342-9ACEA3FD3F7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DC4C79E6-BCD9-4020-BB5B-FF806AD8B6A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DE0F0E5C-773C-4450-91F9-340CE8B8B7B8}"/>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2D32D659-ED59-4BF8-B4E8-6A2E678B504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5433EE24-5C4F-4A64-A9BE-FDF8D9B820D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1546A03C-EC67-43B3-A3F5-C9811FC23E9F}"/>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C2A881F7-E278-4A34-A6B7-40EA8F3BE595}"/>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A65C8D30-6BFD-418E-BC91-6226561BE0FE}"/>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B44E96C5-70F8-46F0-8AB6-C5DE3FA7CA96}"/>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AC4C506C-C60A-49CF-A0B0-F3114389F637}"/>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BE267E2B-0D89-4E50-8935-71AEA452E522}"/>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934A7E4A-4375-464A-B424-F6070FCFFC12}"/>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4D5096F0-6F0A-4C29-8CC5-6538AA9BB0FA}"/>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C1B69C5-08B1-42C2-A1D1-BC761512FD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79DCB17-7EDE-4875-AF17-AFED6615F14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ED00972-74DF-45F8-8525-B5DC387523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2E03413-F199-4D1B-923D-769A824D23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F28F569-47F7-4BD2-A36D-26F15A7EF7A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306" name="楕円 305">
          <a:extLst>
            <a:ext uri="{FF2B5EF4-FFF2-40B4-BE49-F238E27FC236}">
              <a16:creationId xmlns:a16="http://schemas.microsoft.com/office/drawing/2014/main" id="{850F3ACD-5EA7-4603-8C0F-349DC12F2FAF}"/>
            </a:ext>
          </a:extLst>
        </xdr:cNvPr>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D8CC9E4-032A-45EA-B4E8-EC633F63CF91}"/>
            </a:ext>
          </a:extLst>
        </xdr:cNvPr>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157118</xdr:rowOff>
    </xdr:from>
    <xdr:to>
      <xdr:col>20</xdr:col>
      <xdr:colOff>38100</xdr:colOff>
      <xdr:row>85</xdr:row>
      <xdr:rowOff>87268</xdr:rowOff>
    </xdr:to>
    <xdr:sp macro="" textlink="">
      <xdr:nvSpPr>
        <xdr:cNvPr id="308" name="楕円 307">
          <a:extLst>
            <a:ext uri="{FF2B5EF4-FFF2-40B4-BE49-F238E27FC236}">
              <a16:creationId xmlns:a16="http://schemas.microsoft.com/office/drawing/2014/main" id="{37FC2F13-1215-47AD-BD87-5A605FCB42D9}"/>
            </a:ext>
          </a:extLst>
        </xdr:cNvPr>
        <xdr:cNvSpPr/>
      </xdr:nvSpPr>
      <xdr:spPr>
        <a:xfrm>
          <a:off x="3746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36468</xdr:rowOff>
    </xdr:from>
    <xdr:to>
      <xdr:col>24</xdr:col>
      <xdr:colOff>63500</xdr:colOff>
      <xdr:row>85</xdr:row>
      <xdr:rowOff>72389</xdr:rowOff>
    </xdr:to>
    <xdr:cxnSp macro="">
      <xdr:nvCxnSpPr>
        <xdr:cNvPr id="309" name="直線コネクタ 308">
          <a:extLst>
            <a:ext uri="{FF2B5EF4-FFF2-40B4-BE49-F238E27FC236}">
              <a16:creationId xmlns:a16="http://schemas.microsoft.com/office/drawing/2014/main" id="{A4409423-8DA8-403C-B791-CC723682766D}"/>
            </a:ext>
          </a:extLst>
        </xdr:cNvPr>
        <xdr:cNvCxnSpPr/>
      </xdr:nvCxnSpPr>
      <xdr:spPr>
        <a:xfrm>
          <a:off x="3797300" y="146097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52614</xdr:rowOff>
    </xdr:from>
    <xdr:to>
      <xdr:col>15</xdr:col>
      <xdr:colOff>101600</xdr:colOff>
      <xdr:row>85</xdr:row>
      <xdr:rowOff>154214</xdr:rowOff>
    </xdr:to>
    <xdr:sp macro="" textlink="">
      <xdr:nvSpPr>
        <xdr:cNvPr id="310" name="楕円 309">
          <a:extLst>
            <a:ext uri="{FF2B5EF4-FFF2-40B4-BE49-F238E27FC236}">
              <a16:creationId xmlns:a16="http://schemas.microsoft.com/office/drawing/2014/main" id="{50503513-4693-4A77-A82E-DE2BFC6F741F}"/>
            </a:ext>
          </a:extLst>
        </xdr:cNvPr>
        <xdr:cNvSpPr/>
      </xdr:nvSpPr>
      <xdr:spPr>
        <a:xfrm>
          <a:off x="2857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36468</xdr:rowOff>
    </xdr:from>
    <xdr:to>
      <xdr:col>19</xdr:col>
      <xdr:colOff>177800</xdr:colOff>
      <xdr:row>85</xdr:row>
      <xdr:rowOff>103414</xdr:rowOff>
    </xdr:to>
    <xdr:cxnSp macro="">
      <xdr:nvCxnSpPr>
        <xdr:cNvPr id="311" name="直線コネクタ 310">
          <a:extLst>
            <a:ext uri="{FF2B5EF4-FFF2-40B4-BE49-F238E27FC236}">
              <a16:creationId xmlns:a16="http://schemas.microsoft.com/office/drawing/2014/main" id="{0902AD53-057B-42F4-94A2-720A65940C24}"/>
            </a:ext>
          </a:extLst>
        </xdr:cNvPr>
        <xdr:cNvCxnSpPr/>
      </xdr:nvCxnSpPr>
      <xdr:spPr>
        <a:xfrm flipV="1">
          <a:off x="2908300" y="1460971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15058</xdr:rowOff>
    </xdr:from>
    <xdr:to>
      <xdr:col>10</xdr:col>
      <xdr:colOff>165100</xdr:colOff>
      <xdr:row>85</xdr:row>
      <xdr:rowOff>116658</xdr:rowOff>
    </xdr:to>
    <xdr:sp macro="" textlink="">
      <xdr:nvSpPr>
        <xdr:cNvPr id="312" name="楕円 311">
          <a:extLst>
            <a:ext uri="{FF2B5EF4-FFF2-40B4-BE49-F238E27FC236}">
              <a16:creationId xmlns:a16="http://schemas.microsoft.com/office/drawing/2014/main" id="{960946F2-C1A2-4360-9A19-06AA86AC6196}"/>
            </a:ext>
          </a:extLst>
        </xdr:cNvPr>
        <xdr:cNvSpPr/>
      </xdr:nvSpPr>
      <xdr:spPr>
        <a:xfrm>
          <a:off x="196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65858</xdr:rowOff>
    </xdr:from>
    <xdr:to>
      <xdr:col>15</xdr:col>
      <xdr:colOff>50800</xdr:colOff>
      <xdr:row>85</xdr:row>
      <xdr:rowOff>103414</xdr:rowOff>
    </xdr:to>
    <xdr:cxnSp macro="">
      <xdr:nvCxnSpPr>
        <xdr:cNvPr id="313" name="直線コネクタ 312">
          <a:extLst>
            <a:ext uri="{FF2B5EF4-FFF2-40B4-BE49-F238E27FC236}">
              <a16:creationId xmlns:a16="http://schemas.microsoft.com/office/drawing/2014/main" id="{0C5BD7B0-57F1-4454-A69B-65FB67552636}"/>
            </a:ext>
          </a:extLst>
        </xdr:cNvPr>
        <xdr:cNvCxnSpPr/>
      </xdr:nvCxnSpPr>
      <xdr:spPr>
        <a:xfrm>
          <a:off x="2019300" y="146391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147320</xdr:rowOff>
    </xdr:from>
    <xdr:to>
      <xdr:col>6</xdr:col>
      <xdr:colOff>38100</xdr:colOff>
      <xdr:row>85</xdr:row>
      <xdr:rowOff>77470</xdr:rowOff>
    </xdr:to>
    <xdr:sp macro="" textlink="">
      <xdr:nvSpPr>
        <xdr:cNvPr id="314" name="楕円 313">
          <a:extLst>
            <a:ext uri="{FF2B5EF4-FFF2-40B4-BE49-F238E27FC236}">
              <a16:creationId xmlns:a16="http://schemas.microsoft.com/office/drawing/2014/main" id="{4BF1BE8B-A2BE-4DDC-B3F5-D6ECB79D0ABC}"/>
            </a:ext>
          </a:extLst>
        </xdr:cNvPr>
        <xdr:cNvSpPr/>
      </xdr:nvSpPr>
      <xdr:spPr>
        <a:xfrm>
          <a:off x="107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26670</xdr:rowOff>
    </xdr:from>
    <xdr:to>
      <xdr:col>10</xdr:col>
      <xdr:colOff>114300</xdr:colOff>
      <xdr:row>85</xdr:row>
      <xdr:rowOff>65858</xdr:rowOff>
    </xdr:to>
    <xdr:cxnSp macro="">
      <xdr:nvCxnSpPr>
        <xdr:cNvPr id="315" name="直線コネクタ 314">
          <a:extLst>
            <a:ext uri="{FF2B5EF4-FFF2-40B4-BE49-F238E27FC236}">
              <a16:creationId xmlns:a16="http://schemas.microsoft.com/office/drawing/2014/main" id="{C983FBAE-BB96-438A-A24A-2CD75981A9CE}"/>
            </a:ext>
          </a:extLst>
        </xdr:cNvPr>
        <xdr:cNvCxnSpPr/>
      </xdr:nvCxnSpPr>
      <xdr:spPr>
        <a:xfrm>
          <a:off x="1130300" y="145999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78A893F0-FC8D-4879-8367-F4243E39CF4C}"/>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11A4776E-5CD3-4780-93C1-6DA6932F77D9}"/>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867309F7-189B-45EC-ACF1-AD1CE9603A4A}"/>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5D1A8DA6-A39A-4921-9176-B82BD30EC676}"/>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78395</xdr:rowOff>
    </xdr:from>
    <xdr:ext cx="405111" cy="259045"/>
    <xdr:sp macro="" textlink="">
      <xdr:nvSpPr>
        <xdr:cNvPr id="320" name="n_1mainValue【福祉施設】&#10;有形固定資産減価償却率">
          <a:extLst>
            <a:ext uri="{FF2B5EF4-FFF2-40B4-BE49-F238E27FC236}">
              <a16:creationId xmlns:a16="http://schemas.microsoft.com/office/drawing/2014/main" id="{663AB9F4-7ABE-4EF8-929E-D8B9A84EB3A6}"/>
            </a:ext>
          </a:extLst>
        </xdr:cNvPr>
        <xdr:cNvSpPr txBox="1"/>
      </xdr:nvSpPr>
      <xdr:spPr>
        <a:xfrm>
          <a:off x="3582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145341</xdr:rowOff>
    </xdr:from>
    <xdr:ext cx="405111" cy="259045"/>
    <xdr:sp macro="" textlink="">
      <xdr:nvSpPr>
        <xdr:cNvPr id="321" name="n_2mainValue【福祉施設】&#10;有形固定資産減価償却率">
          <a:extLst>
            <a:ext uri="{FF2B5EF4-FFF2-40B4-BE49-F238E27FC236}">
              <a16:creationId xmlns:a16="http://schemas.microsoft.com/office/drawing/2014/main" id="{BA8C6A9E-7625-4AA0-BBAB-7BA76E0A50E2}"/>
            </a:ext>
          </a:extLst>
        </xdr:cNvPr>
        <xdr:cNvSpPr txBox="1"/>
      </xdr:nvSpPr>
      <xdr:spPr>
        <a:xfrm>
          <a:off x="2705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107785</xdr:rowOff>
    </xdr:from>
    <xdr:ext cx="405111" cy="259045"/>
    <xdr:sp macro="" textlink="">
      <xdr:nvSpPr>
        <xdr:cNvPr id="322" name="n_3mainValue【福祉施設】&#10;有形固定資産減価償却率">
          <a:extLst>
            <a:ext uri="{FF2B5EF4-FFF2-40B4-BE49-F238E27FC236}">
              <a16:creationId xmlns:a16="http://schemas.microsoft.com/office/drawing/2014/main" id="{A61279D4-AEF1-47C7-B175-0D26D2535BB4}"/>
            </a:ext>
          </a:extLst>
        </xdr:cNvPr>
        <xdr:cNvSpPr txBox="1"/>
      </xdr:nvSpPr>
      <xdr:spPr>
        <a:xfrm>
          <a:off x="1816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68597</xdr:rowOff>
    </xdr:from>
    <xdr:ext cx="405111" cy="259045"/>
    <xdr:sp macro="" textlink="">
      <xdr:nvSpPr>
        <xdr:cNvPr id="323" name="n_4mainValue【福祉施設】&#10;有形固定資産減価償却率">
          <a:extLst>
            <a:ext uri="{FF2B5EF4-FFF2-40B4-BE49-F238E27FC236}">
              <a16:creationId xmlns:a16="http://schemas.microsoft.com/office/drawing/2014/main" id="{E980441C-B5E4-4D58-BA9A-1280261AA00D}"/>
            </a:ext>
          </a:extLst>
        </xdr:cNvPr>
        <xdr:cNvSpPr txBox="1"/>
      </xdr:nvSpPr>
      <xdr:spPr>
        <a:xfrm>
          <a:off x="927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B59D49C8-8CE5-4A0B-8EAE-ADCA612DF7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61DB9F4-B639-4626-9DAD-842FD5D748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49540544-6DCE-4CF4-B828-BECDA82D52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320AF0A-ABCB-4BB6-88F2-A26B5417B3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515905D-013E-4188-AA4F-860E957A0D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129263F-9201-49A9-B307-9FAC6AD6FA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D73FFD3-8E4D-49D5-9410-A74CEE124A1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DC97BDA-C405-48A8-9996-E2245DFAC2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500E9C6-523A-48D9-99DC-87E2417D7A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33C62C8-4898-4E60-86FE-EFA1D91908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69E1A6E4-990B-4922-959D-CFB989968F8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CC2691E2-0ECA-4526-BBFA-3737298244B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48FEF9A8-38C8-40F5-A51F-61ED55EC990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4015A96-B4C6-47BE-BF96-9AD13ECCDFD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C2228B7B-15D1-4BCF-BA15-27076A86E7E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D40A5B7-791E-47E3-9254-1A43E3A4F2D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F7E818DB-0F2A-48CC-B97F-E441C735ADA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D61CB097-CE55-454D-9918-E526D993EFF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EC34B9A-6115-429B-919C-7788F93450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DF49C8E0-4C54-49E3-800A-AA1B49AEA1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7A644FF6-9D37-40BF-92B2-648113029C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5BF9E579-F8E3-4918-8962-63FBBF464E2E}"/>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A124CED6-1368-40A9-9B58-6BDC0B4E5A8A}"/>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3DB1A610-5313-4CDC-B417-56411351CBD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6B05DAB9-B927-4503-84A3-EAB91724D947}"/>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0D8CBCD6-608C-435B-A329-D586F883CB14}"/>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804F5761-4B23-4351-82E2-FAEC62023DE5}"/>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4D807BD7-FE43-4D86-B536-CC04A97765C5}"/>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37531F62-FF0B-4B25-B4D3-B6DCBF0203F2}"/>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5ACE4C4-9B66-46FC-A51E-04B49297C9D2}"/>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ADC507B5-C72A-4275-B649-E23CF1D210E4}"/>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CE20072E-EE61-493D-A49C-7856AD77BC66}"/>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C915786-0F96-4326-A118-C2FDFF7CFAF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D2F444C-CD5A-4D4F-9588-27B14E0163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5D8E3E1-7C2F-491C-9D85-423D9E1EBA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F42F179-43BE-4A75-A8B2-15CD338817E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E136AAE-9243-4446-A28F-3F71138CB5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35306</xdr:rowOff>
    </xdr:from>
    <xdr:to>
      <xdr:col>55</xdr:col>
      <xdr:colOff>50800</xdr:colOff>
      <xdr:row>85</xdr:row>
      <xdr:rowOff>136906</xdr:rowOff>
    </xdr:to>
    <xdr:sp macro="" textlink="">
      <xdr:nvSpPr>
        <xdr:cNvPr id="361" name="楕円 360">
          <a:extLst>
            <a:ext uri="{FF2B5EF4-FFF2-40B4-BE49-F238E27FC236}">
              <a16:creationId xmlns:a16="http://schemas.microsoft.com/office/drawing/2014/main" id="{A5CD23C3-FB3F-4157-9BC7-84FF1E739CA2}"/>
            </a:ext>
          </a:extLst>
        </xdr:cNvPr>
        <xdr:cNvSpPr/>
      </xdr:nvSpPr>
      <xdr:spPr>
        <a:xfrm>
          <a:off x="10426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121683</xdr:rowOff>
    </xdr:from>
    <xdr:ext cx="469744" cy="259045"/>
    <xdr:sp macro="" textlink="">
      <xdr:nvSpPr>
        <xdr:cNvPr id="362" name="【福祉施設】&#10;一人当たり面積該当値テキスト">
          <a:extLst>
            <a:ext uri="{FF2B5EF4-FFF2-40B4-BE49-F238E27FC236}">
              <a16:creationId xmlns:a16="http://schemas.microsoft.com/office/drawing/2014/main" id="{8273C893-3B00-4AB7-8B9D-CD2C4087AA26}"/>
            </a:ext>
          </a:extLst>
        </xdr:cNvPr>
        <xdr:cNvSpPr txBox="1"/>
      </xdr:nvSpPr>
      <xdr:spPr>
        <a:xfrm>
          <a:off x="10515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37592</xdr:rowOff>
    </xdr:from>
    <xdr:to>
      <xdr:col>50</xdr:col>
      <xdr:colOff>165100</xdr:colOff>
      <xdr:row>85</xdr:row>
      <xdr:rowOff>139192</xdr:rowOff>
    </xdr:to>
    <xdr:sp macro="" textlink="">
      <xdr:nvSpPr>
        <xdr:cNvPr id="363" name="楕円 362">
          <a:extLst>
            <a:ext uri="{FF2B5EF4-FFF2-40B4-BE49-F238E27FC236}">
              <a16:creationId xmlns:a16="http://schemas.microsoft.com/office/drawing/2014/main" id="{65ECC7E8-90B6-4AEF-A6FB-4152C9A9D2BC}"/>
            </a:ext>
          </a:extLst>
        </xdr:cNvPr>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88392</xdr:rowOff>
    </xdr:to>
    <xdr:cxnSp macro="">
      <xdr:nvCxnSpPr>
        <xdr:cNvPr id="364" name="直線コネクタ 363">
          <a:extLst>
            <a:ext uri="{FF2B5EF4-FFF2-40B4-BE49-F238E27FC236}">
              <a16:creationId xmlns:a16="http://schemas.microsoft.com/office/drawing/2014/main" id="{72A06FFA-1B90-4989-86AC-8A192A03E944}"/>
            </a:ext>
          </a:extLst>
        </xdr:cNvPr>
        <xdr:cNvCxnSpPr/>
      </xdr:nvCxnSpPr>
      <xdr:spPr>
        <a:xfrm flipV="1">
          <a:off x="9639300" y="1465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161037</xdr:rowOff>
    </xdr:from>
    <xdr:to>
      <xdr:col>46</xdr:col>
      <xdr:colOff>38100</xdr:colOff>
      <xdr:row>85</xdr:row>
      <xdr:rowOff>91187</xdr:rowOff>
    </xdr:to>
    <xdr:sp macro="" textlink="">
      <xdr:nvSpPr>
        <xdr:cNvPr id="365" name="楕円 364">
          <a:extLst>
            <a:ext uri="{FF2B5EF4-FFF2-40B4-BE49-F238E27FC236}">
              <a16:creationId xmlns:a16="http://schemas.microsoft.com/office/drawing/2014/main" id="{3D9BCE18-88A9-4374-8A17-E60503D31A51}"/>
            </a:ext>
          </a:extLst>
        </xdr:cNvPr>
        <xdr:cNvSpPr/>
      </xdr:nvSpPr>
      <xdr:spPr>
        <a:xfrm>
          <a:off x="869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88392</xdr:rowOff>
    </xdr:to>
    <xdr:cxnSp macro="">
      <xdr:nvCxnSpPr>
        <xdr:cNvPr id="366" name="直線コネクタ 365">
          <a:extLst>
            <a:ext uri="{FF2B5EF4-FFF2-40B4-BE49-F238E27FC236}">
              <a16:creationId xmlns:a16="http://schemas.microsoft.com/office/drawing/2014/main" id="{F230D09F-9C7E-4D4F-B93F-7FFC2BFDAF76}"/>
            </a:ext>
          </a:extLst>
        </xdr:cNvPr>
        <xdr:cNvCxnSpPr/>
      </xdr:nvCxnSpPr>
      <xdr:spPr>
        <a:xfrm>
          <a:off x="8750300" y="1461363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163322</xdr:rowOff>
    </xdr:from>
    <xdr:to>
      <xdr:col>41</xdr:col>
      <xdr:colOff>101600</xdr:colOff>
      <xdr:row>85</xdr:row>
      <xdr:rowOff>93472</xdr:rowOff>
    </xdr:to>
    <xdr:sp macro="" textlink="">
      <xdr:nvSpPr>
        <xdr:cNvPr id="367" name="楕円 366">
          <a:extLst>
            <a:ext uri="{FF2B5EF4-FFF2-40B4-BE49-F238E27FC236}">
              <a16:creationId xmlns:a16="http://schemas.microsoft.com/office/drawing/2014/main" id="{1FEB6C85-58E9-4558-B1E0-72D2DF42B548}"/>
            </a:ext>
          </a:extLst>
        </xdr:cNvPr>
        <xdr:cNvSpPr/>
      </xdr:nvSpPr>
      <xdr:spPr>
        <a:xfrm>
          <a:off x="7810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40387</xdr:rowOff>
    </xdr:from>
    <xdr:to>
      <xdr:col>45</xdr:col>
      <xdr:colOff>177800</xdr:colOff>
      <xdr:row>85</xdr:row>
      <xdr:rowOff>42672</xdr:rowOff>
    </xdr:to>
    <xdr:cxnSp macro="">
      <xdr:nvCxnSpPr>
        <xdr:cNvPr id="368" name="直線コネクタ 367">
          <a:extLst>
            <a:ext uri="{FF2B5EF4-FFF2-40B4-BE49-F238E27FC236}">
              <a16:creationId xmlns:a16="http://schemas.microsoft.com/office/drawing/2014/main" id="{EC95D950-D538-4D74-8E53-1869112D19F6}"/>
            </a:ext>
          </a:extLst>
        </xdr:cNvPr>
        <xdr:cNvCxnSpPr/>
      </xdr:nvCxnSpPr>
      <xdr:spPr>
        <a:xfrm flipV="1">
          <a:off x="7861300" y="1461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167894</xdr:rowOff>
    </xdr:from>
    <xdr:to>
      <xdr:col>36</xdr:col>
      <xdr:colOff>165100</xdr:colOff>
      <xdr:row>85</xdr:row>
      <xdr:rowOff>98044</xdr:rowOff>
    </xdr:to>
    <xdr:sp macro="" textlink="">
      <xdr:nvSpPr>
        <xdr:cNvPr id="369" name="楕円 368">
          <a:extLst>
            <a:ext uri="{FF2B5EF4-FFF2-40B4-BE49-F238E27FC236}">
              <a16:creationId xmlns:a16="http://schemas.microsoft.com/office/drawing/2014/main" id="{D00139F7-964D-4990-8615-DFF93C04519B}"/>
            </a:ext>
          </a:extLst>
        </xdr:cNvPr>
        <xdr:cNvSpPr/>
      </xdr:nvSpPr>
      <xdr:spPr>
        <a:xfrm>
          <a:off x="6921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42672</xdr:rowOff>
    </xdr:from>
    <xdr:to>
      <xdr:col>41</xdr:col>
      <xdr:colOff>50800</xdr:colOff>
      <xdr:row>85</xdr:row>
      <xdr:rowOff>47244</xdr:rowOff>
    </xdr:to>
    <xdr:cxnSp macro="">
      <xdr:nvCxnSpPr>
        <xdr:cNvPr id="370" name="直線コネクタ 369">
          <a:extLst>
            <a:ext uri="{FF2B5EF4-FFF2-40B4-BE49-F238E27FC236}">
              <a16:creationId xmlns:a16="http://schemas.microsoft.com/office/drawing/2014/main" id="{B90EC46B-D78E-4634-8A7D-609A808AAC3D}"/>
            </a:ext>
          </a:extLst>
        </xdr:cNvPr>
        <xdr:cNvCxnSpPr/>
      </xdr:nvCxnSpPr>
      <xdr:spPr>
        <a:xfrm flipV="1">
          <a:off x="6972300" y="1461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F67BD75A-0BAC-4E21-B691-6DAC1BA66806}"/>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FBD312A2-06B1-4E76-B8BA-086BAC812FE9}"/>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1AC964A3-91F8-4F06-9BAD-36B0946E636B}"/>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F9E367CA-B393-45AD-A0EB-BA4D94961905}"/>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130319</xdr:rowOff>
    </xdr:from>
    <xdr:ext cx="469744" cy="259045"/>
    <xdr:sp macro="" textlink="">
      <xdr:nvSpPr>
        <xdr:cNvPr id="375" name="n_1mainValue【福祉施設】&#10;一人当たり面積">
          <a:extLst>
            <a:ext uri="{FF2B5EF4-FFF2-40B4-BE49-F238E27FC236}">
              <a16:creationId xmlns:a16="http://schemas.microsoft.com/office/drawing/2014/main" id="{29DD4366-EB27-4C60-B126-B49FE4764609}"/>
            </a:ext>
          </a:extLst>
        </xdr:cNvPr>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376" name="n_2mainValue【福祉施設】&#10;一人当たり面積">
          <a:extLst>
            <a:ext uri="{FF2B5EF4-FFF2-40B4-BE49-F238E27FC236}">
              <a16:creationId xmlns:a16="http://schemas.microsoft.com/office/drawing/2014/main" id="{3F9E6428-42D4-4AB4-9964-5778D172D2E4}"/>
            </a:ext>
          </a:extLst>
        </xdr:cNvPr>
        <xdr:cNvSpPr txBox="1"/>
      </xdr:nvSpPr>
      <xdr:spPr>
        <a:xfrm>
          <a:off x="8515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84599</xdr:rowOff>
    </xdr:from>
    <xdr:ext cx="469744" cy="259045"/>
    <xdr:sp macro="" textlink="">
      <xdr:nvSpPr>
        <xdr:cNvPr id="377" name="n_3mainValue【福祉施設】&#10;一人当たり面積">
          <a:extLst>
            <a:ext uri="{FF2B5EF4-FFF2-40B4-BE49-F238E27FC236}">
              <a16:creationId xmlns:a16="http://schemas.microsoft.com/office/drawing/2014/main" id="{C9874C6C-C20A-4461-A2E6-B9703583ED87}"/>
            </a:ext>
          </a:extLst>
        </xdr:cNvPr>
        <xdr:cNvSpPr txBox="1"/>
      </xdr:nvSpPr>
      <xdr:spPr>
        <a:xfrm>
          <a:off x="7626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89171</xdr:rowOff>
    </xdr:from>
    <xdr:ext cx="469744" cy="259045"/>
    <xdr:sp macro="" textlink="">
      <xdr:nvSpPr>
        <xdr:cNvPr id="378" name="n_4mainValue【福祉施設】&#10;一人当たり面積">
          <a:extLst>
            <a:ext uri="{FF2B5EF4-FFF2-40B4-BE49-F238E27FC236}">
              <a16:creationId xmlns:a16="http://schemas.microsoft.com/office/drawing/2014/main" id="{8253B1E7-CDA6-4735-A942-231B5BB9D87C}"/>
            </a:ext>
          </a:extLst>
        </xdr:cNvPr>
        <xdr:cNvSpPr txBox="1"/>
      </xdr:nvSpPr>
      <xdr:spPr>
        <a:xfrm>
          <a:off x="6737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5E6504B-7C6D-40C1-973D-AA66754523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9E21228-3544-4F2A-AC59-06EC45E2D6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521D9421-8E71-43A3-AC0A-88E8B48888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D10B3BA-EA95-4123-8F8F-5886BC7763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CD7DCB4-D9E5-4DA1-AAC6-5A7272341D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4B75FC8-68E6-4CBF-B985-822A8CB9E6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7B7EDC8-30F3-45D8-B3FC-7DAFA242612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E3059C4-FDB6-489D-8068-8E473734AC1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F6A43A3-4C12-4868-ABBB-CE890024FC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E67AD53-5124-4183-B26E-3A932784FD5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3C23035-A92B-4588-BCAE-6F6070CA37B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B75BBF65-095B-40C6-A5C2-EC04132B43A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E1EA85A-1FE0-46B7-BD54-801763C8CE4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14D3E10D-F1A8-4451-B278-37606E0CAED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C5E7449-5FAC-4629-A69B-8F1C9055851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B0CBFEF-3D20-462D-8CD6-DB70A0213CA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790AFC04-E2E2-4107-8900-19574B167E6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C683E9EB-7725-4995-8A98-BA65E4E363F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C49A1656-1EC6-41B5-836B-E85EE36E860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9AD8FCB-8C12-40F2-9CA7-3F06BEF5EBD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CBD5DF3A-DF9B-4810-8A3B-B3BD8D59D2C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4D89493A-7325-4014-B0C7-03764F35C2C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696E8B6C-76F7-4218-A4C5-3084B8BA7E6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D76FF500-8C92-4CBC-AE62-306791475B8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8349423F-AF13-4678-8134-4621C652EA0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4165D187-2C84-4223-BF83-5A5F97431C4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8CF7BE9-7942-4DB0-8508-EA323D16CF4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9AA7E371-1C3E-4331-A4EC-A6D2D1C2D7A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2F3AE61-9F55-44DA-B230-C0C1ED2EC2A1}"/>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312653F2-9BC9-48FD-A712-3D564D400EAE}"/>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FBBB9908-A477-44EF-BF9D-DF761042A854}"/>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8FD21A1B-5E23-483F-9C8B-3C05EFA4DF95}"/>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18ACFB8C-2771-448D-8199-73A5389407B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AE5E4FE2-0E81-42D5-8D80-FCAA7859D823}"/>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6BBB202F-2BAC-4850-AD57-B7840510D80A}"/>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9DFC4A4E-E237-45E3-9980-D4E4260EBFC5}"/>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ED7BDAA-A4BB-4728-A7CB-AE01FCB3D4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F03BA79-4535-40C6-A4D4-6D64575C63E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C34C337-B721-4032-9EFF-823C138D25F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57ECB5E-524B-43DF-A86C-E57230764C7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8D2E841-F1E3-47C1-AF99-0E52F0F3562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147864</xdr:rowOff>
    </xdr:from>
    <xdr:to>
      <xdr:col>24</xdr:col>
      <xdr:colOff>114300</xdr:colOff>
      <xdr:row>109</xdr:row>
      <xdr:rowOff>78014</xdr:rowOff>
    </xdr:to>
    <xdr:sp macro="" textlink="">
      <xdr:nvSpPr>
        <xdr:cNvPr id="420" name="楕円 419">
          <a:extLst>
            <a:ext uri="{FF2B5EF4-FFF2-40B4-BE49-F238E27FC236}">
              <a16:creationId xmlns:a16="http://schemas.microsoft.com/office/drawing/2014/main" id="{419ECF56-2DB1-4897-ABAC-6BC8E13AF9C4}"/>
            </a:ext>
          </a:extLst>
        </xdr:cNvPr>
        <xdr:cNvSpPr/>
      </xdr:nvSpPr>
      <xdr:spPr>
        <a:xfrm>
          <a:off x="4584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62791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316341D2-8B50-4372-B913-464744CA9AF6}"/>
            </a:ext>
          </a:extLst>
        </xdr:cNvPr>
        <xdr:cNvSpPr txBox="1"/>
      </xdr:nvSpPr>
      <xdr:spPr>
        <a:xfrm>
          <a:off x="4673600" y="185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115207</xdr:rowOff>
    </xdr:from>
    <xdr:to>
      <xdr:col>20</xdr:col>
      <xdr:colOff>38100</xdr:colOff>
      <xdr:row>109</xdr:row>
      <xdr:rowOff>45357</xdr:rowOff>
    </xdr:to>
    <xdr:sp macro="" textlink="">
      <xdr:nvSpPr>
        <xdr:cNvPr id="422" name="楕円 421">
          <a:extLst>
            <a:ext uri="{FF2B5EF4-FFF2-40B4-BE49-F238E27FC236}">
              <a16:creationId xmlns:a16="http://schemas.microsoft.com/office/drawing/2014/main" id="{4FB77085-A03C-44E6-ADCC-C7A71E491F95}"/>
            </a:ext>
          </a:extLst>
        </xdr:cNvPr>
        <xdr:cNvSpPr/>
      </xdr:nvSpPr>
      <xdr:spPr>
        <a:xfrm>
          <a:off x="3746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166007</xdr:rowOff>
    </xdr:from>
    <xdr:to>
      <xdr:col>24</xdr:col>
      <xdr:colOff>63500</xdr:colOff>
      <xdr:row>109</xdr:row>
      <xdr:rowOff>27214</xdr:rowOff>
    </xdr:to>
    <xdr:cxnSp macro="">
      <xdr:nvCxnSpPr>
        <xdr:cNvPr id="423" name="直線コネクタ 422">
          <a:extLst>
            <a:ext uri="{FF2B5EF4-FFF2-40B4-BE49-F238E27FC236}">
              <a16:creationId xmlns:a16="http://schemas.microsoft.com/office/drawing/2014/main" id="{40F747B5-28D4-4474-A75E-0FF7E41A15BD}"/>
            </a:ext>
          </a:extLst>
        </xdr:cNvPr>
        <xdr:cNvCxnSpPr/>
      </xdr:nvCxnSpPr>
      <xdr:spPr>
        <a:xfrm>
          <a:off x="3797300" y="186826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28666</xdr:rowOff>
    </xdr:from>
    <xdr:to>
      <xdr:col>15</xdr:col>
      <xdr:colOff>101600</xdr:colOff>
      <xdr:row>108</xdr:row>
      <xdr:rowOff>130266</xdr:rowOff>
    </xdr:to>
    <xdr:sp macro="" textlink="">
      <xdr:nvSpPr>
        <xdr:cNvPr id="424" name="楕円 423">
          <a:extLst>
            <a:ext uri="{FF2B5EF4-FFF2-40B4-BE49-F238E27FC236}">
              <a16:creationId xmlns:a16="http://schemas.microsoft.com/office/drawing/2014/main" id="{2754828E-11B5-4951-AEBC-4F1522677AC5}"/>
            </a:ext>
          </a:extLst>
        </xdr:cNvPr>
        <xdr:cNvSpPr/>
      </xdr:nvSpPr>
      <xdr:spPr>
        <a:xfrm>
          <a:off x="2857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79466</xdr:rowOff>
    </xdr:from>
    <xdr:to>
      <xdr:col>19</xdr:col>
      <xdr:colOff>177800</xdr:colOff>
      <xdr:row>108</xdr:row>
      <xdr:rowOff>166007</xdr:rowOff>
    </xdr:to>
    <xdr:cxnSp macro="">
      <xdr:nvCxnSpPr>
        <xdr:cNvPr id="425" name="直線コネクタ 424">
          <a:extLst>
            <a:ext uri="{FF2B5EF4-FFF2-40B4-BE49-F238E27FC236}">
              <a16:creationId xmlns:a16="http://schemas.microsoft.com/office/drawing/2014/main" id="{8F7B1B1B-102D-4DEE-981E-00EDFD0BFE3A}"/>
            </a:ext>
          </a:extLst>
        </xdr:cNvPr>
        <xdr:cNvCxnSpPr/>
      </xdr:nvCxnSpPr>
      <xdr:spPr>
        <a:xfrm>
          <a:off x="2908300" y="18596066"/>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167458</xdr:rowOff>
    </xdr:from>
    <xdr:to>
      <xdr:col>10</xdr:col>
      <xdr:colOff>165100</xdr:colOff>
      <xdr:row>108</xdr:row>
      <xdr:rowOff>97608</xdr:rowOff>
    </xdr:to>
    <xdr:sp macro="" textlink="">
      <xdr:nvSpPr>
        <xdr:cNvPr id="426" name="楕円 425">
          <a:extLst>
            <a:ext uri="{FF2B5EF4-FFF2-40B4-BE49-F238E27FC236}">
              <a16:creationId xmlns:a16="http://schemas.microsoft.com/office/drawing/2014/main" id="{3688BF6A-5F95-42BD-A3DD-A8B4629E6D97}"/>
            </a:ext>
          </a:extLst>
        </xdr:cNvPr>
        <xdr:cNvSpPr/>
      </xdr:nvSpPr>
      <xdr:spPr>
        <a:xfrm>
          <a:off x="1968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46808</xdr:rowOff>
    </xdr:from>
    <xdr:to>
      <xdr:col>15</xdr:col>
      <xdr:colOff>50800</xdr:colOff>
      <xdr:row>108</xdr:row>
      <xdr:rowOff>79466</xdr:rowOff>
    </xdr:to>
    <xdr:cxnSp macro="">
      <xdr:nvCxnSpPr>
        <xdr:cNvPr id="427" name="直線コネクタ 426">
          <a:extLst>
            <a:ext uri="{FF2B5EF4-FFF2-40B4-BE49-F238E27FC236}">
              <a16:creationId xmlns:a16="http://schemas.microsoft.com/office/drawing/2014/main" id="{B9013BBF-69B2-4FA4-A2E9-B22EFAD2788E}"/>
            </a:ext>
          </a:extLst>
        </xdr:cNvPr>
        <xdr:cNvCxnSpPr/>
      </xdr:nvCxnSpPr>
      <xdr:spPr>
        <a:xfrm>
          <a:off x="2019300" y="18563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134801</xdr:rowOff>
    </xdr:from>
    <xdr:to>
      <xdr:col>6</xdr:col>
      <xdr:colOff>38100</xdr:colOff>
      <xdr:row>108</xdr:row>
      <xdr:rowOff>64951</xdr:rowOff>
    </xdr:to>
    <xdr:sp macro="" textlink="">
      <xdr:nvSpPr>
        <xdr:cNvPr id="428" name="楕円 427">
          <a:extLst>
            <a:ext uri="{FF2B5EF4-FFF2-40B4-BE49-F238E27FC236}">
              <a16:creationId xmlns:a16="http://schemas.microsoft.com/office/drawing/2014/main" id="{75FA1986-FF04-4518-97BA-140220072C04}"/>
            </a:ext>
          </a:extLst>
        </xdr:cNvPr>
        <xdr:cNvSpPr/>
      </xdr:nvSpPr>
      <xdr:spPr>
        <a:xfrm>
          <a:off x="1079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14151</xdr:rowOff>
    </xdr:from>
    <xdr:to>
      <xdr:col>10</xdr:col>
      <xdr:colOff>114300</xdr:colOff>
      <xdr:row>108</xdr:row>
      <xdr:rowOff>46808</xdr:rowOff>
    </xdr:to>
    <xdr:cxnSp macro="">
      <xdr:nvCxnSpPr>
        <xdr:cNvPr id="429" name="直線コネクタ 428">
          <a:extLst>
            <a:ext uri="{FF2B5EF4-FFF2-40B4-BE49-F238E27FC236}">
              <a16:creationId xmlns:a16="http://schemas.microsoft.com/office/drawing/2014/main" id="{BBE42DA5-A344-4173-9C17-4CC8E5601BCD}"/>
            </a:ext>
          </a:extLst>
        </xdr:cNvPr>
        <xdr:cNvCxnSpPr/>
      </xdr:nvCxnSpPr>
      <xdr:spPr>
        <a:xfrm>
          <a:off x="1130300" y="185307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C62F6655-BE63-49EE-A8D8-3516503B6788}"/>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C155C8BE-2C8F-4994-852E-E89CFE602E9F}"/>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8C555767-A66D-4F0F-AC1F-7B74A64D4267}"/>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C4E9F7E6-876E-499B-96E5-4B8EF52468E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36484</xdr:rowOff>
    </xdr:from>
    <xdr:ext cx="405111" cy="259045"/>
    <xdr:sp macro="" textlink="">
      <xdr:nvSpPr>
        <xdr:cNvPr id="434" name="n_1mainValue【市民会館】&#10;有形固定資産減価償却率">
          <a:extLst>
            <a:ext uri="{FF2B5EF4-FFF2-40B4-BE49-F238E27FC236}">
              <a16:creationId xmlns:a16="http://schemas.microsoft.com/office/drawing/2014/main" id="{E151F38C-3C15-4416-83F4-98F97FF36D88}"/>
            </a:ext>
          </a:extLst>
        </xdr:cNvPr>
        <xdr:cNvSpPr txBox="1"/>
      </xdr:nvSpPr>
      <xdr:spPr>
        <a:xfrm>
          <a:off x="35820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121393</xdr:rowOff>
    </xdr:from>
    <xdr:ext cx="405111" cy="259045"/>
    <xdr:sp macro="" textlink="">
      <xdr:nvSpPr>
        <xdr:cNvPr id="435" name="n_2mainValue【市民会館】&#10;有形固定資産減価償却率">
          <a:extLst>
            <a:ext uri="{FF2B5EF4-FFF2-40B4-BE49-F238E27FC236}">
              <a16:creationId xmlns:a16="http://schemas.microsoft.com/office/drawing/2014/main" id="{783135BE-F063-4796-B50C-1AF6D1B39985}"/>
            </a:ext>
          </a:extLst>
        </xdr:cNvPr>
        <xdr:cNvSpPr txBox="1"/>
      </xdr:nvSpPr>
      <xdr:spPr>
        <a:xfrm>
          <a:off x="2705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88735</xdr:rowOff>
    </xdr:from>
    <xdr:ext cx="405111" cy="259045"/>
    <xdr:sp macro="" textlink="">
      <xdr:nvSpPr>
        <xdr:cNvPr id="436" name="n_3mainValue【市民会館】&#10;有形固定資産減価償却率">
          <a:extLst>
            <a:ext uri="{FF2B5EF4-FFF2-40B4-BE49-F238E27FC236}">
              <a16:creationId xmlns:a16="http://schemas.microsoft.com/office/drawing/2014/main" id="{31FBCB63-53EF-4F8D-BA23-555CA3AED113}"/>
            </a:ext>
          </a:extLst>
        </xdr:cNvPr>
        <xdr:cNvSpPr txBox="1"/>
      </xdr:nvSpPr>
      <xdr:spPr>
        <a:xfrm>
          <a:off x="1816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56078</xdr:rowOff>
    </xdr:from>
    <xdr:ext cx="405111" cy="259045"/>
    <xdr:sp macro="" textlink="">
      <xdr:nvSpPr>
        <xdr:cNvPr id="437" name="n_4mainValue【市民会館】&#10;有形固定資産減価償却率">
          <a:extLst>
            <a:ext uri="{FF2B5EF4-FFF2-40B4-BE49-F238E27FC236}">
              <a16:creationId xmlns:a16="http://schemas.microsoft.com/office/drawing/2014/main" id="{D23E4B90-9CC9-43B2-9367-C6A0F69481D5}"/>
            </a:ext>
          </a:extLst>
        </xdr:cNvPr>
        <xdr:cNvSpPr txBox="1"/>
      </xdr:nvSpPr>
      <xdr:spPr>
        <a:xfrm>
          <a:off x="927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F3EC15E3-1DC6-4950-A5AB-24D93DAAA0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BBAC6A6-CDBD-4E77-9EF2-86922CACF7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B4E095BB-7033-4E74-BA77-925EDB93BA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1B84B6FD-203B-4B42-BF39-D59348BB0A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F2A5B1A9-8C4A-43EF-9618-CB129269B0F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648AB06A-8BC0-48CA-8E75-91B7918641B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910C4C89-38B3-4756-AC1B-80CAF18DD0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7A933684-C31C-4E1D-9456-67038A0922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61E484C-8C9E-4415-80E2-028A3540E4F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BF15078A-96E0-439A-A7E3-3238F34181C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F15D3357-A482-4AF6-9A78-A23D54FFA20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D4D204CD-9147-4FFC-A4F7-E74EC80881E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A624DB47-28C7-45F6-BC7D-9F4B6AAB515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BAB9FC8-03B4-4449-979B-54226146FF7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548DF22-F27E-474F-A176-249625A79C3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7C991AC-5F6B-40C9-BD82-B1569F5402A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8A018083-DFFF-48C2-B1F3-DB32B1782C9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FAD59EB3-1EBA-4C89-B9AB-BFF9725C371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30A42AD3-7278-440B-B2C7-1BB59E22389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B7FC6B7F-0705-4EDB-8348-9DF822FE8A0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C37273F9-C668-4AE7-9B74-DB62046FF29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D4C7997-D250-41D7-9F3C-0B7EC738291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16E4A14E-429F-4F9A-A7DA-ADABB79C071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E56A5681-2BCD-4424-91DC-5A7F741B00D9}"/>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61F53D57-C5C2-4177-898E-1EEBAD4B1BE1}"/>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3392B9DF-2EAF-4005-A14A-6C9F778F4B03}"/>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E0CDBF2B-0332-40E5-B9C8-75DE3AE3D5B2}"/>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1B98361B-CF93-4E96-B884-58E6F1C3545E}"/>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AFCDFA97-6C9A-47DE-BE7F-3EB82A1C4F22}"/>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80FC9298-DA49-4845-961B-1388C9D9A1A2}"/>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810A6CAD-F77F-44DE-BE46-D69DE46EE983}"/>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98FAE3FA-C8B7-4B34-8FC5-BF62216CD23E}"/>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685EF607-9CF6-434C-94D5-D469B46F6F4D}"/>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496766CC-DCDA-4928-8802-D56D08218713}"/>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A54DBD5-67F7-4D9B-98EC-3DC650D94F3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37228A0-D909-4626-B798-708692C8A3E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CFBBE84-436D-49EF-B8C2-3C9A938A4A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EDFC8DE-1BCA-486E-B8A4-4F9E503DC85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F22D3BB-B748-4DFC-A434-66EBA3D4F70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7" name="楕円 476">
          <a:extLst>
            <a:ext uri="{FF2B5EF4-FFF2-40B4-BE49-F238E27FC236}">
              <a16:creationId xmlns:a16="http://schemas.microsoft.com/office/drawing/2014/main" id="{833CE902-6FC2-4B62-84BE-EFA2BE1B5042}"/>
            </a:ext>
          </a:extLst>
        </xdr:cNvPr>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8" name="【市民会館】&#10;一人当たり面積該当値テキスト">
          <a:extLst>
            <a:ext uri="{FF2B5EF4-FFF2-40B4-BE49-F238E27FC236}">
              <a16:creationId xmlns:a16="http://schemas.microsoft.com/office/drawing/2014/main" id="{B55F9421-5367-4D6B-90A7-5D79FEA28842}"/>
            </a:ext>
          </a:extLst>
        </xdr:cNvPr>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145414</xdr:rowOff>
    </xdr:from>
    <xdr:to>
      <xdr:col>50</xdr:col>
      <xdr:colOff>165100</xdr:colOff>
      <xdr:row>107</xdr:row>
      <xdr:rowOff>75564</xdr:rowOff>
    </xdr:to>
    <xdr:sp macro="" textlink="">
      <xdr:nvSpPr>
        <xdr:cNvPr id="479" name="楕円 478">
          <a:extLst>
            <a:ext uri="{FF2B5EF4-FFF2-40B4-BE49-F238E27FC236}">
              <a16:creationId xmlns:a16="http://schemas.microsoft.com/office/drawing/2014/main" id="{23EC0B6A-6353-4D1B-A16E-8DF6878D85D6}"/>
            </a:ext>
          </a:extLst>
        </xdr:cNvPr>
        <xdr:cNvSpPr/>
      </xdr:nvSpPr>
      <xdr:spPr>
        <a:xfrm>
          <a:off x="9588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24764</xdr:rowOff>
    </xdr:to>
    <xdr:cxnSp macro="">
      <xdr:nvCxnSpPr>
        <xdr:cNvPr id="480" name="直線コネクタ 479">
          <a:extLst>
            <a:ext uri="{FF2B5EF4-FFF2-40B4-BE49-F238E27FC236}">
              <a16:creationId xmlns:a16="http://schemas.microsoft.com/office/drawing/2014/main" id="{4D692807-0305-4857-98FD-C67FA0DE7F16}"/>
            </a:ext>
          </a:extLst>
        </xdr:cNvPr>
        <xdr:cNvCxnSpPr/>
      </xdr:nvCxnSpPr>
      <xdr:spPr>
        <a:xfrm flipV="1">
          <a:off x="9639300" y="183642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149225</xdr:rowOff>
    </xdr:from>
    <xdr:to>
      <xdr:col>46</xdr:col>
      <xdr:colOff>38100</xdr:colOff>
      <xdr:row>107</xdr:row>
      <xdr:rowOff>79375</xdr:rowOff>
    </xdr:to>
    <xdr:sp macro="" textlink="">
      <xdr:nvSpPr>
        <xdr:cNvPr id="481" name="楕円 480">
          <a:extLst>
            <a:ext uri="{FF2B5EF4-FFF2-40B4-BE49-F238E27FC236}">
              <a16:creationId xmlns:a16="http://schemas.microsoft.com/office/drawing/2014/main" id="{FC6378DB-8811-4351-A846-399A6BCD8F2F}"/>
            </a:ext>
          </a:extLst>
        </xdr:cNvPr>
        <xdr:cNvSpPr/>
      </xdr:nvSpPr>
      <xdr:spPr>
        <a:xfrm>
          <a:off x="8699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24764</xdr:rowOff>
    </xdr:from>
    <xdr:to>
      <xdr:col>50</xdr:col>
      <xdr:colOff>114300</xdr:colOff>
      <xdr:row>107</xdr:row>
      <xdr:rowOff>28575</xdr:rowOff>
    </xdr:to>
    <xdr:cxnSp macro="">
      <xdr:nvCxnSpPr>
        <xdr:cNvPr id="482" name="直線コネクタ 481">
          <a:extLst>
            <a:ext uri="{FF2B5EF4-FFF2-40B4-BE49-F238E27FC236}">
              <a16:creationId xmlns:a16="http://schemas.microsoft.com/office/drawing/2014/main" id="{3588CE00-2EF6-4253-925A-672F2F0C6115}"/>
            </a:ext>
          </a:extLst>
        </xdr:cNvPr>
        <xdr:cNvCxnSpPr/>
      </xdr:nvCxnSpPr>
      <xdr:spPr>
        <a:xfrm flipV="1">
          <a:off x="8750300" y="183699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154939</xdr:rowOff>
    </xdr:from>
    <xdr:to>
      <xdr:col>41</xdr:col>
      <xdr:colOff>101600</xdr:colOff>
      <xdr:row>107</xdr:row>
      <xdr:rowOff>85089</xdr:rowOff>
    </xdr:to>
    <xdr:sp macro="" textlink="">
      <xdr:nvSpPr>
        <xdr:cNvPr id="483" name="楕円 482">
          <a:extLst>
            <a:ext uri="{FF2B5EF4-FFF2-40B4-BE49-F238E27FC236}">
              <a16:creationId xmlns:a16="http://schemas.microsoft.com/office/drawing/2014/main" id="{D03386DD-78F6-4E10-A203-E9C2675B87A7}"/>
            </a:ext>
          </a:extLst>
        </xdr:cNvPr>
        <xdr:cNvSpPr/>
      </xdr:nvSpPr>
      <xdr:spPr>
        <a:xfrm>
          <a:off x="781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28575</xdr:rowOff>
    </xdr:from>
    <xdr:to>
      <xdr:col>45</xdr:col>
      <xdr:colOff>177800</xdr:colOff>
      <xdr:row>107</xdr:row>
      <xdr:rowOff>34289</xdr:rowOff>
    </xdr:to>
    <xdr:cxnSp macro="">
      <xdr:nvCxnSpPr>
        <xdr:cNvPr id="484" name="直線コネクタ 483">
          <a:extLst>
            <a:ext uri="{FF2B5EF4-FFF2-40B4-BE49-F238E27FC236}">
              <a16:creationId xmlns:a16="http://schemas.microsoft.com/office/drawing/2014/main" id="{D0C9686A-3DC4-4349-B28B-5C85446EF581}"/>
            </a:ext>
          </a:extLst>
        </xdr:cNvPr>
        <xdr:cNvCxnSpPr/>
      </xdr:nvCxnSpPr>
      <xdr:spPr>
        <a:xfrm flipV="1">
          <a:off x="7861300" y="18373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158750</xdr:rowOff>
    </xdr:from>
    <xdr:to>
      <xdr:col>36</xdr:col>
      <xdr:colOff>165100</xdr:colOff>
      <xdr:row>107</xdr:row>
      <xdr:rowOff>88900</xdr:rowOff>
    </xdr:to>
    <xdr:sp macro="" textlink="">
      <xdr:nvSpPr>
        <xdr:cNvPr id="485" name="楕円 484">
          <a:extLst>
            <a:ext uri="{FF2B5EF4-FFF2-40B4-BE49-F238E27FC236}">
              <a16:creationId xmlns:a16="http://schemas.microsoft.com/office/drawing/2014/main" id="{EE237AFC-8473-48BC-99B0-E69DAFEFD5B2}"/>
            </a:ext>
          </a:extLst>
        </xdr:cNvPr>
        <xdr:cNvSpPr/>
      </xdr:nvSpPr>
      <xdr:spPr>
        <a:xfrm>
          <a:off x="6921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34289</xdr:rowOff>
    </xdr:from>
    <xdr:to>
      <xdr:col>41</xdr:col>
      <xdr:colOff>50800</xdr:colOff>
      <xdr:row>107</xdr:row>
      <xdr:rowOff>38100</xdr:rowOff>
    </xdr:to>
    <xdr:cxnSp macro="">
      <xdr:nvCxnSpPr>
        <xdr:cNvPr id="486" name="直線コネクタ 485">
          <a:extLst>
            <a:ext uri="{FF2B5EF4-FFF2-40B4-BE49-F238E27FC236}">
              <a16:creationId xmlns:a16="http://schemas.microsoft.com/office/drawing/2014/main" id="{BB1F3501-46D3-42B7-A989-20C0EE3219CB}"/>
            </a:ext>
          </a:extLst>
        </xdr:cNvPr>
        <xdr:cNvCxnSpPr/>
      </xdr:nvCxnSpPr>
      <xdr:spPr>
        <a:xfrm flipV="1">
          <a:off x="6972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4FB4FCAA-AA55-482F-9957-41CB377B1305}"/>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4FD72A0F-F0B2-47D8-9BA6-7AAFE791C51F}"/>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D6AF66DB-F30F-4C1C-824C-97296B4958F0}"/>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D597693E-D8C5-4C80-A554-8CC6A0360E5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66691</xdr:rowOff>
    </xdr:from>
    <xdr:ext cx="469744" cy="259045"/>
    <xdr:sp macro="" textlink="">
      <xdr:nvSpPr>
        <xdr:cNvPr id="491" name="n_1mainValue【市民会館】&#10;一人当たり面積">
          <a:extLst>
            <a:ext uri="{FF2B5EF4-FFF2-40B4-BE49-F238E27FC236}">
              <a16:creationId xmlns:a16="http://schemas.microsoft.com/office/drawing/2014/main" id="{CAD11C69-E23C-4062-960E-16C071AB6406}"/>
            </a:ext>
          </a:extLst>
        </xdr:cNvPr>
        <xdr:cNvSpPr txBox="1"/>
      </xdr:nvSpPr>
      <xdr:spPr>
        <a:xfrm>
          <a:off x="93917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70502</xdr:rowOff>
    </xdr:from>
    <xdr:ext cx="469744" cy="259045"/>
    <xdr:sp macro="" textlink="">
      <xdr:nvSpPr>
        <xdr:cNvPr id="492" name="n_2mainValue【市民会館】&#10;一人当たり面積">
          <a:extLst>
            <a:ext uri="{FF2B5EF4-FFF2-40B4-BE49-F238E27FC236}">
              <a16:creationId xmlns:a16="http://schemas.microsoft.com/office/drawing/2014/main" id="{200555D3-2C6A-490A-9E46-888D9C0F7975}"/>
            </a:ext>
          </a:extLst>
        </xdr:cNvPr>
        <xdr:cNvSpPr txBox="1"/>
      </xdr:nvSpPr>
      <xdr:spPr>
        <a:xfrm>
          <a:off x="8515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76216</xdr:rowOff>
    </xdr:from>
    <xdr:ext cx="469744" cy="259045"/>
    <xdr:sp macro="" textlink="">
      <xdr:nvSpPr>
        <xdr:cNvPr id="493" name="n_3mainValue【市民会館】&#10;一人当たり面積">
          <a:extLst>
            <a:ext uri="{FF2B5EF4-FFF2-40B4-BE49-F238E27FC236}">
              <a16:creationId xmlns:a16="http://schemas.microsoft.com/office/drawing/2014/main" id="{A2ED0379-E68F-44F9-B143-F0F45EC7EF15}"/>
            </a:ext>
          </a:extLst>
        </xdr:cNvPr>
        <xdr:cNvSpPr txBox="1"/>
      </xdr:nvSpPr>
      <xdr:spPr>
        <a:xfrm>
          <a:off x="7626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80027</xdr:rowOff>
    </xdr:from>
    <xdr:ext cx="469744" cy="259045"/>
    <xdr:sp macro="" textlink="">
      <xdr:nvSpPr>
        <xdr:cNvPr id="494" name="n_4mainValue【市民会館】&#10;一人当たり面積">
          <a:extLst>
            <a:ext uri="{FF2B5EF4-FFF2-40B4-BE49-F238E27FC236}">
              <a16:creationId xmlns:a16="http://schemas.microsoft.com/office/drawing/2014/main" id="{5BB15CB5-024F-455C-A19A-174FBAE2A310}"/>
            </a:ext>
          </a:extLst>
        </xdr:cNvPr>
        <xdr:cNvSpPr txBox="1"/>
      </xdr:nvSpPr>
      <xdr:spPr>
        <a:xfrm>
          <a:off x="6737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E708C046-C9FE-4448-9131-93B47FF81D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C403042-6814-479B-836E-F5EC657C556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BFF7C797-FDE8-4A96-94A0-5DEDC61644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70B9C31-793B-45A9-89C9-96A38D2DBF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A153D49-BC04-47FA-97C2-8033D79267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B9DDC6D5-991D-49FA-9AC0-C01D131732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EE439576-0096-4645-94B6-6C09140C46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65052C21-DF98-4837-9817-D6F0D6FE4F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1AC25298-273D-4E46-A361-18BEF99DAD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2EAFC0B8-F642-4AE5-8AA5-42532D83C5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D3864A4-8B9C-433E-9A11-C33927167DF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AD1E4DD2-446A-4BA7-BD71-BEB7019D67E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CFB436E5-D100-4CF4-BBBD-7CF060250A5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34C6B05F-49FC-4599-8F9B-6953B86E927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FCDFBE44-4C9D-4F22-A966-3D14D00F5E0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9D0675BD-03CE-49E1-99E0-5813AAC8B6C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6AED943D-7408-4841-8D79-9F51145E54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B8504027-B527-4BC4-B6BB-42B6DE6DBC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EF9B93C0-21A4-495F-A0E2-2B8BD58502C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6CCD6EB7-181E-4453-8378-C6C485E03E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892CC231-6866-4134-9700-BD7D822567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9973C776-9BB8-420C-8262-0BA9850AAA9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BB882D02-69AE-4BEF-A2C7-03FBB15C96D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3A7BEBE1-5877-457B-9D16-7DE8FCBE10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A145CFA-A031-4D26-B010-EE2941A63C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15559DC5-732C-4C76-9C10-A6BF61379292}"/>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BEED1C10-ED77-49FF-AB18-2A40164DF532}"/>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C8767A96-5766-4A78-B052-7F115F3AB115}"/>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695932DA-E6CB-4BCC-831D-7994EF818916}"/>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23035DE7-9070-4899-B39E-4232829095B1}"/>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4511E8A6-A950-4F93-ABC2-BCE7D95790B6}"/>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A0ADA66F-B19C-48CA-9EF1-F44277EE54E1}"/>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87D9CB3B-0136-4A7B-8C38-F25C1F243058}"/>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D52A14A4-647B-4513-A7D1-B5F121312585}"/>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AC4D9A90-6577-4C19-BCF4-2F2350FD49EF}"/>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942A74BB-904D-461D-99C0-629CF9138F67}"/>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8AA6D07-4B85-4EC2-8A1C-6FBD6EF424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E53CE24-D75C-42DC-89DA-C91B76C6BA4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A2B7604-AC6C-4206-B739-16B59A696F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EB7ABCA-454D-4758-82EA-28B7E21F68A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C3F5EF5-483A-4CF3-9B3C-290EB71706F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23767</xdr:rowOff>
    </xdr:from>
    <xdr:to>
      <xdr:col>85</xdr:col>
      <xdr:colOff>177800</xdr:colOff>
      <xdr:row>35</xdr:row>
      <xdr:rowOff>125367</xdr:rowOff>
    </xdr:to>
    <xdr:sp macro="" textlink="">
      <xdr:nvSpPr>
        <xdr:cNvPr id="536" name="楕円 535">
          <a:extLst>
            <a:ext uri="{FF2B5EF4-FFF2-40B4-BE49-F238E27FC236}">
              <a16:creationId xmlns:a16="http://schemas.microsoft.com/office/drawing/2014/main" id="{E01E7701-673C-474A-B9B4-959C2D781013}"/>
            </a:ext>
          </a:extLst>
        </xdr:cNvPr>
        <xdr:cNvSpPr/>
      </xdr:nvSpPr>
      <xdr:spPr>
        <a:xfrm>
          <a:off x="16268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46644</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4826A3A-0BF5-4591-B420-75C7052C33E1}"/>
            </a:ext>
          </a:extLst>
        </xdr:cNvPr>
        <xdr:cNvSpPr txBox="1"/>
      </xdr:nvSpPr>
      <xdr:spPr>
        <a:xfrm>
          <a:off x="163576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33564</xdr:rowOff>
    </xdr:from>
    <xdr:to>
      <xdr:col>81</xdr:col>
      <xdr:colOff>101600</xdr:colOff>
      <xdr:row>34</xdr:row>
      <xdr:rowOff>135164</xdr:rowOff>
    </xdr:to>
    <xdr:sp macro="" textlink="">
      <xdr:nvSpPr>
        <xdr:cNvPr id="538" name="楕円 537">
          <a:extLst>
            <a:ext uri="{FF2B5EF4-FFF2-40B4-BE49-F238E27FC236}">
              <a16:creationId xmlns:a16="http://schemas.microsoft.com/office/drawing/2014/main" id="{3CD8BE64-05D0-43B2-99B0-32D836E32651}"/>
            </a:ext>
          </a:extLst>
        </xdr:cNvPr>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84364</xdr:rowOff>
    </xdr:from>
    <xdr:to>
      <xdr:col>85</xdr:col>
      <xdr:colOff>127000</xdr:colOff>
      <xdr:row>35</xdr:row>
      <xdr:rowOff>74567</xdr:rowOff>
    </xdr:to>
    <xdr:cxnSp macro="">
      <xdr:nvCxnSpPr>
        <xdr:cNvPr id="539" name="直線コネクタ 538">
          <a:extLst>
            <a:ext uri="{FF2B5EF4-FFF2-40B4-BE49-F238E27FC236}">
              <a16:creationId xmlns:a16="http://schemas.microsoft.com/office/drawing/2014/main" id="{6B3C0D62-7E82-42B0-831D-C95CBD008FFA}"/>
            </a:ext>
          </a:extLst>
        </xdr:cNvPr>
        <xdr:cNvCxnSpPr/>
      </xdr:nvCxnSpPr>
      <xdr:spPr>
        <a:xfrm>
          <a:off x="15481300" y="5913664"/>
          <a:ext cx="8382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107043</xdr:rowOff>
    </xdr:from>
    <xdr:to>
      <xdr:col>76</xdr:col>
      <xdr:colOff>165100</xdr:colOff>
      <xdr:row>35</xdr:row>
      <xdr:rowOff>37193</xdr:rowOff>
    </xdr:to>
    <xdr:sp macro="" textlink="">
      <xdr:nvSpPr>
        <xdr:cNvPr id="540" name="楕円 539">
          <a:extLst>
            <a:ext uri="{FF2B5EF4-FFF2-40B4-BE49-F238E27FC236}">
              <a16:creationId xmlns:a16="http://schemas.microsoft.com/office/drawing/2014/main" id="{3986B49D-A994-49D9-878E-AB70C72DADB5}"/>
            </a:ext>
          </a:extLst>
        </xdr:cNvPr>
        <xdr:cNvSpPr/>
      </xdr:nvSpPr>
      <xdr:spPr>
        <a:xfrm>
          <a:off x="14541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84364</xdr:rowOff>
    </xdr:from>
    <xdr:to>
      <xdr:col>81</xdr:col>
      <xdr:colOff>50800</xdr:colOff>
      <xdr:row>34</xdr:row>
      <xdr:rowOff>157843</xdr:rowOff>
    </xdr:to>
    <xdr:cxnSp macro="">
      <xdr:nvCxnSpPr>
        <xdr:cNvPr id="541" name="直線コネクタ 540">
          <a:extLst>
            <a:ext uri="{FF2B5EF4-FFF2-40B4-BE49-F238E27FC236}">
              <a16:creationId xmlns:a16="http://schemas.microsoft.com/office/drawing/2014/main" id="{A7851E86-E902-499F-81F4-614BE928E46B}"/>
            </a:ext>
          </a:extLst>
        </xdr:cNvPr>
        <xdr:cNvCxnSpPr/>
      </xdr:nvCxnSpPr>
      <xdr:spPr>
        <a:xfrm flipV="1">
          <a:off x="14592300" y="591366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DA56562A-377D-4BA2-8566-20DA3F124BBE}"/>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5EB67C5-43CA-4E29-A354-5A1B5496D317}"/>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D412BEA0-8007-447B-8770-FA368EEF1D78}"/>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6E37B5EA-B539-42E9-AD8A-E5294B35046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151691</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626FB03A-9C52-499B-84D5-2BC563765C67}"/>
            </a:ext>
          </a:extLst>
        </xdr:cNvPr>
        <xdr:cNvSpPr txBox="1"/>
      </xdr:nvSpPr>
      <xdr:spPr>
        <a:xfrm>
          <a:off x="15266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53720</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B8516F53-651C-4AD1-8B47-0FFC47E8866E}"/>
            </a:ext>
          </a:extLst>
        </xdr:cNvPr>
        <xdr:cNvSpPr txBox="1"/>
      </xdr:nvSpPr>
      <xdr:spPr>
        <a:xfrm>
          <a:off x="14389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C26935AF-1F08-4FD9-9FA7-1D7C809EE4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2A77AE8A-4DA1-42E8-8459-9A9C5EF40F5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551806B7-D167-442F-981B-799B3168F1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BA3477BC-7E2E-44B8-A15D-275253BC29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EB83F5F5-F0E8-4BA9-BB21-524594FFC7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A2D87552-6D7A-4F67-AA8E-D794E23379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8595CFC1-2E97-40EA-8ECB-CFBB7A3FAC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B3D9F9A1-5D3D-48A9-A414-30452A2E24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614454D0-DB6D-49C5-B5BE-F902F5E820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B53EDBE6-B0FF-4275-9DD7-C8B48DE6BC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2E0417A3-E47B-4ED9-BDF1-C16FE1FE768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11D43152-42D3-426E-888D-452D136DD07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64223C8-85B5-4416-877A-7DE47009250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2B24ACA7-49F9-41C2-B40A-94D4A4868DA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CDE25D4E-ED4F-4E55-9C07-9317CA0E1CC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B633B5DD-98E5-44BC-8174-102B44D2929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B3779D4A-D379-4C75-B833-9C558522D72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BE388AB8-BAE1-4033-B46C-31E82E5052D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A2298802-6962-4D8C-BE30-FEDD7C0FF7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DA6153D3-2B0A-4E06-B76A-7D9F1C902AE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D5D80A4F-A1FA-44B8-80DA-302220D117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69" name="直線コネクタ 568">
          <a:extLst>
            <a:ext uri="{FF2B5EF4-FFF2-40B4-BE49-F238E27FC236}">
              <a16:creationId xmlns:a16="http://schemas.microsoft.com/office/drawing/2014/main" id="{4118D744-7A10-4A1A-BFBC-92E728E5B1BC}"/>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0" name="【一般廃棄物処理施設】&#10;一人当たり有形固定資産（償却資産）額最小値テキスト">
          <a:extLst>
            <a:ext uri="{FF2B5EF4-FFF2-40B4-BE49-F238E27FC236}">
              <a16:creationId xmlns:a16="http://schemas.microsoft.com/office/drawing/2014/main" id="{1249FD85-8968-4B6C-9BA7-49CEE12703F4}"/>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1" name="直線コネクタ 570">
          <a:extLst>
            <a:ext uri="{FF2B5EF4-FFF2-40B4-BE49-F238E27FC236}">
              <a16:creationId xmlns:a16="http://schemas.microsoft.com/office/drawing/2014/main" id="{46DCDBF2-3507-4C10-BD98-89EBBCADF36E}"/>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D7AB5D5-6F72-427B-B30D-8E17EC4671E6}"/>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3" name="直線コネクタ 572">
          <a:extLst>
            <a:ext uri="{FF2B5EF4-FFF2-40B4-BE49-F238E27FC236}">
              <a16:creationId xmlns:a16="http://schemas.microsoft.com/office/drawing/2014/main" id="{599F8F86-FEAF-437A-BD83-DC61AE96367A}"/>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id="{CA3F3459-DB72-43EF-B168-2C138633E82B}"/>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75" name="フローチャート: 判断 574">
          <a:extLst>
            <a:ext uri="{FF2B5EF4-FFF2-40B4-BE49-F238E27FC236}">
              <a16:creationId xmlns:a16="http://schemas.microsoft.com/office/drawing/2014/main" id="{9558AFA3-C697-47EE-AB4D-B1B1038016B1}"/>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76" name="フローチャート: 判断 575">
          <a:extLst>
            <a:ext uri="{FF2B5EF4-FFF2-40B4-BE49-F238E27FC236}">
              <a16:creationId xmlns:a16="http://schemas.microsoft.com/office/drawing/2014/main" id="{B9D8422A-D5CE-4CD7-8423-0D5DB770BA1F}"/>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77" name="フローチャート: 判断 576">
          <a:extLst>
            <a:ext uri="{FF2B5EF4-FFF2-40B4-BE49-F238E27FC236}">
              <a16:creationId xmlns:a16="http://schemas.microsoft.com/office/drawing/2014/main" id="{94C56BE9-7EF4-4011-A283-5263457B22DE}"/>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78" name="フローチャート: 判断 577">
          <a:extLst>
            <a:ext uri="{FF2B5EF4-FFF2-40B4-BE49-F238E27FC236}">
              <a16:creationId xmlns:a16="http://schemas.microsoft.com/office/drawing/2014/main" id="{1CB8DD87-5FAD-4A26-8C18-E32CDB47316A}"/>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79" name="フローチャート: 判断 578">
          <a:extLst>
            <a:ext uri="{FF2B5EF4-FFF2-40B4-BE49-F238E27FC236}">
              <a16:creationId xmlns:a16="http://schemas.microsoft.com/office/drawing/2014/main" id="{9EEB335B-3449-4FEB-A8A4-EFB0F04E4E6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A0F02DA-A66A-4A6E-9470-977DC58368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42CE486-A476-4256-92D6-8BF43C278D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A6F3CDEC-C4C9-419E-AE13-BEDFD6C2E1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79C43D86-0D1B-4630-9776-0B8D7EC333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EE59140-4AE7-4659-869A-9415176CF0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40940</xdr:rowOff>
    </xdr:from>
    <xdr:to>
      <xdr:col>116</xdr:col>
      <xdr:colOff>114300</xdr:colOff>
      <xdr:row>36</xdr:row>
      <xdr:rowOff>142540</xdr:rowOff>
    </xdr:to>
    <xdr:sp macro="" textlink="">
      <xdr:nvSpPr>
        <xdr:cNvPr id="585" name="楕円 584">
          <a:extLst>
            <a:ext uri="{FF2B5EF4-FFF2-40B4-BE49-F238E27FC236}">
              <a16:creationId xmlns:a16="http://schemas.microsoft.com/office/drawing/2014/main" id="{E3DCECF8-51C4-4307-85DD-37F01A3F3F73}"/>
            </a:ext>
          </a:extLst>
        </xdr:cNvPr>
        <xdr:cNvSpPr/>
      </xdr:nvSpPr>
      <xdr:spPr>
        <a:xfrm>
          <a:off x="22110700" y="62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63817</xdr:rowOff>
    </xdr:from>
    <xdr:ext cx="599010" cy="259045"/>
    <xdr:sp macro="" textlink="">
      <xdr:nvSpPr>
        <xdr:cNvPr id="586" name="【一般廃棄物処理施設】&#10;一人当たり有形固定資産（償却資産）額該当値テキスト">
          <a:extLst>
            <a:ext uri="{FF2B5EF4-FFF2-40B4-BE49-F238E27FC236}">
              <a16:creationId xmlns:a16="http://schemas.microsoft.com/office/drawing/2014/main" id="{06EA31EC-BB29-48A3-BB5A-4A1F73BBD060}"/>
            </a:ext>
          </a:extLst>
        </xdr:cNvPr>
        <xdr:cNvSpPr txBox="1"/>
      </xdr:nvSpPr>
      <xdr:spPr>
        <a:xfrm>
          <a:off x="22199600" y="606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98461</xdr:rowOff>
    </xdr:from>
    <xdr:to>
      <xdr:col>112</xdr:col>
      <xdr:colOff>38100</xdr:colOff>
      <xdr:row>41</xdr:row>
      <xdr:rowOff>28611</xdr:rowOff>
    </xdr:to>
    <xdr:sp macro="" textlink="">
      <xdr:nvSpPr>
        <xdr:cNvPr id="587" name="楕円 586">
          <a:extLst>
            <a:ext uri="{FF2B5EF4-FFF2-40B4-BE49-F238E27FC236}">
              <a16:creationId xmlns:a16="http://schemas.microsoft.com/office/drawing/2014/main" id="{EB290E40-0079-4A0D-92F3-A42ACDF9D77F}"/>
            </a:ext>
          </a:extLst>
        </xdr:cNvPr>
        <xdr:cNvSpPr/>
      </xdr:nvSpPr>
      <xdr:spPr>
        <a:xfrm>
          <a:off x="21272500" y="69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91740</xdr:rowOff>
    </xdr:from>
    <xdr:to>
      <xdr:col>116</xdr:col>
      <xdr:colOff>63500</xdr:colOff>
      <xdr:row>40</xdr:row>
      <xdr:rowOff>149261</xdr:rowOff>
    </xdr:to>
    <xdr:cxnSp macro="">
      <xdr:nvCxnSpPr>
        <xdr:cNvPr id="588" name="直線コネクタ 587">
          <a:extLst>
            <a:ext uri="{FF2B5EF4-FFF2-40B4-BE49-F238E27FC236}">
              <a16:creationId xmlns:a16="http://schemas.microsoft.com/office/drawing/2014/main" id="{F0DD4027-A7AA-4A8E-B75A-71079DC5C005}"/>
            </a:ext>
          </a:extLst>
        </xdr:cNvPr>
        <xdr:cNvCxnSpPr/>
      </xdr:nvCxnSpPr>
      <xdr:spPr>
        <a:xfrm flipV="1">
          <a:off x="21323300" y="6263940"/>
          <a:ext cx="838200" cy="74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104125</xdr:rowOff>
    </xdr:from>
    <xdr:to>
      <xdr:col>107</xdr:col>
      <xdr:colOff>101600</xdr:colOff>
      <xdr:row>37</xdr:row>
      <xdr:rowOff>34275</xdr:rowOff>
    </xdr:to>
    <xdr:sp macro="" textlink="">
      <xdr:nvSpPr>
        <xdr:cNvPr id="589" name="楕円 588">
          <a:extLst>
            <a:ext uri="{FF2B5EF4-FFF2-40B4-BE49-F238E27FC236}">
              <a16:creationId xmlns:a16="http://schemas.microsoft.com/office/drawing/2014/main" id="{11709937-4EB7-45AC-A426-4713CEE70136}"/>
            </a:ext>
          </a:extLst>
        </xdr:cNvPr>
        <xdr:cNvSpPr/>
      </xdr:nvSpPr>
      <xdr:spPr>
        <a:xfrm>
          <a:off x="20383500" y="627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154925</xdr:rowOff>
    </xdr:from>
    <xdr:to>
      <xdr:col>111</xdr:col>
      <xdr:colOff>177800</xdr:colOff>
      <xdr:row>40</xdr:row>
      <xdr:rowOff>149261</xdr:rowOff>
    </xdr:to>
    <xdr:cxnSp macro="">
      <xdr:nvCxnSpPr>
        <xdr:cNvPr id="590" name="直線コネクタ 589">
          <a:extLst>
            <a:ext uri="{FF2B5EF4-FFF2-40B4-BE49-F238E27FC236}">
              <a16:creationId xmlns:a16="http://schemas.microsoft.com/office/drawing/2014/main" id="{217D3D3A-A5B0-4626-B7BF-F7896487870F}"/>
            </a:ext>
          </a:extLst>
        </xdr:cNvPr>
        <xdr:cNvCxnSpPr/>
      </xdr:nvCxnSpPr>
      <xdr:spPr>
        <a:xfrm>
          <a:off x="20434300" y="6327125"/>
          <a:ext cx="889000" cy="6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91" name="n_1aveValue【一般廃棄物処理施設】&#10;一人当たり有形固定資産（償却資産）額">
          <a:extLst>
            <a:ext uri="{FF2B5EF4-FFF2-40B4-BE49-F238E27FC236}">
              <a16:creationId xmlns:a16="http://schemas.microsoft.com/office/drawing/2014/main" id="{490C0C38-21D4-4F4B-A86D-52C375C6841A}"/>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92" name="n_2aveValue【一般廃棄物処理施設】&#10;一人当たり有形固定資産（償却資産）額">
          <a:extLst>
            <a:ext uri="{FF2B5EF4-FFF2-40B4-BE49-F238E27FC236}">
              <a16:creationId xmlns:a16="http://schemas.microsoft.com/office/drawing/2014/main" id="{4D6CA9D1-8518-42BD-927C-77985E994407}"/>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93" name="n_3aveValue【一般廃棄物処理施設】&#10;一人当たり有形固定資産（償却資産）額">
          <a:extLst>
            <a:ext uri="{FF2B5EF4-FFF2-40B4-BE49-F238E27FC236}">
              <a16:creationId xmlns:a16="http://schemas.microsoft.com/office/drawing/2014/main" id="{5143D445-1AFF-4DFA-99F4-7D051048A189}"/>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94" name="n_4aveValue【一般廃棄物処理施設】&#10;一人当たり有形固定資産（償却資産）額">
          <a:extLst>
            <a:ext uri="{FF2B5EF4-FFF2-40B4-BE49-F238E27FC236}">
              <a16:creationId xmlns:a16="http://schemas.microsoft.com/office/drawing/2014/main" id="{52F4C744-B2D2-4B22-8A5D-37BC6FB1A2CB}"/>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19738</xdr:rowOff>
    </xdr:from>
    <xdr:ext cx="534377" cy="259045"/>
    <xdr:sp macro="" textlink="">
      <xdr:nvSpPr>
        <xdr:cNvPr id="595" name="n_1mainValue【一般廃棄物処理施設】&#10;一人当たり有形固定資産（償却資産）額">
          <a:extLst>
            <a:ext uri="{FF2B5EF4-FFF2-40B4-BE49-F238E27FC236}">
              <a16:creationId xmlns:a16="http://schemas.microsoft.com/office/drawing/2014/main" id="{4C5881A7-1898-438B-896A-8C598F357A64}"/>
            </a:ext>
          </a:extLst>
        </xdr:cNvPr>
        <xdr:cNvSpPr txBox="1"/>
      </xdr:nvSpPr>
      <xdr:spPr>
        <a:xfrm>
          <a:off x="21043411" y="7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50802</xdr:rowOff>
    </xdr:from>
    <xdr:ext cx="599010" cy="259045"/>
    <xdr:sp macro="" textlink="">
      <xdr:nvSpPr>
        <xdr:cNvPr id="596" name="n_2mainValue【一般廃棄物処理施設】&#10;一人当たり有形固定資産（償却資産）額">
          <a:extLst>
            <a:ext uri="{FF2B5EF4-FFF2-40B4-BE49-F238E27FC236}">
              <a16:creationId xmlns:a16="http://schemas.microsoft.com/office/drawing/2014/main" id="{50741BCE-9AA8-4AE9-B7FF-8DCC5AB61A9A}"/>
            </a:ext>
          </a:extLst>
        </xdr:cNvPr>
        <xdr:cNvSpPr txBox="1"/>
      </xdr:nvSpPr>
      <xdr:spPr>
        <a:xfrm>
          <a:off x="20134795" y="605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F41DADDE-B849-4BD0-99CA-4826398702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8A4334E3-1CB6-4C00-B999-786C7326A9E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3956D3D6-5B18-4DEF-9AC2-B3DC2DC9E2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B0E1D384-E563-409A-8B29-5DF588C768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209466E0-B810-43CA-9FDD-B4AF79B3F2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40575E78-08B1-406B-B34D-77E63121BA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5B52025C-7007-4876-AD03-DA309E8B62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6B59EBF8-1F10-4528-B7DF-0684B8FD98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8F37D659-1918-49C7-96AF-B7F1D61DAD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04E63035-40CA-4BE3-9E82-CA983BF9768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F77E10A1-5BA5-45D0-AB48-B2529A74343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8" name="直線コネクタ 607">
          <a:extLst>
            <a:ext uri="{FF2B5EF4-FFF2-40B4-BE49-F238E27FC236}">
              <a16:creationId xmlns:a16="http://schemas.microsoft.com/office/drawing/2014/main" id="{D32596A4-89F0-461E-8B40-083EE9614C5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9" name="テキスト ボックス 608">
          <a:extLst>
            <a:ext uri="{FF2B5EF4-FFF2-40B4-BE49-F238E27FC236}">
              <a16:creationId xmlns:a16="http://schemas.microsoft.com/office/drawing/2014/main" id="{C2ABA351-4F0C-42F2-A113-F1C0E4D8056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0" name="直線コネクタ 609">
          <a:extLst>
            <a:ext uri="{FF2B5EF4-FFF2-40B4-BE49-F238E27FC236}">
              <a16:creationId xmlns:a16="http://schemas.microsoft.com/office/drawing/2014/main" id="{C54C3D54-985B-4500-A6DC-CF6AED611F3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1" name="テキスト ボックス 610">
          <a:extLst>
            <a:ext uri="{FF2B5EF4-FFF2-40B4-BE49-F238E27FC236}">
              <a16:creationId xmlns:a16="http://schemas.microsoft.com/office/drawing/2014/main" id="{FCF584DB-C2FF-441C-BA4C-21C6B784436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2" name="直線コネクタ 611">
          <a:extLst>
            <a:ext uri="{FF2B5EF4-FFF2-40B4-BE49-F238E27FC236}">
              <a16:creationId xmlns:a16="http://schemas.microsoft.com/office/drawing/2014/main" id="{9E3893EA-2038-4796-A4B0-5A2C38C8484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3" name="テキスト ボックス 612">
          <a:extLst>
            <a:ext uri="{FF2B5EF4-FFF2-40B4-BE49-F238E27FC236}">
              <a16:creationId xmlns:a16="http://schemas.microsoft.com/office/drawing/2014/main" id="{83B1E71C-8346-4F85-9EBB-34241A15456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4" name="直線コネクタ 613">
          <a:extLst>
            <a:ext uri="{FF2B5EF4-FFF2-40B4-BE49-F238E27FC236}">
              <a16:creationId xmlns:a16="http://schemas.microsoft.com/office/drawing/2014/main" id="{FD9714B6-982E-43FD-9529-0BF8C7F9E43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5" name="テキスト ボックス 614">
          <a:extLst>
            <a:ext uri="{FF2B5EF4-FFF2-40B4-BE49-F238E27FC236}">
              <a16:creationId xmlns:a16="http://schemas.microsoft.com/office/drawing/2014/main" id="{B3EE8AB3-2C9D-4426-9462-246F952CB8C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6" name="直線コネクタ 615">
          <a:extLst>
            <a:ext uri="{FF2B5EF4-FFF2-40B4-BE49-F238E27FC236}">
              <a16:creationId xmlns:a16="http://schemas.microsoft.com/office/drawing/2014/main" id="{006C1F0F-506E-45CF-BFFB-5EDA8F08182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7" name="テキスト ボックス 616">
          <a:extLst>
            <a:ext uri="{FF2B5EF4-FFF2-40B4-BE49-F238E27FC236}">
              <a16:creationId xmlns:a16="http://schemas.microsoft.com/office/drawing/2014/main" id="{6603818B-0672-4357-BB93-60798837DFC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8" name="直線コネクタ 617">
          <a:extLst>
            <a:ext uri="{FF2B5EF4-FFF2-40B4-BE49-F238E27FC236}">
              <a16:creationId xmlns:a16="http://schemas.microsoft.com/office/drawing/2014/main" id="{7CCD6E76-0F2E-4580-8ADD-875A8B50A33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9" name="テキスト ボックス 618">
          <a:extLst>
            <a:ext uri="{FF2B5EF4-FFF2-40B4-BE49-F238E27FC236}">
              <a16:creationId xmlns:a16="http://schemas.microsoft.com/office/drawing/2014/main" id="{B1AF7A86-8762-4C94-B0F2-D70277ED6B5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7FA41BE4-66C0-4AEE-8B20-693E97C27C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id="{35284862-B6E8-4C31-818E-9553E5C367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22" name="直線コネクタ 621">
          <a:extLst>
            <a:ext uri="{FF2B5EF4-FFF2-40B4-BE49-F238E27FC236}">
              <a16:creationId xmlns:a16="http://schemas.microsoft.com/office/drawing/2014/main" id="{AD8A4486-EF4E-46A0-89B8-5A7823420B9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3" name="【保健センター・保健所】&#10;有形固定資産減価償却率最小値テキスト">
          <a:extLst>
            <a:ext uri="{FF2B5EF4-FFF2-40B4-BE49-F238E27FC236}">
              <a16:creationId xmlns:a16="http://schemas.microsoft.com/office/drawing/2014/main" id="{B42B4809-3588-48EF-9D3D-927E4449634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4" name="直線コネクタ 623">
          <a:extLst>
            <a:ext uri="{FF2B5EF4-FFF2-40B4-BE49-F238E27FC236}">
              <a16:creationId xmlns:a16="http://schemas.microsoft.com/office/drawing/2014/main" id="{8E9B2FDE-86DC-4595-B24A-CD227DD18A4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5" name="【保健センター・保健所】&#10;有形固定資産減価償却率最大値テキスト">
          <a:extLst>
            <a:ext uri="{FF2B5EF4-FFF2-40B4-BE49-F238E27FC236}">
              <a16:creationId xmlns:a16="http://schemas.microsoft.com/office/drawing/2014/main" id="{A6EE2DE5-A6CB-48FE-B5A5-C5D13AF2FAD7}"/>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26" name="直線コネクタ 625">
          <a:extLst>
            <a:ext uri="{FF2B5EF4-FFF2-40B4-BE49-F238E27FC236}">
              <a16:creationId xmlns:a16="http://schemas.microsoft.com/office/drawing/2014/main" id="{2B4958E7-EE2F-4E1A-9383-2151D7C700C6}"/>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id="{0315668F-25DF-4CF2-9FCC-8484BC5FDB4A}"/>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28" name="フローチャート: 判断 627">
          <a:extLst>
            <a:ext uri="{FF2B5EF4-FFF2-40B4-BE49-F238E27FC236}">
              <a16:creationId xmlns:a16="http://schemas.microsoft.com/office/drawing/2014/main" id="{505E0F2D-8764-445E-9554-6DDD7047DA67}"/>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29" name="フローチャート: 判断 628">
          <a:extLst>
            <a:ext uri="{FF2B5EF4-FFF2-40B4-BE49-F238E27FC236}">
              <a16:creationId xmlns:a16="http://schemas.microsoft.com/office/drawing/2014/main" id="{AC9BA958-546D-456A-9CE8-3632C6D729F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30" name="フローチャート: 判断 629">
          <a:extLst>
            <a:ext uri="{FF2B5EF4-FFF2-40B4-BE49-F238E27FC236}">
              <a16:creationId xmlns:a16="http://schemas.microsoft.com/office/drawing/2014/main" id="{FEFBA1D7-30D7-464F-892E-C6C92CDE3704}"/>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31" name="フローチャート: 判断 630">
          <a:extLst>
            <a:ext uri="{FF2B5EF4-FFF2-40B4-BE49-F238E27FC236}">
              <a16:creationId xmlns:a16="http://schemas.microsoft.com/office/drawing/2014/main" id="{B32AC79D-4DFC-4B07-A4B9-0D5F2BBEF4CD}"/>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2" name="フローチャート: 判断 631">
          <a:extLst>
            <a:ext uri="{FF2B5EF4-FFF2-40B4-BE49-F238E27FC236}">
              <a16:creationId xmlns:a16="http://schemas.microsoft.com/office/drawing/2014/main" id="{C4F3DEB0-3A04-4610-AF68-D986082CB2E9}"/>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D1B8010E-5787-40C3-9711-FECB58CF49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9FCAF4BD-34D8-44CD-8908-19101AE1FE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9D63A8BE-07E4-48A3-8875-9D6A6D27BC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22674A5-EE9A-463A-8B34-59683ACEA3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19D12D9B-1797-4576-8869-E2DA66E38A6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xdr:rowOff>
    </xdr:from>
    <xdr:to>
      <xdr:col>85</xdr:col>
      <xdr:colOff>177800</xdr:colOff>
      <xdr:row>59</xdr:row>
      <xdr:rowOff>104684</xdr:rowOff>
    </xdr:to>
    <xdr:sp macro="" textlink="">
      <xdr:nvSpPr>
        <xdr:cNvPr id="638" name="楕円 637">
          <a:extLst>
            <a:ext uri="{FF2B5EF4-FFF2-40B4-BE49-F238E27FC236}">
              <a16:creationId xmlns:a16="http://schemas.microsoft.com/office/drawing/2014/main" id="{4DEEF11B-8117-45D6-9B1C-9B9F0B3CCB6A}"/>
            </a:ext>
          </a:extLst>
        </xdr:cNvPr>
        <xdr:cNvSpPr/>
      </xdr:nvSpPr>
      <xdr:spPr>
        <a:xfrm>
          <a:off x="16268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25961</xdr:rowOff>
    </xdr:from>
    <xdr:ext cx="405111" cy="259045"/>
    <xdr:sp macro="" textlink="">
      <xdr:nvSpPr>
        <xdr:cNvPr id="639" name="【保健センター・保健所】&#10;有形固定資産減価償却率該当値テキスト">
          <a:extLst>
            <a:ext uri="{FF2B5EF4-FFF2-40B4-BE49-F238E27FC236}">
              <a16:creationId xmlns:a16="http://schemas.microsoft.com/office/drawing/2014/main" id="{30E09B87-EF1F-48D1-B894-1E832ADD77A1}"/>
            </a:ext>
          </a:extLst>
        </xdr:cNvPr>
        <xdr:cNvSpPr txBox="1"/>
      </xdr:nvSpPr>
      <xdr:spPr>
        <a:xfrm>
          <a:off x="16357600" y="997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640" name="楕円 639">
          <a:extLst>
            <a:ext uri="{FF2B5EF4-FFF2-40B4-BE49-F238E27FC236}">
              <a16:creationId xmlns:a16="http://schemas.microsoft.com/office/drawing/2014/main" id="{82DCF373-F814-499C-A4D9-B51678E1D35C}"/>
            </a:ext>
          </a:extLst>
        </xdr:cNvPr>
        <xdr:cNvSpPr/>
      </xdr:nvSpPr>
      <xdr:spPr>
        <a:xfrm>
          <a:off x="15430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53884</xdr:rowOff>
    </xdr:from>
    <xdr:to>
      <xdr:col>85</xdr:col>
      <xdr:colOff>127000</xdr:colOff>
      <xdr:row>59</xdr:row>
      <xdr:rowOff>62049</xdr:rowOff>
    </xdr:to>
    <xdr:cxnSp macro="">
      <xdr:nvCxnSpPr>
        <xdr:cNvPr id="641" name="直線コネクタ 640">
          <a:extLst>
            <a:ext uri="{FF2B5EF4-FFF2-40B4-BE49-F238E27FC236}">
              <a16:creationId xmlns:a16="http://schemas.microsoft.com/office/drawing/2014/main" id="{0AD2DD03-582F-49A3-B9F6-5AB4413BC81A}"/>
            </a:ext>
          </a:extLst>
        </xdr:cNvPr>
        <xdr:cNvCxnSpPr/>
      </xdr:nvCxnSpPr>
      <xdr:spPr>
        <a:xfrm flipV="1">
          <a:off x="15481300" y="1016943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61867</xdr:rowOff>
    </xdr:from>
    <xdr:to>
      <xdr:col>76</xdr:col>
      <xdr:colOff>165100</xdr:colOff>
      <xdr:row>58</xdr:row>
      <xdr:rowOff>163467</xdr:rowOff>
    </xdr:to>
    <xdr:sp macro="" textlink="">
      <xdr:nvSpPr>
        <xdr:cNvPr id="642" name="楕円 641">
          <a:extLst>
            <a:ext uri="{FF2B5EF4-FFF2-40B4-BE49-F238E27FC236}">
              <a16:creationId xmlns:a16="http://schemas.microsoft.com/office/drawing/2014/main" id="{A766562F-DB8E-47F7-9F83-0C5BC747F46C}"/>
            </a:ext>
          </a:extLst>
        </xdr:cNvPr>
        <xdr:cNvSpPr/>
      </xdr:nvSpPr>
      <xdr:spPr>
        <a:xfrm>
          <a:off x="14541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112667</xdr:rowOff>
    </xdr:from>
    <xdr:to>
      <xdr:col>81</xdr:col>
      <xdr:colOff>50800</xdr:colOff>
      <xdr:row>59</xdr:row>
      <xdr:rowOff>62049</xdr:rowOff>
    </xdr:to>
    <xdr:cxnSp macro="">
      <xdr:nvCxnSpPr>
        <xdr:cNvPr id="643" name="直線コネクタ 642">
          <a:extLst>
            <a:ext uri="{FF2B5EF4-FFF2-40B4-BE49-F238E27FC236}">
              <a16:creationId xmlns:a16="http://schemas.microsoft.com/office/drawing/2014/main" id="{A295F3E9-BAAB-4B27-8B70-4D673EE0BFD8}"/>
            </a:ext>
          </a:extLst>
        </xdr:cNvPr>
        <xdr:cNvCxnSpPr/>
      </xdr:nvCxnSpPr>
      <xdr:spPr>
        <a:xfrm>
          <a:off x="14592300" y="10056767"/>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644" name="楕円 643">
          <a:extLst>
            <a:ext uri="{FF2B5EF4-FFF2-40B4-BE49-F238E27FC236}">
              <a16:creationId xmlns:a16="http://schemas.microsoft.com/office/drawing/2014/main" id="{B0E65253-12FD-4D67-B1E7-1C5EA7CEFD8F}"/>
            </a:ext>
          </a:extLst>
        </xdr:cNvPr>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112667</xdr:rowOff>
    </xdr:to>
    <xdr:cxnSp macro="">
      <xdr:nvCxnSpPr>
        <xdr:cNvPr id="645" name="直線コネクタ 644">
          <a:extLst>
            <a:ext uri="{FF2B5EF4-FFF2-40B4-BE49-F238E27FC236}">
              <a16:creationId xmlns:a16="http://schemas.microsoft.com/office/drawing/2014/main" id="{21EC096A-EE77-496F-B82C-E37BC43D4EE2}"/>
            </a:ext>
          </a:extLst>
        </xdr:cNvPr>
        <xdr:cNvCxnSpPr/>
      </xdr:nvCxnSpPr>
      <xdr:spPr>
        <a:xfrm>
          <a:off x="13703300" y="100257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xdr:rowOff>
    </xdr:from>
    <xdr:to>
      <xdr:col>67</xdr:col>
      <xdr:colOff>101600</xdr:colOff>
      <xdr:row>58</xdr:row>
      <xdr:rowOff>103051</xdr:rowOff>
    </xdr:to>
    <xdr:sp macro="" textlink="">
      <xdr:nvSpPr>
        <xdr:cNvPr id="646" name="楕円 645">
          <a:extLst>
            <a:ext uri="{FF2B5EF4-FFF2-40B4-BE49-F238E27FC236}">
              <a16:creationId xmlns:a16="http://schemas.microsoft.com/office/drawing/2014/main" id="{69595828-706E-493B-9359-46A8D5F510F2}"/>
            </a:ext>
          </a:extLst>
        </xdr:cNvPr>
        <xdr:cNvSpPr/>
      </xdr:nvSpPr>
      <xdr:spPr>
        <a:xfrm>
          <a:off x="12763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52251</xdr:rowOff>
    </xdr:from>
    <xdr:to>
      <xdr:col>71</xdr:col>
      <xdr:colOff>177800</xdr:colOff>
      <xdr:row>58</xdr:row>
      <xdr:rowOff>81643</xdr:rowOff>
    </xdr:to>
    <xdr:cxnSp macro="">
      <xdr:nvCxnSpPr>
        <xdr:cNvPr id="647" name="直線コネクタ 646">
          <a:extLst>
            <a:ext uri="{FF2B5EF4-FFF2-40B4-BE49-F238E27FC236}">
              <a16:creationId xmlns:a16="http://schemas.microsoft.com/office/drawing/2014/main" id="{64CF07E1-B1E7-4C64-9F69-324476AB9DEC}"/>
            </a:ext>
          </a:extLst>
        </xdr:cNvPr>
        <xdr:cNvCxnSpPr/>
      </xdr:nvCxnSpPr>
      <xdr:spPr>
        <a:xfrm>
          <a:off x="12814300" y="99963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id="{C72E1F65-369A-4336-81CE-9C4DF717BCE9}"/>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id="{382AE5EC-29EF-473A-BCDD-10BB035CC994}"/>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id="{67C1AE2D-5791-449C-A486-88D50EEFD10F}"/>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0B03FB1A-7C98-4D9B-8B47-402A57C30A11}"/>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129376</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id="{64A8B8C4-C507-452C-AE28-70564B8EA6D0}"/>
            </a:ext>
          </a:extLst>
        </xdr:cNvPr>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8544</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id="{61A73648-AA7B-409A-A1E2-3B9DDB83EEAA}"/>
            </a:ext>
          </a:extLst>
        </xdr:cNvPr>
        <xdr:cNvSpPr txBox="1"/>
      </xdr:nvSpPr>
      <xdr:spPr>
        <a:xfrm>
          <a:off x="143897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id="{3DD5A4B6-8E00-4A05-9372-A74CF0153559}"/>
            </a:ext>
          </a:extLst>
        </xdr:cNvPr>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119578</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id="{E7CBD719-63E3-4FBA-B61E-3B03BAACDD2F}"/>
            </a:ext>
          </a:extLst>
        </xdr:cNvPr>
        <xdr:cNvSpPr txBox="1"/>
      </xdr:nvSpPr>
      <xdr:spPr>
        <a:xfrm>
          <a:off x="12611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806B0197-8504-4C7B-9645-2E38C8FA77C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B8733A6D-6BC1-431C-924C-001388DC5A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8093306D-5143-425B-ABC4-A01005301EF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9B345804-4F65-491E-8B1A-0A127962363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1A464373-A048-4FD5-9326-15181C923E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6CDB5AAD-DCBA-4486-B629-B829C337D8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0C91F6C3-AD32-4D63-8CA1-30FEC300DF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AC84C770-43B5-45DC-AAB6-F797224D20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5BB1048C-D485-42FB-AC45-C2E67687031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AF0F23EC-5F95-4E14-A7C7-E74AB5E2791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a:extLst>
            <a:ext uri="{FF2B5EF4-FFF2-40B4-BE49-F238E27FC236}">
              <a16:creationId xmlns:a16="http://schemas.microsoft.com/office/drawing/2014/main" id="{72B289F6-644D-4C9B-B9C2-68E9AE23218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a:extLst>
            <a:ext uri="{FF2B5EF4-FFF2-40B4-BE49-F238E27FC236}">
              <a16:creationId xmlns:a16="http://schemas.microsoft.com/office/drawing/2014/main" id="{DB474D80-90A1-41DE-A6E3-2D3F66DCB8A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a:extLst>
            <a:ext uri="{FF2B5EF4-FFF2-40B4-BE49-F238E27FC236}">
              <a16:creationId xmlns:a16="http://schemas.microsoft.com/office/drawing/2014/main" id="{A0C3E35E-A677-45E4-B8BC-2DD76EA5FD3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a:extLst>
            <a:ext uri="{FF2B5EF4-FFF2-40B4-BE49-F238E27FC236}">
              <a16:creationId xmlns:a16="http://schemas.microsoft.com/office/drawing/2014/main" id="{0E2707A2-BC59-49CE-941C-E0C1FD27242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a:extLst>
            <a:ext uri="{FF2B5EF4-FFF2-40B4-BE49-F238E27FC236}">
              <a16:creationId xmlns:a16="http://schemas.microsoft.com/office/drawing/2014/main" id="{ECDA810A-843F-444B-A14A-1022C9391AB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a:extLst>
            <a:ext uri="{FF2B5EF4-FFF2-40B4-BE49-F238E27FC236}">
              <a16:creationId xmlns:a16="http://schemas.microsoft.com/office/drawing/2014/main" id="{567AAD70-A9F4-4793-B251-5516FCA1A50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a:extLst>
            <a:ext uri="{FF2B5EF4-FFF2-40B4-BE49-F238E27FC236}">
              <a16:creationId xmlns:a16="http://schemas.microsoft.com/office/drawing/2014/main" id="{99537454-4FF8-4FF7-82E4-08E20B6743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a:extLst>
            <a:ext uri="{FF2B5EF4-FFF2-40B4-BE49-F238E27FC236}">
              <a16:creationId xmlns:a16="http://schemas.microsoft.com/office/drawing/2014/main" id="{75E763B1-E661-4BCB-9105-D550C94312F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a:extLst>
            <a:ext uri="{FF2B5EF4-FFF2-40B4-BE49-F238E27FC236}">
              <a16:creationId xmlns:a16="http://schemas.microsoft.com/office/drawing/2014/main" id="{5D2A9A38-7A89-42A5-AEB0-30D386A95EF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a:extLst>
            <a:ext uri="{FF2B5EF4-FFF2-40B4-BE49-F238E27FC236}">
              <a16:creationId xmlns:a16="http://schemas.microsoft.com/office/drawing/2014/main" id="{253E7049-4C97-4A93-9624-38AE1635010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A03AC87A-C2FE-422F-B705-B9F3552F7C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51B0F963-93D8-486F-B9C3-8A847290A73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FA1AFAA9-E84C-4A12-9871-CE465165F9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9" name="直線コネクタ 678">
          <a:extLst>
            <a:ext uri="{FF2B5EF4-FFF2-40B4-BE49-F238E27FC236}">
              <a16:creationId xmlns:a16="http://schemas.microsoft.com/office/drawing/2014/main" id="{CD1695DB-BF1E-4681-9F38-F9BA94120AC7}"/>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E2751C05-2D80-4B07-92B8-ABA87A4C2E3E}"/>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1" name="直線コネクタ 680">
          <a:extLst>
            <a:ext uri="{FF2B5EF4-FFF2-40B4-BE49-F238E27FC236}">
              <a16:creationId xmlns:a16="http://schemas.microsoft.com/office/drawing/2014/main" id="{84120C94-7E9D-4072-B86D-4A5AF06C213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D59202BC-87A5-4D01-B449-A3D734A4AA16}"/>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83" name="直線コネクタ 682">
          <a:extLst>
            <a:ext uri="{FF2B5EF4-FFF2-40B4-BE49-F238E27FC236}">
              <a16:creationId xmlns:a16="http://schemas.microsoft.com/office/drawing/2014/main" id="{554417E0-3C1B-43AC-85C1-ED801DD41638}"/>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3DBE8EE6-5F37-406D-8971-6C23A8B382D0}"/>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85" name="フローチャート: 判断 684">
          <a:extLst>
            <a:ext uri="{FF2B5EF4-FFF2-40B4-BE49-F238E27FC236}">
              <a16:creationId xmlns:a16="http://schemas.microsoft.com/office/drawing/2014/main" id="{518FE5F0-642D-4082-87B2-A10ECC6314EC}"/>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86" name="フローチャート: 判断 685">
          <a:extLst>
            <a:ext uri="{FF2B5EF4-FFF2-40B4-BE49-F238E27FC236}">
              <a16:creationId xmlns:a16="http://schemas.microsoft.com/office/drawing/2014/main" id="{FF373D5B-5724-46A8-A672-E08D8B53FA2A}"/>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87" name="フローチャート: 判断 686">
          <a:extLst>
            <a:ext uri="{FF2B5EF4-FFF2-40B4-BE49-F238E27FC236}">
              <a16:creationId xmlns:a16="http://schemas.microsoft.com/office/drawing/2014/main" id="{E2F25645-7DF9-4465-BD17-39461907F1B4}"/>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88" name="フローチャート: 判断 687">
          <a:extLst>
            <a:ext uri="{FF2B5EF4-FFF2-40B4-BE49-F238E27FC236}">
              <a16:creationId xmlns:a16="http://schemas.microsoft.com/office/drawing/2014/main" id="{E26197AF-DFA0-4FAD-B8C7-7BCD143CD68B}"/>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9" name="フローチャート: 判断 688">
          <a:extLst>
            <a:ext uri="{FF2B5EF4-FFF2-40B4-BE49-F238E27FC236}">
              <a16:creationId xmlns:a16="http://schemas.microsoft.com/office/drawing/2014/main" id="{EE88F9C1-7771-4CE6-A41F-5B4FD4C02CE2}"/>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9EB1DA5-675E-40CB-9F1F-099DF36931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A9901C0-73A9-400F-8507-F9A4B7BAD76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10DD8D3F-5D7C-469E-88FA-2F561AD854B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5077081B-4189-457E-B4DF-1D0187AA8D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272FB2C9-72C4-47D7-99E3-64F637F68F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695" name="楕円 694">
          <a:extLst>
            <a:ext uri="{FF2B5EF4-FFF2-40B4-BE49-F238E27FC236}">
              <a16:creationId xmlns:a16="http://schemas.microsoft.com/office/drawing/2014/main" id="{568D71D0-8D33-4551-8A5D-539EA80C8FFC}"/>
            </a:ext>
          </a:extLst>
        </xdr:cNvPr>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102887</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59EBEF90-9CA4-46FB-B98B-3D969FDD9212}"/>
            </a:ext>
          </a:extLst>
        </xdr:cNvPr>
        <xdr:cNvSpPr txBox="1"/>
      </xdr:nvSpPr>
      <xdr:spPr>
        <a:xfrm>
          <a:off x="22199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128270</xdr:rowOff>
    </xdr:from>
    <xdr:to>
      <xdr:col>112</xdr:col>
      <xdr:colOff>38100</xdr:colOff>
      <xdr:row>63</xdr:row>
      <xdr:rowOff>58420</xdr:rowOff>
    </xdr:to>
    <xdr:sp macro="" textlink="">
      <xdr:nvSpPr>
        <xdr:cNvPr id="697" name="楕円 696">
          <a:extLst>
            <a:ext uri="{FF2B5EF4-FFF2-40B4-BE49-F238E27FC236}">
              <a16:creationId xmlns:a16="http://schemas.microsoft.com/office/drawing/2014/main" id="{44F89AF6-29ED-4E56-BAFB-9F38F43D67CD}"/>
            </a:ext>
          </a:extLst>
        </xdr:cNvPr>
        <xdr:cNvSpPr/>
      </xdr:nvSpPr>
      <xdr:spPr>
        <a:xfrm>
          <a:off x="2127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7620</xdr:rowOff>
    </xdr:to>
    <xdr:cxnSp macro="">
      <xdr:nvCxnSpPr>
        <xdr:cNvPr id="698" name="直線コネクタ 697">
          <a:extLst>
            <a:ext uri="{FF2B5EF4-FFF2-40B4-BE49-F238E27FC236}">
              <a16:creationId xmlns:a16="http://schemas.microsoft.com/office/drawing/2014/main" id="{338F79CB-CBE5-4B3A-A492-A2D5E15F5AAD}"/>
            </a:ext>
          </a:extLst>
        </xdr:cNvPr>
        <xdr:cNvCxnSpPr/>
      </xdr:nvCxnSpPr>
      <xdr:spPr>
        <a:xfrm flipV="1">
          <a:off x="21323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99" name="楕円 698">
          <a:extLst>
            <a:ext uri="{FF2B5EF4-FFF2-40B4-BE49-F238E27FC236}">
              <a16:creationId xmlns:a16="http://schemas.microsoft.com/office/drawing/2014/main" id="{C6CF8CA2-CF66-4EB9-AA08-AEFFB843980A}"/>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11430</xdr:rowOff>
    </xdr:to>
    <xdr:cxnSp macro="">
      <xdr:nvCxnSpPr>
        <xdr:cNvPr id="700" name="直線コネクタ 699">
          <a:extLst>
            <a:ext uri="{FF2B5EF4-FFF2-40B4-BE49-F238E27FC236}">
              <a16:creationId xmlns:a16="http://schemas.microsoft.com/office/drawing/2014/main" id="{C364DA5D-FE52-429F-9705-667797EC3E08}"/>
            </a:ext>
          </a:extLst>
        </xdr:cNvPr>
        <xdr:cNvCxnSpPr/>
      </xdr:nvCxnSpPr>
      <xdr:spPr>
        <a:xfrm flipV="1">
          <a:off x="20434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701" name="楕円 700">
          <a:extLst>
            <a:ext uri="{FF2B5EF4-FFF2-40B4-BE49-F238E27FC236}">
              <a16:creationId xmlns:a16="http://schemas.microsoft.com/office/drawing/2014/main" id="{CBFE5BDE-B5E8-433A-BCC4-2DBA806A901C}"/>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15240</xdr:rowOff>
    </xdr:to>
    <xdr:cxnSp macro="">
      <xdr:nvCxnSpPr>
        <xdr:cNvPr id="702" name="直線コネクタ 701">
          <a:extLst>
            <a:ext uri="{FF2B5EF4-FFF2-40B4-BE49-F238E27FC236}">
              <a16:creationId xmlns:a16="http://schemas.microsoft.com/office/drawing/2014/main" id="{39635748-3224-4D04-A1C8-CB6BAFBA87BB}"/>
            </a:ext>
          </a:extLst>
        </xdr:cNvPr>
        <xdr:cNvCxnSpPr/>
      </xdr:nvCxnSpPr>
      <xdr:spPr>
        <a:xfrm flipV="1">
          <a:off x="19545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03" name="楕円 702">
          <a:extLst>
            <a:ext uri="{FF2B5EF4-FFF2-40B4-BE49-F238E27FC236}">
              <a16:creationId xmlns:a16="http://schemas.microsoft.com/office/drawing/2014/main" id="{C1C26F39-E7D6-4A3A-9C54-83D590AE657B}"/>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xdr:rowOff>
    </xdr:from>
    <xdr:to>
      <xdr:col>102</xdr:col>
      <xdr:colOff>114300</xdr:colOff>
      <xdr:row>63</xdr:row>
      <xdr:rowOff>19050</xdr:rowOff>
    </xdr:to>
    <xdr:cxnSp macro="">
      <xdr:nvCxnSpPr>
        <xdr:cNvPr id="704" name="直線コネクタ 703">
          <a:extLst>
            <a:ext uri="{FF2B5EF4-FFF2-40B4-BE49-F238E27FC236}">
              <a16:creationId xmlns:a16="http://schemas.microsoft.com/office/drawing/2014/main" id="{85945A26-17BA-47F4-AB25-5CF0D2B619B3}"/>
            </a:ext>
          </a:extLst>
        </xdr:cNvPr>
        <xdr:cNvCxnSpPr/>
      </xdr:nvCxnSpPr>
      <xdr:spPr>
        <a:xfrm flipV="1">
          <a:off x="18656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05" name="n_1aveValue【保健センター・保健所】&#10;一人当たり面積">
          <a:extLst>
            <a:ext uri="{FF2B5EF4-FFF2-40B4-BE49-F238E27FC236}">
              <a16:creationId xmlns:a16="http://schemas.microsoft.com/office/drawing/2014/main" id="{43CD9132-78B9-410B-94BD-E101B093FCAF}"/>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06" name="n_2aveValue【保健センター・保健所】&#10;一人当たり面積">
          <a:extLst>
            <a:ext uri="{FF2B5EF4-FFF2-40B4-BE49-F238E27FC236}">
              <a16:creationId xmlns:a16="http://schemas.microsoft.com/office/drawing/2014/main" id="{9C471673-FCA2-44B7-B353-428E9C37F426}"/>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07" name="n_3aveValue【保健センター・保健所】&#10;一人当たり面積">
          <a:extLst>
            <a:ext uri="{FF2B5EF4-FFF2-40B4-BE49-F238E27FC236}">
              <a16:creationId xmlns:a16="http://schemas.microsoft.com/office/drawing/2014/main" id="{D2D6B1AE-EC84-4DA2-A2D2-88337D6DAD50}"/>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08" name="n_4aveValue【保健センター・保健所】&#10;一人当たり面積">
          <a:extLst>
            <a:ext uri="{FF2B5EF4-FFF2-40B4-BE49-F238E27FC236}">
              <a16:creationId xmlns:a16="http://schemas.microsoft.com/office/drawing/2014/main" id="{E2A6FFD3-AA11-4F5B-BB15-FA7407205FDF}"/>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49547</xdr:rowOff>
    </xdr:from>
    <xdr:ext cx="469744" cy="259045"/>
    <xdr:sp macro="" textlink="">
      <xdr:nvSpPr>
        <xdr:cNvPr id="709" name="n_1mainValue【保健センター・保健所】&#10;一人当たり面積">
          <a:extLst>
            <a:ext uri="{FF2B5EF4-FFF2-40B4-BE49-F238E27FC236}">
              <a16:creationId xmlns:a16="http://schemas.microsoft.com/office/drawing/2014/main" id="{242A0BD4-DBD7-43AD-B471-C78EE0155E53}"/>
            </a:ext>
          </a:extLst>
        </xdr:cNvPr>
        <xdr:cNvSpPr txBox="1"/>
      </xdr:nvSpPr>
      <xdr:spPr>
        <a:xfrm>
          <a:off x="21075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0" name="n_2mainValue【保健センター・保健所】&#10;一人当たり面積">
          <a:extLst>
            <a:ext uri="{FF2B5EF4-FFF2-40B4-BE49-F238E27FC236}">
              <a16:creationId xmlns:a16="http://schemas.microsoft.com/office/drawing/2014/main" id="{E25F760C-9F9B-4265-983C-A515982418F5}"/>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57167</xdr:rowOff>
    </xdr:from>
    <xdr:ext cx="469744" cy="259045"/>
    <xdr:sp macro="" textlink="">
      <xdr:nvSpPr>
        <xdr:cNvPr id="711" name="n_3mainValue【保健センター・保健所】&#10;一人当たり面積">
          <a:extLst>
            <a:ext uri="{FF2B5EF4-FFF2-40B4-BE49-F238E27FC236}">
              <a16:creationId xmlns:a16="http://schemas.microsoft.com/office/drawing/2014/main" id="{448F3D83-122E-437C-9F90-D3EB0688E468}"/>
            </a:ext>
          </a:extLst>
        </xdr:cNvPr>
        <xdr:cNvSpPr txBox="1"/>
      </xdr:nvSpPr>
      <xdr:spPr>
        <a:xfrm>
          <a:off x="19310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12" name="n_4mainValue【保健センター・保健所】&#10;一人当たり面積">
          <a:extLst>
            <a:ext uri="{FF2B5EF4-FFF2-40B4-BE49-F238E27FC236}">
              <a16:creationId xmlns:a16="http://schemas.microsoft.com/office/drawing/2014/main" id="{F748DAF5-582B-4FEE-84EE-8361B5FCB5ED}"/>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6EF4F238-297C-4E9E-B116-C562AFB1A8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F06BE30D-53FE-4E05-9ADD-62482C74D0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626262A3-15D5-4452-B820-80D6C86D08C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275E8F0A-1821-4F3A-9CA3-FD4B11A6BF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D3D000AC-F22B-4E5B-A5E5-67D0B34B33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BF406E43-070D-4F66-AD1E-2A15B80732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19BC03D9-5083-45A6-8D80-71A85001B4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7579ED63-4673-49DC-B63F-74214723E8C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2CF2B944-9E56-4409-9B3E-C3C30705EB4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D6FAD05F-85D5-4A27-ACAF-91667576DA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6DE52E32-125A-4E53-9FE4-3060E46416C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61A91881-4364-4DB1-99E0-7BCF05A102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9974F913-4112-49EF-8589-3A159AECF77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5C749789-C442-4A34-9913-15B887BBD47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E6B0E3C7-CBDD-4207-BA5E-BFBE6984565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9A0FD0CC-8151-49A9-8AB8-9B6CDA98D2E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B0B9D369-B65F-43BC-ABA7-0DACA7B3E46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98C72DE3-735E-4018-9B71-FC0457DA705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BDAE3896-6343-4B4A-AA72-497AD56E860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493B874-B2F9-4F98-A8B3-3B08D9FFBE6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a:extLst>
            <a:ext uri="{FF2B5EF4-FFF2-40B4-BE49-F238E27FC236}">
              <a16:creationId xmlns:a16="http://schemas.microsoft.com/office/drawing/2014/main" id="{B5A70B98-1C09-465D-9941-FF71AFEE07E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2252DBA2-7A3B-4563-8A7E-2E789BD6B2E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AD6B377C-AAC2-4448-9E91-6AF6CF9065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a:extLst>
            <a:ext uri="{FF2B5EF4-FFF2-40B4-BE49-F238E27FC236}">
              <a16:creationId xmlns:a16="http://schemas.microsoft.com/office/drawing/2014/main" id="{5019D7B8-547A-4609-8BDF-584A7904C59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消防施設】&#10;有形固定資産減価償却率最小値テキスト">
          <a:extLst>
            <a:ext uri="{FF2B5EF4-FFF2-40B4-BE49-F238E27FC236}">
              <a16:creationId xmlns:a16="http://schemas.microsoft.com/office/drawing/2014/main" id="{0A1EB518-596B-469F-96EF-9774EE20B12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a:extLst>
            <a:ext uri="{FF2B5EF4-FFF2-40B4-BE49-F238E27FC236}">
              <a16:creationId xmlns:a16="http://schemas.microsoft.com/office/drawing/2014/main" id="{F8EFAC0C-07C9-4479-B9B1-BD7B099D2034}"/>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消防施設】&#10;有形固定資産減価償却率最大値テキスト">
          <a:extLst>
            <a:ext uri="{FF2B5EF4-FFF2-40B4-BE49-F238E27FC236}">
              <a16:creationId xmlns:a16="http://schemas.microsoft.com/office/drawing/2014/main" id="{DE72E7CF-92BB-4B60-B8C1-F6B33F34B3F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a:extLst>
            <a:ext uri="{FF2B5EF4-FFF2-40B4-BE49-F238E27FC236}">
              <a16:creationId xmlns:a16="http://schemas.microsoft.com/office/drawing/2014/main" id="{74268DF1-2A35-447D-BAA0-7C9699486CBD}"/>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30041CDC-FA3E-4E3E-9D97-D04D5AF7D08B}"/>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2" name="フローチャート: 判断 741">
          <a:extLst>
            <a:ext uri="{FF2B5EF4-FFF2-40B4-BE49-F238E27FC236}">
              <a16:creationId xmlns:a16="http://schemas.microsoft.com/office/drawing/2014/main" id="{4A8DC84C-74E4-4142-BAAE-2DBC857B11D3}"/>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43" name="フローチャート: 判断 742">
          <a:extLst>
            <a:ext uri="{FF2B5EF4-FFF2-40B4-BE49-F238E27FC236}">
              <a16:creationId xmlns:a16="http://schemas.microsoft.com/office/drawing/2014/main" id="{FED95435-B6F0-4DF2-97E4-DA495CC85CD9}"/>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44" name="フローチャート: 判断 743">
          <a:extLst>
            <a:ext uri="{FF2B5EF4-FFF2-40B4-BE49-F238E27FC236}">
              <a16:creationId xmlns:a16="http://schemas.microsoft.com/office/drawing/2014/main" id="{71E144DC-16B8-492E-8B9C-0BE9E9E79632}"/>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45" name="フローチャート: 判断 744">
          <a:extLst>
            <a:ext uri="{FF2B5EF4-FFF2-40B4-BE49-F238E27FC236}">
              <a16:creationId xmlns:a16="http://schemas.microsoft.com/office/drawing/2014/main" id="{E05E53AB-5AC9-4377-907A-E2A015251E37}"/>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46" name="フローチャート: 判断 745">
          <a:extLst>
            <a:ext uri="{FF2B5EF4-FFF2-40B4-BE49-F238E27FC236}">
              <a16:creationId xmlns:a16="http://schemas.microsoft.com/office/drawing/2014/main" id="{85CE7671-E336-4B0E-AE68-1C9822442911}"/>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48D5B436-C73B-444F-9D3A-56D7B93B9D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902E0EA3-4E69-4A32-9E8C-88114E04463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4B08F87E-6A98-4926-BD7A-BA6A44A4F61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35A59201-1AF8-41A3-B0EA-A26C436CDA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5F4B99C8-3772-482D-A9AA-BE44B1730B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148589</xdr:rowOff>
    </xdr:from>
    <xdr:to>
      <xdr:col>85</xdr:col>
      <xdr:colOff>177800</xdr:colOff>
      <xdr:row>82</xdr:row>
      <xdr:rowOff>78739</xdr:rowOff>
    </xdr:to>
    <xdr:sp macro="" textlink="">
      <xdr:nvSpPr>
        <xdr:cNvPr id="752" name="楕円 751">
          <a:extLst>
            <a:ext uri="{FF2B5EF4-FFF2-40B4-BE49-F238E27FC236}">
              <a16:creationId xmlns:a16="http://schemas.microsoft.com/office/drawing/2014/main" id="{288CD925-65AC-4012-8A42-875A02482A46}"/>
            </a:ext>
          </a:extLst>
        </xdr:cNvPr>
        <xdr:cNvSpPr/>
      </xdr:nvSpPr>
      <xdr:spPr>
        <a:xfrm>
          <a:off x="16268700" y="140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48680CF1-2DBB-4867-8AE4-C7E3D1B44F84}"/>
            </a:ext>
          </a:extLst>
        </xdr:cNvPr>
        <xdr:cNvSpPr txBox="1"/>
      </xdr:nvSpPr>
      <xdr:spPr>
        <a:xfrm>
          <a:off x="16357600"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27939</xdr:rowOff>
    </xdr:from>
    <xdr:to>
      <xdr:col>81</xdr:col>
      <xdr:colOff>101600</xdr:colOff>
      <xdr:row>81</xdr:row>
      <xdr:rowOff>129539</xdr:rowOff>
    </xdr:to>
    <xdr:sp macro="" textlink="">
      <xdr:nvSpPr>
        <xdr:cNvPr id="754" name="楕円 753">
          <a:extLst>
            <a:ext uri="{FF2B5EF4-FFF2-40B4-BE49-F238E27FC236}">
              <a16:creationId xmlns:a16="http://schemas.microsoft.com/office/drawing/2014/main" id="{1341FF9D-83CA-45B6-BB41-C847D6B08821}"/>
            </a:ext>
          </a:extLst>
        </xdr:cNvPr>
        <xdr:cNvSpPr/>
      </xdr:nvSpPr>
      <xdr:spPr>
        <a:xfrm>
          <a:off x="15430500" y="13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78739</xdr:rowOff>
    </xdr:from>
    <xdr:to>
      <xdr:col>85</xdr:col>
      <xdr:colOff>127000</xdr:colOff>
      <xdr:row>82</xdr:row>
      <xdr:rowOff>27939</xdr:rowOff>
    </xdr:to>
    <xdr:cxnSp macro="">
      <xdr:nvCxnSpPr>
        <xdr:cNvPr id="755" name="直線コネクタ 754">
          <a:extLst>
            <a:ext uri="{FF2B5EF4-FFF2-40B4-BE49-F238E27FC236}">
              <a16:creationId xmlns:a16="http://schemas.microsoft.com/office/drawing/2014/main" id="{12E2A0EA-17ED-4655-9C1A-FEBD648A6A4D}"/>
            </a:ext>
          </a:extLst>
        </xdr:cNvPr>
        <xdr:cNvCxnSpPr/>
      </xdr:nvCxnSpPr>
      <xdr:spPr>
        <a:xfrm>
          <a:off x="15481300" y="139661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756" name="楕円 755">
          <a:extLst>
            <a:ext uri="{FF2B5EF4-FFF2-40B4-BE49-F238E27FC236}">
              <a16:creationId xmlns:a16="http://schemas.microsoft.com/office/drawing/2014/main" id="{D7D95BF8-554C-4152-A27F-E44C9EFF467C}"/>
            </a:ext>
          </a:extLst>
        </xdr:cNvPr>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78739</xdr:rowOff>
    </xdr:from>
    <xdr:to>
      <xdr:col>81</xdr:col>
      <xdr:colOff>50800</xdr:colOff>
      <xdr:row>84</xdr:row>
      <xdr:rowOff>26670</xdr:rowOff>
    </xdr:to>
    <xdr:cxnSp macro="">
      <xdr:nvCxnSpPr>
        <xdr:cNvPr id="757" name="直線コネクタ 756">
          <a:extLst>
            <a:ext uri="{FF2B5EF4-FFF2-40B4-BE49-F238E27FC236}">
              <a16:creationId xmlns:a16="http://schemas.microsoft.com/office/drawing/2014/main" id="{0A3B32CF-813E-433C-8B30-38729767F914}"/>
            </a:ext>
          </a:extLst>
        </xdr:cNvPr>
        <xdr:cNvCxnSpPr/>
      </xdr:nvCxnSpPr>
      <xdr:spPr>
        <a:xfrm flipV="1">
          <a:off x="14592300" y="13966189"/>
          <a:ext cx="889000" cy="46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50800</xdr:rowOff>
    </xdr:from>
    <xdr:to>
      <xdr:col>72</xdr:col>
      <xdr:colOff>38100</xdr:colOff>
      <xdr:row>83</xdr:row>
      <xdr:rowOff>152400</xdr:rowOff>
    </xdr:to>
    <xdr:sp macro="" textlink="">
      <xdr:nvSpPr>
        <xdr:cNvPr id="758" name="楕円 757">
          <a:extLst>
            <a:ext uri="{FF2B5EF4-FFF2-40B4-BE49-F238E27FC236}">
              <a16:creationId xmlns:a16="http://schemas.microsoft.com/office/drawing/2014/main" id="{FE196D6D-CB18-4545-A5F3-0AF85E221A8C}"/>
            </a:ext>
          </a:extLst>
        </xdr:cNvPr>
        <xdr:cNvSpPr/>
      </xdr:nvSpPr>
      <xdr:spPr>
        <a:xfrm>
          <a:off x="136525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101600</xdr:rowOff>
    </xdr:from>
    <xdr:to>
      <xdr:col>76</xdr:col>
      <xdr:colOff>114300</xdr:colOff>
      <xdr:row>84</xdr:row>
      <xdr:rowOff>26670</xdr:rowOff>
    </xdr:to>
    <xdr:cxnSp macro="">
      <xdr:nvCxnSpPr>
        <xdr:cNvPr id="759" name="直線コネクタ 758">
          <a:extLst>
            <a:ext uri="{FF2B5EF4-FFF2-40B4-BE49-F238E27FC236}">
              <a16:creationId xmlns:a16="http://schemas.microsoft.com/office/drawing/2014/main" id="{9C74D36B-3DAF-49D3-9A61-18B5B6F4A66C}"/>
            </a:ext>
          </a:extLst>
        </xdr:cNvPr>
        <xdr:cNvCxnSpPr/>
      </xdr:nvCxnSpPr>
      <xdr:spPr>
        <a:xfrm>
          <a:off x="13703300" y="14331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44450</xdr:rowOff>
    </xdr:from>
    <xdr:to>
      <xdr:col>67</xdr:col>
      <xdr:colOff>101600</xdr:colOff>
      <xdr:row>83</xdr:row>
      <xdr:rowOff>146050</xdr:rowOff>
    </xdr:to>
    <xdr:sp macro="" textlink="">
      <xdr:nvSpPr>
        <xdr:cNvPr id="760" name="楕円 759">
          <a:extLst>
            <a:ext uri="{FF2B5EF4-FFF2-40B4-BE49-F238E27FC236}">
              <a16:creationId xmlns:a16="http://schemas.microsoft.com/office/drawing/2014/main" id="{56A354FF-1612-404A-A3B2-F6F5B4AFE6CD}"/>
            </a:ext>
          </a:extLst>
        </xdr:cNvPr>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83</xdr:row>
      <xdr:rowOff>101600</xdr:rowOff>
    </xdr:to>
    <xdr:cxnSp macro="">
      <xdr:nvCxnSpPr>
        <xdr:cNvPr id="761" name="直線コネクタ 760">
          <a:extLst>
            <a:ext uri="{FF2B5EF4-FFF2-40B4-BE49-F238E27FC236}">
              <a16:creationId xmlns:a16="http://schemas.microsoft.com/office/drawing/2014/main" id="{BE395518-0810-4CAB-9881-EFD4FAA99B15}"/>
            </a:ext>
          </a:extLst>
        </xdr:cNvPr>
        <xdr:cNvCxnSpPr/>
      </xdr:nvCxnSpPr>
      <xdr:spPr>
        <a:xfrm>
          <a:off x="12814300" y="143256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62" name="n_1aveValue【消防施設】&#10;有形固定資産減価償却率">
          <a:extLst>
            <a:ext uri="{FF2B5EF4-FFF2-40B4-BE49-F238E27FC236}">
              <a16:creationId xmlns:a16="http://schemas.microsoft.com/office/drawing/2014/main" id="{B6A39735-DD34-489E-A4D9-1C1511B659B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63" name="n_2aveValue【消防施設】&#10;有形固定資産減価償却率">
          <a:extLst>
            <a:ext uri="{FF2B5EF4-FFF2-40B4-BE49-F238E27FC236}">
              <a16:creationId xmlns:a16="http://schemas.microsoft.com/office/drawing/2014/main" id="{67DCA8AC-9659-4141-A5ED-340E91CD4756}"/>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64" name="n_3aveValue【消防施設】&#10;有形固定資産減価償却率">
          <a:extLst>
            <a:ext uri="{FF2B5EF4-FFF2-40B4-BE49-F238E27FC236}">
              <a16:creationId xmlns:a16="http://schemas.microsoft.com/office/drawing/2014/main" id="{D34D1AD1-731B-4BF8-8D86-DF61307F3130}"/>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65" name="n_4aveValue【消防施設】&#10;有形固定資産減価償却率">
          <a:extLst>
            <a:ext uri="{FF2B5EF4-FFF2-40B4-BE49-F238E27FC236}">
              <a16:creationId xmlns:a16="http://schemas.microsoft.com/office/drawing/2014/main" id="{1B0D13D3-71E5-47BB-8EB3-44F26CF6FA8F}"/>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146066</xdr:rowOff>
    </xdr:from>
    <xdr:ext cx="405111" cy="259045"/>
    <xdr:sp macro="" textlink="">
      <xdr:nvSpPr>
        <xdr:cNvPr id="766" name="n_1mainValue【消防施設】&#10;有形固定資産減価償却率">
          <a:extLst>
            <a:ext uri="{FF2B5EF4-FFF2-40B4-BE49-F238E27FC236}">
              <a16:creationId xmlns:a16="http://schemas.microsoft.com/office/drawing/2014/main" id="{BDEB0563-115A-4B39-9620-91AFDF0C3C8A}"/>
            </a:ext>
          </a:extLst>
        </xdr:cNvPr>
        <xdr:cNvSpPr txBox="1"/>
      </xdr:nvSpPr>
      <xdr:spPr>
        <a:xfrm>
          <a:off x="15266044" y="1369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767" name="n_2mainValue【消防施設】&#10;有形固定資産減価償却率">
          <a:extLst>
            <a:ext uri="{FF2B5EF4-FFF2-40B4-BE49-F238E27FC236}">
              <a16:creationId xmlns:a16="http://schemas.microsoft.com/office/drawing/2014/main" id="{FC67A842-3748-44BB-978C-7925E8251996}"/>
            </a:ext>
          </a:extLst>
        </xdr:cNvPr>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143527</xdr:rowOff>
    </xdr:from>
    <xdr:ext cx="405111" cy="259045"/>
    <xdr:sp macro="" textlink="">
      <xdr:nvSpPr>
        <xdr:cNvPr id="768" name="n_3mainValue【消防施設】&#10;有形固定資産減価償却率">
          <a:extLst>
            <a:ext uri="{FF2B5EF4-FFF2-40B4-BE49-F238E27FC236}">
              <a16:creationId xmlns:a16="http://schemas.microsoft.com/office/drawing/2014/main" id="{E55E5FB5-84C0-4B88-80E7-4183C1FB05C9}"/>
            </a:ext>
          </a:extLst>
        </xdr:cNvPr>
        <xdr:cNvSpPr txBox="1"/>
      </xdr:nvSpPr>
      <xdr:spPr>
        <a:xfrm>
          <a:off x="13500744" y="1437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769" name="n_4mainValue【消防施設】&#10;有形固定資産減価償却率">
          <a:extLst>
            <a:ext uri="{FF2B5EF4-FFF2-40B4-BE49-F238E27FC236}">
              <a16:creationId xmlns:a16="http://schemas.microsoft.com/office/drawing/2014/main" id="{82F85F52-603F-4D95-89D1-F7545E0BA1C9}"/>
            </a:ext>
          </a:extLst>
        </xdr:cNvPr>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67F686A-9302-4B02-93BE-946B348E20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397E984E-8643-49D2-88FB-518E092BB4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AB3EC518-013D-4F1F-8D72-375F6F6920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652C5292-8E4C-477F-993E-BE101129B7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CB77B3F5-D833-4978-9374-8762A52558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2497DB54-0513-4E70-B0F5-360FECCAD2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B3DDB089-04F5-4FEB-B58F-32CBDBBFEA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BCAE5E47-3CA7-45EE-B08B-795F70E19AC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CFCC5EC1-CFFE-4E04-A291-5672BD5CEF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8882BF73-341A-4D47-A18C-F74B6926D02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E2790DB4-BCAE-41CA-9728-8D6803D64C7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5FAB2B12-6469-48E4-ACE2-2386353944D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DF207B57-2E48-4A1E-BB1E-389A4BB4518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83" name="テキスト ボックス 782">
          <a:extLst>
            <a:ext uri="{FF2B5EF4-FFF2-40B4-BE49-F238E27FC236}">
              <a16:creationId xmlns:a16="http://schemas.microsoft.com/office/drawing/2014/main" id="{026B9F1A-2C2D-4A5F-8255-73A379261EF2}"/>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4A7763BA-CD17-491E-9B7E-614391CE020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5" name="テキスト ボックス 784">
          <a:extLst>
            <a:ext uri="{FF2B5EF4-FFF2-40B4-BE49-F238E27FC236}">
              <a16:creationId xmlns:a16="http://schemas.microsoft.com/office/drawing/2014/main" id="{41848B8C-2165-4A07-9DC7-943E073FC1D4}"/>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1599DB4B-0011-438A-BC22-9097424523B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7" name="テキスト ボックス 786">
          <a:extLst>
            <a:ext uri="{FF2B5EF4-FFF2-40B4-BE49-F238E27FC236}">
              <a16:creationId xmlns:a16="http://schemas.microsoft.com/office/drawing/2014/main" id="{3636C457-AB36-40A6-89BE-3CC1EAE055E4}"/>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C8804A6C-EBE3-4835-9716-9015B85E8BE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9" name="テキスト ボックス 788">
          <a:extLst>
            <a:ext uri="{FF2B5EF4-FFF2-40B4-BE49-F238E27FC236}">
              <a16:creationId xmlns:a16="http://schemas.microsoft.com/office/drawing/2014/main" id="{69DC1DCC-C082-4A48-A3AA-A7F6C837BC42}"/>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953457FE-A5FE-44EE-9CD9-7C403B56EDB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1" name="テキスト ボックス 790">
          <a:extLst>
            <a:ext uri="{FF2B5EF4-FFF2-40B4-BE49-F238E27FC236}">
              <a16:creationId xmlns:a16="http://schemas.microsoft.com/office/drawing/2014/main" id="{AD6C8BED-F061-4F7F-B5FA-DF9345A92E17}"/>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19D2C82B-B927-43BD-96CA-E9D2E19316B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93" name="直線コネクタ 792">
          <a:extLst>
            <a:ext uri="{FF2B5EF4-FFF2-40B4-BE49-F238E27FC236}">
              <a16:creationId xmlns:a16="http://schemas.microsoft.com/office/drawing/2014/main" id="{96E26CDC-282D-4B5A-B784-F5C679A7EBE2}"/>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94" name="【消防施設】&#10;一人当たり面積最小値テキスト">
          <a:extLst>
            <a:ext uri="{FF2B5EF4-FFF2-40B4-BE49-F238E27FC236}">
              <a16:creationId xmlns:a16="http://schemas.microsoft.com/office/drawing/2014/main" id="{F8DEAB61-ED58-463E-9E2A-66BF60C23F5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5" name="直線コネクタ 794">
          <a:extLst>
            <a:ext uri="{FF2B5EF4-FFF2-40B4-BE49-F238E27FC236}">
              <a16:creationId xmlns:a16="http://schemas.microsoft.com/office/drawing/2014/main" id="{39399E7C-E595-402D-B725-DDC1E191FFF9}"/>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96" name="【消防施設】&#10;一人当たり面積最大値テキスト">
          <a:extLst>
            <a:ext uri="{FF2B5EF4-FFF2-40B4-BE49-F238E27FC236}">
              <a16:creationId xmlns:a16="http://schemas.microsoft.com/office/drawing/2014/main" id="{EADB5154-B494-4744-A4C2-6AB656197A9B}"/>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97" name="直線コネクタ 796">
          <a:extLst>
            <a:ext uri="{FF2B5EF4-FFF2-40B4-BE49-F238E27FC236}">
              <a16:creationId xmlns:a16="http://schemas.microsoft.com/office/drawing/2014/main" id="{15961335-DC81-4431-B9DD-F76EEE5A7507}"/>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98" name="【消防施設】&#10;一人当たり面積平均値テキスト">
          <a:extLst>
            <a:ext uri="{FF2B5EF4-FFF2-40B4-BE49-F238E27FC236}">
              <a16:creationId xmlns:a16="http://schemas.microsoft.com/office/drawing/2014/main" id="{B65B254E-E7BF-48FD-8FB2-FD3E2E214C99}"/>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99" name="フローチャート: 判断 798">
          <a:extLst>
            <a:ext uri="{FF2B5EF4-FFF2-40B4-BE49-F238E27FC236}">
              <a16:creationId xmlns:a16="http://schemas.microsoft.com/office/drawing/2014/main" id="{EB75E1BA-F04B-406D-83B5-D58E5299D48F}"/>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00" name="フローチャート: 判断 799">
          <a:extLst>
            <a:ext uri="{FF2B5EF4-FFF2-40B4-BE49-F238E27FC236}">
              <a16:creationId xmlns:a16="http://schemas.microsoft.com/office/drawing/2014/main" id="{5DDD1B57-FA4F-4340-94CD-C2D4C4F99049}"/>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01" name="フローチャート: 判断 800">
          <a:extLst>
            <a:ext uri="{FF2B5EF4-FFF2-40B4-BE49-F238E27FC236}">
              <a16:creationId xmlns:a16="http://schemas.microsoft.com/office/drawing/2014/main" id="{8CD2CF7A-F347-4499-9EF7-BF93FFA209B9}"/>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02" name="フローチャート: 判断 801">
          <a:extLst>
            <a:ext uri="{FF2B5EF4-FFF2-40B4-BE49-F238E27FC236}">
              <a16:creationId xmlns:a16="http://schemas.microsoft.com/office/drawing/2014/main" id="{0BD92E45-4CD1-42C9-8FDD-8CEF5420003D}"/>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03" name="フローチャート: 判断 802">
          <a:extLst>
            <a:ext uri="{FF2B5EF4-FFF2-40B4-BE49-F238E27FC236}">
              <a16:creationId xmlns:a16="http://schemas.microsoft.com/office/drawing/2014/main" id="{C1610A3B-C32F-4BA5-9BEC-AA2BD4DDA61E}"/>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AE7383DA-06D3-47CC-9CA2-FB168DA866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FB259DCD-CF30-46E9-A07D-1F86A26CD5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4E16A82F-53B0-414F-8AB0-DE034934FC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7D3A493B-F637-469F-ADAE-EB14F9475A0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1E794E2E-4B59-40CA-B82C-F631707BCA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62860</xdr:rowOff>
    </xdr:from>
    <xdr:to>
      <xdr:col>116</xdr:col>
      <xdr:colOff>114300</xdr:colOff>
      <xdr:row>86</xdr:row>
      <xdr:rowOff>164460</xdr:rowOff>
    </xdr:to>
    <xdr:sp macro="" textlink="">
      <xdr:nvSpPr>
        <xdr:cNvPr id="809" name="楕円 808">
          <a:extLst>
            <a:ext uri="{FF2B5EF4-FFF2-40B4-BE49-F238E27FC236}">
              <a16:creationId xmlns:a16="http://schemas.microsoft.com/office/drawing/2014/main" id="{F86C3BC5-A5F9-450B-84C2-28945225E241}"/>
            </a:ext>
          </a:extLst>
        </xdr:cNvPr>
        <xdr:cNvSpPr/>
      </xdr:nvSpPr>
      <xdr:spPr>
        <a:xfrm>
          <a:off x="22110700" y="148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10" name="【消防施設】&#10;一人当たり面積該当値テキスト">
          <a:extLst>
            <a:ext uri="{FF2B5EF4-FFF2-40B4-BE49-F238E27FC236}">
              <a16:creationId xmlns:a16="http://schemas.microsoft.com/office/drawing/2014/main" id="{9D1641F6-9F31-4B1E-90A8-635406633BA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63249</xdr:rowOff>
    </xdr:from>
    <xdr:to>
      <xdr:col>112</xdr:col>
      <xdr:colOff>38100</xdr:colOff>
      <xdr:row>86</xdr:row>
      <xdr:rowOff>164849</xdr:rowOff>
    </xdr:to>
    <xdr:sp macro="" textlink="">
      <xdr:nvSpPr>
        <xdr:cNvPr id="811" name="楕円 810">
          <a:extLst>
            <a:ext uri="{FF2B5EF4-FFF2-40B4-BE49-F238E27FC236}">
              <a16:creationId xmlns:a16="http://schemas.microsoft.com/office/drawing/2014/main" id="{904DB1B3-5297-4CA2-8D8C-363926888BB2}"/>
            </a:ext>
          </a:extLst>
        </xdr:cNvPr>
        <xdr:cNvSpPr/>
      </xdr:nvSpPr>
      <xdr:spPr>
        <a:xfrm>
          <a:off x="212725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113660</xdr:rowOff>
    </xdr:from>
    <xdr:to>
      <xdr:col>116</xdr:col>
      <xdr:colOff>63500</xdr:colOff>
      <xdr:row>86</xdr:row>
      <xdr:rowOff>114049</xdr:rowOff>
    </xdr:to>
    <xdr:cxnSp macro="">
      <xdr:nvCxnSpPr>
        <xdr:cNvPr id="812" name="直線コネクタ 811">
          <a:extLst>
            <a:ext uri="{FF2B5EF4-FFF2-40B4-BE49-F238E27FC236}">
              <a16:creationId xmlns:a16="http://schemas.microsoft.com/office/drawing/2014/main" id="{84C58C34-3FD5-45E7-AE9C-53FB934C38F4}"/>
            </a:ext>
          </a:extLst>
        </xdr:cNvPr>
        <xdr:cNvCxnSpPr/>
      </xdr:nvCxnSpPr>
      <xdr:spPr>
        <a:xfrm flipV="1">
          <a:off x="21323300" y="14858360"/>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62891</xdr:rowOff>
    </xdr:from>
    <xdr:to>
      <xdr:col>107</xdr:col>
      <xdr:colOff>101600</xdr:colOff>
      <xdr:row>86</xdr:row>
      <xdr:rowOff>164491</xdr:rowOff>
    </xdr:to>
    <xdr:sp macro="" textlink="">
      <xdr:nvSpPr>
        <xdr:cNvPr id="813" name="楕円 812">
          <a:extLst>
            <a:ext uri="{FF2B5EF4-FFF2-40B4-BE49-F238E27FC236}">
              <a16:creationId xmlns:a16="http://schemas.microsoft.com/office/drawing/2014/main" id="{8E5F4F6A-5841-4291-A114-412E91659D9C}"/>
            </a:ext>
          </a:extLst>
        </xdr:cNvPr>
        <xdr:cNvSpPr/>
      </xdr:nvSpPr>
      <xdr:spPr>
        <a:xfrm>
          <a:off x="20383500" y="14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113691</xdr:rowOff>
    </xdr:from>
    <xdr:to>
      <xdr:col>111</xdr:col>
      <xdr:colOff>177800</xdr:colOff>
      <xdr:row>86</xdr:row>
      <xdr:rowOff>114049</xdr:rowOff>
    </xdr:to>
    <xdr:cxnSp macro="">
      <xdr:nvCxnSpPr>
        <xdr:cNvPr id="814" name="直線コネクタ 813">
          <a:extLst>
            <a:ext uri="{FF2B5EF4-FFF2-40B4-BE49-F238E27FC236}">
              <a16:creationId xmlns:a16="http://schemas.microsoft.com/office/drawing/2014/main" id="{D9256B8E-2429-4550-9529-58F760439275}"/>
            </a:ext>
          </a:extLst>
        </xdr:cNvPr>
        <xdr:cNvCxnSpPr/>
      </xdr:nvCxnSpPr>
      <xdr:spPr>
        <a:xfrm>
          <a:off x="20434300" y="1485839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63139</xdr:rowOff>
    </xdr:from>
    <xdr:to>
      <xdr:col>102</xdr:col>
      <xdr:colOff>165100</xdr:colOff>
      <xdr:row>86</xdr:row>
      <xdr:rowOff>164739</xdr:rowOff>
    </xdr:to>
    <xdr:sp macro="" textlink="">
      <xdr:nvSpPr>
        <xdr:cNvPr id="815" name="楕円 814">
          <a:extLst>
            <a:ext uri="{FF2B5EF4-FFF2-40B4-BE49-F238E27FC236}">
              <a16:creationId xmlns:a16="http://schemas.microsoft.com/office/drawing/2014/main" id="{742D72BB-5999-4C29-B088-A9F69596E1B0}"/>
            </a:ext>
          </a:extLst>
        </xdr:cNvPr>
        <xdr:cNvSpPr/>
      </xdr:nvSpPr>
      <xdr:spPr>
        <a:xfrm>
          <a:off x="19494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113691</xdr:rowOff>
    </xdr:from>
    <xdr:to>
      <xdr:col>107</xdr:col>
      <xdr:colOff>50800</xdr:colOff>
      <xdr:row>86</xdr:row>
      <xdr:rowOff>113939</xdr:rowOff>
    </xdr:to>
    <xdr:cxnSp macro="">
      <xdr:nvCxnSpPr>
        <xdr:cNvPr id="816" name="直線コネクタ 815">
          <a:extLst>
            <a:ext uri="{FF2B5EF4-FFF2-40B4-BE49-F238E27FC236}">
              <a16:creationId xmlns:a16="http://schemas.microsoft.com/office/drawing/2014/main" id="{C1DAB32A-4D5B-4725-8999-817C903C51FF}"/>
            </a:ext>
          </a:extLst>
        </xdr:cNvPr>
        <xdr:cNvCxnSpPr/>
      </xdr:nvCxnSpPr>
      <xdr:spPr>
        <a:xfrm flipV="1">
          <a:off x="19545300" y="14858391"/>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63145</xdr:rowOff>
    </xdr:from>
    <xdr:to>
      <xdr:col>98</xdr:col>
      <xdr:colOff>38100</xdr:colOff>
      <xdr:row>86</xdr:row>
      <xdr:rowOff>164745</xdr:rowOff>
    </xdr:to>
    <xdr:sp macro="" textlink="">
      <xdr:nvSpPr>
        <xdr:cNvPr id="817" name="楕円 816">
          <a:extLst>
            <a:ext uri="{FF2B5EF4-FFF2-40B4-BE49-F238E27FC236}">
              <a16:creationId xmlns:a16="http://schemas.microsoft.com/office/drawing/2014/main" id="{912F1994-8050-45AD-A37E-D91E5A700ADE}"/>
            </a:ext>
          </a:extLst>
        </xdr:cNvPr>
        <xdr:cNvSpPr/>
      </xdr:nvSpPr>
      <xdr:spPr>
        <a:xfrm>
          <a:off x="18605500" y="148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113939</xdr:rowOff>
    </xdr:from>
    <xdr:to>
      <xdr:col>102</xdr:col>
      <xdr:colOff>114300</xdr:colOff>
      <xdr:row>86</xdr:row>
      <xdr:rowOff>113945</xdr:rowOff>
    </xdr:to>
    <xdr:cxnSp macro="">
      <xdr:nvCxnSpPr>
        <xdr:cNvPr id="818" name="直線コネクタ 817">
          <a:extLst>
            <a:ext uri="{FF2B5EF4-FFF2-40B4-BE49-F238E27FC236}">
              <a16:creationId xmlns:a16="http://schemas.microsoft.com/office/drawing/2014/main" id="{72C711B2-C3AC-4F20-BFA7-9AC1FBA87253}"/>
            </a:ext>
          </a:extLst>
        </xdr:cNvPr>
        <xdr:cNvCxnSpPr/>
      </xdr:nvCxnSpPr>
      <xdr:spPr>
        <a:xfrm flipV="1">
          <a:off x="18656300" y="14858639"/>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19" name="n_1aveValue【消防施設】&#10;一人当たり面積">
          <a:extLst>
            <a:ext uri="{FF2B5EF4-FFF2-40B4-BE49-F238E27FC236}">
              <a16:creationId xmlns:a16="http://schemas.microsoft.com/office/drawing/2014/main" id="{ACFE20E7-D77C-444A-AF6C-C5DDF991C9C9}"/>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20" name="n_2aveValue【消防施設】&#10;一人当たり面積">
          <a:extLst>
            <a:ext uri="{FF2B5EF4-FFF2-40B4-BE49-F238E27FC236}">
              <a16:creationId xmlns:a16="http://schemas.microsoft.com/office/drawing/2014/main" id="{F67C5D0B-3640-442D-8A78-2DE6A226158C}"/>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21" name="n_3aveValue【消防施設】&#10;一人当たり面積">
          <a:extLst>
            <a:ext uri="{FF2B5EF4-FFF2-40B4-BE49-F238E27FC236}">
              <a16:creationId xmlns:a16="http://schemas.microsoft.com/office/drawing/2014/main" id="{2F477545-8A73-4CBE-A5AF-6C72DA3E8FC2}"/>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22" name="n_4aveValue【消防施設】&#10;一人当たり面積">
          <a:extLst>
            <a:ext uri="{FF2B5EF4-FFF2-40B4-BE49-F238E27FC236}">
              <a16:creationId xmlns:a16="http://schemas.microsoft.com/office/drawing/2014/main" id="{AB4D24E3-3EC5-4C63-ACF7-8C9ABAA3F3AB}"/>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155976</xdr:rowOff>
    </xdr:from>
    <xdr:ext cx="469744" cy="259045"/>
    <xdr:sp macro="" textlink="">
      <xdr:nvSpPr>
        <xdr:cNvPr id="823" name="n_1mainValue【消防施設】&#10;一人当たり面積">
          <a:extLst>
            <a:ext uri="{FF2B5EF4-FFF2-40B4-BE49-F238E27FC236}">
              <a16:creationId xmlns:a16="http://schemas.microsoft.com/office/drawing/2014/main" id="{3CED6925-EDEB-43F2-A5A1-4651007D6328}"/>
            </a:ext>
          </a:extLst>
        </xdr:cNvPr>
        <xdr:cNvSpPr txBox="1"/>
      </xdr:nvSpPr>
      <xdr:spPr>
        <a:xfrm>
          <a:off x="21075727" y="149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9568</xdr:rowOff>
    </xdr:from>
    <xdr:ext cx="469744" cy="259045"/>
    <xdr:sp macro="" textlink="">
      <xdr:nvSpPr>
        <xdr:cNvPr id="824" name="n_2mainValue【消防施設】&#10;一人当たり面積">
          <a:extLst>
            <a:ext uri="{FF2B5EF4-FFF2-40B4-BE49-F238E27FC236}">
              <a16:creationId xmlns:a16="http://schemas.microsoft.com/office/drawing/2014/main" id="{E5BF3F07-AC72-4A56-A5DE-73C0F9586C31}"/>
            </a:ext>
          </a:extLst>
        </xdr:cNvPr>
        <xdr:cNvSpPr txBox="1"/>
      </xdr:nvSpPr>
      <xdr:spPr>
        <a:xfrm>
          <a:off x="20199427" y="145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155866</xdr:rowOff>
    </xdr:from>
    <xdr:ext cx="469744" cy="259045"/>
    <xdr:sp macro="" textlink="">
      <xdr:nvSpPr>
        <xdr:cNvPr id="825" name="n_3mainValue【消防施設】&#10;一人当たり面積">
          <a:extLst>
            <a:ext uri="{FF2B5EF4-FFF2-40B4-BE49-F238E27FC236}">
              <a16:creationId xmlns:a16="http://schemas.microsoft.com/office/drawing/2014/main" id="{A238BEB8-FE03-4F44-BF6B-7E44B095EA7B}"/>
            </a:ext>
          </a:extLst>
        </xdr:cNvPr>
        <xdr:cNvSpPr txBox="1"/>
      </xdr:nvSpPr>
      <xdr:spPr>
        <a:xfrm>
          <a:off x="193104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155872</xdr:rowOff>
    </xdr:from>
    <xdr:ext cx="469744" cy="259045"/>
    <xdr:sp macro="" textlink="">
      <xdr:nvSpPr>
        <xdr:cNvPr id="826" name="n_4mainValue【消防施設】&#10;一人当たり面積">
          <a:extLst>
            <a:ext uri="{FF2B5EF4-FFF2-40B4-BE49-F238E27FC236}">
              <a16:creationId xmlns:a16="http://schemas.microsoft.com/office/drawing/2014/main" id="{CBB1FD01-85FD-4B8F-AABA-30EBBAEA44A2}"/>
            </a:ext>
          </a:extLst>
        </xdr:cNvPr>
        <xdr:cNvSpPr txBox="1"/>
      </xdr:nvSpPr>
      <xdr:spPr>
        <a:xfrm>
          <a:off x="18421427" y="1490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27F4CBA1-8314-4A5B-B0D7-9B10B3ADE2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84DA92AC-875A-4F3C-A610-3CFE621FE5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FB541D25-34B4-4FCE-BA07-C40DDC43A1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BADC0D61-D9DF-428C-A1C2-2C01C15EFA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3ED25CB9-88C4-4908-B272-A10DE2C2BBD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4DA93DF9-E858-4900-9020-810F57ACCA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7E926B9-8C8A-47AF-8CCB-A138AB2E6E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6C394209-C36A-4630-98CB-D602BF79B7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D0F8BE29-980C-4AE3-B201-78D091A7F79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E9B4F338-7AFB-4C45-AEEF-A797D1320C0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E65B4247-A34E-423A-9420-ABEB6865925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5D140CA9-9B7F-4C23-802F-704B0D428D9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840191D3-A4F5-44F9-A66D-1317E94B185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3D1321AC-C31E-4059-9A78-EE6045C7CD3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CD04B9D3-423B-4E87-B543-0FA5205A33F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DC07A870-DD29-488C-8DA9-9DF6553C9FD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316CF45A-FC24-4DD6-B39B-C16B36C08A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92277B54-AA26-4C60-932F-B251FCBF8EF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ED72910-03BC-416A-B779-CCA7AB22DE5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7A0ECD93-30E7-4B77-A1AA-0F33EAEF8E2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370BE55F-5589-404C-84E0-1FF799CD238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A2A404A1-E2E1-4EDB-A706-745A666FBD2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55D57A8C-9F55-4E0C-AB7A-01A49F7913E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3CA8B7A0-72BF-47B2-BFF2-F9D2130B1D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83C83BA7-A15A-442C-8140-E1CCB8AF88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52" name="直線コネクタ 851">
          <a:extLst>
            <a:ext uri="{FF2B5EF4-FFF2-40B4-BE49-F238E27FC236}">
              <a16:creationId xmlns:a16="http://schemas.microsoft.com/office/drawing/2014/main" id="{469CF4FA-D52E-42E8-B49E-6598E66E819E}"/>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3" name="【庁舎】&#10;有形固定資産減価償却率最小値テキスト">
          <a:extLst>
            <a:ext uri="{FF2B5EF4-FFF2-40B4-BE49-F238E27FC236}">
              <a16:creationId xmlns:a16="http://schemas.microsoft.com/office/drawing/2014/main" id="{AA0F0B36-1650-4650-857B-F4A0CEDE4A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4" name="直線コネクタ 853">
          <a:extLst>
            <a:ext uri="{FF2B5EF4-FFF2-40B4-BE49-F238E27FC236}">
              <a16:creationId xmlns:a16="http://schemas.microsoft.com/office/drawing/2014/main" id="{05F6FBB2-4B5D-440C-8508-088854A8589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55" name="【庁舎】&#10;有形固定資産減価償却率最大値テキスト">
          <a:extLst>
            <a:ext uri="{FF2B5EF4-FFF2-40B4-BE49-F238E27FC236}">
              <a16:creationId xmlns:a16="http://schemas.microsoft.com/office/drawing/2014/main" id="{8C3C4CDE-E4B9-44A4-BDD1-EA80593346CE}"/>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56" name="直線コネクタ 855">
          <a:extLst>
            <a:ext uri="{FF2B5EF4-FFF2-40B4-BE49-F238E27FC236}">
              <a16:creationId xmlns:a16="http://schemas.microsoft.com/office/drawing/2014/main" id="{689D14ED-A574-49E5-9C2B-E852803422F7}"/>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57" name="【庁舎】&#10;有形固定資産減価償却率平均値テキスト">
          <a:extLst>
            <a:ext uri="{FF2B5EF4-FFF2-40B4-BE49-F238E27FC236}">
              <a16:creationId xmlns:a16="http://schemas.microsoft.com/office/drawing/2014/main" id="{72254842-194D-45E1-9D34-2B7E5D1AEFC9}"/>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58" name="フローチャート: 判断 857">
          <a:extLst>
            <a:ext uri="{FF2B5EF4-FFF2-40B4-BE49-F238E27FC236}">
              <a16:creationId xmlns:a16="http://schemas.microsoft.com/office/drawing/2014/main" id="{2DAB072A-C9A7-4BCB-8C06-09C06E33E5D5}"/>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9" name="フローチャート: 判断 858">
          <a:extLst>
            <a:ext uri="{FF2B5EF4-FFF2-40B4-BE49-F238E27FC236}">
              <a16:creationId xmlns:a16="http://schemas.microsoft.com/office/drawing/2014/main" id="{BDAE1107-9AF9-4584-9E74-506E554411BA}"/>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0" name="フローチャート: 判断 859">
          <a:extLst>
            <a:ext uri="{FF2B5EF4-FFF2-40B4-BE49-F238E27FC236}">
              <a16:creationId xmlns:a16="http://schemas.microsoft.com/office/drawing/2014/main" id="{20242573-A9AB-46B7-8D3C-3A97EAF1E643}"/>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61" name="フローチャート: 判断 860">
          <a:extLst>
            <a:ext uri="{FF2B5EF4-FFF2-40B4-BE49-F238E27FC236}">
              <a16:creationId xmlns:a16="http://schemas.microsoft.com/office/drawing/2014/main" id="{A540CBD7-81E2-4DD6-A92E-A6C1BEFB6335}"/>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62" name="フローチャート: 判断 861">
          <a:extLst>
            <a:ext uri="{FF2B5EF4-FFF2-40B4-BE49-F238E27FC236}">
              <a16:creationId xmlns:a16="http://schemas.microsoft.com/office/drawing/2014/main" id="{6A33AE53-B825-4E8A-89AA-A0C69114B377}"/>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56C10EA-57A5-417C-BEDF-34FF9FDBE67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A56848BD-F877-4E71-ACFC-41908D5AED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E0AD32D0-BAEF-4208-927A-8B6C2B65F81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CFEB02EF-5499-4F31-89A8-1D442EA491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B940E12-53A0-43B8-84F0-BB88DE703A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68" name="楕円 867">
          <a:extLst>
            <a:ext uri="{FF2B5EF4-FFF2-40B4-BE49-F238E27FC236}">
              <a16:creationId xmlns:a16="http://schemas.microsoft.com/office/drawing/2014/main" id="{F4D6B36B-03AD-4C6B-94F2-FED7F315318B}"/>
            </a:ext>
          </a:extLst>
        </xdr:cNvPr>
        <xdr:cNvSpPr/>
      </xdr:nvSpPr>
      <xdr:spPr>
        <a:xfrm>
          <a:off x="16268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170378</xdr:rowOff>
    </xdr:from>
    <xdr:ext cx="405111" cy="259045"/>
    <xdr:sp macro="" textlink="">
      <xdr:nvSpPr>
        <xdr:cNvPr id="869" name="【庁舎】&#10;有形固定資産減価償却率該当値テキスト">
          <a:extLst>
            <a:ext uri="{FF2B5EF4-FFF2-40B4-BE49-F238E27FC236}">
              <a16:creationId xmlns:a16="http://schemas.microsoft.com/office/drawing/2014/main" id="{B2F9ADC3-F9FD-4D7E-957A-C57CEA16FFBE}"/>
            </a:ext>
          </a:extLst>
        </xdr:cNvPr>
        <xdr:cNvSpPr txBox="1"/>
      </xdr:nvSpPr>
      <xdr:spPr>
        <a:xfrm>
          <a:off x="16357600" y="1782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156029</xdr:rowOff>
    </xdr:from>
    <xdr:to>
      <xdr:col>81</xdr:col>
      <xdr:colOff>101600</xdr:colOff>
      <xdr:row>104</xdr:row>
      <xdr:rowOff>86179</xdr:rowOff>
    </xdr:to>
    <xdr:sp macro="" textlink="">
      <xdr:nvSpPr>
        <xdr:cNvPr id="870" name="楕円 869">
          <a:extLst>
            <a:ext uri="{FF2B5EF4-FFF2-40B4-BE49-F238E27FC236}">
              <a16:creationId xmlns:a16="http://schemas.microsoft.com/office/drawing/2014/main" id="{47F905D1-53BE-4E08-80E3-26BE45C0A46A}"/>
            </a:ext>
          </a:extLst>
        </xdr:cNvPr>
        <xdr:cNvSpPr/>
      </xdr:nvSpPr>
      <xdr:spPr>
        <a:xfrm>
          <a:off x="15430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35379</xdr:rowOff>
    </xdr:from>
    <xdr:to>
      <xdr:col>85</xdr:col>
      <xdr:colOff>127000</xdr:colOff>
      <xdr:row>104</xdr:row>
      <xdr:rowOff>71301</xdr:rowOff>
    </xdr:to>
    <xdr:cxnSp macro="">
      <xdr:nvCxnSpPr>
        <xdr:cNvPr id="871" name="直線コネクタ 870">
          <a:extLst>
            <a:ext uri="{FF2B5EF4-FFF2-40B4-BE49-F238E27FC236}">
              <a16:creationId xmlns:a16="http://schemas.microsoft.com/office/drawing/2014/main" id="{2D238772-7150-47FC-946B-427C06D45A49}"/>
            </a:ext>
          </a:extLst>
        </xdr:cNvPr>
        <xdr:cNvCxnSpPr/>
      </xdr:nvCxnSpPr>
      <xdr:spPr>
        <a:xfrm>
          <a:off x="15481300" y="1786617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872" name="楕円 871">
          <a:extLst>
            <a:ext uri="{FF2B5EF4-FFF2-40B4-BE49-F238E27FC236}">
              <a16:creationId xmlns:a16="http://schemas.microsoft.com/office/drawing/2014/main" id="{3D4394DD-4A65-4AD7-8207-3FF492B455E8}"/>
            </a:ext>
          </a:extLst>
        </xdr:cNvPr>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104</xdr:row>
      <xdr:rowOff>35379</xdr:rowOff>
    </xdr:to>
    <xdr:cxnSp macro="">
      <xdr:nvCxnSpPr>
        <xdr:cNvPr id="873" name="直線コネクタ 872">
          <a:extLst>
            <a:ext uri="{FF2B5EF4-FFF2-40B4-BE49-F238E27FC236}">
              <a16:creationId xmlns:a16="http://schemas.microsoft.com/office/drawing/2014/main" id="{CB2D5F29-3538-4177-9CC9-BA3DAE594305}"/>
            </a:ext>
          </a:extLst>
        </xdr:cNvPr>
        <xdr:cNvCxnSpPr/>
      </xdr:nvCxnSpPr>
      <xdr:spPr>
        <a:xfrm>
          <a:off x="14592300" y="17779637"/>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38463</xdr:rowOff>
    </xdr:from>
    <xdr:to>
      <xdr:col>72</xdr:col>
      <xdr:colOff>38100</xdr:colOff>
      <xdr:row>103</xdr:row>
      <xdr:rowOff>140063</xdr:rowOff>
    </xdr:to>
    <xdr:sp macro="" textlink="">
      <xdr:nvSpPr>
        <xdr:cNvPr id="874" name="楕円 873">
          <a:extLst>
            <a:ext uri="{FF2B5EF4-FFF2-40B4-BE49-F238E27FC236}">
              <a16:creationId xmlns:a16="http://schemas.microsoft.com/office/drawing/2014/main" id="{23C0787C-38EE-43D5-95A4-E2DB584039F6}"/>
            </a:ext>
          </a:extLst>
        </xdr:cNvPr>
        <xdr:cNvSpPr/>
      </xdr:nvSpPr>
      <xdr:spPr>
        <a:xfrm>
          <a:off x="13652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89263</xdr:rowOff>
    </xdr:from>
    <xdr:to>
      <xdr:col>76</xdr:col>
      <xdr:colOff>114300</xdr:colOff>
      <xdr:row>103</xdr:row>
      <xdr:rowOff>120287</xdr:rowOff>
    </xdr:to>
    <xdr:cxnSp macro="">
      <xdr:nvCxnSpPr>
        <xdr:cNvPr id="875" name="直線コネクタ 874">
          <a:extLst>
            <a:ext uri="{FF2B5EF4-FFF2-40B4-BE49-F238E27FC236}">
              <a16:creationId xmlns:a16="http://schemas.microsoft.com/office/drawing/2014/main" id="{ADE67393-4118-48D2-B8D1-F557CB4E5FE1}"/>
            </a:ext>
          </a:extLst>
        </xdr:cNvPr>
        <xdr:cNvCxnSpPr/>
      </xdr:nvCxnSpPr>
      <xdr:spPr>
        <a:xfrm>
          <a:off x="13703300" y="1774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876" name="楕円 875">
          <a:extLst>
            <a:ext uri="{FF2B5EF4-FFF2-40B4-BE49-F238E27FC236}">
              <a16:creationId xmlns:a16="http://schemas.microsoft.com/office/drawing/2014/main" id="{6050A412-112F-4F75-894C-465EF7969245}"/>
            </a:ext>
          </a:extLst>
        </xdr:cNvPr>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58238</xdr:rowOff>
    </xdr:from>
    <xdr:to>
      <xdr:col>71</xdr:col>
      <xdr:colOff>177800</xdr:colOff>
      <xdr:row>103</xdr:row>
      <xdr:rowOff>89263</xdr:rowOff>
    </xdr:to>
    <xdr:cxnSp macro="">
      <xdr:nvCxnSpPr>
        <xdr:cNvPr id="877" name="直線コネクタ 876">
          <a:extLst>
            <a:ext uri="{FF2B5EF4-FFF2-40B4-BE49-F238E27FC236}">
              <a16:creationId xmlns:a16="http://schemas.microsoft.com/office/drawing/2014/main" id="{7F70D7F3-5AE0-4B2C-89F9-CB7F4C7A2EFE}"/>
            </a:ext>
          </a:extLst>
        </xdr:cNvPr>
        <xdr:cNvCxnSpPr/>
      </xdr:nvCxnSpPr>
      <xdr:spPr>
        <a:xfrm>
          <a:off x="12814300" y="177175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78" name="n_1aveValue【庁舎】&#10;有形固定資産減価償却率">
          <a:extLst>
            <a:ext uri="{FF2B5EF4-FFF2-40B4-BE49-F238E27FC236}">
              <a16:creationId xmlns:a16="http://schemas.microsoft.com/office/drawing/2014/main" id="{B024D691-EA9C-46CF-93B8-F47F2C673CEE}"/>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79" name="n_2aveValue【庁舎】&#10;有形固定資産減価償却率">
          <a:extLst>
            <a:ext uri="{FF2B5EF4-FFF2-40B4-BE49-F238E27FC236}">
              <a16:creationId xmlns:a16="http://schemas.microsoft.com/office/drawing/2014/main" id="{8C9F52ED-7576-4407-AEB7-19C7AC64A229}"/>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80" name="n_3aveValue【庁舎】&#10;有形固定資産減価償却率">
          <a:extLst>
            <a:ext uri="{FF2B5EF4-FFF2-40B4-BE49-F238E27FC236}">
              <a16:creationId xmlns:a16="http://schemas.microsoft.com/office/drawing/2014/main" id="{B4A70A75-198D-4D70-9088-8D1D8DE3E6D2}"/>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81" name="n_4aveValue【庁舎】&#10;有形固定資産減価償却率">
          <a:extLst>
            <a:ext uri="{FF2B5EF4-FFF2-40B4-BE49-F238E27FC236}">
              <a16:creationId xmlns:a16="http://schemas.microsoft.com/office/drawing/2014/main" id="{E1884EAE-D4CA-4B5E-B910-B979ED51C6D2}"/>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102706</xdr:rowOff>
    </xdr:from>
    <xdr:ext cx="405111" cy="259045"/>
    <xdr:sp macro="" textlink="">
      <xdr:nvSpPr>
        <xdr:cNvPr id="882" name="n_1mainValue【庁舎】&#10;有形固定資産減価償却率">
          <a:extLst>
            <a:ext uri="{FF2B5EF4-FFF2-40B4-BE49-F238E27FC236}">
              <a16:creationId xmlns:a16="http://schemas.microsoft.com/office/drawing/2014/main" id="{C5C34962-E5E7-474C-B194-024531ED31F3}"/>
            </a:ext>
          </a:extLst>
        </xdr:cNvPr>
        <xdr:cNvSpPr txBox="1"/>
      </xdr:nvSpPr>
      <xdr:spPr>
        <a:xfrm>
          <a:off x="15266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883" name="n_2mainValue【庁舎】&#10;有形固定資産減価償却率">
          <a:extLst>
            <a:ext uri="{FF2B5EF4-FFF2-40B4-BE49-F238E27FC236}">
              <a16:creationId xmlns:a16="http://schemas.microsoft.com/office/drawing/2014/main" id="{2CAB08B2-89B6-4E28-A0F1-ABA941495FB7}"/>
            </a:ext>
          </a:extLst>
        </xdr:cNvPr>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156590</xdr:rowOff>
    </xdr:from>
    <xdr:ext cx="405111" cy="259045"/>
    <xdr:sp macro="" textlink="">
      <xdr:nvSpPr>
        <xdr:cNvPr id="884" name="n_3mainValue【庁舎】&#10;有形固定資産減価償却率">
          <a:extLst>
            <a:ext uri="{FF2B5EF4-FFF2-40B4-BE49-F238E27FC236}">
              <a16:creationId xmlns:a16="http://schemas.microsoft.com/office/drawing/2014/main" id="{6F78F9E9-DCF5-4D2C-96A8-42389C2E899D}"/>
            </a:ext>
          </a:extLst>
        </xdr:cNvPr>
        <xdr:cNvSpPr txBox="1"/>
      </xdr:nvSpPr>
      <xdr:spPr>
        <a:xfrm>
          <a:off x="13500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885" name="n_4mainValue【庁舎】&#10;有形固定資産減価償却率">
          <a:extLst>
            <a:ext uri="{FF2B5EF4-FFF2-40B4-BE49-F238E27FC236}">
              <a16:creationId xmlns:a16="http://schemas.microsoft.com/office/drawing/2014/main" id="{D8491277-27D0-40AA-B5B3-BD763B280D76}"/>
            </a:ext>
          </a:extLst>
        </xdr:cNvPr>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683AD131-0831-4D63-9100-7B08615703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ECB0798A-A489-4B58-921F-F0919EA17A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384BD1E-0B9C-4FA5-840A-E99F351BF1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2DA94AA9-16DD-409D-99A2-3851455FFF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9AE2BF9D-F227-40BC-8EF5-15127B5E30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B65D0F32-C7FA-4D1D-AE07-09D03F14C8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B93D7F98-B0BE-44E1-BD33-9388C41E05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E1D0075D-EB6A-402E-A4B6-4E3D76A5071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AB2A9C1A-B43C-4D9A-A737-0C3809DA48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2DE04111-AB51-4BEB-9D05-AE5E215EE1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a:extLst>
            <a:ext uri="{FF2B5EF4-FFF2-40B4-BE49-F238E27FC236}">
              <a16:creationId xmlns:a16="http://schemas.microsoft.com/office/drawing/2014/main" id="{4D9357B6-B738-4F6A-A3B2-3BB6CFD5E32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a:extLst>
            <a:ext uri="{FF2B5EF4-FFF2-40B4-BE49-F238E27FC236}">
              <a16:creationId xmlns:a16="http://schemas.microsoft.com/office/drawing/2014/main" id="{ABBAADEE-C370-4BC0-AE32-4AC80116E47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a:extLst>
            <a:ext uri="{FF2B5EF4-FFF2-40B4-BE49-F238E27FC236}">
              <a16:creationId xmlns:a16="http://schemas.microsoft.com/office/drawing/2014/main" id="{0C25062B-D932-44D0-93A6-823598BF7B2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a:extLst>
            <a:ext uri="{FF2B5EF4-FFF2-40B4-BE49-F238E27FC236}">
              <a16:creationId xmlns:a16="http://schemas.microsoft.com/office/drawing/2014/main" id="{9FEA0654-B846-401B-AE2D-9E395289B70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a:extLst>
            <a:ext uri="{FF2B5EF4-FFF2-40B4-BE49-F238E27FC236}">
              <a16:creationId xmlns:a16="http://schemas.microsoft.com/office/drawing/2014/main" id="{FC764E7B-D871-4924-884A-1C6C0AE8E81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a:extLst>
            <a:ext uri="{FF2B5EF4-FFF2-40B4-BE49-F238E27FC236}">
              <a16:creationId xmlns:a16="http://schemas.microsoft.com/office/drawing/2014/main" id="{4DC0E4D9-EB7C-481D-969D-12838DD6D03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a:extLst>
            <a:ext uri="{FF2B5EF4-FFF2-40B4-BE49-F238E27FC236}">
              <a16:creationId xmlns:a16="http://schemas.microsoft.com/office/drawing/2014/main" id="{83CC95F1-D6FB-47EE-B8B3-2C6B9BB1BD6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a:extLst>
            <a:ext uri="{FF2B5EF4-FFF2-40B4-BE49-F238E27FC236}">
              <a16:creationId xmlns:a16="http://schemas.microsoft.com/office/drawing/2014/main" id="{D9AF9235-5F9B-4FD7-A8FE-C2F5D3574F6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a:extLst>
            <a:ext uri="{FF2B5EF4-FFF2-40B4-BE49-F238E27FC236}">
              <a16:creationId xmlns:a16="http://schemas.microsoft.com/office/drawing/2014/main" id="{9189A600-8F11-4F82-8B99-3E252DA8B74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a:extLst>
            <a:ext uri="{FF2B5EF4-FFF2-40B4-BE49-F238E27FC236}">
              <a16:creationId xmlns:a16="http://schemas.microsoft.com/office/drawing/2014/main" id="{9D376371-EF3D-45F7-ACB0-B962BC1B98B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a:extLst>
            <a:ext uri="{FF2B5EF4-FFF2-40B4-BE49-F238E27FC236}">
              <a16:creationId xmlns:a16="http://schemas.microsoft.com/office/drawing/2014/main" id="{317F8A77-72C7-430F-B68C-416C0F9318E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a:extLst>
            <a:ext uri="{FF2B5EF4-FFF2-40B4-BE49-F238E27FC236}">
              <a16:creationId xmlns:a16="http://schemas.microsoft.com/office/drawing/2014/main" id="{38CC5269-D24B-4A64-9B5D-81C51560289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19085165-B43D-4622-86BB-568D437D2D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EC605259-7A27-4BED-B759-8D8A9C6B95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CBFA3182-C2A5-4170-8707-89FED3BE42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11" name="直線コネクタ 910">
          <a:extLst>
            <a:ext uri="{FF2B5EF4-FFF2-40B4-BE49-F238E27FC236}">
              <a16:creationId xmlns:a16="http://schemas.microsoft.com/office/drawing/2014/main" id="{2149E3F9-51BE-4158-A7F2-19E2A5D101B6}"/>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2" name="【庁舎】&#10;一人当たり面積最小値テキスト">
          <a:extLst>
            <a:ext uri="{FF2B5EF4-FFF2-40B4-BE49-F238E27FC236}">
              <a16:creationId xmlns:a16="http://schemas.microsoft.com/office/drawing/2014/main" id="{6443F293-7BFE-4212-B626-C396902CDE54}"/>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3" name="直線コネクタ 912">
          <a:extLst>
            <a:ext uri="{FF2B5EF4-FFF2-40B4-BE49-F238E27FC236}">
              <a16:creationId xmlns:a16="http://schemas.microsoft.com/office/drawing/2014/main" id="{01DE0DE3-3E05-427E-908D-81BD3981A57E}"/>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14" name="【庁舎】&#10;一人当たり面積最大値テキスト">
          <a:extLst>
            <a:ext uri="{FF2B5EF4-FFF2-40B4-BE49-F238E27FC236}">
              <a16:creationId xmlns:a16="http://schemas.microsoft.com/office/drawing/2014/main" id="{CAE3322B-126B-4876-A272-7988805A60B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15" name="直線コネクタ 914">
          <a:extLst>
            <a:ext uri="{FF2B5EF4-FFF2-40B4-BE49-F238E27FC236}">
              <a16:creationId xmlns:a16="http://schemas.microsoft.com/office/drawing/2014/main" id="{37FDEE6E-0B16-48B6-B776-39CE3CDE4911}"/>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16" name="【庁舎】&#10;一人当たり面積平均値テキスト">
          <a:extLst>
            <a:ext uri="{FF2B5EF4-FFF2-40B4-BE49-F238E27FC236}">
              <a16:creationId xmlns:a16="http://schemas.microsoft.com/office/drawing/2014/main" id="{CE9FCEDB-193D-41D5-9408-A9F430B75CB4}"/>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17" name="フローチャート: 判断 916">
          <a:extLst>
            <a:ext uri="{FF2B5EF4-FFF2-40B4-BE49-F238E27FC236}">
              <a16:creationId xmlns:a16="http://schemas.microsoft.com/office/drawing/2014/main" id="{74328CF2-7176-497B-996A-75752DCCC07F}"/>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18" name="フローチャート: 判断 917">
          <a:extLst>
            <a:ext uri="{FF2B5EF4-FFF2-40B4-BE49-F238E27FC236}">
              <a16:creationId xmlns:a16="http://schemas.microsoft.com/office/drawing/2014/main" id="{99E1533F-0AE8-4289-BE85-19E223B24503}"/>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19" name="フローチャート: 判断 918">
          <a:extLst>
            <a:ext uri="{FF2B5EF4-FFF2-40B4-BE49-F238E27FC236}">
              <a16:creationId xmlns:a16="http://schemas.microsoft.com/office/drawing/2014/main" id="{89A138F0-998F-4311-9021-3DB01ACD5A1B}"/>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20" name="フローチャート: 判断 919">
          <a:extLst>
            <a:ext uri="{FF2B5EF4-FFF2-40B4-BE49-F238E27FC236}">
              <a16:creationId xmlns:a16="http://schemas.microsoft.com/office/drawing/2014/main" id="{4F45302A-8A7D-44E4-8943-695959C93DB2}"/>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21" name="フローチャート: 判断 920">
          <a:extLst>
            <a:ext uri="{FF2B5EF4-FFF2-40B4-BE49-F238E27FC236}">
              <a16:creationId xmlns:a16="http://schemas.microsoft.com/office/drawing/2014/main" id="{BA26F6DD-0492-41FD-8036-D2EBBA08AD46}"/>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B0ECDB8C-12C4-4277-84EC-4D8173BCD9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5FC909A0-DE20-408E-B635-D67EDDE118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E278BB4A-8269-4820-9903-D744A7F7A4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6718C23D-4C1F-4437-A1D0-58B03647E5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A62B1292-5A62-4E56-81A2-9AD78EBD69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61323</xdr:rowOff>
    </xdr:from>
    <xdr:to>
      <xdr:col>116</xdr:col>
      <xdr:colOff>114300</xdr:colOff>
      <xdr:row>103</xdr:row>
      <xdr:rowOff>162923</xdr:rowOff>
    </xdr:to>
    <xdr:sp macro="" textlink="">
      <xdr:nvSpPr>
        <xdr:cNvPr id="927" name="楕円 926">
          <a:extLst>
            <a:ext uri="{FF2B5EF4-FFF2-40B4-BE49-F238E27FC236}">
              <a16:creationId xmlns:a16="http://schemas.microsoft.com/office/drawing/2014/main" id="{73A37BA5-D2FE-49C3-AD83-3500E6E93576}"/>
            </a:ext>
          </a:extLst>
        </xdr:cNvPr>
        <xdr:cNvSpPr/>
      </xdr:nvSpPr>
      <xdr:spPr>
        <a:xfrm>
          <a:off x="22110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84200</xdr:rowOff>
    </xdr:from>
    <xdr:ext cx="469744" cy="259045"/>
    <xdr:sp macro="" textlink="">
      <xdr:nvSpPr>
        <xdr:cNvPr id="928" name="【庁舎】&#10;一人当たり面積該当値テキスト">
          <a:extLst>
            <a:ext uri="{FF2B5EF4-FFF2-40B4-BE49-F238E27FC236}">
              <a16:creationId xmlns:a16="http://schemas.microsoft.com/office/drawing/2014/main" id="{0C494C9B-9971-4603-ACE9-C30C1E3DB7C3}"/>
            </a:ext>
          </a:extLst>
        </xdr:cNvPr>
        <xdr:cNvSpPr txBox="1"/>
      </xdr:nvSpPr>
      <xdr:spPr>
        <a:xfrm>
          <a:off x="22199600" y="1757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76019</xdr:rowOff>
    </xdr:from>
    <xdr:to>
      <xdr:col>112</xdr:col>
      <xdr:colOff>38100</xdr:colOff>
      <xdr:row>104</xdr:row>
      <xdr:rowOff>6169</xdr:rowOff>
    </xdr:to>
    <xdr:sp macro="" textlink="">
      <xdr:nvSpPr>
        <xdr:cNvPr id="929" name="楕円 928">
          <a:extLst>
            <a:ext uri="{FF2B5EF4-FFF2-40B4-BE49-F238E27FC236}">
              <a16:creationId xmlns:a16="http://schemas.microsoft.com/office/drawing/2014/main" id="{7DBA3162-AA7C-438E-A303-6E17E4BA1F82}"/>
            </a:ext>
          </a:extLst>
        </xdr:cNvPr>
        <xdr:cNvSpPr/>
      </xdr:nvSpPr>
      <xdr:spPr>
        <a:xfrm>
          <a:off x="21272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112123</xdr:rowOff>
    </xdr:from>
    <xdr:to>
      <xdr:col>116</xdr:col>
      <xdr:colOff>63500</xdr:colOff>
      <xdr:row>103</xdr:row>
      <xdr:rowOff>126819</xdr:rowOff>
    </xdr:to>
    <xdr:cxnSp macro="">
      <xdr:nvCxnSpPr>
        <xdr:cNvPr id="930" name="直線コネクタ 929">
          <a:extLst>
            <a:ext uri="{FF2B5EF4-FFF2-40B4-BE49-F238E27FC236}">
              <a16:creationId xmlns:a16="http://schemas.microsoft.com/office/drawing/2014/main" id="{249431E9-16E3-4FD3-BDA0-FDE8692E99D8}"/>
            </a:ext>
          </a:extLst>
        </xdr:cNvPr>
        <xdr:cNvCxnSpPr/>
      </xdr:nvCxnSpPr>
      <xdr:spPr>
        <a:xfrm flipV="1">
          <a:off x="21323300" y="177714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90714</xdr:rowOff>
    </xdr:from>
    <xdr:to>
      <xdr:col>107</xdr:col>
      <xdr:colOff>101600</xdr:colOff>
      <xdr:row>104</xdr:row>
      <xdr:rowOff>20864</xdr:rowOff>
    </xdr:to>
    <xdr:sp macro="" textlink="">
      <xdr:nvSpPr>
        <xdr:cNvPr id="931" name="楕円 930">
          <a:extLst>
            <a:ext uri="{FF2B5EF4-FFF2-40B4-BE49-F238E27FC236}">
              <a16:creationId xmlns:a16="http://schemas.microsoft.com/office/drawing/2014/main" id="{8A32443C-8409-4C16-B6C9-79B14667FD7B}"/>
            </a:ext>
          </a:extLst>
        </xdr:cNvPr>
        <xdr:cNvSpPr/>
      </xdr:nvSpPr>
      <xdr:spPr>
        <a:xfrm>
          <a:off x="20383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126819</xdr:rowOff>
    </xdr:from>
    <xdr:to>
      <xdr:col>111</xdr:col>
      <xdr:colOff>177800</xdr:colOff>
      <xdr:row>103</xdr:row>
      <xdr:rowOff>141514</xdr:rowOff>
    </xdr:to>
    <xdr:cxnSp macro="">
      <xdr:nvCxnSpPr>
        <xdr:cNvPr id="932" name="直線コネクタ 931">
          <a:extLst>
            <a:ext uri="{FF2B5EF4-FFF2-40B4-BE49-F238E27FC236}">
              <a16:creationId xmlns:a16="http://schemas.microsoft.com/office/drawing/2014/main" id="{EA333847-03F0-4324-ABE8-77F8AC436332}"/>
            </a:ext>
          </a:extLst>
        </xdr:cNvPr>
        <xdr:cNvCxnSpPr/>
      </xdr:nvCxnSpPr>
      <xdr:spPr>
        <a:xfrm flipV="1">
          <a:off x="20434300" y="1778616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933" name="楕円 932">
          <a:extLst>
            <a:ext uri="{FF2B5EF4-FFF2-40B4-BE49-F238E27FC236}">
              <a16:creationId xmlns:a16="http://schemas.microsoft.com/office/drawing/2014/main" id="{EA728CCC-D5DA-4DB9-BABD-C3B0AB8E104C}"/>
            </a:ext>
          </a:extLst>
        </xdr:cNvPr>
        <xdr:cNvSpPr/>
      </xdr:nvSpPr>
      <xdr:spPr>
        <a:xfrm>
          <a:off x="19494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141514</xdr:rowOff>
    </xdr:from>
    <xdr:to>
      <xdr:col>107</xdr:col>
      <xdr:colOff>50800</xdr:colOff>
      <xdr:row>103</xdr:row>
      <xdr:rowOff>156211</xdr:rowOff>
    </xdr:to>
    <xdr:cxnSp macro="">
      <xdr:nvCxnSpPr>
        <xdr:cNvPr id="934" name="直線コネクタ 933">
          <a:extLst>
            <a:ext uri="{FF2B5EF4-FFF2-40B4-BE49-F238E27FC236}">
              <a16:creationId xmlns:a16="http://schemas.microsoft.com/office/drawing/2014/main" id="{67A395A1-37DB-4128-A1A7-CE16FBCE7945}"/>
            </a:ext>
          </a:extLst>
        </xdr:cNvPr>
        <xdr:cNvCxnSpPr/>
      </xdr:nvCxnSpPr>
      <xdr:spPr>
        <a:xfrm flipV="1">
          <a:off x="19545300" y="178008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120106</xdr:rowOff>
    </xdr:from>
    <xdr:to>
      <xdr:col>98</xdr:col>
      <xdr:colOff>38100</xdr:colOff>
      <xdr:row>104</xdr:row>
      <xdr:rowOff>50256</xdr:rowOff>
    </xdr:to>
    <xdr:sp macro="" textlink="">
      <xdr:nvSpPr>
        <xdr:cNvPr id="935" name="楕円 934">
          <a:extLst>
            <a:ext uri="{FF2B5EF4-FFF2-40B4-BE49-F238E27FC236}">
              <a16:creationId xmlns:a16="http://schemas.microsoft.com/office/drawing/2014/main" id="{BF9B3C37-3D39-4590-86C5-B017CCB99ADA}"/>
            </a:ext>
          </a:extLst>
        </xdr:cNvPr>
        <xdr:cNvSpPr/>
      </xdr:nvSpPr>
      <xdr:spPr>
        <a:xfrm>
          <a:off x="18605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103</xdr:row>
      <xdr:rowOff>170906</xdr:rowOff>
    </xdr:to>
    <xdr:cxnSp macro="">
      <xdr:nvCxnSpPr>
        <xdr:cNvPr id="936" name="直線コネクタ 935">
          <a:extLst>
            <a:ext uri="{FF2B5EF4-FFF2-40B4-BE49-F238E27FC236}">
              <a16:creationId xmlns:a16="http://schemas.microsoft.com/office/drawing/2014/main" id="{5FF87566-AECA-4E35-B051-B0D75D6AE7A6}"/>
            </a:ext>
          </a:extLst>
        </xdr:cNvPr>
        <xdr:cNvCxnSpPr/>
      </xdr:nvCxnSpPr>
      <xdr:spPr>
        <a:xfrm flipV="1">
          <a:off x="18656300" y="178155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37" name="n_1aveValue【庁舎】&#10;一人当たり面積">
          <a:extLst>
            <a:ext uri="{FF2B5EF4-FFF2-40B4-BE49-F238E27FC236}">
              <a16:creationId xmlns:a16="http://schemas.microsoft.com/office/drawing/2014/main" id="{FD8BC4EB-5C09-429D-AC44-18D0909B3C6B}"/>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38" name="n_2aveValue【庁舎】&#10;一人当たり面積">
          <a:extLst>
            <a:ext uri="{FF2B5EF4-FFF2-40B4-BE49-F238E27FC236}">
              <a16:creationId xmlns:a16="http://schemas.microsoft.com/office/drawing/2014/main" id="{D16BFFAD-A37D-499C-BDD2-EE6D971A15D9}"/>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39" name="n_3aveValue【庁舎】&#10;一人当たり面積">
          <a:extLst>
            <a:ext uri="{FF2B5EF4-FFF2-40B4-BE49-F238E27FC236}">
              <a16:creationId xmlns:a16="http://schemas.microsoft.com/office/drawing/2014/main" id="{A4B935A4-6B2C-44C1-94B2-118E158DDEEC}"/>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40" name="n_4aveValue【庁舎】&#10;一人当たり面積">
          <a:extLst>
            <a:ext uri="{FF2B5EF4-FFF2-40B4-BE49-F238E27FC236}">
              <a16:creationId xmlns:a16="http://schemas.microsoft.com/office/drawing/2014/main" id="{ED713EA6-9795-46D1-A311-52BAE103A991}"/>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22696</xdr:rowOff>
    </xdr:from>
    <xdr:ext cx="469744" cy="259045"/>
    <xdr:sp macro="" textlink="">
      <xdr:nvSpPr>
        <xdr:cNvPr id="941" name="n_1mainValue【庁舎】&#10;一人当たり面積">
          <a:extLst>
            <a:ext uri="{FF2B5EF4-FFF2-40B4-BE49-F238E27FC236}">
              <a16:creationId xmlns:a16="http://schemas.microsoft.com/office/drawing/2014/main" id="{59D58431-E191-4652-8FEC-5F865CCC7F73}"/>
            </a:ext>
          </a:extLst>
        </xdr:cNvPr>
        <xdr:cNvSpPr txBox="1"/>
      </xdr:nvSpPr>
      <xdr:spPr>
        <a:xfrm>
          <a:off x="21075727" y="175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37391</xdr:rowOff>
    </xdr:from>
    <xdr:ext cx="469744" cy="259045"/>
    <xdr:sp macro="" textlink="">
      <xdr:nvSpPr>
        <xdr:cNvPr id="942" name="n_2mainValue【庁舎】&#10;一人当たり面積">
          <a:extLst>
            <a:ext uri="{FF2B5EF4-FFF2-40B4-BE49-F238E27FC236}">
              <a16:creationId xmlns:a16="http://schemas.microsoft.com/office/drawing/2014/main" id="{DC306209-7745-43EE-BB33-6478BF1A80FF}"/>
            </a:ext>
          </a:extLst>
        </xdr:cNvPr>
        <xdr:cNvSpPr txBox="1"/>
      </xdr:nvSpPr>
      <xdr:spPr>
        <a:xfrm>
          <a:off x="20199427" y="175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943" name="n_3mainValue【庁舎】&#10;一人当たり面積">
          <a:extLst>
            <a:ext uri="{FF2B5EF4-FFF2-40B4-BE49-F238E27FC236}">
              <a16:creationId xmlns:a16="http://schemas.microsoft.com/office/drawing/2014/main" id="{7E59DEAE-D1F7-4E59-915A-7707EE42FCA4}"/>
            </a:ext>
          </a:extLst>
        </xdr:cNvPr>
        <xdr:cNvSpPr txBox="1"/>
      </xdr:nvSpPr>
      <xdr:spPr>
        <a:xfrm>
          <a:off x="19310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66783</xdr:rowOff>
    </xdr:from>
    <xdr:ext cx="469744" cy="259045"/>
    <xdr:sp macro="" textlink="">
      <xdr:nvSpPr>
        <xdr:cNvPr id="944" name="n_4mainValue【庁舎】&#10;一人当たり面積">
          <a:extLst>
            <a:ext uri="{FF2B5EF4-FFF2-40B4-BE49-F238E27FC236}">
              <a16:creationId xmlns:a16="http://schemas.microsoft.com/office/drawing/2014/main" id="{F5710AAD-B140-4488-84E1-FB1EC5A0A20D}"/>
            </a:ext>
          </a:extLst>
        </xdr:cNvPr>
        <xdr:cNvSpPr txBox="1"/>
      </xdr:nvSpPr>
      <xdr:spPr>
        <a:xfrm>
          <a:off x="184214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B94A7818-8439-4C67-B8FF-DF7AD79A76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EFAA1F45-BE91-4BED-8C44-212636B35C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C732C489-9E6B-4FD3-A2E2-F12FE6E0B2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類似団体を⽐較して特に有形固定資産償却率が高くなっている施設は、福祉施設・市民体育館・市営プール・市⺠会館である。全体的な施設の更新・統廃合・⻑寿命化など平成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月に策定した公共施設等総合管理計画及び令和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年度に策定した各施設の個別計画に基づき老朽化対策に取り組んでいくこととなる。今後も、有形固定資産償却率の上昇している施設等優先順位を定め、個別計画に基づき対策を講じる。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鹿児島県西之表市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14,725
14,659
205.65
12,117,581
11,861,618
243,016
6,300,658
9,455,320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少子高齢化の進行、また市内に中心となる産業がないこと等により、財政基盤が弱く類似団体を下回っている。今後も行政評価による事業の見直しを行い、費用対効果を見定めるとともに、ふるさと納税の推進や市有財産の利活用による</a:t>
          </a:r>
          <a:r>
            <a:rPr kumimoji="1" lang="ja-JP" altLang="en-US" sz="1300">
              <a:solidFill>
                <a:schemeClr val="dk1"/>
              </a:solidFill>
              <a:effectLst/>
              <a:latin typeface="ＭＳ ゴシック"/>
              <a:ea typeface="ＭＳ ゴシック"/>
              <a:cs typeface="+mn-cs"/>
            </a:rPr>
            <a:t>自主</a:t>
          </a:r>
          <a:r>
            <a:rPr kumimoji="1" lang="ja-JP" altLang="ja-JP" sz="1300">
              <a:solidFill>
                <a:schemeClr val="dk1"/>
              </a:solidFill>
              <a:effectLst/>
              <a:latin typeface="ＭＳ ゴシック"/>
              <a:ea typeface="ＭＳ ゴシック"/>
              <a:cs typeface="+mn-cs"/>
            </a:rPr>
            <a:t>財源の確保を図る。また、第</a:t>
          </a:r>
          <a:r>
            <a:rPr kumimoji="1" lang="en-US" altLang="ja-JP" sz="1300">
              <a:solidFill>
                <a:schemeClr val="dk1"/>
              </a:solidFill>
              <a:effectLst/>
              <a:latin typeface="ＭＳ ゴシック"/>
              <a:ea typeface="ＭＳ ゴシック"/>
              <a:cs typeface="+mn-cs"/>
            </a:rPr>
            <a:t>6</a:t>
          </a:r>
          <a:r>
            <a:rPr kumimoji="1" lang="ja-JP" altLang="ja-JP" sz="1300">
              <a:solidFill>
                <a:schemeClr val="dk1"/>
              </a:solidFill>
              <a:effectLst/>
              <a:latin typeface="ＭＳ ゴシック"/>
              <a:ea typeface="ＭＳ ゴシック"/>
              <a:cs typeface="+mn-cs"/>
            </a:rPr>
            <a:t>次長期振興計画に沿った形で施策の重点化・効率化に努め、活気あるまちづくりを展開しつつ財政の健全化を図る。</a:t>
          </a:r>
          <a:endParaRPr kumimoji="1" lang="ja-JP" altLang="en-US" sz="1300">
            <a:latin typeface="ＭＳ ゴシック"/>
            <a:ea typeface="ＭＳ 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161290</xdr:rowOff>
    </xdr:from>
    <xdr:ext cx="762000" cy="259080"/>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27940</xdr:rowOff>
    </xdr:from>
    <xdr:ext cx="762000" cy="259080"/>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167640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158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39370</xdr:rowOff>
    </xdr:from>
    <xdr:ext cx="762000" cy="25908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167640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515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86360</xdr:rowOff>
    </xdr:from>
    <xdr:ext cx="736600" cy="2584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167640</xdr:rowOff>
    </xdr:from>
    <xdr:to>
      <xdr:col>15</xdr:col>
      <xdr:colOff>82550</xdr:colOff>
      <xdr:row>43</xdr:row>
      <xdr:rowOff>167640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39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84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39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110490</xdr:rowOff>
    </xdr:from>
    <xdr:ext cx="762000" cy="2584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110490</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88900</xdr:rowOff>
    </xdr:from>
    <xdr:ext cx="762000" cy="2584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61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7620</xdr:rowOff>
    </xdr:from>
    <xdr:ext cx="736600" cy="2584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514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116840</xdr:rowOff>
    </xdr:from>
    <xdr:to>
      <xdr:col>15</xdr:col>
      <xdr:colOff>133350</xdr:colOff>
      <xdr:row>44</xdr:row>
      <xdr:rowOff>46990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31750</xdr:rowOff>
    </xdr:from>
    <xdr:ext cx="7620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75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31750</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75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31750</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75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対前年度比</a:t>
          </a:r>
          <a:r>
            <a:rPr kumimoji="1" lang="en-US" altLang="ja-JP" sz="1300">
              <a:solidFill>
                <a:schemeClr val="dk1"/>
              </a:solidFill>
              <a:effectLst/>
              <a:latin typeface="ＭＳ ゴシック"/>
              <a:ea typeface="ＭＳ ゴシック"/>
              <a:cs typeface="+mn-cs"/>
            </a:rPr>
            <a:t>2.3</a:t>
          </a:r>
          <a:r>
            <a:rPr kumimoji="1" lang="ja-JP" altLang="ja-JP" sz="1300">
              <a:solidFill>
                <a:schemeClr val="dk1"/>
              </a:solidFill>
              <a:effectLst/>
              <a:latin typeface="ＭＳ ゴシック"/>
              <a:ea typeface="ＭＳ ゴシック"/>
              <a:cs typeface="+mn-cs"/>
            </a:rPr>
            <a:t>ポイントの減となった要因として、経常収支比率の</a:t>
          </a:r>
          <a:r>
            <a:rPr kumimoji="1" lang="ja-JP" altLang="en-US" sz="1300">
              <a:solidFill>
                <a:schemeClr val="dk1"/>
              </a:solidFill>
              <a:effectLst/>
              <a:latin typeface="ＭＳ ゴシック"/>
              <a:ea typeface="ＭＳ ゴシック"/>
              <a:cs typeface="+mn-cs"/>
            </a:rPr>
            <a:t>分子である</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経常経費充当一般財源</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の積立金・補助費等が増額により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％の増となった以上に、</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分母である経常一般財源等収入の地方交付税・地方消費税交付金</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・地方特例交付金</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が増額し、</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7.9</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％の増となったこと</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oneCellAnchor>
    <xdr:from>
      <xdr:col>3</xdr:col>
      <xdr:colOff>95250</xdr:colOff>
      <xdr:row>54</xdr:row>
      <xdr:rowOff>139700</xdr:rowOff>
    </xdr:from>
    <xdr:ext cx="298450" cy="22542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40640</xdr:rowOff>
    </xdr:from>
    <xdr:ext cx="762000" cy="2584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152400</xdr:rowOff>
    </xdr:from>
    <xdr:to>
      <xdr:col>23</xdr:col>
      <xdr:colOff>133350</xdr:colOff>
      <xdr:row>60</xdr:row>
      <xdr:rowOff>73660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6795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138430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59</xdr:row>
      <xdr:rowOff>166370</xdr:rowOff>
    </xdr:from>
    <xdr:to>
      <xdr:col>23</xdr:col>
      <xdr:colOff>184150</xdr:colOff>
      <xdr:row>60</xdr:row>
      <xdr:rowOff>96520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14605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6066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86360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70485</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14605</xdr:rowOff>
    </xdr:from>
    <xdr:to>
      <xdr:col>15</xdr:col>
      <xdr:colOff>82550</xdr:colOff>
      <xdr:row>61</xdr:row>
      <xdr:rowOff>74930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7305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118745</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149860</xdr:rowOff>
    </xdr:from>
    <xdr:to>
      <xdr:col>11</xdr:col>
      <xdr:colOff>31750</xdr:colOff>
      <xdr:row>61</xdr:row>
      <xdr:rowOff>74930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368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xdr:rowOff>
    </xdr:from>
    <xdr:to>
      <xdr:col>11</xdr:col>
      <xdr:colOff>82550</xdr:colOff>
      <xdr:row>61</xdr:row>
      <xdr:rowOff>106045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116205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58420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101600</xdr:rowOff>
    </xdr:from>
    <xdr:to>
      <xdr:col>23</xdr:col>
      <xdr:colOff>184150</xdr:colOff>
      <xdr:row>60</xdr:row>
      <xdr:rowOff>31750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118110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6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134620</xdr:rowOff>
    </xdr:from>
    <xdr:ext cx="736600" cy="2584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78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135255</xdr:rowOff>
    </xdr:from>
    <xdr:to>
      <xdr:col>15</xdr:col>
      <xdr:colOff>133350</xdr:colOff>
      <xdr:row>61</xdr:row>
      <xdr:rowOff>65405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75565</xdr:rowOff>
    </xdr:from>
    <xdr:ext cx="7620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9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24130</xdr:rowOff>
    </xdr:from>
    <xdr:to>
      <xdr:col>11</xdr:col>
      <xdr:colOff>82550</xdr:colOff>
      <xdr:row>61</xdr:row>
      <xdr:rowOff>125730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110490</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99060</xdr:rowOff>
    </xdr:from>
    <xdr:to>
      <xdr:col>7</xdr:col>
      <xdr:colOff>31750</xdr:colOff>
      <xdr:row>61</xdr:row>
      <xdr:rowOff>29210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39370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54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[199,558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類似団体平均に比べ</a:t>
          </a:r>
          <a:r>
            <a:rPr kumimoji="1" lang="ja-JP" altLang="en-US" sz="1300">
              <a:solidFill>
                <a:schemeClr val="dk1"/>
              </a:solidFill>
              <a:effectLst/>
              <a:latin typeface="ＭＳ ゴシック"/>
              <a:ea typeface="ＭＳ ゴシック"/>
              <a:cs typeface="+mn-cs"/>
            </a:rPr>
            <a:t>低</a:t>
          </a:r>
          <a:r>
            <a:rPr kumimoji="1" lang="ja-JP" altLang="ja-JP" sz="1300">
              <a:solidFill>
                <a:schemeClr val="dk1"/>
              </a:solidFill>
              <a:effectLst/>
              <a:latin typeface="ＭＳ ゴシック"/>
              <a:ea typeface="ＭＳ ゴシック"/>
              <a:cs typeface="+mn-cs"/>
            </a:rPr>
            <a:t>くなっているのは、物件費</a:t>
          </a:r>
          <a:r>
            <a:rPr kumimoji="1" lang="ja-JP" altLang="en-US" sz="1300">
              <a:solidFill>
                <a:schemeClr val="dk1"/>
              </a:solidFill>
              <a:effectLst/>
              <a:latin typeface="ＭＳ ゴシック"/>
              <a:ea typeface="ＭＳ ゴシック"/>
              <a:cs typeface="+mn-cs"/>
            </a:rPr>
            <a:t>が対前年度比で減少したことが主な</a:t>
          </a:r>
          <a:r>
            <a:rPr kumimoji="1" lang="ja-JP" altLang="ja-JP" sz="1300">
              <a:solidFill>
                <a:schemeClr val="dk1"/>
              </a:solidFill>
              <a:effectLst/>
              <a:latin typeface="ＭＳ ゴシック"/>
              <a:ea typeface="ＭＳ ゴシック"/>
              <a:cs typeface="+mn-cs"/>
            </a:rPr>
            <a:t>要因</a:t>
          </a:r>
          <a:r>
            <a:rPr kumimoji="1" lang="ja-JP" altLang="en-US" sz="1300">
              <a:solidFill>
                <a:schemeClr val="dk1"/>
              </a:solidFill>
              <a:effectLst/>
              <a:latin typeface="ＭＳ ゴシック"/>
              <a:ea typeface="ＭＳ ゴシック"/>
              <a:cs typeface="+mn-cs"/>
            </a:rPr>
            <a:t>であるが、</a:t>
          </a:r>
          <a:r>
            <a:rPr kumimoji="1" lang="ja-JP" altLang="ja-JP" sz="1300">
              <a:solidFill>
                <a:schemeClr val="dk1"/>
              </a:solidFill>
              <a:effectLst/>
              <a:latin typeface="ＭＳ ゴシック"/>
              <a:ea typeface="ＭＳ ゴシック"/>
              <a:cs typeface="+mn-cs"/>
            </a:rPr>
            <a:t>保有する公共施設が多く、また、老朽化による維持管理費用が</a:t>
          </a:r>
          <a:r>
            <a:rPr kumimoji="1" lang="ja-JP" altLang="en-US" sz="1300">
              <a:solidFill>
                <a:schemeClr val="dk1"/>
              </a:solidFill>
              <a:effectLst/>
              <a:latin typeface="ＭＳ ゴシック"/>
              <a:ea typeface="ＭＳ ゴシック"/>
              <a:cs typeface="+mn-cs"/>
            </a:rPr>
            <a:t>今後も</a:t>
          </a:r>
          <a:r>
            <a:rPr kumimoji="1" lang="ja-JP" altLang="ja-JP" sz="1300">
              <a:solidFill>
                <a:schemeClr val="dk1"/>
              </a:solidFill>
              <a:effectLst/>
              <a:latin typeface="ＭＳ ゴシック"/>
              <a:ea typeface="ＭＳ ゴシック"/>
              <a:cs typeface="+mn-cs"/>
            </a:rPr>
            <a:t>かか</a:t>
          </a:r>
          <a:r>
            <a:rPr kumimoji="1" lang="ja-JP" altLang="en-US" sz="1300">
              <a:solidFill>
                <a:schemeClr val="dk1"/>
              </a:solidFill>
              <a:effectLst/>
              <a:latin typeface="ＭＳ ゴシック"/>
              <a:ea typeface="ＭＳ ゴシック"/>
              <a:cs typeface="+mn-cs"/>
            </a:rPr>
            <a:t>る見込みである。</a:t>
          </a:r>
          <a:r>
            <a:rPr kumimoji="1" lang="ja-JP" altLang="ja-JP" sz="1300">
              <a:solidFill>
                <a:schemeClr val="dk1"/>
              </a:solidFill>
              <a:effectLst/>
              <a:latin typeface="ＭＳ ゴシック"/>
              <a:ea typeface="ＭＳ ゴシック"/>
              <a:cs typeface="+mn-cs"/>
            </a:rPr>
            <a:t>公共施設の管理については、公共施設等総合管理計画及び個別計画（長寿命化計画）に基づき、施設の集約化・複合化・用途廃止を進めるなど公共施設等の維持管理を適切に行い、コスト削減を図る。</a:t>
          </a:r>
          <a:endParaRPr kumimoji="1" lang="ja-JP" altLang="en-US" sz="1300">
            <a:latin typeface="ＭＳ ゴシック"/>
            <a:ea typeface="ＭＳ ゴシック"/>
          </a:endParaRPr>
        </a:p>
      </xdr:txBody>
    </xdr:sp>
    <xdr:clientData/>
  </xdr:twoCellAnchor>
  <xdr:oneCellAnchor>
    <xdr:from>
      <xdr:col>3</xdr:col>
      <xdr:colOff>95250</xdr:colOff>
      <xdr:row>77</xdr:row>
      <xdr:rowOff>6350</xdr:rowOff>
    </xdr:from>
    <xdr:ext cx="349885" cy="22479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156210</xdr:rowOff>
    </xdr:from>
    <xdr:to>
      <xdr:col>23</xdr:col>
      <xdr:colOff>133350</xdr:colOff>
      <xdr:row>89</xdr:row>
      <xdr:rowOff>6985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150495</xdr:rowOff>
    </xdr:from>
    <xdr:ext cx="762000" cy="259080"/>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xdr:rowOff>
    </xdr:from>
    <xdr:to>
      <xdr:col>24</xdr:col>
      <xdr:colOff>12700</xdr:colOff>
      <xdr:row>89</xdr:row>
      <xdr:rowOff>6985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71120</xdr:rowOff>
    </xdr:from>
    <xdr:ext cx="762000" cy="259080"/>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156210</xdr:rowOff>
    </xdr:from>
    <xdr:to>
      <xdr:col>24</xdr:col>
      <xdr:colOff>12700</xdr:colOff>
      <xdr:row>81</xdr:row>
      <xdr:rowOff>156210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143510</xdr:rowOff>
    </xdr:from>
    <xdr:to>
      <xdr:col>23</xdr:col>
      <xdr:colOff>133350</xdr:colOff>
      <xdr:row>82</xdr:row>
      <xdr:rowOff>147955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2024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78740</xdr:rowOff>
    </xdr:from>
    <xdr:ext cx="762000" cy="259080"/>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106680</xdr:rowOff>
    </xdr:from>
    <xdr:to>
      <xdr:col>23</xdr:col>
      <xdr:colOff>184150</xdr:colOff>
      <xdr:row>83</xdr:row>
      <xdr:rowOff>36830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104140</xdr:rowOff>
    </xdr:from>
    <xdr:to>
      <xdr:col>19</xdr:col>
      <xdr:colOff>133350</xdr:colOff>
      <xdr:row>82</xdr:row>
      <xdr:rowOff>147955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630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83185</xdr:rowOff>
    </xdr:from>
    <xdr:to>
      <xdr:col>19</xdr:col>
      <xdr:colOff>184150</xdr:colOff>
      <xdr:row>83</xdr:row>
      <xdr:rowOff>13335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23495</xdr:rowOff>
    </xdr:from>
    <xdr:ext cx="736600" cy="259080"/>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80010</xdr:rowOff>
    </xdr:from>
    <xdr:to>
      <xdr:col>15</xdr:col>
      <xdr:colOff>82550</xdr:colOff>
      <xdr:row>82</xdr:row>
      <xdr:rowOff>104140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389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50165</xdr:rowOff>
    </xdr:from>
    <xdr:to>
      <xdr:col>15</xdr:col>
      <xdr:colOff>133350</xdr:colOff>
      <xdr:row>82</xdr:row>
      <xdr:rowOff>151765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161925</xdr:rowOff>
    </xdr:from>
    <xdr:ext cx="7620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69850</xdr:rowOff>
    </xdr:from>
    <xdr:to>
      <xdr:col>11</xdr:col>
      <xdr:colOff>31750</xdr:colOff>
      <xdr:row>82</xdr:row>
      <xdr:rowOff>80010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287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37465</xdr:rowOff>
    </xdr:from>
    <xdr:to>
      <xdr:col>11</xdr:col>
      <xdr:colOff>82550</xdr:colOff>
      <xdr:row>82</xdr:row>
      <xdr:rowOff>139065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123825</xdr:rowOff>
    </xdr:from>
    <xdr:ext cx="762000" cy="2584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29210</xdr:rowOff>
    </xdr:from>
    <xdr:to>
      <xdr:col>7</xdr:col>
      <xdr:colOff>31750</xdr:colOff>
      <xdr:row>82</xdr:row>
      <xdr:rowOff>130810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115570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92075</xdr:rowOff>
    </xdr:from>
    <xdr:to>
      <xdr:col>23</xdr:col>
      <xdr:colOff>184150</xdr:colOff>
      <xdr:row>83</xdr:row>
      <xdr:rowOff>22225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109220</xdr:rowOff>
    </xdr:from>
    <xdr:ext cx="762000" cy="2584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9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199,558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97790</xdr:rowOff>
    </xdr:from>
    <xdr:to>
      <xdr:col>19</xdr:col>
      <xdr:colOff>184150</xdr:colOff>
      <xdr:row>83</xdr:row>
      <xdr:rowOff>27305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56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12065</xdr:rowOff>
    </xdr:from>
    <xdr:ext cx="7366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4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201,913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53340</xdr:rowOff>
    </xdr:from>
    <xdr:to>
      <xdr:col>15</xdr:col>
      <xdr:colOff>133350</xdr:colOff>
      <xdr:row>82</xdr:row>
      <xdr:rowOff>154940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1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139700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9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29210</xdr:rowOff>
    </xdr:from>
    <xdr:to>
      <xdr:col>11</xdr:col>
      <xdr:colOff>82550</xdr:colOff>
      <xdr:row>82</xdr:row>
      <xdr:rowOff>130810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140970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168,243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19050</xdr:rowOff>
    </xdr:from>
    <xdr:to>
      <xdr:col>7</xdr:col>
      <xdr:colOff>31750</xdr:colOff>
      <xdr:row>82</xdr:row>
      <xdr:rowOff>120650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130810</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4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163,134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対前年度比で数値に異動はなく、類似団体平均値を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ポイント下回っている。引き続き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を上回らないように努める。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162560</xdr:rowOff>
    </xdr:from>
    <xdr:to>
      <xdr:col>81</xdr:col>
      <xdr:colOff>44450</xdr:colOff>
      <xdr:row>89</xdr:row>
      <xdr:rowOff>150495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122555</xdr:rowOff>
    </xdr:from>
    <xdr:ext cx="762000" cy="2584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150495</xdr:rowOff>
    </xdr:from>
    <xdr:to>
      <xdr:col>81</xdr:col>
      <xdr:colOff>133350</xdr:colOff>
      <xdr:row>89</xdr:row>
      <xdr:rowOff>150495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77470</xdr:rowOff>
    </xdr:from>
    <xdr:ext cx="762000" cy="2584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162560</xdr:rowOff>
    </xdr:from>
    <xdr:to>
      <xdr:col>81</xdr:col>
      <xdr:colOff>133350</xdr:colOff>
      <xdr:row>79</xdr:row>
      <xdr:rowOff>162560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99060</xdr:rowOff>
    </xdr:from>
    <xdr:to>
      <xdr:col>81</xdr:col>
      <xdr:colOff>44450</xdr:colOff>
      <xdr:row>85</xdr:row>
      <xdr:rowOff>99060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723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154940</xdr:rowOff>
    </xdr:from>
    <xdr:ext cx="762000" cy="2584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81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10795</xdr:rowOff>
    </xdr:from>
    <xdr:to>
      <xdr:col>81</xdr:col>
      <xdr:colOff>95250</xdr:colOff>
      <xdr:row>86</xdr:row>
      <xdr:rowOff>112395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99060</xdr:rowOff>
    </xdr:from>
    <xdr:to>
      <xdr:col>77</xdr:col>
      <xdr:colOff>44450</xdr:colOff>
      <xdr:row>86</xdr:row>
      <xdr:rowOff>7620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6723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110490</xdr:rowOff>
    </xdr:from>
    <xdr:ext cx="736600" cy="2584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7620</xdr:rowOff>
    </xdr:from>
    <xdr:to>
      <xdr:col>72</xdr:col>
      <xdr:colOff>203200</xdr:colOff>
      <xdr:row>86</xdr:row>
      <xdr:rowOff>141605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75232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123825</xdr:rowOff>
    </xdr:from>
    <xdr:ext cx="762000" cy="2584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141605</xdr:rowOff>
    </xdr:from>
    <xdr:to>
      <xdr:col>68</xdr:col>
      <xdr:colOff>152400</xdr:colOff>
      <xdr:row>86</xdr:row>
      <xdr:rowOff>168910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863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24130</xdr:rowOff>
    </xdr:from>
    <xdr:to>
      <xdr:col>68</xdr:col>
      <xdr:colOff>203200</xdr:colOff>
      <xdr:row>86</xdr:row>
      <xdr:rowOff>125730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135890</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37465</xdr:rowOff>
    </xdr:from>
    <xdr:to>
      <xdr:col>64</xdr:col>
      <xdr:colOff>152400</xdr:colOff>
      <xdr:row>86</xdr:row>
      <xdr:rowOff>139065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149225</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48260</xdr:rowOff>
    </xdr:from>
    <xdr:to>
      <xdr:col>81</xdr:col>
      <xdr:colOff>95250</xdr:colOff>
      <xdr:row>85</xdr:row>
      <xdr:rowOff>149860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64770</xdr:rowOff>
    </xdr:from>
    <xdr:ext cx="762000" cy="2584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66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48260</xdr:rowOff>
    </xdr:from>
    <xdr:to>
      <xdr:col>77</xdr:col>
      <xdr:colOff>95250</xdr:colOff>
      <xdr:row>85</xdr:row>
      <xdr:rowOff>149860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160020</xdr:rowOff>
    </xdr:from>
    <xdr:ext cx="7366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39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128270</xdr:rowOff>
    </xdr:from>
    <xdr:to>
      <xdr:col>73</xdr:col>
      <xdr:colOff>44450</xdr:colOff>
      <xdr:row>86</xdr:row>
      <xdr:rowOff>58420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68580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7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90805</xdr:rowOff>
    </xdr:from>
    <xdr:to>
      <xdr:col>68</xdr:col>
      <xdr:colOff>203200</xdr:colOff>
      <xdr:row>87</xdr:row>
      <xdr:rowOff>20955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6350</xdr:rowOff>
    </xdr:from>
    <xdr:ext cx="762000" cy="2584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22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118110</xdr:rowOff>
    </xdr:from>
    <xdr:to>
      <xdr:col>64</xdr:col>
      <xdr:colOff>152400</xdr:colOff>
      <xdr:row>87</xdr:row>
      <xdr:rowOff>48260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33020</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4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指数の上昇は、人口減少によるものが大きな要因と考えられるが、これまでも定員管理適正化計画に基づき削減を行ってきており、引き続き業務量の把握と人員の適正配置に努める。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15240</xdr:rowOff>
    </xdr:from>
    <xdr:to>
      <xdr:col>81</xdr:col>
      <xdr:colOff>44450</xdr:colOff>
      <xdr:row>67</xdr:row>
      <xdr:rowOff>4445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147955</xdr:rowOff>
    </xdr:from>
    <xdr:ext cx="762000" cy="2584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4445</xdr:rowOff>
    </xdr:from>
    <xdr:to>
      <xdr:col>81</xdr:col>
      <xdr:colOff>133350</xdr:colOff>
      <xdr:row>67</xdr:row>
      <xdr:rowOff>4445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102235</xdr:rowOff>
    </xdr:from>
    <xdr:ext cx="762000" cy="2584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15240</xdr:rowOff>
    </xdr:from>
    <xdr:to>
      <xdr:col>81</xdr:col>
      <xdr:colOff>133350</xdr:colOff>
      <xdr:row>58</xdr:row>
      <xdr:rowOff>15240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114935</xdr:rowOff>
    </xdr:from>
    <xdr:to>
      <xdr:col>81</xdr:col>
      <xdr:colOff>44450</xdr:colOff>
      <xdr:row>61</xdr:row>
      <xdr:rowOff>135255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7338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140335</xdr:rowOff>
    </xdr:from>
    <xdr:ext cx="762000" cy="259080"/>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5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123825</xdr:rowOff>
    </xdr:from>
    <xdr:to>
      <xdr:col>81</xdr:col>
      <xdr:colOff>95250</xdr:colOff>
      <xdr:row>61</xdr:row>
      <xdr:rowOff>53975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80010</xdr:rowOff>
    </xdr:from>
    <xdr:to>
      <xdr:col>77</xdr:col>
      <xdr:colOff>44450</xdr:colOff>
      <xdr:row>61</xdr:row>
      <xdr:rowOff>114935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3846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85090</xdr:rowOff>
    </xdr:from>
    <xdr:to>
      <xdr:col>77</xdr:col>
      <xdr:colOff>95250</xdr:colOff>
      <xdr:row>61</xdr:row>
      <xdr:rowOff>15240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25400</xdr:rowOff>
    </xdr:from>
    <xdr:ext cx="736600" cy="25908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29210</xdr:rowOff>
    </xdr:from>
    <xdr:to>
      <xdr:col>72</xdr:col>
      <xdr:colOff>203200</xdr:colOff>
      <xdr:row>61</xdr:row>
      <xdr:rowOff>80010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876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75565</xdr:rowOff>
    </xdr:from>
    <xdr:to>
      <xdr:col>73</xdr:col>
      <xdr:colOff>44450</xdr:colOff>
      <xdr:row>61</xdr:row>
      <xdr:rowOff>6350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15875</xdr:rowOff>
    </xdr:from>
    <xdr:ext cx="7620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150495</xdr:rowOff>
    </xdr:from>
    <xdr:to>
      <xdr:col>68</xdr:col>
      <xdr:colOff>152400</xdr:colOff>
      <xdr:row>61</xdr:row>
      <xdr:rowOff>29210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374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63500</xdr:rowOff>
    </xdr:from>
    <xdr:to>
      <xdr:col>68</xdr:col>
      <xdr:colOff>203200</xdr:colOff>
      <xdr:row>60</xdr:row>
      <xdr:rowOff>164465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3175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62230</xdr:rowOff>
    </xdr:from>
    <xdr:to>
      <xdr:col>64</xdr:col>
      <xdr:colOff>152400</xdr:colOff>
      <xdr:row>60</xdr:row>
      <xdr:rowOff>163830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2540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84455</xdr:rowOff>
    </xdr:from>
    <xdr:to>
      <xdr:col>81</xdr:col>
      <xdr:colOff>95250</xdr:colOff>
      <xdr:row>62</xdr:row>
      <xdr:rowOff>14605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56515</xdr:rowOff>
    </xdr:from>
    <xdr:ext cx="762000" cy="2584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1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64135</xdr:rowOff>
    </xdr:from>
    <xdr:to>
      <xdr:col>77</xdr:col>
      <xdr:colOff>95250</xdr:colOff>
      <xdr:row>61</xdr:row>
      <xdr:rowOff>166370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22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150495</xdr:rowOff>
    </xdr:from>
    <xdr:ext cx="7366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08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29210</xdr:rowOff>
    </xdr:from>
    <xdr:to>
      <xdr:col>73</xdr:col>
      <xdr:colOff>44450</xdr:colOff>
      <xdr:row>61</xdr:row>
      <xdr:rowOff>130810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116205</xdr:rowOff>
    </xdr:from>
    <xdr:ext cx="762000" cy="25908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74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149225</xdr:rowOff>
    </xdr:from>
    <xdr:to>
      <xdr:col>68</xdr:col>
      <xdr:colOff>203200</xdr:colOff>
      <xdr:row>61</xdr:row>
      <xdr:rowOff>79375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64135</xdr:rowOff>
    </xdr:from>
    <xdr:ext cx="762000" cy="2584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2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99695</xdr:rowOff>
    </xdr:from>
    <xdr:to>
      <xdr:col>64</xdr:col>
      <xdr:colOff>152400</xdr:colOff>
      <xdr:row>61</xdr:row>
      <xdr:rowOff>29845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14605</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73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対前年度比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し、類似団体平均を</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0.8</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ポイント上回っている。この要因として、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令和３年度決算では単年度ベースで前年度を下回ったことにより３カ年平均が減少したものである。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西之表市長期振興計画実施計画運用基準に沿って、計画的な地方債発行により、償還額を上回る地方債新規発行の抑制に努める。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83185</xdr:rowOff>
    </xdr:from>
    <xdr:to>
      <xdr:col>81</xdr:col>
      <xdr:colOff>44450</xdr:colOff>
      <xdr:row>44</xdr:row>
      <xdr:rowOff>10160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153670</xdr:rowOff>
    </xdr:from>
    <xdr:ext cx="76200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10160</xdr:rowOff>
    </xdr:from>
    <xdr:to>
      <xdr:col>81</xdr:col>
      <xdr:colOff>133350</xdr:colOff>
      <xdr:row>44</xdr:row>
      <xdr:rowOff>10160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169545</xdr:rowOff>
    </xdr:from>
    <xdr:ext cx="762000" cy="2584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83185</xdr:rowOff>
    </xdr:from>
    <xdr:to>
      <xdr:col>81</xdr:col>
      <xdr:colOff>133350</xdr:colOff>
      <xdr:row>35</xdr:row>
      <xdr:rowOff>83185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31750</xdr:rowOff>
    </xdr:from>
    <xdr:to>
      <xdr:col>81</xdr:col>
      <xdr:colOff>44450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754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153035</xdr:rowOff>
    </xdr:from>
    <xdr:ext cx="762000" cy="25908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136525</xdr:rowOff>
    </xdr:from>
    <xdr:to>
      <xdr:col>81</xdr:col>
      <xdr:colOff>95250</xdr:colOff>
      <xdr:row>37</xdr:row>
      <xdr:rowOff>66675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34290</xdr:rowOff>
    </xdr:from>
    <xdr:to>
      <xdr:col>77</xdr:col>
      <xdr:colOff>44450</xdr:colOff>
      <xdr:row>37</xdr:row>
      <xdr:rowOff>38100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779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143510</xdr:rowOff>
    </xdr:from>
    <xdr:to>
      <xdr:col>77</xdr:col>
      <xdr:colOff>95250</xdr:colOff>
      <xdr:row>37</xdr:row>
      <xdr:rowOff>73025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83185</xdr:rowOff>
    </xdr:from>
    <xdr:ext cx="7366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26035</xdr:rowOff>
    </xdr:from>
    <xdr:to>
      <xdr:col>72</xdr:col>
      <xdr:colOff>203200</xdr:colOff>
      <xdr:row>37</xdr:row>
      <xdr:rowOff>34290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696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148590</xdr:rowOff>
    </xdr:from>
    <xdr:to>
      <xdr:col>73</xdr:col>
      <xdr:colOff>44450</xdr:colOff>
      <xdr:row>37</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88900</xdr:rowOff>
    </xdr:from>
    <xdr:ext cx="762000" cy="2584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22225</xdr:rowOff>
    </xdr:from>
    <xdr:to>
      <xdr:col>68</xdr:col>
      <xdr:colOff>152400</xdr:colOff>
      <xdr:row>37</xdr:row>
      <xdr:rowOff>26035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658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150495</xdr:rowOff>
    </xdr:from>
    <xdr:to>
      <xdr:col>68</xdr:col>
      <xdr:colOff>203200</xdr:colOff>
      <xdr:row>37</xdr:row>
      <xdr:rowOff>80645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65405</xdr:rowOff>
    </xdr:from>
    <xdr:ext cx="762000" cy="2584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85090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69850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152400</xdr:rowOff>
    </xdr:from>
    <xdr:to>
      <xdr:col>81</xdr:col>
      <xdr:colOff>95250</xdr:colOff>
      <xdr:row>37</xdr:row>
      <xdr:rowOff>82550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125095</xdr:rowOff>
    </xdr:from>
    <xdr:ext cx="762000" cy="2584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97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73660</xdr:rowOff>
    </xdr:from>
    <xdr:ext cx="7366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1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154940</xdr:rowOff>
    </xdr:from>
    <xdr:to>
      <xdr:col>73</xdr:col>
      <xdr:colOff>44450</xdr:colOff>
      <xdr:row>37</xdr:row>
      <xdr:rowOff>85090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69850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146685</xdr:rowOff>
    </xdr:from>
    <xdr:to>
      <xdr:col>68</xdr:col>
      <xdr:colOff>203200</xdr:colOff>
      <xdr:row>37</xdr:row>
      <xdr:rowOff>76835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86995</xdr:rowOff>
    </xdr:from>
    <xdr:ext cx="762000" cy="2584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8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143510</xdr:rowOff>
    </xdr:from>
    <xdr:to>
      <xdr:col>64</xdr:col>
      <xdr:colOff>152400</xdr:colOff>
      <xdr:row>37</xdr:row>
      <xdr:rowOff>73025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83185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8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対前年度比で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14.1</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減少している</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。要因としては、新規の地方債発行を抑制</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による</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地方債残高</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の</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と</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普通交付税の追加交付等による標準財政規模</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の増加によるものである。引き続き公共施設等管理計画に基づき、地方債発行の抑制を図り、将来負担比率悪化の抑制に努める。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144780</xdr:rowOff>
    </xdr:from>
    <xdr:ext cx="762000" cy="2584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1270</xdr:rowOff>
    </xdr:from>
    <xdr:to>
      <xdr:col>81</xdr:col>
      <xdr:colOff>133350</xdr:colOff>
      <xdr:row>22</xdr:row>
      <xdr:rowOff>1270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59055</xdr:rowOff>
    </xdr:from>
    <xdr:to>
      <xdr:col>81</xdr:col>
      <xdr:colOff>44450</xdr:colOff>
      <xdr:row>14</xdr:row>
      <xdr:rowOff>127000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5935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93980</xdr:rowOff>
    </xdr:from>
    <xdr:ext cx="762000" cy="259080"/>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121920</xdr:rowOff>
    </xdr:from>
    <xdr:to>
      <xdr:col>81</xdr:col>
      <xdr:colOff>95250</xdr:colOff>
      <xdr:row>15</xdr:row>
      <xdr:rowOff>52070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127000</xdr:rowOff>
    </xdr:from>
    <xdr:to>
      <xdr:col>77</xdr:col>
      <xdr:colOff>44450</xdr:colOff>
      <xdr:row>14</xdr:row>
      <xdr:rowOff>160655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273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29210</xdr:rowOff>
    </xdr:from>
    <xdr:to>
      <xdr:col>77</xdr:col>
      <xdr:colOff>95250</xdr:colOff>
      <xdr:row>15</xdr:row>
      <xdr:rowOff>130175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114935</xdr:rowOff>
    </xdr:from>
    <xdr:ext cx="736600" cy="25908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160655</xdr:rowOff>
    </xdr:from>
    <xdr:to>
      <xdr:col>72</xdr:col>
      <xdr:colOff>203200</xdr:colOff>
      <xdr:row>15</xdr:row>
      <xdr:rowOff>100965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6095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65405</xdr:rowOff>
    </xdr:from>
    <xdr:to>
      <xdr:col>73</xdr:col>
      <xdr:colOff>44450</xdr:colOff>
      <xdr:row>15</xdr:row>
      <xdr:rowOff>167005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151765</xdr:rowOff>
    </xdr:from>
    <xdr:ext cx="7620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99695</xdr:rowOff>
    </xdr:from>
    <xdr:to>
      <xdr:col>68</xdr:col>
      <xdr:colOff>152400</xdr:colOff>
      <xdr:row>15</xdr:row>
      <xdr:rowOff>100965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6714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60325</xdr:rowOff>
    </xdr:from>
    <xdr:to>
      <xdr:col>68</xdr:col>
      <xdr:colOff>203200</xdr:colOff>
      <xdr:row>15</xdr:row>
      <xdr:rowOff>161925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146685</xdr:rowOff>
    </xdr:from>
    <xdr:ext cx="762000" cy="2584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86360</xdr:rowOff>
    </xdr:from>
    <xdr:to>
      <xdr:col>64</xdr:col>
      <xdr:colOff>152400</xdr:colOff>
      <xdr:row>16</xdr:row>
      <xdr:rowOff>16510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8255</xdr:rowOff>
    </xdr:from>
    <xdr:to>
      <xdr:col>81</xdr:col>
      <xdr:colOff>95250</xdr:colOff>
      <xdr:row>14</xdr:row>
      <xdr:rowOff>109855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100965</xdr:rowOff>
    </xdr:from>
    <xdr:ext cx="762000" cy="2584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29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76200</xdr:rowOff>
    </xdr:from>
    <xdr:to>
      <xdr:col>77</xdr:col>
      <xdr:colOff>95250</xdr:colOff>
      <xdr:row>15</xdr:row>
      <xdr:rowOff>6350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16510</xdr:rowOff>
    </xdr:from>
    <xdr:ext cx="7366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4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109855</xdr:rowOff>
    </xdr:from>
    <xdr:to>
      <xdr:col>73</xdr:col>
      <xdr:colOff>44450</xdr:colOff>
      <xdr:row>15</xdr:row>
      <xdr:rowOff>40640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1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50165</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7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50165</xdr:rowOff>
    </xdr:from>
    <xdr:to>
      <xdr:col>68</xdr:col>
      <xdr:colOff>203200</xdr:colOff>
      <xdr:row>15</xdr:row>
      <xdr:rowOff>151765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161925</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3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48895</xdr:rowOff>
    </xdr:from>
    <xdr:to>
      <xdr:col>64</xdr:col>
      <xdr:colOff>152400</xdr:colOff>
      <xdr:row>15</xdr:row>
      <xdr:rowOff>150495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160655</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8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118745</xdr:colOff>
      <xdr:row>26</xdr:row>
      <xdr:rowOff>35560</xdr:rowOff>
    </xdr:from>
    <xdr:ext cx="9098915" cy="5003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747395" y="4493260"/>
          <a:ext cx="9098915" cy="500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鹿児島県西之表市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14,725
14,659
205.65
12,117,581
11,861,618
243,016
6,300,658
9,455,320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人件費は、対前年度比で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いるが、</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類似団体平均値</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と比較して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ポイント上回っている。</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主な要因は、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フルタイム会計年度任用職員を他団体と比較し多く任用していることによる（対比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17.7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ポイント増）。</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161290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016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12700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134620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77470</xdr:rowOff>
    </xdr:from>
    <xdr:ext cx="762000" cy="2584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134620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068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59690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44450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29210</xdr:rowOff>
    </xdr:from>
    <xdr:ext cx="762000" cy="2584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48260</xdr:rowOff>
    </xdr:from>
    <xdr:ext cx="7359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52070</xdr:rowOff>
    </xdr:from>
    <xdr:ext cx="762000" cy="2584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5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24130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62230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物件費は、類似団体平均値に比して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ポイント下回って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おり</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、対前年比で</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も</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1.4</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している。主な要因として、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教育用コンピュータ導入事業、本会議場映像音響設備整備事業等の減によることが挙げられる。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130810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19050</xdr:rowOff>
    </xdr:from>
    <xdr:to>
      <xdr:col>82</xdr:col>
      <xdr:colOff>107950</xdr:colOff>
      <xdr:row>16</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9080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16510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6860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35560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139700</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829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3810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101600</xdr:rowOff>
    </xdr:from>
    <xdr:to>
      <xdr:col>69</xdr:col>
      <xdr:colOff>92075</xdr:colOff>
      <xdr:row>16</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4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137160</xdr:rowOff>
    </xdr:from>
    <xdr:ext cx="76136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111760</xdr:rowOff>
    </xdr:from>
    <xdr:ext cx="762000"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139700</xdr:rowOff>
    </xdr:from>
    <xdr:to>
      <xdr:col>82</xdr:col>
      <xdr:colOff>158750</xdr:colOff>
      <xdr:row>15</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156210</xdr:rowOff>
    </xdr:from>
    <xdr:ext cx="762000" cy="2584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8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86360</xdr:rowOff>
    </xdr:from>
    <xdr:ext cx="736600"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66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130810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29210</xdr:rowOff>
    </xdr:from>
    <xdr:ext cx="761365"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00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扶助費は、類似団体平均値に比して、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1.9</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ポイント下回っており、対前年比で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0.9</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している。主な要因として、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住民税非課税世帯等に対する臨時特別給付金等の増が挙げられる。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472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4720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29210</xdr:rowOff>
    </xdr:from>
    <xdr:ext cx="735965" cy="2584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133350</xdr:rowOff>
    </xdr:from>
    <xdr:to>
      <xdr:col>15</xdr:col>
      <xdr:colOff>98425</xdr:colOff>
      <xdr:row>57</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63100"/>
          <a:ext cx="8890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168910</xdr:rowOff>
    </xdr:from>
    <xdr:ext cx="762000" cy="2584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95250</xdr:rowOff>
    </xdr:from>
    <xdr:to>
      <xdr:col>11</xdr:col>
      <xdr:colOff>9525</xdr:colOff>
      <xdr:row>57</xdr:row>
      <xdr:rowOff>120650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67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143510</xdr:rowOff>
    </xdr:from>
    <xdr:ext cx="761365" cy="2584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105410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168910</xdr:rowOff>
    </xdr:from>
    <xdr:ext cx="762000" cy="2584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149860</xdr:rowOff>
    </xdr:from>
    <xdr:ext cx="73596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65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8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156210</xdr:rowOff>
    </xdr:from>
    <xdr:ext cx="761365" cy="2584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130810</xdr:rowOff>
    </xdr:from>
    <xdr:ext cx="76136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03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その他は、類似団体平均値と比して</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同ポイントとなっている</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その他に含まれる介護保険特別会計や後期高齢者医療保険特別会計などへの繰出金における経常経費充当一般財源が増となっていることから、普通会計を圧迫することがないよう、国民健康保険税や介護保険料の適正な賦課徴収に努めると共に、医療費や介護給付費を抑制すべく、集団検診の受診率の向上や介護予防などにより健康増進を図る。</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63500</xdr:rowOff>
    </xdr:from>
    <xdr:to>
      <xdr:col>82</xdr:col>
      <xdr:colOff>107950</xdr:colOff>
      <xdr:row>60</xdr:row>
      <xdr:rowOff>143510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115570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143510</xdr:rowOff>
    </xdr:from>
    <xdr:to>
      <xdr:col>82</xdr:col>
      <xdr:colOff>196850</xdr:colOff>
      <xdr:row>60</xdr:row>
      <xdr:rowOff>143510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149860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63500</xdr:rowOff>
    </xdr:from>
    <xdr:to>
      <xdr:col>82</xdr:col>
      <xdr:colOff>196850</xdr:colOff>
      <xdr:row>53</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112395</xdr:rowOff>
    </xdr:from>
    <xdr:to>
      <xdr:col>82</xdr:col>
      <xdr:colOff>107950</xdr:colOff>
      <xdr:row>55</xdr:row>
      <xdr:rowOff>144780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421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78105</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4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144780</xdr:rowOff>
    </xdr:from>
    <xdr:to>
      <xdr:col>78</xdr:col>
      <xdr:colOff>69850</xdr:colOff>
      <xdr:row>55</xdr:row>
      <xdr:rowOff>151765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745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81280</xdr:rowOff>
    </xdr:from>
    <xdr:to>
      <xdr:col>78</xdr:col>
      <xdr:colOff>120650</xdr:colOff>
      <xdr:row>56</xdr:row>
      <xdr:rowOff>11430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21590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151765</xdr:rowOff>
    </xdr:from>
    <xdr:to>
      <xdr:col>73</xdr:col>
      <xdr:colOff>180975</xdr:colOff>
      <xdr:row>55</xdr:row>
      <xdr:rowOff>170815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815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20955</xdr:rowOff>
    </xdr:from>
    <xdr:to>
      <xdr:col>74</xdr:col>
      <xdr:colOff>31750</xdr:colOff>
      <xdr:row>56</xdr:row>
      <xdr:rowOff>122555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107315</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138430</xdr:rowOff>
    </xdr:from>
    <xdr:to>
      <xdr:col>69</xdr:col>
      <xdr:colOff>92075</xdr:colOff>
      <xdr:row>55</xdr:row>
      <xdr:rowOff>170815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681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139700</xdr:rowOff>
    </xdr:from>
    <xdr:ext cx="76136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59690</xdr:rowOff>
    </xdr:from>
    <xdr:to>
      <xdr:col>65</xdr:col>
      <xdr:colOff>53975</xdr:colOff>
      <xdr:row>56</xdr:row>
      <xdr:rowOff>161290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146050</xdr:rowOff>
    </xdr:from>
    <xdr:ext cx="762000" cy="2584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33655</xdr:rowOff>
    </xdr:from>
    <xdr:ext cx="762000" cy="2584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3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93980</xdr:rowOff>
    </xdr:from>
    <xdr:to>
      <xdr:col>78</xdr:col>
      <xdr:colOff>120650</xdr:colOff>
      <xdr:row>56</xdr:row>
      <xdr:rowOff>24130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8890</xdr:rowOff>
    </xdr:from>
    <xdr:ext cx="7366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10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100965</xdr:rowOff>
    </xdr:from>
    <xdr:to>
      <xdr:col>74</xdr:col>
      <xdr:colOff>31750</xdr:colOff>
      <xdr:row>56</xdr:row>
      <xdr:rowOff>31115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41275</xdr:rowOff>
    </xdr:from>
    <xdr:ext cx="76200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9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120650</xdr:rowOff>
    </xdr:from>
    <xdr:to>
      <xdr:col>69</xdr:col>
      <xdr:colOff>142875</xdr:colOff>
      <xdr:row>56</xdr:row>
      <xdr:rowOff>50165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60325</xdr:rowOff>
    </xdr:from>
    <xdr:ext cx="76136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18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27940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8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補助費等は、類似団体平均値と比して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4.0</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ポイント上回って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おり</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、対前年比で</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も</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1.2</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上昇</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している。主な要因として、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生活保護費国庫返還金、産婦人科医院組合への補助費等が増となったことが挙げられる。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10160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153670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xdr:rowOff>
    </xdr:from>
    <xdr:to>
      <xdr:col>82</xdr:col>
      <xdr:colOff>196850</xdr:colOff>
      <xdr:row>41</xdr:row>
      <xdr:rowOff>10160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84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88265</xdr:rowOff>
    </xdr:from>
    <xdr:to>
      <xdr:col>82</xdr:col>
      <xdr:colOff>107950</xdr:colOff>
      <xdr:row>37</xdr:row>
      <xdr:rowOff>143510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3191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97790</xdr:rowOff>
    </xdr:from>
    <xdr:ext cx="762000" cy="2584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5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88265</xdr:rowOff>
    </xdr:from>
    <xdr:to>
      <xdr:col>78</xdr:col>
      <xdr:colOff>69850</xdr:colOff>
      <xdr:row>37</xdr:row>
      <xdr:rowOff>97790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319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113030</xdr:rowOff>
    </xdr:from>
    <xdr:to>
      <xdr:col>78</xdr:col>
      <xdr:colOff>120650</xdr:colOff>
      <xdr:row>37</xdr:row>
      <xdr:rowOff>43180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53340</xdr:rowOff>
    </xdr:from>
    <xdr:ext cx="736600" cy="2584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4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97790</xdr:rowOff>
    </xdr:from>
    <xdr:to>
      <xdr:col>73</xdr:col>
      <xdr:colOff>180975</xdr:colOff>
      <xdr:row>37</xdr:row>
      <xdr:rowOff>133985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414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160655</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106680</xdr:rowOff>
    </xdr:from>
    <xdr:to>
      <xdr:col>69</xdr:col>
      <xdr:colOff>92075</xdr:colOff>
      <xdr:row>37</xdr:row>
      <xdr:rowOff>133985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03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133350</xdr:rowOff>
    </xdr:from>
    <xdr:ext cx="761365" cy="2584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114935</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92075</xdr:rowOff>
    </xdr:from>
    <xdr:to>
      <xdr:col>82</xdr:col>
      <xdr:colOff>158750</xdr:colOff>
      <xdr:row>38</xdr:row>
      <xdr:rowOff>22225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64135</xdr:rowOff>
    </xdr:from>
    <xdr:ext cx="762000" cy="2584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0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37465</xdr:rowOff>
    </xdr:from>
    <xdr:to>
      <xdr:col>78</xdr:col>
      <xdr:colOff>120650</xdr:colOff>
      <xdr:row>37</xdr:row>
      <xdr:rowOff>139065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123825</xdr:rowOff>
    </xdr:from>
    <xdr:ext cx="736600" cy="2584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67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46355</xdr:rowOff>
    </xdr:from>
    <xdr:to>
      <xdr:col>74</xdr:col>
      <xdr:colOff>31750</xdr:colOff>
      <xdr:row>37</xdr:row>
      <xdr:rowOff>147955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132715</xdr:rowOff>
    </xdr:from>
    <xdr:ext cx="762000"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7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83185</xdr:rowOff>
    </xdr:from>
    <xdr:to>
      <xdr:col>69</xdr:col>
      <xdr:colOff>142875</xdr:colOff>
      <xdr:row>38</xdr:row>
      <xdr:rowOff>13335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169545</xdr:rowOff>
    </xdr:from>
    <xdr:ext cx="761365" cy="2584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13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55880</xdr:rowOff>
    </xdr:from>
    <xdr:to>
      <xdr:col>65</xdr:col>
      <xdr:colOff>53975</xdr:colOff>
      <xdr:row>37</xdr:row>
      <xdr:rowOff>157480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142240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公債費は、類似団体平均値に比して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1.5</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下</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回っており、対前年比で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1.5</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した。要因として、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一定規模の償還が終了したことによる</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。引き続き、元金償還額を</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下</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回る地方債</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の</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発行に努める。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145415</xdr:rowOff>
    </xdr:from>
    <xdr:to>
      <xdr:col>24</xdr:col>
      <xdr:colOff>25400</xdr:colOff>
      <xdr:row>81</xdr:row>
      <xdr:rowOff>132080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103505</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132080</xdr:rowOff>
    </xdr:from>
    <xdr:to>
      <xdr:col>24</xdr:col>
      <xdr:colOff>114300</xdr:colOff>
      <xdr:row>81</xdr:row>
      <xdr:rowOff>132080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60325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145415</xdr:rowOff>
    </xdr:from>
    <xdr:to>
      <xdr:col>24</xdr:col>
      <xdr:colOff>114300</xdr:colOff>
      <xdr:row>74</xdr:row>
      <xdr:rowOff>145415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743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71120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99060</xdr:rowOff>
    </xdr:from>
    <xdr:to>
      <xdr:col>24</xdr:col>
      <xdr:colOff>76200</xdr:colOff>
      <xdr:row>76</xdr:row>
      <xdr:rowOff>29210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149860</xdr:rowOff>
    </xdr:from>
    <xdr:to>
      <xdr:col>19</xdr:col>
      <xdr:colOff>187325</xdr:colOff>
      <xdr:row>76</xdr:row>
      <xdr:rowOff>8255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086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113030</xdr:rowOff>
    </xdr:from>
    <xdr:to>
      <xdr:col>20</xdr:col>
      <xdr:colOff>38100</xdr:colOff>
      <xdr:row>76</xdr:row>
      <xdr:rowOff>43180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27940</xdr:rowOff>
    </xdr:from>
    <xdr:ext cx="73596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81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163830</xdr:rowOff>
    </xdr:from>
    <xdr:to>
      <xdr:col>15</xdr:col>
      <xdr:colOff>98425</xdr:colOff>
      <xdr:row>76</xdr:row>
      <xdr:rowOff>8255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225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114935</xdr:rowOff>
    </xdr:from>
    <xdr:to>
      <xdr:col>15</xdr:col>
      <xdr:colOff>149225</xdr:colOff>
      <xdr:row>76</xdr:row>
      <xdr:rowOff>45085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55245</xdr:rowOff>
    </xdr:from>
    <xdr:ext cx="762000" cy="2584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133985</xdr:rowOff>
    </xdr:from>
    <xdr:to>
      <xdr:col>11</xdr:col>
      <xdr:colOff>9525</xdr:colOff>
      <xdr:row>75</xdr:row>
      <xdr:rowOff>163830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9273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114935</xdr:rowOff>
    </xdr:from>
    <xdr:to>
      <xdr:col>11</xdr:col>
      <xdr:colOff>60325</xdr:colOff>
      <xdr:row>76</xdr:row>
      <xdr:rowOff>45085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29845</xdr:rowOff>
    </xdr:from>
    <xdr:ext cx="761365" cy="2584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119380</xdr:rowOff>
    </xdr:from>
    <xdr:to>
      <xdr:col>6</xdr:col>
      <xdr:colOff>171450</xdr:colOff>
      <xdr:row>76</xdr:row>
      <xdr:rowOff>49530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34290</xdr:rowOff>
    </xdr:from>
    <xdr:ext cx="76136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81280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99060</xdr:rowOff>
    </xdr:from>
    <xdr:to>
      <xdr:col>20</xdr:col>
      <xdr:colOff>38100</xdr:colOff>
      <xdr:row>76</xdr:row>
      <xdr:rowOff>29210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39370</xdr:rowOff>
    </xdr:from>
    <xdr:ext cx="7359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266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128905</xdr:rowOff>
    </xdr:from>
    <xdr:to>
      <xdr:col>15</xdr:col>
      <xdr:colOff>149225</xdr:colOff>
      <xdr:row>76</xdr:row>
      <xdr:rowOff>59055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43815</xdr:rowOff>
    </xdr:from>
    <xdr:ext cx="762000" cy="2584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74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113030</xdr:rowOff>
    </xdr:from>
    <xdr:to>
      <xdr:col>11</xdr:col>
      <xdr:colOff>60325</xdr:colOff>
      <xdr:row>76</xdr:row>
      <xdr:rowOff>43180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53340</xdr:rowOff>
    </xdr:from>
    <xdr:ext cx="761365" cy="2584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40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83185</xdr:rowOff>
    </xdr:from>
    <xdr:to>
      <xdr:col>6</xdr:col>
      <xdr:colOff>171450</xdr:colOff>
      <xdr:row>76</xdr:row>
      <xdr:rowOff>13335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23495</xdr:rowOff>
    </xdr:from>
    <xdr:ext cx="76136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10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公債費以外は、類似団体平均値と比して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0.1</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ポイント下回ってる。主な要因として、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物件</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費やその他の経常収支比率が下回ったことによる。引き続き、人件費や補助費等についても、多様化する市民ニーズに対応しながら事務事業評価を行い、費用対効果を検証しながら事業精査を図る。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10160</xdr:rowOff>
    </xdr:from>
    <xdr:to>
      <xdr:col>82</xdr:col>
      <xdr:colOff>107950</xdr:colOff>
      <xdr:row>81</xdr:row>
      <xdr:rowOff>101600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73660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101600</xdr:rowOff>
    </xdr:from>
    <xdr:to>
      <xdr:col>82</xdr:col>
      <xdr:colOff>196850</xdr:colOff>
      <xdr:row>81</xdr:row>
      <xdr:rowOff>101600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96520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10160</xdr:rowOff>
    </xdr:from>
    <xdr:to>
      <xdr:col>82</xdr:col>
      <xdr:colOff>196850</xdr:colOff>
      <xdr:row>75</xdr:row>
      <xdr:rowOff>10160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122555</xdr:rowOff>
    </xdr:from>
    <xdr:to>
      <xdr:col>82</xdr:col>
      <xdr:colOff>107950</xdr:colOff>
      <xdr:row>78</xdr:row>
      <xdr:rowOff>158750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9565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48260</xdr:rowOff>
    </xdr:from>
    <xdr:ext cx="762000" cy="25908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158750</xdr:rowOff>
    </xdr:from>
    <xdr:to>
      <xdr:col>78</xdr:col>
      <xdr:colOff>69850</xdr:colOff>
      <xdr:row>79</xdr:row>
      <xdr:rowOff>55880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318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60325</xdr:rowOff>
    </xdr:from>
    <xdr:to>
      <xdr:col>78</xdr:col>
      <xdr:colOff>120650</xdr:colOff>
      <xdr:row>79</xdr:row>
      <xdr:rowOff>161925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146685</xdr:rowOff>
    </xdr:from>
    <xdr:ext cx="736600" cy="2584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55880</xdr:rowOff>
    </xdr:from>
    <xdr:to>
      <xdr:col>73</xdr:col>
      <xdr:colOff>180975</xdr:colOff>
      <xdr:row>79</xdr:row>
      <xdr:rowOff>156845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0043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110490</xdr:rowOff>
    </xdr:from>
    <xdr:to>
      <xdr:col>74</xdr:col>
      <xdr:colOff>31750</xdr:colOff>
      <xdr:row>80</xdr:row>
      <xdr:rowOff>40640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25400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106680</xdr:rowOff>
    </xdr:from>
    <xdr:to>
      <xdr:col>69</xdr:col>
      <xdr:colOff>92075</xdr:colOff>
      <xdr:row>79</xdr:row>
      <xdr:rowOff>156845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512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78740</xdr:rowOff>
    </xdr:from>
    <xdr:to>
      <xdr:col>69</xdr:col>
      <xdr:colOff>142875</xdr:colOff>
      <xdr:row>80</xdr:row>
      <xdr:rowOff>8890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19050</xdr:rowOff>
    </xdr:from>
    <xdr:ext cx="761365" cy="2584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2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33020</xdr:rowOff>
    </xdr:from>
    <xdr:to>
      <xdr:col>65</xdr:col>
      <xdr:colOff>53975</xdr:colOff>
      <xdr:row>79</xdr:row>
      <xdr:rowOff>134620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144780</xdr:rowOff>
    </xdr:from>
    <xdr:ext cx="762000" cy="2584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71755</xdr:rowOff>
    </xdr:from>
    <xdr:to>
      <xdr:col>82</xdr:col>
      <xdr:colOff>158750</xdr:colOff>
      <xdr:row>79</xdr:row>
      <xdr:rowOff>1905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88265</xdr:rowOff>
    </xdr:from>
    <xdr:ext cx="762000" cy="2584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89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107950</xdr:rowOff>
    </xdr:from>
    <xdr:to>
      <xdr:col>78</xdr:col>
      <xdr:colOff>120650</xdr:colOff>
      <xdr:row>79</xdr:row>
      <xdr:rowOff>38100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48260</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4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5080</xdr:rowOff>
    </xdr:from>
    <xdr:to>
      <xdr:col>74</xdr:col>
      <xdr:colOff>31750</xdr:colOff>
      <xdr:row>79</xdr:row>
      <xdr:rowOff>106680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116840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1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106045</xdr:rowOff>
    </xdr:from>
    <xdr:to>
      <xdr:col>69</xdr:col>
      <xdr:colOff>142875</xdr:colOff>
      <xdr:row>80</xdr:row>
      <xdr:rowOff>36195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20955</xdr:rowOff>
    </xdr:from>
    <xdr:ext cx="761365" cy="2584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36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55880</xdr:rowOff>
    </xdr:from>
    <xdr:to>
      <xdr:col>65</xdr:col>
      <xdr:colOff>53975</xdr:colOff>
      <xdr:row>79</xdr:row>
      <xdr:rowOff>157480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142240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鹿児島県西之表市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45085</xdr:rowOff>
    </xdr:from>
    <xdr:to>
      <xdr:col>29</xdr:col>
      <xdr:colOff>127000</xdr:colOff>
      <xdr:row>19</xdr:row>
      <xdr:rowOff>151130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123190</xdr:rowOff>
    </xdr:from>
    <xdr:ext cx="761365" cy="2584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151130</xdr:rowOff>
    </xdr:from>
    <xdr:to>
      <xdr:col>30</xdr:col>
      <xdr:colOff>25400</xdr:colOff>
      <xdr:row>19</xdr:row>
      <xdr:rowOff>151130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132080</xdr:rowOff>
    </xdr:from>
    <xdr:ext cx="761365" cy="2584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2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45085</xdr:rowOff>
    </xdr:from>
    <xdr:to>
      <xdr:col>30</xdr:col>
      <xdr:colOff>25400</xdr:colOff>
      <xdr:row>11</xdr:row>
      <xdr:rowOff>45085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169545</xdr:rowOff>
    </xdr:from>
    <xdr:to>
      <xdr:col>29</xdr:col>
      <xdr:colOff>127000</xdr:colOff>
      <xdr:row>15</xdr:row>
      <xdr:rowOff>33655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003800" y="2617470"/>
          <a:ext cx="6477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166370</xdr:rowOff>
    </xdr:from>
    <xdr:ext cx="761365" cy="2584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7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169545</xdr:rowOff>
    </xdr:from>
    <xdr:to>
      <xdr:col>26</xdr:col>
      <xdr:colOff>50800</xdr:colOff>
      <xdr:row>15</xdr:row>
      <xdr:rowOff>33020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617470"/>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75565</xdr:rowOff>
    </xdr:from>
    <xdr:to>
      <xdr:col>26</xdr:col>
      <xdr:colOff>101600</xdr:colOff>
      <xdr:row>17</xdr:row>
      <xdr:rowOff>6350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161925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33020</xdr:rowOff>
    </xdr:from>
    <xdr:to>
      <xdr:col>22</xdr:col>
      <xdr:colOff>114300</xdr:colOff>
      <xdr:row>15</xdr:row>
      <xdr:rowOff>102235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652395"/>
          <a:ext cx="698500" cy="69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113665</xdr:rowOff>
    </xdr:from>
    <xdr:to>
      <xdr:col>22</xdr:col>
      <xdr:colOff>165100</xdr:colOff>
      <xdr:row>17</xdr:row>
      <xdr:rowOff>43815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29210</xdr:rowOff>
    </xdr:from>
    <xdr:ext cx="762000" cy="2584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1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102235</xdr:rowOff>
    </xdr:from>
    <xdr:to>
      <xdr:col>18</xdr:col>
      <xdr:colOff>177800</xdr:colOff>
      <xdr:row>15</xdr:row>
      <xdr:rowOff>137795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721610"/>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133985</xdr:rowOff>
    </xdr:from>
    <xdr:to>
      <xdr:col>19</xdr:col>
      <xdr:colOff>38100</xdr:colOff>
      <xdr:row>17</xdr:row>
      <xdr:rowOff>64135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48895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63500</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154940</xdr:rowOff>
    </xdr:from>
    <xdr:to>
      <xdr:col>29</xdr:col>
      <xdr:colOff>177800</xdr:colOff>
      <xdr:row>15</xdr:row>
      <xdr:rowOff>84455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6028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170815</xdr:rowOff>
    </xdr:from>
    <xdr:ext cx="761365" cy="2584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7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131,116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118745</xdr:rowOff>
    </xdr:from>
    <xdr:to>
      <xdr:col>26</xdr:col>
      <xdr:colOff>101600</xdr:colOff>
      <xdr:row>15</xdr:row>
      <xdr:rowOff>48895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56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59055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35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133,911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153670</xdr:rowOff>
    </xdr:from>
    <xdr:to>
      <xdr:col>22</xdr:col>
      <xdr:colOff>165100</xdr:colOff>
      <xdr:row>15</xdr:row>
      <xdr:rowOff>83820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60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93980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131,152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52070</xdr:rowOff>
    </xdr:from>
    <xdr:to>
      <xdr:col>19</xdr:col>
      <xdr:colOff>38100</xdr:colOff>
      <xdr:row>15</xdr:row>
      <xdr:rowOff>153035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6714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163195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3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125,700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86995</xdr:rowOff>
    </xdr:from>
    <xdr:to>
      <xdr:col>15</xdr:col>
      <xdr:colOff>101600</xdr:colOff>
      <xdr:row>16</xdr:row>
      <xdr:rowOff>17780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706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27305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122,912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126365</xdr:rowOff>
    </xdr:from>
    <xdr:to>
      <xdr:col>29</xdr:col>
      <xdr:colOff>127000</xdr:colOff>
      <xdr:row>38</xdr:row>
      <xdr:rowOff>139700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111760</xdr:rowOff>
    </xdr:from>
    <xdr:ext cx="761365" cy="2584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139700</xdr:rowOff>
    </xdr:from>
    <xdr:to>
      <xdr:col>30</xdr:col>
      <xdr:colOff>25400</xdr:colOff>
      <xdr:row>38</xdr:row>
      <xdr:rowOff>139700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41910</xdr:rowOff>
    </xdr:from>
    <xdr:ext cx="761365"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126365</xdr:rowOff>
    </xdr:from>
    <xdr:to>
      <xdr:col>30</xdr:col>
      <xdr:colOff>25400</xdr:colOff>
      <xdr:row>33</xdr:row>
      <xdr:rowOff>126365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302260</xdr:rowOff>
    </xdr:from>
    <xdr:to>
      <xdr:col>29</xdr:col>
      <xdr:colOff>127000</xdr:colOff>
      <xdr:row>37</xdr:row>
      <xdr:rowOff>305435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426960"/>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287655</xdr:rowOff>
    </xdr:from>
    <xdr:ext cx="76136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123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278130</xdr:rowOff>
    </xdr:from>
    <xdr:to>
      <xdr:col>29</xdr:col>
      <xdr:colOff>177800</xdr:colOff>
      <xdr:row>38</xdr:row>
      <xdr:rowOff>37465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304165</xdr:rowOff>
    </xdr:from>
    <xdr:to>
      <xdr:col>26</xdr:col>
      <xdr:colOff>50800</xdr:colOff>
      <xdr:row>37</xdr:row>
      <xdr:rowOff>305435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305300" y="742886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286385</xdr:rowOff>
    </xdr:from>
    <xdr:to>
      <xdr:col>26</xdr:col>
      <xdr:colOff>101600</xdr:colOff>
      <xdr:row>38</xdr:row>
      <xdr:rowOff>44450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29210</xdr:rowOff>
    </xdr:from>
    <xdr:ext cx="736600" cy="25781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8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304165</xdr:rowOff>
    </xdr:from>
    <xdr:to>
      <xdr:col>22</xdr:col>
      <xdr:colOff>114300</xdr:colOff>
      <xdr:row>37</xdr:row>
      <xdr:rowOff>310515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42886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283845</xdr:rowOff>
    </xdr:from>
    <xdr:to>
      <xdr:col>22</xdr:col>
      <xdr:colOff>165100</xdr:colOff>
      <xdr:row>38</xdr:row>
      <xdr:rowOff>41910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26670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310515</xdr:rowOff>
    </xdr:from>
    <xdr:to>
      <xdr:col>18</xdr:col>
      <xdr:colOff>177800</xdr:colOff>
      <xdr:row>37</xdr:row>
      <xdr:rowOff>323850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43521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282575</xdr:rowOff>
    </xdr:from>
    <xdr:to>
      <xdr:col>19</xdr:col>
      <xdr:colOff>38100</xdr:colOff>
      <xdr:row>38</xdr:row>
      <xdr:rowOff>41275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26035</xdr:rowOff>
    </xdr:from>
    <xdr:ext cx="762000" cy="25971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279400</xdr:rowOff>
    </xdr:from>
    <xdr:to>
      <xdr:col>15</xdr:col>
      <xdr:colOff>101600</xdr:colOff>
      <xdr:row>38</xdr:row>
      <xdr:rowOff>38100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22860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251460</xdr:rowOff>
    </xdr:from>
    <xdr:to>
      <xdr:col>29</xdr:col>
      <xdr:colOff>177800</xdr:colOff>
      <xdr:row>38</xdr:row>
      <xdr:rowOff>10795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3761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96520</xdr:rowOff>
    </xdr:from>
    <xdr:ext cx="76136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1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33,789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254000</xdr:rowOff>
    </xdr:from>
    <xdr:to>
      <xdr:col>26</xdr:col>
      <xdr:colOff>101600</xdr:colOff>
      <xdr:row>38</xdr:row>
      <xdr:rowOff>13335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378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22860</xdr:rowOff>
    </xdr:from>
    <xdr:ext cx="7366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75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33,099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252730</xdr:rowOff>
    </xdr:from>
    <xdr:to>
      <xdr:col>22</xdr:col>
      <xdr:colOff>165100</xdr:colOff>
      <xdr:row>38</xdr:row>
      <xdr:rowOff>11430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37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21590</xdr:rowOff>
    </xdr:from>
    <xdr:ext cx="762000" cy="25781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6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33,647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259715</xdr:rowOff>
    </xdr:from>
    <xdr:to>
      <xdr:col>19</xdr:col>
      <xdr:colOff>38100</xdr:colOff>
      <xdr:row>38</xdr:row>
      <xdr:rowOff>18415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27940</xdr:rowOff>
    </xdr:from>
    <xdr:ext cx="762000"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273050</xdr:rowOff>
    </xdr:from>
    <xdr:to>
      <xdr:col>15</xdr:col>
      <xdr:colOff>101600</xdr:colOff>
      <xdr:row>38</xdr:row>
      <xdr:rowOff>31750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39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41910</xdr:rowOff>
    </xdr:from>
    <xdr:ext cx="762000" cy="25781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6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28,326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14,725
14,659
205.65
12,117,581
11,861,618
243,016
6,300,658
9,455,320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85,366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xdr:rowOff>
    </xdr:from>
    <xdr:to>
      <xdr:col>24</xdr:col>
      <xdr:colOff>62865</xdr:colOff>
      <xdr:row>39</xdr:row>
      <xdr:rowOff>53975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57785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53975</xdr:rowOff>
    </xdr:from>
    <xdr:to>
      <xdr:col>24</xdr:col>
      <xdr:colOff>152400</xdr:colOff>
      <xdr:row>39</xdr:row>
      <xdr:rowOff>53975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125095</xdr:rowOff>
    </xdr:from>
    <xdr:ext cx="598805" cy="2584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xdr:rowOff>
    </xdr:from>
    <xdr:to>
      <xdr:col>24</xdr:col>
      <xdr:colOff>152400</xdr:colOff>
      <xdr:row>30</xdr:row>
      <xdr:rowOff>6985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99060</xdr:rowOff>
    </xdr:from>
    <xdr:to>
      <xdr:col>24</xdr:col>
      <xdr:colOff>63500</xdr:colOff>
      <xdr:row>35</xdr:row>
      <xdr:rowOff>20320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2836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91440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113030</xdr:rowOff>
    </xdr:from>
    <xdr:to>
      <xdr:col>24</xdr:col>
      <xdr:colOff>114300</xdr:colOff>
      <xdr:row>36</xdr:row>
      <xdr:rowOff>43180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20320</xdr:rowOff>
    </xdr:from>
    <xdr:to>
      <xdr:col>19</xdr:col>
      <xdr:colOff>177800</xdr:colOff>
      <xdr:row>36</xdr:row>
      <xdr:rowOff>67310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21070"/>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168910</xdr:rowOff>
    </xdr:from>
    <xdr:to>
      <xdr:col>20</xdr:col>
      <xdr:colOff>38100</xdr:colOff>
      <xdr:row>36</xdr:row>
      <xdr:rowOff>99060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90170</xdr:rowOff>
    </xdr:from>
    <xdr:ext cx="59817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6262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67310</xdr:rowOff>
    </xdr:from>
    <xdr:to>
      <xdr:col>15</xdr:col>
      <xdr:colOff>50800</xdr:colOff>
      <xdr:row>36</xdr:row>
      <xdr:rowOff>132080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95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119380</xdr:rowOff>
    </xdr:from>
    <xdr:to>
      <xdr:col>15</xdr:col>
      <xdr:colOff>101600</xdr:colOff>
      <xdr:row>37</xdr:row>
      <xdr:rowOff>49530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40640</xdr:rowOff>
    </xdr:from>
    <xdr:ext cx="534035" cy="2584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110490</xdr:rowOff>
    </xdr:from>
    <xdr:to>
      <xdr:col>10</xdr:col>
      <xdr:colOff>114300</xdr:colOff>
      <xdr:row>36</xdr:row>
      <xdr:rowOff>132080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26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121920</xdr:rowOff>
    </xdr:from>
    <xdr:to>
      <xdr:col>10</xdr:col>
      <xdr:colOff>165100</xdr:colOff>
      <xdr:row>37</xdr:row>
      <xdr:rowOff>52070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43180</xdr:rowOff>
    </xdr:from>
    <xdr:ext cx="534035"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86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132715</xdr:rowOff>
    </xdr:from>
    <xdr:to>
      <xdr:col>6</xdr:col>
      <xdr:colOff>38100</xdr:colOff>
      <xdr:row>37</xdr:row>
      <xdr:rowOff>63500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53975</xdr:rowOff>
    </xdr:from>
    <xdr:ext cx="534035"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97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71120</xdr:rowOff>
    </xdr:from>
    <xdr:ext cx="598805"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8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123,193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140970</xdr:rowOff>
    </xdr:from>
    <xdr:to>
      <xdr:col>20</xdr:col>
      <xdr:colOff>38100</xdr:colOff>
      <xdr:row>35</xdr:row>
      <xdr:rowOff>71120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87630</xdr:rowOff>
    </xdr:from>
    <xdr:ext cx="598170" cy="2584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745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16510</xdr:rowOff>
    </xdr:from>
    <xdr:to>
      <xdr:col>15</xdr:col>
      <xdr:colOff>101600</xdr:colOff>
      <xdr:row>36</xdr:row>
      <xdr:rowOff>118110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134620</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963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81280</xdr:rowOff>
    </xdr:from>
    <xdr:to>
      <xdr:col>10</xdr:col>
      <xdr:colOff>165100</xdr:colOff>
      <xdr:row>37</xdr:row>
      <xdr:rowOff>11430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27940</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02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59690</xdr:rowOff>
    </xdr:from>
    <xdr:to>
      <xdr:col>6</xdr:col>
      <xdr:colOff>38100</xdr:colOff>
      <xdr:row>36</xdr:row>
      <xdr:rowOff>161290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6350</xdr:rowOff>
    </xdr:from>
    <xdr:ext cx="534035"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007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19685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23495</xdr:rowOff>
    </xdr:from>
    <xdr:ext cx="534670" cy="25908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19685</xdr:rowOff>
    </xdr:from>
    <xdr:to>
      <xdr:col>24</xdr:col>
      <xdr:colOff>152400</xdr:colOff>
      <xdr:row>58</xdr:row>
      <xdr:rowOff>19685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123825</xdr:rowOff>
    </xdr:from>
    <xdr:ext cx="598805" cy="2584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109220</xdr:rowOff>
    </xdr:from>
    <xdr:to>
      <xdr:col>24</xdr:col>
      <xdr:colOff>63500</xdr:colOff>
      <xdr:row>57</xdr:row>
      <xdr:rowOff>130175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8187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61595</xdr:rowOff>
    </xdr:from>
    <xdr:ext cx="534670" cy="259080"/>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109220</xdr:rowOff>
    </xdr:from>
    <xdr:to>
      <xdr:col>19</xdr:col>
      <xdr:colOff>177800</xdr:colOff>
      <xdr:row>57</xdr:row>
      <xdr:rowOff>117475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818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52705</xdr:rowOff>
    </xdr:from>
    <xdr:to>
      <xdr:col>20</xdr:col>
      <xdr:colOff>38100</xdr:colOff>
      <xdr:row>57</xdr:row>
      <xdr:rowOff>154940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170815</xdr:rowOff>
    </xdr:from>
    <xdr:ext cx="534035" cy="2584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600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117475</xdr:rowOff>
    </xdr:from>
    <xdr:to>
      <xdr:col>15</xdr:col>
      <xdr:colOff>50800</xdr:colOff>
      <xdr:row>57</xdr:row>
      <xdr:rowOff>139700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901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60325</xdr:rowOff>
    </xdr:from>
    <xdr:to>
      <xdr:col>15</xdr:col>
      <xdr:colOff>101600</xdr:colOff>
      <xdr:row>57</xdr:row>
      <xdr:rowOff>161925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7620</xdr:rowOff>
    </xdr:from>
    <xdr:ext cx="534035" cy="2584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608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139700</xdr:rowOff>
    </xdr:from>
    <xdr:to>
      <xdr:col>10</xdr:col>
      <xdr:colOff>114300</xdr:colOff>
      <xdr:row>57</xdr:row>
      <xdr:rowOff>146685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123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21590</xdr:rowOff>
    </xdr:from>
    <xdr:ext cx="53403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62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83820</xdr:rowOff>
    </xdr:from>
    <xdr:to>
      <xdr:col>6</xdr:col>
      <xdr:colOff>38100</xdr:colOff>
      <xdr:row>58</xdr:row>
      <xdr:rowOff>13970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30480</xdr:rowOff>
    </xdr:from>
    <xdr:ext cx="534035"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631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79375</xdr:rowOff>
    </xdr:from>
    <xdr:to>
      <xdr:col>24</xdr:col>
      <xdr:colOff>114300</xdr:colOff>
      <xdr:row>58</xdr:row>
      <xdr:rowOff>9525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17780</xdr:rowOff>
    </xdr:from>
    <xdr:ext cx="534670" cy="2584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90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58420</xdr:rowOff>
    </xdr:from>
    <xdr:to>
      <xdr:col>20</xdr:col>
      <xdr:colOff>38100</xdr:colOff>
      <xdr:row>57</xdr:row>
      <xdr:rowOff>160020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151130</xdr:rowOff>
    </xdr:from>
    <xdr:ext cx="534035"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9965" y="9923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66675</xdr:rowOff>
    </xdr:from>
    <xdr:to>
      <xdr:col>15</xdr:col>
      <xdr:colOff>101600</xdr:colOff>
      <xdr:row>57</xdr:row>
      <xdr:rowOff>168275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159385</xdr:rowOff>
    </xdr:from>
    <xdr:ext cx="534035" cy="2584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0965" y="993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88900</xdr:rowOff>
    </xdr:from>
    <xdr:to>
      <xdr:col>10</xdr:col>
      <xdr:colOff>165100</xdr:colOff>
      <xdr:row>58</xdr:row>
      <xdr:rowOff>19050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10160</xdr:rowOff>
    </xdr:from>
    <xdr:ext cx="534035"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1965" y="9954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95885</xdr:rowOff>
    </xdr:from>
    <xdr:to>
      <xdr:col>6</xdr:col>
      <xdr:colOff>38100</xdr:colOff>
      <xdr:row>58</xdr:row>
      <xdr:rowOff>26035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17780</xdr:rowOff>
    </xdr:from>
    <xdr:ext cx="534035" cy="2584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9961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8285" cy="2590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84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84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27305</xdr:rowOff>
    </xdr:from>
    <xdr:to>
      <xdr:col>24</xdr:col>
      <xdr:colOff>62865</xdr:colOff>
      <xdr:row>79</xdr:row>
      <xdr:rowOff>86360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89535</xdr:rowOff>
    </xdr:from>
    <xdr:ext cx="378460" cy="2584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40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86360</xdr:rowOff>
    </xdr:from>
    <xdr:to>
      <xdr:col>24</xdr:col>
      <xdr:colOff>152400</xdr:colOff>
      <xdr:row>79</xdr:row>
      <xdr:rowOff>86360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145415</xdr:rowOff>
    </xdr:from>
    <xdr:ext cx="534670" cy="2584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27305</xdr:rowOff>
    </xdr:from>
    <xdr:to>
      <xdr:col>24</xdr:col>
      <xdr:colOff>152400</xdr:colOff>
      <xdr:row>71</xdr:row>
      <xdr:rowOff>27305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170815</xdr:rowOff>
    </xdr:from>
    <xdr:to>
      <xdr:col>24</xdr:col>
      <xdr:colOff>63500</xdr:colOff>
      <xdr:row>79</xdr:row>
      <xdr:rowOff>26035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391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64135</xdr:rowOff>
    </xdr:from>
    <xdr:ext cx="534670" cy="2584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57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41275</xdr:rowOff>
    </xdr:from>
    <xdr:to>
      <xdr:col>24</xdr:col>
      <xdr:colOff>114300</xdr:colOff>
      <xdr:row>78</xdr:row>
      <xdr:rowOff>143510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26035</xdr:rowOff>
    </xdr:from>
    <xdr:to>
      <xdr:col>19</xdr:col>
      <xdr:colOff>177800</xdr:colOff>
      <xdr:row>79</xdr:row>
      <xdr:rowOff>33020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705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64770</xdr:rowOff>
    </xdr:from>
    <xdr:to>
      <xdr:col>20</xdr:col>
      <xdr:colOff>38100</xdr:colOff>
      <xdr:row>78</xdr:row>
      <xdr:rowOff>166370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11430</xdr:rowOff>
    </xdr:from>
    <xdr:ext cx="469265"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350" y="13213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15875</xdr:rowOff>
    </xdr:from>
    <xdr:to>
      <xdr:col>15</xdr:col>
      <xdr:colOff>50800</xdr:colOff>
      <xdr:row>79</xdr:row>
      <xdr:rowOff>33020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604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110490</xdr:rowOff>
    </xdr:from>
    <xdr:to>
      <xdr:col>15</xdr:col>
      <xdr:colOff>101600</xdr:colOff>
      <xdr:row>79</xdr:row>
      <xdr:rowOff>40640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57150</xdr:rowOff>
    </xdr:from>
    <xdr:ext cx="46926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258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15875</xdr:rowOff>
    </xdr:from>
    <xdr:to>
      <xdr:col>10</xdr:col>
      <xdr:colOff>114300</xdr:colOff>
      <xdr:row>79</xdr:row>
      <xdr:rowOff>29210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04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94615</xdr:rowOff>
    </xdr:from>
    <xdr:to>
      <xdr:col>10</xdr:col>
      <xdr:colOff>165100</xdr:colOff>
      <xdr:row>79</xdr:row>
      <xdr:rowOff>24765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41275</xdr:rowOff>
    </xdr:from>
    <xdr:ext cx="469265" cy="2584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242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88900</xdr:rowOff>
    </xdr:from>
    <xdr:to>
      <xdr:col>6</xdr:col>
      <xdr:colOff>38100</xdr:colOff>
      <xdr:row>79</xdr:row>
      <xdr:rowOff>19050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35560</xdr:rowOff>
    </xdr:from>
    <xdr:ext cx="46926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237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120650</xdr:rowOff>
    </xdr:from>
    <xdr:to>
      <xdr:col>24</xdr:col>
      <xdr:colOff>114300</xdr:colOff>
      <xdr:row>79</xdr:row>
      <xdr:rowOff>50165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34925</xdr:rowOff>
    </xdr:from>
    <xdr:ext cx="469900" cy="259080"/>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8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146685</xdr:rowOff>
    </xdr:from>
    <xdr:to>
      <xdr:col>20</xdr:col>
      <xdr:colOff>38100</xdr:colOff>
      <xdr:row>79</xdr:row>
      <xdr:rowOff>76835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67945</xdr:rowOff>
    </xdr:from>
    <xdr:ext cx="469265" cy="2584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350" y="13612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153670</xdr:rowOff>
    </xdr:from>
    <xdr:to>
      <xdr:col>15</xdr:col>
      <xdr:colOff>101600</xdr:colOff>
      <xdr:row>79</xdr:row>
      <xdr:rowOff>83820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74930</xdr:rowOff>
    </xdr:from>
    <xdr:ext cx="469265" cy="2584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350"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136525</xdr:rowOff>
    </xdr:from>
    <xdr:to>
      <xdr:col>10</xdr:col>
      <xdr:colOff>165100</xdr:colOff>
      <xdr:row>79</xdr:row>
      <xdr:rowOff>66675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57785</xdr:rowOff>
    </xdr:from>
    <xdr:ext cx="469265"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350" y="13602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149860</xdr:rowOff>
    </xdr:from>
    <xdr:to>
      <xdr:col>6</xdr:col>
      <xdr:colOff>38100</xdr:colOff>
      <xdr:row>79</xdr:row>
      <xdr:rowOff>80010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71120</xdr:rowOff>
    </xdr:from>
    <xdr:ext cx="469265"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350" y="13615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175,495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91440</xdr:rowOff>
    </xdr:from>
    <xdr:to>
      <xdr:col>24</xdr:col>
      <xdr:colOff>62865</xdr:colOff>
      <xdr:row>99</xdr:row>
      <xdr:rowOff>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4445</xdr:rowOff>
    </xdr:from>
    <xdr:ext cx="534670" cy="259080"/>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xdr:rowOff>
    </xdr:from>
    <xdr:to>
      <xdr:col>24</xdr:col>
      <xdr:colOff>152400</xdr:colOff>
      <xdr:row>99</xdr:row>
      <xdr:rowOff>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38100</xdr:rowOff>
    </xdr:from>
    <xdr:ext cx="598805" cy="259080"/>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91440</xdr:rowOff>
    </xdr:from>
    <xdr:to>
      <xdr:col>24</xdr:col>
      <xdr:colOff>152400</xdr:colOff>
      <xdr:row>91</xdr:row>
      <xdr:rowOff>91440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88900</xdr:rowOff>
    </xdr:from>
    <xdr:to>
      <xdr:col>24</xdr:col>
      <xdr:colOff>63500</xdr:colOff>
      <xdr:row>94</xdr:row>
      <xdr:rowOff>163195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33750"/>
          <a:ext cx="8382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80645</xdr:rowOff>
    </xdr:from>
    <xdr:ext cx="598805" cy="259080"/>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163195</xdr:rowOff>
    </xdr:from>
    <xdr:to>
      <xdr:col>19</xdr:col>
      <xdr:colOff>177800</xdr:colOff>
      <xdr:row>95</xdr:row>
      <xdr:rowOff>39370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794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29210</xdr:rowOff>
    </xdr:from>
    <xdr:ext cx="598170" cy="2584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580" y="16659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39370</xdr:rowOff>
    </xdr:from>
    <xdr:to>
      <xdr:col>15</xdr:col>
      <xdr:colOff>50800</xdr:colOff>
      <xdr:row>95</xdr:row>
      <xdr:rowOff>74930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271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107950</xdr:rowOff>
    </xdr:from>
    <xdr:to>
      <xdr:col>15</xdr:col>
      <xdr:colOff>101600</xdr:colOff>
      <xdr:row>97</xdr:row>
      <xdr:rowOff>38100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29210</xdr:rowOff>
    </xdr:from>
    <xdr:ext cx="598170" cy="2584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580" y="16659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24765</xdr:rowOff>
    </xdr:from>
    <xdr:to>
      <xdr:col>10</xdr:col>
      <xdr:colOff>114300</xdr:colOff>
      <xdr:row>95</xdr:row>
      <xdr:rowOff>74930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125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139700</xdr:rowOff>
    </xdr:from>
    <xdr:to>
      <xdr:col>10</xdr:col>
      <xdr:colOff>165100</xdr:colOff>
      <xdr:row>97</xdr:row>
      <xdr:rowOff>69850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60960</xdr:rowOff>
    </xdr:from>
    <xdr:ext cx="53403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1965" y="16691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145415</xdr:rowOff>
    </xdr:from>
    <xdr:to>
      <xdr:col>6</xdr:col>
      <xdr:colOff>38100</xdr:colOff>
      <xdr:row>97</xdr:row>
      <xdr:rowOff>75565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67310</xdr:rowOff>
    </xdr:from>
    <xdr:ext cx="53403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2965" y="16697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38100</xdr:rowOff>
    </xdr:from>
    <xdr:to>
      <xdr:col>24</xdr:col>
      <xdr:colOff>114300</xdr:colOff>
      <xdr:row>93</xdr:row>
      <xdr:rowOff>139700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60960</xdr:rowOff>
    </xdr:from>
    <xdr:ext cx="598805" cy="259080"/>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34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179,137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112395</xdr:rowOff>
    </xdr:from>
    <xdr:to>
      <xdr:col>20</xdr:col>
      <xdr:colOff>38100</xdr:colOff>
      <xdr:row>95</xdr:row>
      <xdr:rowOff>42545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59055</xdr:rowOff>
    </xdr:from>
    <xdr:ext cx="59817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580" y="16003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160020</xdr:rowOff>
    </xdr:from>
    <xdr:to>
      <xdr:col>15</xdr:col>
      <xdr:colOff>101600</xdr:colOff>
      <xdr:row>95</xdr:row>
      <xdr:rowOff>90170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106680</xdr:rowOff>
    </xdr:from>
    <xdr:ext cx="59817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580" y="16051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23495</xdr:rowOff>
    </xdr:from>
    <xdr:to>
      <xdr:col>10</xdr:col>
      <xdr:colOff>165100</xdr:colOff>
      <xdr:row>95</xdr:row>
      <xdr:rowOff>125095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141605</xdr:rowOff>
    </xdr:from>
    <xdr:ext cx="59817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580" y="16086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145415</xdr:rowOff>
    </xdr:from>
    <xdr:to>
      <xdr:col>6</xdr:col>
      <xdr:colOff>38100</xdr:colOff>
      <xdr:row>95</xdr:row>
      <xdr:rowOff>75565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92075</xdr:rowOff>
    </xdr:from>
    <xdr:ext cx="598170"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580" y="16036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114935</xdr:rowOff>
    </xdr:from>
    <xdr:to>
      <xdr:col>54</xdr:col>
      <xdr:colOff>189865</xdr:colOff>
      <xdr:row>38</xdr:row>
      <xdr:rowOff>80010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83820</xdr:rowOff>
    </xdr:from>
    <xdr:ext cx="534670"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80010</xdr:rowOff>
    </xdr:from>
    <xdr:to>
      <xdr:col>55</xdr:col>
      <xdr:colOff>88900</xdr:colOff>
      <xdr:row>38</xdr:row>
      <xdr:rowOff>80010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61595</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114935</xdr:rowOff>
    </xdr:from>
    <xdr:to>
      <xdr:col>55</xdr:col>
      <xdr:colOff>88900</xdr:colOff>
      <xdr:row>30</xdr:row>
      <xdr:rowOff>114935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69215</xdr:rowOff>
    </xdr:from>
    <xdr:to>
      <xdr:col>55</xdr:col>
      <xdr:colOff>0</xdr:colOff>
      <xdr:row>36</xdr:row>
      <xdr:rowOff>87630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98515"/>
          <a:ext cx="838200" cy="361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100330</xdr:rowOff>
    </xdr:from>
    <xdr:ext cx="598805" cy="2584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5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121920</xdr:rowOff>
    </xdr:from>
    <xdr:to>
      <xdr:col>55</xdr:col>
      <xdr:colOff>50800</xdr:colOff>
      <xdr:row>37</xdr:row>
      <xdr:rowOff>52070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69215</xdr:rowOff>
    </xdr:from>
    <xdr:to>
      <xdr:col>50</xdr:col>
      <xdr:colOff>114300</xdr:colOff>
      <xdr:row>37</xdr:row>
      <xdr:rowOff>635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98515"/>
          <a:ext cx="889000" cy="445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88265</xdr:rowOff>
    </xdr:from>
    <xdr:to>
      <xdr:col>50</xdr:col>
      <xdr:colOff>165100</xdr:colOff>
      <xdr:row>35</xdr:row>
      <xdr:rowOff>18415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9525</xdr:rowOff>
    </xdr:from>
    <xdr:ext cx="598170" cy="2584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6010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168275</xdr:rowOff>
    </xdr:from>
    <xdr:to>
      <xdr:col>45</xdr:col>
      <xdr:colOff>177800</xdr:colOff>
      <xdr:row>37</xdr:row>
      <xdr:rowOff>635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404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46990</xdr:rowOff>
    </xdr:from>
    <xdr:to>
      <xdr:col>46</xdr:col>
      <xdr:colOff>38100</xdr:colOff>
      <xdr:row>37</xdr:row>
      <xdr:rowOff>148590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139700</xdr:rowOff>
    </xdr:from>
    <xdr:ext cx="53403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48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168275</xdr:rowOff>
    </xdr:from>
    <xdr:to>
      <xdr:col>41</xdr:col>
      <xdr:colOff>50800</xdr:colOff>
      <xdr:row>37</xdr:row>
      <xdr:rowOff>13335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404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162560</xdr:rowOff>
    </xdr:from>
    <xdr:ext cx="53403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3965" y="6506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74930</xdr:rowOff>
    </xdr:from>
    <xdr:to>
      <xdr:col>36</xdr:col>
      <xdr:colOff>165100</xdr:colOff>
      <xdr:row>38</xdr:row>
      <xdr:rowOff>5080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167640</xdr:rowOff>
    </xdr:from>
    <xdr:ext cx="534035" cy="2584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51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36830</xdr:rowOff>
    </xdr:from>
    <xdr:to>
      <xdr:col>55</xdr:col>
      <xdr:colOff>50800</xdr:colOff>
      <xdr:row>36</xdr:row>
      <xdr:rowOff>138430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59690</xdr:rowOff>
    </xdr:from>
    <xdr:ext cx="598805" cy="25908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60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123,696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18415</xdr:rowOff>
    </xdr:from>
    <xdr:to>
      <xdr:col>50</xdr:col>
      <xdr:colOff>165100</xdr:colOff>
      <xdr:row>34</xdr:row>
      <xdr:rowOff>120650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47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136525</xdr:rowOff>
    </xdr:from>
    <xdr:ext cx="598170" cy="2584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5622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121285</xdr:rowOff>
    </xdr:from>
    <xdr:to>
      <xdr:col>46</xdr:col>
      <xdr:colOff>38100</xdr:colOff>
      <xdr:row>37</xdr:row>
      <xdr:rowOff>52070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67945</xdr:rowOff>
    </xdr:from>
    <xdr:ext cx="598170" cy="2584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580" y="6068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117475</xdr:rowOff>
    </xdr:from>
    <xdr:to>
      <xdr:col>41</xdr:col>
      <xdr:colOff>101600</xdr:colOff>
      <xdr:row>37</xdr:row>
      <xdr:rowOff>47625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64135</xdr:rowOff>
    </xdr:from>
    <xdr:ext cx="598170" cy="2584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580" y="6064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133985</xdr:rowOff>
    </xdr:from>
    <xdr:to>
      <xdr:col>36</xdr:col>
      <xdr:colOff>165100</xdr:colOff>
      <xdr:row>37</xdr:row>
      <xdr:rowOff>64135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80645</xdr:rowOff>
    </xdr:from>
    <xdr:ext cx="534035"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4965" y="6081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78740</xdr:rowOff>
    </xdr:from>
    <xdr:to>
      <xdr:col>54</xdr:col>
      <xdr:colOff>189865</xdr:colOff>
      <xdr:row>58</xdr:row>
      <xdr:rowOff>57150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69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25400</xdr:rowOff>
    </xdr:from>
    <xdr:ext cx="598805" cy="25908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78740</xdr:rowOff>
    </xdr:from>
    <xdr:to>
      <xdr:col>55</xdr:col>
      <xdr:colOff>88900</xdr:colOff>
      <xdr:row>51</xdr:row>
      <xdr:rowOff>78740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109220</xdr:rowOff>
    </xdr:from>
    <xdr:to>
      <xdr:col>55</xdr:col>
      <xdr:colOff>0</xdr:colOff>
      <xdr:row>56</xdr:row>
      <xdr:rowOff>143510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104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13335</xdr:rowOff>
    </xdr:from>
    <xdr:ext cx="534670" cy="25908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161925</xdr:rowOff>
    </xdr:from>
    <xdr:to>
      <xdr:col>55</xdr:col>
      <xdr:colOff>50800</xdr:colOff>
      <xdr:row>56</xdr:row>
      <xdr:rowOff>92075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109220</xdr:rowOff>
    </xdr:from>
    <xdr:to>
      <xdr:col>50</xdr:col>
      <xdr:colOff>114300</xdr:colOff>
      <xdr:row>56</xdr:row>
      <xdr:rowOff>160655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1042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8255</xdr:rowOff>
    </xdr:from>
    <xdr:to>
      <xdr:col>50</xdr:col>
      <xdr:colOff>165100</xdr:colOff>
      <xdr:row>56</xdr:row>
      <xdr:rowOff>109855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126365</xdr:rowOff>
    </xdr:from>
    <xdr:ext cx="53403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1965" y="938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135255</xdr:rowOff>
    </xdr:from>
    <xdr:to>
      <xdr:col>45</xdr:col>
      <xdr:colOff>177800</xdr:colOff>
      <xdr:row>56</xdr:row>
      <xdr:rowOff>160655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65005"/>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1905</xdr:rowOff>
    </xdr:from>
    <xdr:to>
      <xdr:col>46</xdr:col>
      <xdr:colOff>38100</xdr:colOff>
      <xdr:row>56</xdr:row>
      <xdr:rowOff>103505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120650</xdr:rowOff>
    </xdr:from>
    <xdr:ext cx="534035" cy="2584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2965" y="9378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135255</xdr:rowOff>
    </xdr:from>
    <xdr:to>
      <xdr:col>41</xdr:col>
      <xdr:colOff>50800</xdr:colOff>
      <xdr:row>57</xdr:row>
      <xdr:rowOff>98425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65005"/>
          <a:ext cx="8890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42545</xdr:rowOff>
    </xdr:from>
    <xdr:to>
      <xdr:col>41</xdr:col>
      <xdr:colOff>101600</xdr:colOff>
      <xdr:row>56</xdr:row>
      <xdr:rowOff>144145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135255</xdr:rowOff>
    </xdr:from>
    <xdr:ext cx="534035" cy="2584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3965" y="9736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24765</xdr:rowOff>
    </xdr:from>
    <xdr:to>
      <xdr:col>36</xdr:col>
      <xdr:colOff>165100</xdr:colOff>
      <xdr:row>56</xdr:row>
      <xdr:rowOff>126365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143510</xdr:rowOff>
    </xdr:from>
    <xdr:ext cx="534035" cy="2584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4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92710</xdr:rowOff>
    </xdr:from>
    <xdr:to>
      <xdr:col>55</xdr:col>
      <xdr:colOff>50800</xdr:colOff>
      <xdr:row>57</xdr:row>
      <xdr:rowOff>22860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71120</xdr:rowOff>
    </xdr:from>
    <xdr:ext cx="534670" cy="25908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7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58420</xdr:rowOff>
    </xdr:from>
    <xdr:to>
      <xdr:col>50</xdr:col>
      <xdr:colOff>165100</xdr:colOff>
      <xdr:row>56</xdr:row>
      <xdr:rowOff>160020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151130</xdr:rowOff>
    </xdr:from>
    <xdr:ext cx="534035"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1965" y="9752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109855</xdr:rowOff>
    </xdr:from>
    <xdr:to>
      <xdr:col>46</xdr:col>
      <xdr:colOff>38100</xdr:colOff>
      <xdr:row>57</xdr:row>
      <xdr:rowOff>40640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31115</xdr:rowOff>
    </xdr:from>
    <xdr:ext cx="534035"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2965" y="9803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84455</xdr:rowOff>
    </xdr:from>
    <xdr:to>
      <xdr:col>41</xdr:col>
      <xdr:colOff>101600</xdr:colOff>
      <xdr:row>56</xdr:row>
      <xdr:rowOff>14605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31750</xdr:rowOff>
    </xdr:from>
    <xdr:ext cx="598170" cy="2584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580" y="9290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47625</xdr:rowOff>
    </xdr:from>
    <xdr:to>
      <xdr:col>36</xdr:col>
      <xdr:colOff>165100</xdr:colOff>
      <xdr:row>57</xdr:row>
      <xdr:rowOff>149225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140335</xdr:rowOff>
    </xdr:from>
    <xdr:ext cx="53403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4965" y="9912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8285" cy="2584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4995" cy="2584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104775</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84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52070</xdr:rowOff>
    </xdr:from>
    <xdr:ext cx="598805" cy="2584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104775</xdr:rowOff>
    </xdr:from>
    <xdr:to>
      <xdr:col>55</xdr:col>
      <xdr:colOff>88900</xdr:colOff>
      <xdr:row>70</xdr:row>
      <xdr:rowOff>104775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0</xdr:rowOff>
    </xdr:from>
    <xdr:to>
      <xdr:col>55</xdr:col>
      <xdr:colOff>0</xdr:colOff>
      <xdr:row>78</xdr:row>
      <xdr:rowOff>16510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731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27940</xdr:rowOff>
    </xdr:from>
    <xdr:ext cx="534670" cy="259080"/>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5080</xdr:rowOff>
    </xdr:from>
    <xdr:to>
      <xdr:col>55</xdr:col>
      <xdr:colOff>50800</xdr:colOff>
      <xdr:row>77</xdr:row>
      <xdr:rowOff>106680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16510</xdr:rowOff>
    </xdr:from>
    <xdr:to>
      <xdr:col>50</xdr:col>
      <xdr:colOff>114300</xdr:colOff>
      <xdr:row>78</xdr:row>
      <xdr:rowOff>20320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896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164465</xdr:rowOff>
    </xdr:from>
    <xdr:to>
      <xdr:col>50</xdr:col>
      <xdr:colOff>165100</xdr:colOff>
      <xdr:row>77</xdr:row>
      <xdr:rowOff>94615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111125</xdr:rowOff>
    </xdr:from>
    <xdr:ext cx="534035" cy="2584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1965" y="12969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166370</xdr:rowOff>
    </xdr:from>
    <xdr:to>
      <xdr:col>45</xdr:col>
      <xdr:colOff>177800</xdr:colOff>
      <xdr:row>78</xdr:row>
      <xdr:rowOff>20320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025120"/>
          <a:ext cx="8890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168910</xdr:rowOff>
    </xdr:from>
    <xdr:to>
      <xdr:col>46</xdr:col>
      <xdr:colOff>38100</xdr:colOff>
      <xdr:row>77</xdr:row>
      <xdr:rowOff>99060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115570</xdr:rowOff>
    </xdr:from>
    <xdr:ext cx="534035"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2965" y="1297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166370</xdr:rowOff>
    </xdr:from>
    <xdr:to>
      <xdr:col>41</xdr:col>
      <xdr:colOff>50800</xdr:colOff>
      <xdr:row>78</xdr:row>
      <xdr:rowOff>6985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025120"/>
          <a:ext cx="8890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6350</xdr:rowOff>
    </xdr:from>
    <xdr:to>
      <xdr:col>41</xdr:col>
      <xdr:colOff>101600</xdr:colOff>
      <xdr:row>77</xdr:row>
      <xdr:rowOff>107315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98425</xdr:rowOff>
    </xdr:from>
    <xdr:ext cx="534035" cy="2584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3965" y="13300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163195</xdr:rowOff>
    </xdr:from>
    <xdr:to>
      <xdr:col>36</xdr:col>
      <xdr:colOff>165100</xdr:colOff>
      <xdr:row>77</xdr:row>
      <xdr:rowOff>93345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109855</xdr:rowOff>
    </xdr:from>
    <xdr:ext cx="534035" cy="2584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4965" y="1296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120650</xdr:rowOff>
    </xdr:from>
    <xdr:to>
      <xdr:col>55</xdr:col>
      <xdr:colOff>50800</xdr:colOff>
      <xdr:row>78</xdr:row>
      <xdr:rowOff>50800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35560</xdr:rowOff>
    </xdr:from>
    <xdr:ext cx="469900" cy="259080"/>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137160</xdr:rowOff>
    </xdr:from>
    <xdr:to>
      <xdr:col>50</xdr:col>
      <xdr:colOff>165100</xdr:colOff>
      <xdr:row>78</xdr:row>
      <xdr:rowOff>67310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58420</xdr:rowOff>
    </xdr:from>
    <xdr:ext cx="46926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350" y="1343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140970</xdr:rowOff>
    </xdr:from>
    <xdr:to>
      <xdr:col>46</xdr:col>
      <xdr:colOff>38100</xdr:colOff>
      <xdr:row>78</xdr:row>
      <xdr:rowOff>71120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78</xdr:row>
      <xdr:rowOff>62230</xdr:rowOff>
    </xdr:from>
    <xdr:ext cx="37846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61070" y="13435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114935</xdr:rowOff>
    </xdr:from>
    <xdr:to>
      <xdr:col>41</xdr:col>
      <xdr:colOff>101600</xdr:colOff>
      <xdr:row>76</xdr:row>
      <xdr:rowOff>45085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61595</xdr:rowOff>
    </xdr:from>
    <xdr:ext cx="534035"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3965" y="12748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127635</xdr:rowOff>
    </xdr:from>
    <xdr:to>
      <xdr:col>36</xdr:col>
      <xdr:colOff>165100</xdr:colOff>
      <xdr:row>78</xdr:row>
      <xdr:rowOff>57785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48895</xdr:rowOff>
    </xdr:from>
    <xdr:ext cx="46926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350" y="13421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148590</xdr:rowOff>
    </xdr:from>
    <xdr:to>
      <xdr:col>54</xdr:col>
      <xdr:colOff>189865</xdr:colOff>
      <xdr:row>98</xdr:row>
      <xdr:rowOff>87630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95250</xdr:rowOff>
    </xdr:from>
    <xdr:ext cx="598805" cy="259080"/>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148590</xdr:rowOff>
    </xdr:from>
    <xdr:to>
      <xdr:col>55</xdr:col>
      <xdr:colOff>88900</xdr:colOff>
      <xdr:row>91</xdr:row>
      <xdr:rowOff>148590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7620</xdr:rowOff>
    </xdr:from>
    <xdr:to>
      <xdr:col>55</xdr:col>
      <xdr:colOff>0</xdr:colOff>
      <xdr:row>97</xdr:row>
      <xdr:rowOff>42545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3827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157480</xdr:rowOff>
    </xdr:from>
    <xdr:ext cx="534670" cy="2584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7620</xdr:rowOff>
    </xdr:from>
    <xdr:to>
      <xdr:col>55</xdr:col>
      <xdr:colOff>50800</xdr:colOff>
      <xdr:row>97</xdr:row>
      <xdr:rowOff>109220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7620</xdr:rowOff>
    </xdr:from>
    <xdr:to>
      <xdr:col>50</xdr:col>
      <xdr:colOff>114300</xdr:colOff>
      <xdr:row>97</xdr:row>
      <xdr:rowOff>61595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382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27940</xdr:rowOff>
    </xdr:from>
    <xdr:to>
      <xdr:col>50</xdr:col>
      <xdr:colOff>165100</xdr:colOff>
      <xdr:row>97</xdr:row>
      <xdr:rowOff>129540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120650</xdr:rowOff>
    </xdr:from>
    <xdr:ext cx="534035" cy="2584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1965" y="16751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61595</xdr:rowOff>
    </xdr:from>
    <xdr:to>
      <xdr:col>45</xdr:col>
      <xdr:colOff>177800</xdr:colOff>
      <xdr:row>97</xdr:row>
      <xdr:rowOff>128905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9224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20320</xdr:rowOff>
    </xdr:from>
    <xdr:to>
      <xdr:col>46</xdr:col>
      <xdr:colOff>38100</xdr:colOff>
      <xdr:row>97</xdr:row>
      <xdr:rowOff>121920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113030</xdr:rowOff>
    </xdr:from>
    <xdr:ext cx="534035"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2965" y="16743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128905</xdr:rowOff>
    </xdr:from>
    <xdr:to>
      <xdr:col>41</xdr:col>
      <xdr:colOff>50800</xdr:colOff>
      <xdr:row>97</xdr:row>
      <xdr:rowOff>163830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595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57150</xdr:rowOff>
    </xdr:from>
    <xdr:to>
      <xdr:col>41</xdr:col>
      <xdr:colOff>101600</xdr:colOff>
      <xdr:row>97</xdr:row>
      <xdr:rowOff>158750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3810</xdr:rowOff>
    </xdr:from>
    <xdr:ext cx="534035"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3965" y="1646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170180</xdr:rowOff>
    </xdr:from>
    <xdr:ext cx="53403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4965" y="1645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163195</xdr:rowOff>
    </xdr:from>
    <xdr:to>
      <xdr:col>55</xdr:col>
      <xdr:colOff>50800</xdr:colOff>
      <xdr:row>97</xdr:row>
      <xdr:rowOff>93345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14605</xdr:rowOff>
    </xdr:from>
    <xdr:ext cx="534670" cy="259080"/>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73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128270</xdr:rowOff>
    </xdr:from>
    <xdr:to>
      <xdr:col>50</xdr:col>
      <xdr:colOff>165100</xdr:colOff>
      <xdr:row>97</xdr:row>
      <xdr:rowOff>58420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74930</xdr:rowOff>
    </xdr:from>
    <xdr:ext cx="534035" cy="2584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1965" y="16362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10795</xdr:rowOff>
    </xdr:from>
    <xdr:to>
      <xdr:col>46</xdr:col>
      <xdr:colOff>38100</xdr:colOff>
      <xdr:row>97</xdr:row>
      <xdr:rowOff>112395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128905</xdr:rowOff>
    </xdr:from>
    <xdr:ext cx="53403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78105</xdr:rowOff>
    </xdr:from>
    <xdr:to>
      <xdr:col>41</xdr:col>
      <xdr:colOff>101600</xdr:colOff>
      <xdr:row>98</xdr:row>
      <xdr:rowOff>8255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170815</xdr:rowOff>
    </xdr:from>
    <xdr:ext cx="534035" cy="2584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113030</xdr:rowOff>
    </xdr:from>
    <xdr:to>
      <xdr:col>36</xdr:col>
      <xdr:colOff>165100</xdr:colOff>
      <xdr:row>98</xdr:row>
      <xdr:rowOff>43180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34290</xdr:rowOff>
    </xdr:from>
    <xdr:ext cx="53403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4965" y="1683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8285" cy="2584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4995" cy="2584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84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584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3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148590</xdr:rowOff>
    </xdr:from>
    <xdr:to>
      <xdr:col>85</xdr:col>
      <xdr:colOff>127000</xdr:colOff>
      <xdr:row>38</xdr:row>
      <xdr:rowOff>7620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922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111125</xdr:rowOff>
    </xdr:from>
    <xdr:ext cx="534670" cy="2584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23495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227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93345</xdr:rowOff>
    </xdr:from>
    <xdr:to>
      <xdr:col>81</xdr:col>
      <xdr:colOff>101600</xdr:colOff>
      <xdr:row>38</xdr:row>
      <xdr:rowOff>23495</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40640</xdr:rowOff>
    </xdr:from>
    <xdr:ext cx="469265"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350" y="6212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1905</xdr:rowOff>
    </xdr:from>
    <xdr:to>
      <xdr:col>76</xdr:col>
      <xdr:colOff>114300</xdr:colOff>
      <xdr:row>38</xdr:row>
      <xdr:rowOff>23495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170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34925</xdr:rowOff>
    </xdr:from>
    <xdr:ext cx="534035"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4965" y="6207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1905</xdr:rowOff>
    </xdr:from>
    <xdr:to>
      <xdr:col>71</xdr:col>
      <xdr:colOff>177800</xdr:colOff>
      <xdr:row>38</xdr:row>
      <xdr:rowOff>12065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17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40640</xdr:rowOff>
    </xdr:from>
    <xdr:ext cx="469265" cy="2584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350" y="6212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115570</xdr:rowOff>
    </xdr:from>
    <xdr:to>
      <xdr:col>67</xdr:col>
      <xdr:colOff>101600</xdr:colOff>
      <xdr:row>38</xdr:row>
      <xdr:rowOff>45720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62230</xdr:rowOff>
    </xdr:from>
    <xdr:ext cx="469265" cy="25908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350" y="6234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66675</xdr:rowOff>
    </xdr:from>
    <xdr:ext cx="469900" cy="2584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49530</xdr:rowOff>
    </xdr:from>
    <xdr:ext cx="469265"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350" y="6564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144145</xdr:rowOff>
    </xdr:from>
    <xdr:to>
      <xdr:col>76</xdr:col>
      <xdr:colOff>165100</xdr:colOff>
      <xdr:row>38</xdr:row>
      <xdr:rowOff>74930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65405</xdr:rowOff>
    </xdr:from>
    <xdr:ext cx="378460" cy="2584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70" y="6580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122555</xdr:rowOff>
    </xdr:from>
    <xdr:to>
      <xdr:col>72</xdr:col>
      <xdr:colOff>38100</xdr:colOff>
      <xdr:row>38</xdr:row>
      <xdr:rowOff>52705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43815</xdr:rowOff>
    </xdr:from>
    <xdr:ext cx="469265" cy="2584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350" y="6558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132715</xdr:rowOff>
    </xdr:from>
    <xdr:to>
      <xdr:col>67</xdr:col>
      <xdr:colOff>101600</xdr:colOff>
      <xdr:row>38</xdr:row>
      <xdr:rowOff>63500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53975</xdr:rowOff>
    </xdr:from>
    <xdr:ext cx="469265" cy="2584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350" y="6569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8285"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8285"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8920"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892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8920" cy="2584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8920" cy="2584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73660</xdr:rowOff>
    </xdr:from>
    <xdr:ext cx="24892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892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892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4995" cy="2584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499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4995" cy="2584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84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2540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6350</xdr:rowOff>
    </xdr:from>
    <xdr:ext cx="534670" cy="2584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2540</xdr:rowOff>
    </xdr:from>
    <xdr:to>
      <xdr:col>86</xdr:col>
      <xdr:colOff>25400</xdr:colOff>
      <xdr:row>79</xdr:row>
      <xdr:rowOff>2540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142240</xdr:rowOff>
    </xdr:from>
    <xdr:ext cx="598805" cy="259080"/>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16510</xdr:rowOff>
    </xdr:from>
    <xdr:to>
      <xdr:col>85</xdr:col>
      <xdr:colOff>127000</xdr:colOff>
      <xdr:row>78</xdr:row>
      <xdr:rowOff>16510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89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534670" cy="259080"/>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8255</xdr:rowOff>
    </xdr:from>
    <xdr:to>
      <xdr:col>81</xdr:col>
      <xdr:colOff>50800</xdr:colOff>
      <xdr:row>78</xdr:row>
      <xdr:rowOff>16510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81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160655</xdr:rowOff>
    </xdr:from>
    <xdr:to>
      <xdr:col>81</xdr:col>
      <xdr:colOff>101600</xdr:colOff>
      <xdr:row>78</xdr:row>
      <xdr:rowOff>90805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81915</xdr:rowOff>
    </xdr:from>
    <xdr:ext cx="53403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3965" y="13455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8255</xdr:rowOff>
    </xdr:from>
    <xdr:to>
      <xdr:col>76</xdr:col>
      <xdr:colOff>114300</xdr:colOff>
      <xdr:row>78</xdr:row>
      <xdr:rowOff>27305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813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165100</xdr:rowOff>
    </xdr:from>
    <xdr:to>
      <xdr:col>76</xdr:col>
      <xdr:colOff>165100</xdr:colOff>
      <xdr:row>78</xdr:row>
      <xdr:rowOff>95250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86360</xdr:rowOff>
    </xdr:from>
    <xdr:ext cx="534035" cy="2584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4965" y="1345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27305</xdr:rowOff>
    </xdr:from>
    <xdr:to>
      <xdr:col>71</xdr:col>
      <xdr:colOff>177800</xdr:colOff>
      <xdr:row>78</xdr:row>
      <xdr:rowOff>42545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004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163195</xdr:rowOff>
    </xdr:from>
    <xdr:to>
      <xdr:col>72</xdr:col>
      <xdr:colOff>38100</xdr:colOff>
      <xdr:row>78</xdr:row>
      <xdr:rowOff>93345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84455</xdr:rowOff>
    </xdr:from>
    <xdr:ext cx="53403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5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161925</xdr:rowOff>
    </xdr:from>
    <xdr:to>
      <xdr:col>67</xdr:col>
      <xdr:colOff>101600</xdr:colOff>
      <xdr:row>78</xdr:row>
      <xdr:rowOff>92075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109220</xdr:rowOff>
    </xdr:from>
    <xdr:ext cx="534035" cy="2584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6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137160</xdr:rowOff>
    </xdr:from>
    <xdr:to>
      <xdr:col>85</xdr:col>
      <xdr:colOff>177800</xdr:colOff>
      <xdr:row>78</xdr:row>
      <xdr:rowOff>67310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160020</xdr:rowOff>
    </xdr:from>
    <xdr:ext cx="534670" cy="259080"/>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9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137160</xdr:rowOff>
    </xdr:from>
    <xdr:to>
      <xdr:col>81</xdr:col>
      <xdr:colOff>101600</xdr:colOff>
      <xdr:row>78</xdr:row>
      <xdr:rowOff>67310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83820</xdr:rowOff>
    </xdr:from>
    <xdr:ext cx="534035"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3965" y="13114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128905</xdr:rowOff>
    </xdr:from>
    <xdr:to>
      <xdr:col>76</xdr:col>
      <xdr:colOff>165100</xdr:colOff>
      <xdr:row>78</xdr:row>
      <xdr:rowOff>59055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75565</xdr:rowOff>
    </xdr:from>
    <xdr:ext cx="534035" cy="2584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4965" y="13105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147955</xdr:rowOff>
    </xdr:from>
    <xdr:to>
      <xdr:col>72</xdr:col>
      <xdr:colOff>38100</xdr:colOff>
      <xdr:row>78</xdr:row>
      <xdr:rowOff>78105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94615</xdr:rowOff>
    </xdr:from>
    <xdr:ext cx="534035"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5965" y="13124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163195</xdr:rowOff>
    </xdr:from>
    <xdr:to>
      <xdr:col>67</xdr:col>
      <xdr:colOff>101600</xdr:colOff>
      <xdr:row>78</xdr:row>
      <xdr:rowOff>93345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84455</xdr:rowOff>
    </xdr:from>
    <xdr:ext cx="53403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37465</xdr:rowOff>
    </xdr:from>
    <xdr:to>
      <xdr:col>85</xdr:col>
      <xdr:colOff>126365</xdr:colOff>
      <xdr:row>98</xdr:row>
      <xdr:rowOff>132080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135255</xdr:rowOff>
    </xdr:from>
    <xdr:ext cx="469900" cy="2584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155575</xdr:rowOff>
    </xdr:from>
    <xdr:ext cx="598805" cy="2584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3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37465</xdr:rowOff>
    </xdr:from>
    <xdr:to>
      <xdr:col>86</xdr:col>
      <xdr:colOff>25400</xdr:colOff>
      <xdr:row>90</xdr:row>
      <xdr:rowOff>37465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3810</xdr:rowOff>
    </xdr:from>
    <xdr:to>
      <xdr:col>85</xdr:col>
      <xdr:colOff>127000</xdr:colOff>
      <xdr:row>98</xdr:row>
      <xdr:rowOff>55245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0591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127635</xdr:rowOff>
    </xdr:from>
    <xdr:ext cx="534670" cy="259080"/>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149225</xdr:rowOff>
    </xdr:from>
    <xdr:to>
      <xdr:col>85</xdr:col>
      <xdr:colOff>177800</xdr:colOff>
      <xdr:row>98</xdr:row>
      <xdr:rowOff>79375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40640</xdr:rowOff>
    </xdr:from>
    <xdr:to>
      <xdr:col>81</xdr:col>
      <xdr:colOff>50800</xdr:colOff>
      <xdr:row>98</xdr:row>
      <xdr:rowOff>55245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427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16510</xdr:rowOff>
    </xdr:from>
    <xdr:to>
      <xdr:col>81</xdr:col>
      <xdr:colOff>101600</xdr:colOff>
      <xdr:row>98</xdr:row>
      <xdr:rowOff>118110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109220</xdr:rowOff>
    </xdr:from>
    <xdr:ext cx="534035" cy="2584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3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40640</xdr:rowOff>
    </xdr:from>
    <xdr:to>
      <xdr:col>76</xdr:col>
      <xdr:colOff>114300</xdr:colOff>
      <xdr:row>98</xdr:row>
      <xdr:rowOff>93345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427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30480</xdr:rowOff>
    </xdr:from>
    <xdr:to>
      <xdr:col>76</xdr:col>
      <xdr:colOff>165100</xdr:colOff>
      <xdr:row>98</xdr:row>
      <xdr:rowOff>132080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123190</xdr:rowOff>
    </xdr:from>
    <xdr:ext cx="534035" cy="2584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4965" y="16925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50800</xdr:rowOff>
    </xdr:from>
    <xdr:to>
      <xdr:col>71</xdr:col>
      <xdr:colOff>177800</xdr:colOff>
      <xdr:row>98</xdr:row>
      <xdr:rowOff>93345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5290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39370</xdr:rowOff>
    </xdr:from>
    <xdr:to>
      <xdr:col>72</xdr:col>
      <xdr:colOff>38100</xdr:colOff>
      <xdr:row>98</xdr:row>
      <xdr:rowOff>140970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157480</xdr:rowOff>
    </xdr:from>
    <xdr:ext cx="534035" cy="2584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5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135255</xdr:rowOff>
    </xdr:from>
    <xdr:ext cx="534035" cy="2584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6965" y="16937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124460</xdr:rowOff>
    </xdr:from>
    <xdr:to>
      <xdr:col>85</xdr:col>
      <xdr:colOff>177800</xdr:colOff>
      <xdr:row>98</xdr:row>
      <xdr:rowOff>54610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147320</xdr:rowOff>
    </xdr:from>
    <xdr:ext cx="534670" cy="259080"/>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60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4445</xdr:rowOff>
    </xdr:from>
    <xdr:to>
      <xdr:col>81</xdr:col>
      <xdr:colOff>101600</xdr:colOff>
      <xdr:row>98</xdr:row>
      <xdr:rowOff>106045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122555</xdr:rowOff>
    </xdr:from>
    <xdr:ext cx="534035" cy="2584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3965" y="1658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161290</xdr:rowOff>
    </xdr:from>
    <xdr:to>
      <xdr:col>76</xdr:col>
      <xdr:colOff>165100</xdr:colOff>
      <xdr:row>98</xdr:row>
      <xdr:rowOff>91440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107950</xdr:rowOff>
    </xdr:from>
    <xdr:ext cx="53403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567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42545</xdr:rowOff>
    </xdr:from>
    <xdr:to>
      <xdr:col>72</xdr:col>
      <xdr:colOff>38100</xdr:colOff>
      <xdr:row>98</xdr:row>
      <xdr:rowOff>144145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135255</xdr:rowOff>
    </xdr:from>
    <xdr:ext cx="534035" cy="2584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5965" y="16937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0</xdr:rowOff>
    </xdr:from>
    <xdr:to>
      <xdr:col>67</xdr:col>
      <xdr:colOff>101600</xdr:colOff>
      <xdr:row>98</xdr:row>
      <xdr:rowOff>101600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118110</xdr:rowOff>
    </xdr:from>
    <xdr:ext cx="53403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6965" y="1657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82550</xdr:rowOff>
    </xdr:from>
    <xdr:to>
      <xdr:col>116</xdr:col>
      <xdr:colOff>62865</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29210</xdr:rowOff>
    </xdr:from>
    <xdr:ext cx="534670" cy="2584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82550</xdr:rowOff>
    </xdr:from>
    <xdr:to>
      <xdr:col>116</xdr:col>
      <xdr:colOff>152400</xdr:colOff>
      <xdr:row>30</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117475</xdr:rowOff>
    </xdr:from>
    <xdr:to>
      <xdr:col>116</xdr:col>
      <xdr:colOff>63500</xdr:colOff>
      <xdr:row>38</xdr:row>
      <xdr:rowOff>118745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325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49530</xdr:rowOff>
    </xdr:from>
    <xdr:ext cx="469900" cy="259080"/>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26670</xdr:rowOff>
    </xdr:from>
    <xdr:to>
      <xdr:col>116</xdr:col>
      <xdr:colOff>114300</xdr:colOff>
      <xdr:row>38</xdr:row>
      <xdr:rowOff>128270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117475</xdr:rowOff>
    </xdr:from>
    <xdr:to>
      <xdr:col>111</xdr:col>
      <xdr:colOff>177800</xdr:colOff>
      <xdr:row>38</xdr:row>
      <xdr:rowOff>123190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6325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15875</xdr:rowOff>
    </xdr:from>
    <xdr:to>
      <xdr:col>112</xdr:col>
      <xdr:colOff>38100</xdr:colOff>
      <xdr:row>38</xdr:row>
      <xdr:rowOff>117475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133985</xdr:rowOff>
    </xdr:from>
    <xdr:ext cx="469265" cy="2584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350" y="6306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103505</xdr:rowOff>
    </xdr:from>
    <xdr:to>
      <xdr:col>107</xdr:col>
      <xdr:colOff>50800</xdr:colOff>
      <xdr:row>38</xdr:row>
      <xdr:rowOff>123190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186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15240</xdr:rowOff>
    </xdr:from>
    <xdr:ext cx="46926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350" y="6358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103505</xdr:rowOff>
    </xdr:from>
    <xdr:to>
      <xdr:col>102</xdr:col>
      <xdr:colOff>114300</xdr:colOff>
      <xdr:row>38</xdr:row>
      <xdr:rowOff>143510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186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167640</xdr:rowOff>
    </xdr:from>
    <xdr:ext cx="469265" cy="2584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350" y="6682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29210</xdr:rowOff>
    </xdr:from>
    <xdr:ext cx="469265" cy="2584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350" y="6372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5080</xdr:rowOff>
    </xdr:from>
    <xdr:ext cx="469900" cy="259080"/>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20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66675</xdr:rowOff>
    </xdr:from>
    <xdr:to>
      <xdr:col>112</xdr:col>
      <xdr:colOff>38100</xdr:colOff>
      <xdr:row>38</xdr:row>
      <xdr:rowOff>168275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159385</xdr:rowOff>
    </xdr:from>
    <xdr:ext cx="469265" cy="2584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350" y="6674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72390</xdr:rowOff>
    </xdr:from>
    <xdr:to>
      <xdr:col>107</xdr:col>
      <xdr:colOff>101600</xdr:colOff>
      <xdr:row>39</xdr:row>
      <xdr:rowOff>2540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165100</xdr:rowOff>
    </xdr:from>
    <xdr:ext cx="469265"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350" y="6680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52705</xdr:rowOff>
    </xdr:from>
    <xdr:to>
      <xdr:col>102</xdr:col>
      <xdr:colOff>165100</xdr:colOff>
      <xdr:row>38</xdr:row>
      <xdr:rowOff>154940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170815</xdr:rowOff>
    </xdr:from>
    <xdr:ext cx="469265" cy="2584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350" y="6343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92075</xdr:rowOff>
    </xdr:from>
    <xdr:to>
      <xdr:col>98</xdr:col>
      <xdr:colOff>38100</xdr:colOff>
      <xdr:row>39</xdr:row>
      <xdr:rowOff>22225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13335</xdr:rowOff>
    </xdr:from>
    <xdr:ext cx="469265"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350" y="6699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147320</xdr:rowOff>
    </xdr:from>
    <xdr:to>
      <xdr:col>116</xdr:col>
      <xdr:colOff>62865</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93980</xdr:rowOff>
    </xdr:from>
    <xdr:ext cx="534670" cy="259080"/>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147320</xdr:rowOff>
    </xdr:from>
    <xdr:to>
      <xdr:col>116</xdr:col>
      <xdr:colOff>152400</xdr:colOff>
      <xdr:row>51</xdr:row>
      <xdr:rowOff>147320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84455</xdr:rowOff>
    </xdr:from>
    <xdr:to>
      <xdr:col>116</xdr:col>
      <xdr:colOff>63500</xdr:colOff>
      <xdr:row>58</xdr:row>
      <xdr:rowOff>97790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285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36830</xdr:rowOff>
    </xdr:from>
    <xdr:ext cx="469900" cy="259080"/>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97790</xdr:rowOff>
    </xdr:from>
    <xdr:to>
      <xdr:col>111</xdr:col>
      <xdr:colOff>177800</xdr:colOff>
      <xdr:row>58</xdr:row>
      <xdr:rowOff>99695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1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45085</xdr:rowOff>
    </xdr:from>
    <xdr:to>
      <xdr:col>112</xdr:col>
      <xdr:colOff>38100</xdr:colOff>
      <xdr:row>58</xdr:row>
      <xdr:rowOff>146685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163195</xdr:rowOff>
    </xdr:from>
    <xdr:ext cx="469265"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350" y="9764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99695</xdr:rowOff>
    </xdr:from>
    <xdr:to>
      <xdr:col>107</xdr:col>
      <xdr:colOff>50800</xdr:colOff>
      <xdr:row>58</xdr:row>
      <xdr:rowOff>106680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437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60960</xdr:rowOff>
    </xdr:from>
    <xdr:to>
      <xdr:col>107</xdr:col>
      <xdr:colOff>101600</xdr:colOff>
      <xdr:row>58</xdr:row>
      <xdr:rowOff>162560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153670</xdr:rowOff>
    </xdr:from>
    <xdr:ext cx="46926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350" y="10097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106680</xdr:rowOff>
    </xdr:from>
    <xdr:to>
      <xdr:col>102</xdr:col>
      <xdr:colOff>114300</xdr:colOff>
      <xdr:row>58</xdr:row>
      <xdr:rowOff>114935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507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58420</xdr:rowOff>
    </xdr:from>
    <xdr:to>
      <xdr:col>102</xdr:col>
      <xdr:colOff>165100</xdr:colOff>
      <xdr:row>58</xdr:row>
      <xdr:rowOff>160020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151130</xdr:rowOff>
    </xdr:from>
    <xdr:ext cx="469265"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350" y="1009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63500</xdr:rowOff>
    </xdr:from>
    <xdr:to>
      <xdr:col>98</xdr:col>
      <xdr:colOff>38100</xdr:colOff>
      <xdr:row>58</xdr:row>
      <xdr:rowOff>164465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9525</xdr:rowOff>
    </xdr:from>
    <xdr:ext cx="469265" cy="2584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350" y="9782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33655</xdr:rowOff>
    </xdr:from>
    <xdr:to>
      <xdr:col>116</xdr:col>
      <xdr:colOff>114300</xdr:colOff>
      <xdr:row>58</xdr:row>
      <xdr:rowOff>135255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57150</xdr:rowOff>
    </xdr:from>
    <xdr:ext cx="469900" cy="259080"/>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29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46355</xdr:rowOff>
    </xdr:from>
    <xdr:to>
      <xdr:col>112</xdr:col>
      <xdr:colOff>38100</xdr:colOff>
      <xdr:row>58</xdr:row>
      <xdr:rowOff>147955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139065</xdr:rowOff>
    </xdr:from>
    <xdr:ext cx="469265"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350" y="10083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48895</xdr:rowOff>
    </xdr:from>
    <xdr:to>
      <xdr:col>107</xdr:col>
      <xdr:colOff>101600</xdr:colOff>
      <xdr:row>58</xdr:row>
      <xdr:rowOff>150495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167005</xdr:rowOff>
    </xdr:from>
    <xdr:ext cx="469265" cy="2584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350" y="9768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55880</xdr:rowOff>
    </xdr:from>
    <xdr:to>
      <xdr:col>102</xdr:col>
      <xdr:colOff>165100</xdr:colOff>
      <xdr:row>58</xdr:row>
      <xdr:rowOff>157480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2540</xdr:rowOff>
    </xdr:from>
    <xdr:ext cx="46926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350" y="9775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64135</xdr:rowOff>
    </xdr:from>
    <xdr:to>
      <xdr:col>98</xdr:col>
      <xdr:colOff>38100</xdr:colOff>
      <xdr:row>58</xdr:row>
      <xdr:rowOff>166370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08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156845</xdr:rowOff>
    </xdr:from>
    <xdr:ext cx="469265" cy="2584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350" y="10100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995"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995"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116840</xdr:rowOff>
    </xdr:from>
    <xdr:to>
      <xdr:col>116</xdr:col>
      <xdr:colOff>62865</xdr:colOff>
      <xdr:row>78</xdr:row>
      <xdr:rowOff>137795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141605</xdr:rowOff>
    </xdr:from>
    <xdr:ext cx="534670" cy="259080"/>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137795</xdr:rowOff>
    </xdr:from>
    <xdr:to>
      <xdr:col>116</xdr:col>
      <xdr:colOff>152400</xdr:colOff>
      <xdr:row>78</xdr:row>
      <xdr:rowOff>137795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63500</xdr:rowOff>
    </xdr:from>
    <xdr:ext cx="598805" cy="2584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116840</xdr:rowOff>
    </xdr:from>
    <xdr:to>
      <xdr:col>116</xdr:col>
      <xdr:colOff>152400</xdr:colOff>
      <xdr:row>70</xdr:row>
      <xdr:rowOff>116840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50165</xdr:rowOff>
    </xdr:from>
    <xdr:to>
      <xdr:col>116</xdr:col>
      <xdr:colOff>63500</xdr:colOff>
      <xdr:row>75</xdr:row>
      <xdr:rowOff>83820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0891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137160</xdr:rowOff>
    </xdr:from>
    <xdr:ext cx="534670" cy="259080"/>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158750</xdr:rowOff>
    </xdr:from>
    <xdr:to>
      <xdr:col>116</xdr:col>
      <xdr:colOff>114300</xdr:colOff>
      <xdr:row>76</xdr:row>
      <xdr:rowOff>88900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83820</xdr:rowOff>
    </xdr:from>
    <xdr:to>
      <xdr:col>111</xdr:col>
      <xdr:colOff>177800</xdr:colOff>
      <xdr:row>75</xdr:row>
      <xdr:rowOff>118110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425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19050</xdr:rowOff>
    </xdr:from>
    <xdr:to>
      <xdr:col>112</xdr:col>
      <xdr:colOff>38100</xdr:colOff>
      <xdr:row>76</xdr:row>
      <xdr:rowOff>120650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111760</xdr:rowOff>
    </xdr:from>
    <xdr:ext cx="534035"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5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118110</xdr:rowOff>
    </xdr:from>
    <xdr:to>
      <xdr:col>107</xdr:col>
      <xdr:colOff>50800</xdr:colOff>
      <xdr:row>75</xdr:row>
      <xdr:rowOff>143510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768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66040</xdr:rowOff>
    </xdr:from>
    <xdr:to>
      <xdr:col>107</xdr:col>
      <xdr:colOff>101600</xdr:colOff>
      <xdr:row>75</xdr:row>
      <xdr:rowOff>167640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12700</xdr:rowOff>
    </xdr:from>
    <xdr:ext cx="534035"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6965" y="1270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143510</xdr:rowOff>
    </xdr:from>
    <xdr:to>
      <xdr:col>102</xdr:col>
      <xdr:colOff>114300</xdr:colOff>
      <xdr:row>75</xdr:row>
      <xdr:rowOff>163830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022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44450</xdr:rowOff>
    </xdr:from>
    <xdr:to>
      <xdr:col>102</xdr:col>
      <xdr:colOff>165100</xdr:colOff>
      <xdr:row>75</xdr:row>
      <xdr:rowOff>146050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162560</xdr:rowOff>
    </xdr:from>
    <xdr:ext cx="53403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7965" y="12678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29210</xdr:rowOff>
    </xdr:from>
    <xdr:to>
      <xdr:col>98</xdr:col>
      <xdr:colOff>38100</xdr:colOff>
      <xdr:row>75</xdr:row>
      <xdr:rowOff>130810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147320</xdr:rowOff>
    </xdr:from>
    <xdr:ext cx="534035"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8965" y="1266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170815</xdr:rowOff>
    </xdr:from>
    <xdr:to>
      <xdr:col>116</xdr:col>
      <xdr:colOff>114300</xdr:colOff>
      <xdr:row>75</xdr:row>
      <xdr:rowOff>100965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22225</xdr:rowOff>
    </xdr:from>
    <xdr:ext cx="534670" cy="2584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09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33020</xdr:rowOff>
    </xdr:from>
    <xdr:to>
      <xdr:col>112</xdr:col>
      <xdr:colOff>38100</xdr:colOff>
      <xdr:row>75</xdr:row>
      <xdr:rowOff>134620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151130</xdr:rowOff>
    </xdr:from>
    <xdr:ext cx="534035"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5965" y="12666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67310</xdr:rowOff>
    </xdr:from>
    <xdr:to>
      <xdr:col>107</xdr:col>
      <xdr:colOff>101600</xdr:colOff>
      <xdr:row>75</xdr:row>
      <xdr:rowOff>168910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160020</xdr:rowOff>
    </xdr:from>
    <xdr:ext cx="53403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301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92075</xdr:rowOff>
    </xdr:from>
    <xdr:to>
      <xdr:col>102</xdr:col>
      <xdr:colOff>165100</xdr:colOff>
      <xdr:row>76</xdr:row>
      <xdr:rowOff>22225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13335</xdr:rowOff>
    </xdr:from>
    <xdr:ext cx="53403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304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59,289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113030</xdr:rowOff>
    </xdr:from>
    <xdr:to>
      <xdr:col>98</xdr:col>
      <xdr:colOff>38100</xdr:colOff>
      <xdr:row>76</xdr:row>
      <xdr:rowOff>43180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34290</xdr:rowOff>
    </xdr:from>
    <xdr:ext cx="53403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3064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8285"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6725"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6725" cy="2584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6725"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84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132715</xdr:rowOff>
    </xdr:from>
    <xdr:to>
      <xdr:col>116</xdr:col>
      <xdr:colOff>62865</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92710</xdr:rowOff>
    </xdr:from>
    <xdr:ext cx="249555" cy="259080"/>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79375</xdr:rowOff>
    </xdr:from>
    <xdr:ext cx="534670" cy="2584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132715</xdr:rowOff>
    </xdr:from>
    <xdr:to>
      <xdr:col>116</xdr:col>
      <xdr:colOff>152400</xdr:colOff>
      <xdr:row>91</xdr:row>
      <xdr:rowOff>132715</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10160</xdr:rowOff>
    </xdr:from>
    <xdr:ext cx="313690" cy="259080"/>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156845</xdr:rowOff>
    </xdr:from>
    <xdr:to>
      <xdr:col>102</xdr:col>
      <xdr:colOff>165100</xdr:colOff>
      <xdr:row>99</xdr:row>
      <xdr:rowOff>86995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103505</xdr:rowOff>
    </xdr:from>
    <xdr:ext cx="31369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157480</xdr:rowOff>
    </xdr:from>
    <xdr:to>
      <xdr:col>98</xdr:col>
      <xdr:colOff>38100</xdr:colOff>
      <xdr:row>99</xdr:row>
      <xdr:rowOff>87630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104140</xdr:rowOff>
    </xdr:from>
    <xdr:ext cx="31369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137160</xdr:rowOff>
    </xdr:from>
    <xdr:ext cx="249555" cy="259080"/>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8920" cy="2584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8920" cy="2584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8920" cy="2584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8920" cy="2584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・人件費は、前年度比で増加しており、主な要因は、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フルタイム会計年度任用職員の退職手当負担金等人件費が増となったためである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・物件費は、前年度比で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しており、主な要因は、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教育用コンピュータ導入事業、本会議場映像音響節整備事業等の減少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・扶助費は、前年度比で増加しており、主な要因は、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住民税非課税世帯等に対する臨時特別給付金、子育て世帯等臨時特別給付金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等が増となったためである。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・普通建設事業費は、対前年比で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しており、主な要因は、中学校プール整備事業や</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校内通信ネットワーク整備事業</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等</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・公債費は、前年度比で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しており、主な要因は、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償還終了による起債残高の減少によるものである。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・積立金は、前年度比で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しており、主な要因は、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財政調整基金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やふるさと応援寄附基金等</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・貸付金は、前年度比で増加しており、主な要因は、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森林整備地域活動資金等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14,725
14,659
205.65
12,117,581
11,861,618
243,016
6,300,658
9,455,320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134620</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63500</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133350</xdr:rowOff>
    </xdr:from>
    <xdr:to>
      <xdr:col>24</xdr:col>
      <xdr:colOff>63500</xdr:colOff>
      <xdr:row>33</xdr:row>
      <xdr:rowOff>49530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48300"/>
          <a:ext cx="8382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133350</xdr:rowOff>
    </xdr:from>
    <xdr:to>
      <xdr:col>19</xdr:col>
      <xdr:colOff>177800</xdr:colOff>
      <xdr:row>32</xdr:row>
      <xdr:rowOff>48895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483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125730</xdr:rowOff>
    </xdr:from>
    <xdr:to>
      <xdr:col>20</xdr:col>
      <xdr:colOff>38100</xdr:colOff>
      <xdr:row>36</xdr:row>
      <xdr:rowOff>55880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46990</xdr:rowOff>
    </xdr:from>
    <xdr:ext cx="46926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19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48895</xdr:rowOff>
    </xdr:from>
    <xdr:to>
      <xdr:col>15</xdr:col>
      <xdr:colOff>50800</xdr:colOff>
      <xdr:row>32</xdr:row>
      <xdr:rowOff>88265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352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9265"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88265</xdr:rowOff>
    </xdr:from>
    <xdr:to>
      <xdr:col>10</xdr:col>
      <xdr:colOff>114300</xdr:colOff>
      <xdr:row>32</xdr:row>
      <xdr:rowOff>95885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746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2540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7620</xdr:rowOff>
    </xdr:from>
    <xdr:ext cx="46926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170180</xdr:rowOff>
    </xdr:from>
    <xdr:to>
      <xdr:col>24</xdr:col>
      <xdr:colOff>114300</xdr:colOff>
      <xdr:row>33</xdr:row>
      <xdr:rowOff>100330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21590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82550</xdr:rowOff>
    </xdr:from>
    <xdr:to>
      <xdr:col>20</xdr:col>
      <xdr:colOff>38100</xdr:colOff>
      <xdr:row>32</xdr:row>
      <xdr:rowOff>12700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29210</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172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169545</xdr:rowOff>
    </xdr:from>
    <xdr:to>
      <xdr:col>15</xdr:col>
      <xdr:colOff>101600</xdr:colOff>
      <xdr:row>32</xdr:row>
      <xdr:rowOff>99695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116205</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259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37465</xdr:rowOff>
    </xdr:from>
    <xdr:to>
      <xdr:col>10</xdr:col>
      <xdr:colOff>165100</xdr:colOff>
      <xdr:row>32</xdr:row>
      <xdr:rowOff>139065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155575</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299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45085</xdr:rowOff>
    </xdr:from>
    <xdr:to>
      <xdr:col>6</xdr:col>
      <xdr:colOff>38100</xdr:colOff>
      <xdr:row>32</xdr:row>
      <xdr:rowOff>146685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163195</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306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165"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69215</xdr:rowOff>
    </xdr:from>
    <xdr:to>
      <xdr:col>24</xdr:col>
      <xdr:colOff>62865</xdr:colOff>
      <xdr:row>58</xdr:row>
      <xdr:rowOff>154940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158115</xdr:rowOff>
    </xdr:from>
    <xdr:ext cx="534670" cy="2584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154940</xdr:rowOff>
    </xdr:from>
    <xdr:to>
      <xdr:col>24</xdr:col>
      <xdr:colOff>152400</xdr:colOff>
      <xdr:row>58</xdr:row>
      <xdr:rowOff>154940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15875</xdr:rowOff>
    </xdr:from>
    <xdr:ext cx="69024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dr:col>23</xdr:col>
      <xdr:colOff>165100</xdr:colOff>
      <xdr:row>51</xdr:row>
      <xdr:rowOff>69215</xdr:rowOff>
    </xdr:from>
    <xdr:to>
      <xdr:col>24</xdr:col>
      <xdr:colOff>152400</xdr:colOff>
      <xdr:row>51</xdr:row>
      <xdr:rowOff>69215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71755</xdr:rowOff>
    </xdr:from>
    <xdr:to>
      <xdr:col>24</xdr:col>
      <xdr:colOff>63500</xdr:colOff>
      <xdr:row>58</xdr:row>
      <xdr:rowOff>4445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4440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144145</xdr:rowOff>
    </xdr:from>
    <xdr:ext cx="598805" cy="2584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67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166370</xdr:rowOff>
    </xdr:from>
    <xdr:to>
      <xdr:col>24</xdr:col>
      <xdr:colOff>114300</xdr:colOff>
      <xdr:row>58</xdr:row>
      <xdr:rowOff>95885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71755</xdr:rowOff>
    </xdr:from>
    <xdr:to>
      <xdr:col>19</xdr:col>
      <xdr:colOff>177800</xdr:colOff>
      <xdr:row>58</xdr:row>
      <xdr:rowOff>27305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4440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161925</xdr:rowOff>
    </xdr:from>
    <xdr:ext cx="598170"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934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27305</xdr:rowOff>
    </xdr:from>
    <xdr:to>
      <xdr:col>15</xdr:col>
      <xdr:colOff>50800</xdr:colOff>
      <xdr:row>58</xdr:row>
      <xdr:rowOff>64770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14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36195</xdr:rowOff>
    </xdr:from>
    <xdr:to>
      <xdr:col>15</xdr:col>
      <xdr:colOff>101600</xdr:colOff>
      <xdr:row>58</xdr:row>
      <xdr:rowOff>137795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128905</xdr:rowOff>
    </xdr:from>
    <xdr:ext cx="598170"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10073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50165</xdr:rowOff>
    </xdr:from>
    <xdr:to>
      <xdr:col>10</xdr:col>
      <xdr:colOff>114300</xdr:colOff>
      <xdr:row>58</xdr:row>
      <xdr:rowOff>64770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42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153035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144145</xdr:rowOff>
    </xdr:from>
    <xdr:ext cx="534035"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10088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52705</xdr:rowOff>
    </xdr:from>
    <xdr:to>
      <xdr:col>6</xdr:col>
      <xdr:colOff>38100</xdr:colOff>
      <xdr:row>58</xdr:row>
      <xdr:rowOff>154940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145415</xdr:rowOff>
    </xdr:from>
    <xdr:ext cx="534035" cy="2584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10089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125095</xdr:rowOff>
    </xdr:from>
    <xdr:to>
      <xdr:col>24</xdr:col>
      <xdr:colOff>114300</xdr:colOff>
      <xdr:row>58</xdr:row>
      <xdr:rowOff>55245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147955</xdr:rowOff>
    </xdr:from>
    <xdr:ext cx="598805" cy="2584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9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166,448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20955</xdr:rowOff>
    </xdr:from>
    <xdr:to>
      <xdr:col>20</xdr:col>
      <xdr:colOff>38100</xdr:colOff>
      <xdr:row>57</xdr:row>
      <xdr:rowOff>122555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139065</xdr:rowOff>
    </xdr:from>
    <xdr:ext cx="59817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5688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248,456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147955</xdr:rowOff>
    </xdr:from>
    <xdr:to>
      <xdr:col>15</xdr:col>
      <xdr:colOff>101600</xdr:colOff>
      <xdr:row>58</xdr:row>
      <xdr:rowOff>78105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94615</xdr:rowOff>
    </xdr:from>
    <xdr:ext cx="59817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96958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13970</xdr:rowOff>
    </xdr:from>
    <xdr:to>
      <xdr:col>10</xdr:col>
      <xdr:colOff>165100</xdr:colOff>
      <xdr:row>58</xdr:row>
      <xdr:rowOff>115570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132080</xdr:rowOff>
    </xdr:from>
    <xdr:ext cx="598170"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580" y="9733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170815</xdr:rowOff>
    </xdr:from>
    <xdr:to>
      <xdr:col>6</xdr:col>
      <xdr:colOff>38100</xdr:colOff>
      <xdr:row>58</xdr:row>
      <xdr:rowOff>100965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117475</xdr:rowOff>
    </xdr:from>
    <xdr:ext cx="59817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580" y="9718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77</xdr:row>
      <xdr:rowOff>66040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66040</xdr:rowOff>
    </xdr:from>
    <xdr:to>
      <xdr:col>24</xdr:col>
      <xdr:colOff>152400</xdr:colOff>
      <xdr:row>77</xdr:row>
      <xdr:rowOff>66040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101600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85090</xdr:rowOff>
    </xdr:from>
    <xdr:to>
      <xdr:col>24</xdr:col>
      <xdr:colOff>63500</xdr:colOff>
      <xdr:row>75</xdr:row>
      <xdr:rowOff>86995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72390"/>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70485</xdr:rowOff>
    </xdr:from>
    <xdr:to>
      <xdr:col>24</xdr:col>
      <xdr:colOff>114300</xdr:colOff>
      <xdr:row>76</xdr:row>
      <xdr:rowOff>635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86995</xdr:rowOff>
    </xdr:from>
    <xdr:to>
      <xdr:col>19</xdr:col>
      <xdr:colOff>177800</xdr:colOff>
      <xdr:row>75</xdr:row>
      <xdr:rowOff>120650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457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26035</xdr:rowOff>
    </xdr:from>
    <xdr:to>
      <xdr:col>20</xdr:col>
      <xdr:colOff>38100</xdr:colOff>
      <xdr:row>76</xdr:row>
      <xdr:rowOff>127635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118745</xdr:rowOff>
    </xdr:from>
    <xdr:ext cx="59817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3148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120650</xdr:rowOff>
    </xdr:from>
    <xdr:to>
      <xdr:col>15</xdr:col>
      <xdr:colOff>50800</xdr:colOff>
      <xdr:row>75</xdr:row>
      <xdr:rowOff>144145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794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40640</xdr:rowOff>
    </xdr:from>
    <xdr:to>
      <xdr:col>15</xdr:col>
      <xdr:colOff>101600</xdr:colOff>
      <xdr:row>76</xdr:row>
      <xdr:rowOff>142240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133350</xdr:rowOff>
    </xdr:from>
    <xdr:ext cx="598170" cy="2584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3163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139065</xdr:rowOff>
    </xdr:from>
    <xdr:to>
      <xdr:col>10</xdr:col>
      <xdr:colOff>114300</xdr:colOff>
      <xdr:row>75</xdr:row>
      <xdr:rowOff>144145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978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64135</xdr:rowOff>
    </xdr:from>
    <xdr:to>
      <xdr:col>10</xdr:col>
      <xdr:colOff>165100</xdr:colOff>
      <xdr:row>76</xdr:row>
      <xdr:rowOff>166370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156845</xdr:rowOff>
    </xdr:from>
    <xdr:ext cx="598170" cy="2584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3187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166370</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3196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34290</xdr:rowOff>
    </xdr:from>
    <xdr:to>
      <xdr:col>24</xdr:col>
      <xdr:colOff>114300</xdr:colOff>
      <xdr:row>74</xdr:row>
      <xdr:rowOff>135890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57150</xdr:rowOff>
    </xdr:from>
    <xdr:ext cx="598805" cy="259080"/>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3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262,012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36195</xdr:rowOff>
    </xdr:from>
    <xdr:to>
      <xdr:col>20</xdr:col>
      <xdr:colOff>38100</xdr:colOff>
      <xdr:row>75</xdr:row>
      <xdr:rowOff>137795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154940</xdr:rowOff>
    </xdr:from>
    <xdr:ext cx="598170" cy="2584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2670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224,025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69215</xdr:rowOff>
    </xdr:from>
    <xdr:to>
      <xdr:col>15</xdr:col>
      <xdr:colOff>101600</xdr:colOff>
      <xdr:row>75</xdr:row>
      <xdr:rowOff>170815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15875</xdr:rowOff>
    </xdr:from>
    <xdr:ext cx="59817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2703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93345</xdr:rowOff>
    </xdr:from>
    <xdr:to>
      <xdr:col>10</xdr:col>
      <xdr:colOff>165100</xdr:colOff>
      <xdr:row>76</xdr:row>
      <xdr:rowOff>23495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40640</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2727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88265</xdr:rowOff>
    </xdr:from>
    <xdr:to>
      <xdr:col>6</xdr:col>
      <xdr:colOff>38100</xdr:colOff>
      <xdr:row>76</xdr:row>
      <xdr:rowOff>18415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34925</xdr:rowOff>
    </xdr:from>
    <xdr:ext cx="59817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2722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105410</xdr:rowOff>
    </xdr:from>
    <xdr:to>
      <xdr:col>24</xdr:col>
      <xdr:colOff>62865</xdr:colOff>
      <xdr:row>97</xdr:row>
      <xdr:rowOff>143510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84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84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1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dr:col>23</xdr:col>
      <xdr:colOff>165100</xdr:colOff>
      <xdr:row>90</xdr:row>
      <xdr:rowOff>105410</xdr:rowOff>
    </xdr:from>
    <xdr:to>
      <xdr:col>24</xdr:col>
      <xdr:colOff>152400</xdr:colOff>
      <xdr:row>90</xdr:row>
      <xdr:rowOff>105410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151765</xdr:rowOff>
    </xdr:from>
    <xdr:to>
      <xdr:col>24</xdr:col>
      <xdr:colOff>63500</xdr:colOff>
      <xdr:row>96</xdr:row>
      <xdr:rowOff>88265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3951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166370</xdr:rowOff>
    </xdr:from>
    <xdr:ext cx="534670" cy="2584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4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15875</xdr:rowOff>
    </xdr:from>
    <xdr:to>
      <xdr:col>24</xdr:col>
      <xdr:colOff>114300</xdr:colOff>
      <xdr:row>96</xdr:row>
      <xdr:rowOff>117475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88265</xdr:rowOff>
    </xdr:from>
    <xdr:to>
      <xdr:col>19</xdr:col>
      <xdr:colOff>177800</xdr:colOff>
      <xdr:row>96</xdr:row>
      <xdr:rowOff>93980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474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73660</xdr:rowOff>
    </xdr:from>
    <xdr:to>
      <xdr:col>20</xdr:col>
      <xdr:colOff>38100</xdr:colOff>
      <xdr:row>97</xdr:row>
      <xdr:rowOff>3810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166370</xdr:rowOff>
    </xdr:from>
    <xdr:ext cx="534035" cy="2584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93980</xdr:rowOff>
    </xdr:from>
    <xdr:to>
      <xdr:col>15</xdr:col>
      <xdr:colOff>50800</xdr:colOff>
      <xdr:row>96</xdr:row>
      <xdr:rowOff>117475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531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83820</xdr:rowOff>
    </xdr:from>
    <xdr:to>
      <xdr:col>15</xdr:col>
      <xdr:colOff>101600</xdr:colOff>
      <xdr:row>97</xdr:row>
      <xdr:rowOff>13970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5080</xdr:rowOff>
    </xdr:from>
    <xdr:ext cx="53403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635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104140</xdr:rowOff>
    </xdr:from>
    <xdr:to>
      <xdr:col>10</xdr:col>
      <xdr:colOff>114300</xdr:colOff>
      <xdr:row>96</xdr:row>
      <xdr:rowOff>117475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633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102235</xdr:rowOff>
    </xdr:from>
    <xdr:to>
      <xdr:col>10</xdr:col>
      <xdr:colOff>165100</xdr:colOff>
      <xdr:row>97</xdr:row>
      <xdr:rowOff>32385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23495</xdr:rowOff>
    </xdr:from>
    <xdr:ext cx="53403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654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100965</xdr:rowOff>
    </xdr:from>
    <xdr:to>
      <xdr:col>6</xdr:col>
      <xdr:colOff>38100</xdr:colOff>
      <xdr:row>97</xdr:row>
      <xdr:rowOff>31115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22860</xdr:rowOff>
    </xdr:from>
    <xdr:ext cx="53403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653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100965</xdr:rowOff>
    </xdr:from>
    <xdr:to>
      <xdr:col>24</xdr:col>
      <xdr:colOff>114300</xdr:colOff>
      <xdr:row>96</xdr:row>
      <xdr:rowOff>31115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123825</xdr:rowOff>
    </xdr:from>
    <xdr:ext cx="534670" cy="2584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40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37465</xdr:rowOff>
    </xdr:from>
    <xdr:to>
      <xdr:col>20</xdr:col>
      <xdr:colOff>38100</xdr:colOff>
      <xdr:row>96</xdr:row>
      <xdr:rowOff>139065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155575</xdr:rowOff>
    </xdr:from>
    <xdr:ext cx="534035" cy="2584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271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43180</xdr:rowOff>
    </xdr:from>
    <xdr:to>
      <xdr:col>15</xdr:col>
      <xdr:colOff>101600</xdr:colOff>
      <xdr:row>96</xdr:row>
      <xdr:rowOff>144780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161290</xdr:rowOff>
    </xdr:from>
    <xdr:ext cx="53403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27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66675</xdr:rowOff>
    </xdr:from>
    <xdr:to>
      <xdr:col>10</xdr:col>
      <xdr:colOff>165100</xdr:colOff>
      <xdr:row>96</xdr:row>
      <xdr:rowOff>168275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13335</xdr:rowOff>
    </xdr:from>
    <xdr:ext cx="53403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30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53340</xdr:rowOff>
    </xdr:from>
    <xdr:to>
      <xdr:col>6</xdr:col>
      <xdr:colOff>38100</xdr:colOff>
      <xdr:row>96</xdr:row>
      <xdr:rowOff>154940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171450</xdr:rowOff>
    </xdr:from>
    <xdr:ext cx="53403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28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110490</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57150</xdr:rowOff>
    </xdr:from>
    <xdr:ext cx="46990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dr:col>54</xdr:col>
      <xdr:colOff>101600</xdr:colOff>
      <xdr:row>31</xdr:row>
      <xdr:rowOff>110490</xdr:rowOff>
    </xdr:from>
    <xdr:to>
      <xdr:col>55</xdr:col>
      <xdr:colOff>88900</xdr:colOff>
      <xdr:row>31</xdr:row>
      <xdr:rowOff>110490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26670</xdr:rowOff>
    </xdr:from>
    <xdr:to>
      <xdr:col>55</xdr:col>
      <xdr:colOff>0</xdr:colOff>
      <xdr:row>38</xdr:row>
      <xdr:rowOff>29210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417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102870</xdr:rowOff>
    </xdr:from>
    <xdr:ext cx="378460" cy="25908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80010</xdr:rowOff>
    </xdr:from>
    <xdr:to>
      <xdr:col>55</xdr:col>
      <xdr:colOff>50800</xdr:colOff>
      <xdr:row>38</xdr:row>
      <xdr:rowOff>10160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29210</xdr:rowOff>
    </xdr:from>
    <xdr:to>
      <xdr:col>50</xdr:col>
      <xdr:colOff>114300</xdr:colOff>
      <xdr:row>38</xdr:row>
      <xdr:rowOff>29845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443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27305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43815</xdr:rowOff>
    </xdr:from>
    <xdr:ext cx="378460" cy="2584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216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29845</xdr:rowOff>
    </xdr:from>
    <xdr:to>
      <xdr:col>45</xdr:col>
      <xdr:colOff>177800</xdr:colOff>
      <xdr:row>38</xdr:row>
      <xdr:rowOff>31750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449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94615</xdr:rowOff>
    </xdr:from>
    <xdr:to>
      <xdr:col>46</xdr:col>
      <xdr:colOff>38100</xdr:colOff>
      <xdr:row>38</xdr:row>
      <xdr:rowOff>24765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41275</xdr:rowOff>
    </xdr:from>
    <xdr:ext cx="378460" cy="2584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62134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31750</xdr:rowOff>
    </xdr:from>
    <xdr:to>
      <xdr:col>41</xdr:col>
      <xdr:colOff>50800</xdr:colOff>
      <xdr:row>38</xdr:row>
      <xdr:rowOff>33655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46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43180</xdr:rowOff>
    </xdr:from>
    <xdr:ext cx="378460" cy="2584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70" y="62153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33020</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70" y="620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147320</xdr:rowOff>
    </xdr:from>
    <xdr:to>
      <xdr:col>55</xdr:col>
      <xdr:colOff>50800</xdr:colOff>
      <xdr:row>38</xdr:row>
      <xdr:rowOff>77470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62230</xdr:rowOff>
    </xdr:from>
    <xdr:ext cx="378460" cy="25908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149225</xdr:rowOff>
    </xdr:from>
    <xdr:to>
      <xdr:col>50</xdr:col>
      <xdr:colOff>165100</xdr:colOff>
      <xdr:row>38</xdr:row>
      <xdr:rowOff>79375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70485</xdr:rowOff>
    </xdr:from>
    <xdr:ext cx="37846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70" y="6585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150495</xdr:rowOff>
    </xdr:from>
    <xdr:to>
      <xdr:col>46</xdr:col>
      <xdr:colOff>38100</xdr:colOff>
      <xdr:row>38</xdr:row>
      <xdr:rowOff>80645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71755</xdr:rowOff>
    </xdr:from>
    <xdr:ext cx="37846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70" y="6586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152400</xdr:rowOff>
    </xdr:from>
    <xdr:to>
      <xdr:col>41</xdr:col>
      <xdr:colOff>101600</xdr:colOff>
      <xdr:row>38</xdr:row>
      <xdr:rowOff>82550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73660</xdr:rowOff>
    </xdr:from>
    <xdr:ext cx="37846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70" y="6588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154940</xdr:rowOff>
    </xdr:from>
    <xdr:to>
      <xdr:col>36</xdr:col>
      <xdr:colOff>165100</xdr:colOff>
      <xdr:row>38</xdr:row>
      <xdr:rowOff>84455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75565</xdr:rowOff>
    </xdr:from>
    <xdr:ext cx="378460" cy="2584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70" y="65906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xdr:rowOff>
    </xdr:from>
    <xdr:to>
      <xdr:col>54</xdr:col>
      <xdr:colOff>189865</xdr:colOff>
      <xdr:row>58</xdr:row>
      <xdr:rowOff>112395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116205</xdr:rowOff>
    </xdr:from>
    <xdr:ext cx="469900"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112395</xdr:rowOff>
    </xdr:from>
    <xdr:to>
      <xdr:col>55</xdr:col>
      <xdr:colOff>88900</xdr:colOff>
      <xdr:row>58</xdr:row>
      <xdr:rowOff>112395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129540</xdr:rowOff>
    </xdr:from>
    <xdr:ext cx="598805" cy="25908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dr:col>54</xdr:col>
      <xdr:colOff>101600</xdr:colOff>
      <xdr:row>50</xdr:row>
      <xdr:rowOff>11430</xdr:rowOff>
    </xdr:from>
    <xdr:to>
      <xdr:col>55</xdr:col>
      <xdr:colOff>88900</xdr:colOff>
      <xdr:row>50</xdr:row>
      <xdr:rowOff>11430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12700</xdr:rowOff>
    </xdr:from>
    <xdr:to>
      <xdr:col>55</xdr:col>
      <xdr:colOff>0</xdr:colOff>
      <xdr:row>55</xdr:row>
      <xdr:rowOff>44450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4424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160020</xdr:rowOff>
    </xdr:from>
    <xdr:ext cx="534670" cy="25908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12700</xdr:rowOff>
    </xdr:from>
    <xdr:to>
      <xdr:col>50</xdr:col>
      <xdr:colOff>114300</xdr:colOff>
      <xdr:row>55</xdr:row>
      <xdr:rowOff>133985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44245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21590</xdr:rowOff>
    </xdr:from>
    <xdr:to>
      <xdr:col>50</xdr:col>
      <xdr:colOff>165100</xdr:colOff>
      <xdr:row>56</xdr:row>
      <xdr:rowOff>123190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114300</xdr:rowOff>
    </xdr:from>
    <xdr:ext cx="534035" cy="25908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1965" y="971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128270</xdr:rowOff>
    </xdr:from>
    <xdr:to>
      <xdr:col>45</xdr:col>
      <xdr:colOff>177800</xdr:colOff>
      <xdr:row>55</xdr:row>
      <xdr:rowOff>133985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558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58420</xdr:rowOff>
    </xdr:from>
    <xdr:to>
      <xdr:col>46</xdr:col>
      <xdr:colOff>38100</xdr:colOff>
      <xdr:row>56</xdr:row>
      <xdr:rowOff>160020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151130</xdr:rowOff>
    </xdr:from>
    <xdr:ext cx="534035"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2965" y="9752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128270</xdr:rowOff>
    </xdr:from>
    <xdr:to>
      <xdr:col>41</xdr:col>
      <xdr:colOff>50800</xdr:colOff>
      <xdr:row>55</xdr:row>
      <xdr:rowOff>151130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5580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142240</xdr:rowOff>
    </xdr:from>
    <xdr:ext cx="53403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3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152400</xdr:rowOff>
    </xdr:from>
    <xdr:ext cx="53403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4965" y="975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165100</xdr:rowOff>
    </xdr:from>
    <xdr:to>
      <xdr:col>55</xdr:col>
      <xdr:colOff>50800</xdr:colOff>
      <xdr:row>55</xdr:row>
      <xdr:rowOff>95250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16510</xdr:rowOff>
    </xdr:from>
    <xdr:ext cx="534670" cy="25908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274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133350</xdr:rowOff>
    </xdr:from>
    <xdr:to>
      <xdr:col>50</xdr:col>
      <xdr:colOff>165100</xdr:colOff>
      <xdr:row>55</xdr:row>
      <xdr:rowOff>63500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80010</xdr:rowOff>
    </xdr:from>
    <xdr:ext cx="53403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1965" y="9166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83185</xdr:rowOff>
    </xdr:from>
    <xdr:to>
      <xdr:col>46</xdr:col>
      <xdr:colOff>38100</xdr:colOff>
      <xdr:row>56</xdr:row>
      <xdr:rowOff>13335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29845</xdr:rowOff>
    </xdr:from>
    <xdr:ext cx="534035" cy="2584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2965" y="9288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77470</xdr:rowOff>
    </xdr:from>
    <xdr:to>
      <xdr:col>41</xdr:col>
      <xdr:colOff>101600</xdr:colOff>
      <xdr:row>56</xdr:row>
      <xdr:rowOff>7620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24130</xdr:rowOff>
    </xdr:from>
    <xdr:ext cx="534035"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3965" y="9282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100330</xdr:rowOff>
    </xdr:from>
    <xdr:to>
      <xdr:col>36</xdr:col>
      <xdr:colOff>165100</xdr:colOff>
      <xdr:row>56</xdr:row>
      <xdr:rowOff>30480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46990</xdr:rowOff>
    </xdr:from>
    <xdr:ext cx="53403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4965" y="9305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105410</xdr:rowOff>
    </xdr:from>
    <xdr:to>
      <xdr:col>54</xdr:col>
      <xdr:colOff>189865</xdr:colOff>
      <xdr:row>78</xdr:row>
      <xdr:rowOff>123190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127000</xdr:rowOff>
    </xdr:from>
    <xdr:ext cx="469900" cy="25908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123190</xdr:rowOff>
    </xdr:from>
    <xdr:to>
      <xdr:col>55</xdr:col>
      <xdr:colOff>88900</xdr:colOff>
      <xdr:row>78</xdr:row>
      <xdr:rowOff>123190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52070</xdr:rowOff>
    </xdr:from>
    <xdr:ext cx="598805" cy="2584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5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dr:col>54</xdr:col>
      <xdr:colOff>101600</xdr:colOff>
      <xdr:row>71</xdr:row>
      <xdr:rowOff>105410</xdr:rowOff>
    </xdr:from>
    <xdr:to>
      <xdr:col>55</xdr:col>
      <xdr:colOff>88900</xdr:colOff>
      <xdr:row>71</xdr:row>
      <xdr:rowOff>105410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17780</xdr:rowOff>
    </xdr:from>
    <xdr:to>
      <xdr:col>55</xdr:col>
      <xdr:colOff>0</xdr:colOff>
      <xdr:row>78</xdr:row>
      <xdr:rowOff>19050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908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142240</xdr:rowOff>
    </xdr:from>
    <xdr:ext cx="534670" cy="259080"/>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19050</xdr:rowOff>
    </xdr:from>
    <xdr:to>
      <xdr:col>50</xdr:col>
      <xdr:colOff>114300</xdr:colOff>
      <xdr:row>78</xdr:row>
      <xdr:rowOff>86360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21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111760</xdr:rowOff>
    </xdr:from>
    <xdr:to>
      <xdr:col>50</xdr:col>
      <xdr:colOff>165100</xdr:colOff>
      <xdr:row>78</xdr:row>
      <xdr:rowOff>41910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58420</xdr:rowOff>
    </xdr:from>
    <xdr:ext cx="534035"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3088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70485</xdr:rowOff>
    </xdr:from>
    <xdr:to>
      <xdr:col>45</xdr:col>
      <xdr:colOff>177800</xdr:colOff>
      <xdr:row>78</xdr:row>
      <xdr:rowOff>86360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435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161290</xdr:rowOff>
    </xdr:from>
    <xdr:to>
      <xdr:col>46</xdr:col>
      <xdr:colOff>38100</xdr:colOff>
      <xdr:row>78</xdr:row>
      <xdr:rowOff>91440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107950</xdr:rowOff>
    </xdr:from>
    <xdr:ext cx="534035"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3138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70485</xdr:rowOff>
    </xdr:from>
    <xdr:to>
      <xdr:col>41</xdr:col>
      <xdr:colOff>50800</xdr:colOff>
      <xdr:row>78</xdr:row>
      <xdr:rowOff>80645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435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xdr:rowOff>
    </xdr:from>
    <xdr:to>
      <xdr:col>41</xdr:col>
      <xdr:colOff>101600</xdr:colOff>
      <xdr:row>78</xdr:row>
      <xdr:rowOff>102870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119380</xdr:rowOff>
    </xdr:from>
    <xdr:ext cx="53403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314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2540</xdr:rowOff>
    </xdr:from>
    <xdr:to>
      <xdr:col>36</xdr:col>
      <xdr:colOff>165100</xdr:colOff>
      <xdr:row>78</xdr:row>
      <xdr:rowOff>104140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120650</xdr:rowOff>
    </xdr:from>
    <xdr:ext cx="534035" cy="2584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15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137795</xdr:rowOff>
    </xdr:from>
    <xdr:to>
      <xdr:col>55</xdr:col>
      <xdr:colOff>50800</xdr:colOff>
      <xdr:row>78</xdr:row>
      <xdr:rowOff>67945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97790</xdr:rowOff>
    </xdr:from>
    <xdr:ext cx="534670" cy="2584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139700</xdr:rowOff>
    </xdr:from>
    <xdr:to>
      <xdr:col>50</xdr:col>
      <xdr:colOff>165100</xdr:colOff>
      <xdr:row>78</xdr:row>
      <xdr:rowOff>69850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60960</xdr:rowOff>
    </xdr:from>
    <xdr:ext cx="53403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1965" y="1343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35560</xdr:rowOff>
    </xdr:from>
    <xdr:to>
      <xdr:col>46</xdr:col>
      <xdr:colOff>38100</xdr:colOff>
      <xdr:row>78</xdr:row>
      <xdr:rowOff>137160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128270</xdr:rowOff>
    </xdr:from>
    <xdr:ext cx="53403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2965" y="13501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19685</xdr:rowOff>
    </xdr:from>
    <xdr:to>
      <xdr:col>41</xdr:col>
      <xdr:colOff>101600</xdr:colOff>
      <xdr:row>78</xdr:row>
      <xdr:rowOff>121285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112395</xdr:rowOff>
    </xdr:from>
    <xdr:ext cx="534035" cy="2584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3965" y="13485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29845</xdr:rowOff>
    </xdr:from>
    <xdr:to>
      <xdr:col>36</xdr:col>
      <xdr:colOff>165100</xdr:colOff>
      <xdr:row>78</xdr:row>
      <xdr:rowOff>132080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122555</xdr:rowOff>
    </xdr:from>
    <xdr:ext cx="534035" cy="2584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4965" y="13495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147320</xdr:rowOff>
    </xdr:from>
    <xdr:to>
      <xdr:col>54</xdr:col>
      <xdr:colOff>189865</xdr:colOff>
      <xdr:row>98</xdr:row>
      <xdr:rowOff>52070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2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84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93980</xdr:rowOff>
    </xdr:from>
    <xdr:ext cx="598805" cy="25908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dr:col>54</xdr:col>
      <xdr:colOff>101600</xdr:colOff>
      <xdr:row>91</xdr:row>
      <xdr:rowOff>147320</xdr:rowOff>
    </xdr:from>
    <xdr:to>
      <xdr:col>55</xdr:col>
      <xdr:colOff>88900</xdr:colOff>
      <xdr:row>91</xdr:row>
      <xdr:rowOff>147320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127000</xdr:rowOff>
    </xdr:from>
    <xdr:to>
      <xdr:col>55</xdr:col>
      <xdr:colOff>0</xdr:colOff>
      <xdr:row>97</xdr:row>
      <xdr:rowOff>135255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5765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158115</xdr:rowOff>
    </xdr:from>
    <xdr:ext cx="534670" cy="2584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135255</xdr:rowOff>
    </xdr:from>
    <xdr:to>
      <xdr:col>55</xdr:col>
      <xdr:colOff>50800</xdr:colOff>
      <xdr:row>97</xdr:row>
      <xdr:rowOff>65405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113665</xdr:rowOff>
    </xdr:from>
    <xdr:to>
      <xdr:col>50</xdr:col>
      <xdr:colOff>114300</xdr:colOff>
      <xdr:row>97</xdr:row>
      <xdr:rowOff>135255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443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159385</xdr:rowOff>
    </xdr:from>
    <xdr:to>
      <xdr:col>50</xdr:col>
      <xdr:colOff>165100</xdr:colOff>
      <xdr:row>97</xdr:row>
      <xdr:rowOff>89535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106045</xdr:rowOff>
    </xdr:from>
    <xdr:ext cx="534035"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393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113665</xdr:rowOff>
    </xdr:from>
    <xdr:to>
      <xdr:col>45</xdr:col>
      <xdr:colOff>177800</xdr:colOff>
      <xdr:row>97</xdr:row>
      <xdr:rowOff>153670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443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11430</xdr:rowOff>
    </xdr:from>
    <xdr:to>
      <xdr:col>46</xdr:col>
      <xdr:colOff>38100</xdr:colOff>
      <xdr:row>97</xdr:row>
      <xdr:rowOff>113030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129540</xdr:rowOff>
    </xdr:from>
    <xdr:ext cx="534035"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417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153670</xdr:rowOff>
    </xdr:from>
    <xdr:to>
      <xdr:col>41</xdr:col>
      <xdr:colOff>50800</xdr:colOff>
      <xdr:row>98</xdr:row>
      <xdr:rowOff>32385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843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6985</xdr:rowOff>
    </xdr:from>
    <xdr:to>
      <xdr:col>41</xdr:col>
      <xdr:colOff>101600</xdr:colOff>
      <xdr:row>97</xdr:row>
      <xdr:rowOff>109220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125095</xdr:rowOff>
    </xdr:from>
    <xdr:ext cx="534035" cy="2584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412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5080</xdr:rowOff>
    </xdr:from>
    <xdr:to>
      <xdr:col>36</xdr:col>
      <xdr:colOff>165100</xdr:colOff>
      <xdr:row>97</xdr:row>
      <xdr:rowOff>106680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123190</xdr:rowOff>
    </xdr:from>
    <xdr:ext cx="534035" cy="2584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410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76200</xdr:rowOff>
    </xdr:from>
    <xdr:to>
      <xdr:col>55</xdr:col>
      <xdr:colOff>50800</xdr:colOff>
      <xdr:row>98</xdr:row>
      <xdr:rowOff>6350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162560</xdr:rowOff>
    </xdr:from>
    <xdr:ext cx="534670" cy="259080"/>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2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84455</xdr:rowOff>
    </xdr:from>
    <xdr:to>
      <xdr:col>50</xdr:col>
      <xdr:colOff>165100</xdr:colOff>
      <xdr:row>98</xdr:row>
      <xdr:rowOff>14605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6350</xdr:rowOff>
    </xdr:from>
    <xdr:ext cx="534035" cy="2584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63500</xdr:rowOff>
    </xdr:from>
    <xdr:to>
      <xdr:col>46</xdr:col>
      <xdr:colOff>38100</xdr:colOff>
      <xdr:row>97</xdr:row>
      <xdr:rowOff>164465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155575</xdr:rowOff>
    </xdr:from>
    <xdr:ext cx="53403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786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102870</xdr:rowOff>
    </xdr:from>
    <xdr:to>
      <xdr:col>41</xdr:col>
      <xdr:colOff>101600</xdr:colOff>
      <xdr:row>98</xdr:row>
      <xdr:rowOff>33020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24130</xdr:rowOff>
    </xdr:from>
    <xdr:ext cx="53403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826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153035</xdr:rowOff>
    </xdr:from>
    <xdr:to>
      <xdr:col>36</xdr:col>
      <xdr:colOff>165100</xdr:colOff>
      <xdr:row>98</xdr:row>
      <xdr:rowOff>83185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74930</xdr:rowOff>
    </xdr:from>
    <xdr:ext cx="534035" cy="2584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157480</xdr:rowOff>
    </xdr:from>
    <xdr:to>
      <xdr:col>85</xdr:col>
      <xdr:colOff>126365</xdr:colOff>
      <xdr:row>38</xdr:row>
      <xdr:rowOff>29210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33020</xdr:rowOff>
    </xdr:from>
    <xdr:ext cx="469900" cy="259080"/>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29210</xdr:rowOff>
    </xdr:from>
    <xdr:to>
      <xdr:col>86</xdr:col>
      <xdr:colOff>25400</xdr:colOff>
      <xdr:row>38</xdr:row>
      <xdr:rowOff>29210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104140</xdr:rowOff>
    </xdr:from>
    <xdr:ext cx="534670" cy="259080"/>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dr:col>85</xdr:col>
      <xdr:colOff>38100</xdr:colOff>
      <xdr:row>30</xdr:row>
      <xdr:rowOff>157480</xdr:rowOff>
    </xdr:from>
    <xdr:to>
      <xdr:col>86</xdr:col>
      <xdr:colOff>25400</xdr:colOff>
      <xdr:row>30</xdr:row>
      <xdr:rowOff>157480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46355</xdr:rowOff>
    </xdr:from>
    <xdr:to>
      <xdr:col>85</xdr:col>
      <xdr:colOff>127000</xdr:colOff>
      <xdr:row>36</xdr:row>
      <xdr:rowOff>146685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1855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18415</xdr:rowOff>
    </xdr:from>
    <xdr:ext cx="534670" cy="2584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41275</xdr:rowOff>
    </xdr:from>
    <xdr:to>
      <xdr:col>81</xdr:col>
      <xdr:colOff>50800</xdr:colOff>
      <xdr:row>36</xdr:row>
      <xdr:rowOff>146685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21347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156845</xdr:rowOff>
    </xdr:from>
    <xdr:to>
      <xdr:col>81</xdr:col>
      <xdr:colOff>101600</xdr:colOff>
      <xdr:row>36</xdr:row>
      <xdr:rowOff>86995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103505</xdr:rowOff>
    </xdr:from>
    <xdr:ext cx="534035"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3965" y="5932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30</xdr:row>
      <xdr:rowOff>142240</xdr:rowOff>
    </xdr:from>
    <xdr:to>
      <xdr:col>76</xdr:col>
      <xdr:colOff>114300</xdr:colOff>
      <xdr:row>36</xdr:row>
      <xdr:rowOff>41275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285740"/>
          <a:ext cx="889000" cy="927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33655</xdr:rowOff>
    </xdr:from>
    <xdr:to>
      <xdr:col>76</xdr:col>
      <xdr:colOff>165100</xdr:colOff>
      <xdr:row>36</xdr:row>
      <xdr:rowOff>135255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126365</xdr:rowOff>
    </xdr:from>
    <xdr:ext cx="534035"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4965" y="6298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30</xdr:row>
      <xdr:rowOff>142240</xdr:rowOff>
    </xdr:from>
    <xdr:to>
      <xdr:col>71</xdr:col>
      <xdr:colOff>177800</xdr:colOff>
      <xdr:row>36</xdr:row>
      <xdr:rowOff>121285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285740"/>
          <a:ext cx="889000" cy="1007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37465</xdr:rowOff>
    </xdr:from>
    <xdr:to>
      <xdr:col>72</xdr:col>
      <xdr:colOff>38100</xdr:colOff>
      <xdr:row>36</xdr:row>
      <xdr:rowOff>139065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130175</xdr:rowOff>
    </xdr:from>
    <xdr:ext cx="534035" cy="2590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5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53340</xdr:rowOff>
    </xdr:from>
    <xdr:to>
      <xdr:col>67</xdr:col>
      <xdr:colOff>101600</xdr:colOff>
      <xdr:row>36</xdr:row>
      <xdr:rowOff>154940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171450</xdr:rowOff>
    </xdr:from>
    <xdr:ext cx="534035"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6965" y="6000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67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145415</xdr:rowOff>
    </xdr:from>
    <xdr:ext cx="534670" cy="2584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146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17780</xdr:rowOff>
    </xdr:from>
    <xdr:ext cx="53403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6361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161925</xdr:rowOff>
    </xdr:from>
    <xdr:to>
      <xdr:col>76</xdr:col>
      <xdr:colOff>165100</xdr:colOff>
      <xdr:row>36</xdr:row>
      <xdr:rowOff>92075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109220</xdr:rowOff>
    </xdr:from>
    <xdr:ext cx="534035"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5938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30</xdr:row>
      <xdr:rowOff>91440</xdr:rowOff>
    </xdr:from>
    <xdr:to>
      <xdr:col>72</xdr:col>
      <xdr:colOff>38100</xdr:colOff>
      <xdr:row>31</xdr:row>
      <xdr:rowOff>21590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2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29</xdr:row>
      <xdr:rowOff>38100</xdr:rowOff>
    </xdr:from>
    <xdr:ext cx="53403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5010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70485</xdr:rowOff>
    </xdr:from>
    <xdr:to>
      <xdr:col>67</xdr:col>
      <xdr:colOff>101600</xdr:colOff>
      <xdr:row>37</xdr:row>
      <xdr:rowOff>635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163195</xdr:rowOff>
    </xdr:from>
    <xdr:ext cx="53403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6335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84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505" y="10113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84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9827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84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9541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94995" cy="2584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8970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94995" cy="2584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94995" cy="2584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398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59</xdr:row>
      <xdr:rowOff>22225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26035</xdr:rowOff>
    </xdr:from>
    <xdr:ext cx="534670" cy="259080"/>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22225</xdr:rowOff>
    </xdr:from>
    <xdr:to>
      <xdr:col>86</xdr:col>
      <xdr:colOff>25400</xdr:colOff>
      <xdr:row>59</xdr:row>
      <xdr:rowOff>22225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92075</xdr:rowOff>
    </xdr:from>
    <xdr:ext cx="598805" cy="259080"/>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169545</xdr:rowOff>
    </xdr:from>
    <xdr:to>
      <xdr:col>85</xdr:col>
      <xdr:colOff>127000</xdr:colOff>
      <xdr:row>56</xdr:row>
      <xdr:rowOff>93345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427845"/>
          <a:ext cx="8382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143510</xdr:rowOff>
    </xdr:from>
    <xdr:ext cx="534670" cy="2584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169545</xdr:rowOff>
    </xdr:from>
    <xdr:to>
      <xdr:col>81</xdr:col>
      <xdr:colOff>50800</xdr:colOff>
      <xdr:row>57</xdr:row>
      <xdr:rowOff>73025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427845"/>
          <a:ext cx="889000"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48895</xdr:rowOff>
    </xdr:from>
    <xdr:to>
      <xdr:col>81</xdr:col>
      <xdr:colOff>101600</xdr:colOff>
      <xdr:row>55</xdr:row>
      <xdr:rowOff>150495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141605</xdr:rowOff>
    </xdr:from>
    <xdr:ext cx="534035"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3965" y="9571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73025</xdr:rowOff>
    </xdr:from>
    <xdr:to>
      <xdr:col>76</xdr:col>
      <xdr:colOff>114300</xdr:colOff>
      <xdr:row>57</xdr:row>
      <xdr:rowOff>137160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456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109220</xdr:rowOff>
    </xdr:from>
    <xdr:to>
      <xdr:col>76</xdr:col>
      <xdr:colOff>165100</xdr:colOff>
      <xdr:row>56</xdr:row>
      <xdr:rowOff>38735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55245</xdr:rowOff>
    </xdr:from>
    <xdr:ext cx="534035" cy="2584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4965" y="9313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102870</xdr:rowOff>
    </xdr:from>
    <xdr:to>
      <xdr:col>71</xdr:col>
      <xdr:colOff>177800</xdr:colOff>
      <xdr:row>57</xdr:row>
      <xdr:rowOff>137160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755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33655</xdr:rowOff>
    </xdr:from>
    <xdr:to>
      <xdr:col>72</xdr:col>
      <xdr:colOff>38100</xdr:colOff>
      <xdr:row>56</xdr:row>
      <xdr:rowOff>135255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151765</xdr:rowOff>
    </xdr:from>
    <xdr:ext cx="534035"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5965" y="9410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25400</xdr:rowOff>
    </xdr:from>
    <xdr:to>
      <xdr:col>67</xdr:col>
      <xdr:colOff>101600</xdr:colOff>
      <xdr:row>56</xdr:row>
      <xdr:rowOff>127000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34035" cy="2584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6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42545</xdr:rowOff>
    </xdr:from>
    <xdr:to>
      <xdr:col>85</xdr:col>
      <xdr:colOff>177800</xdr:colOff>
      <xdr:row>56</xdr:row>
      <xdr:rowOff>144145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20955</xdr:rowOff>
    </xdr:from>
    <xdr:ext cx="534670" cy="2584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22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118745</xdr:rowOff>
    </xdr:from>
    <xdr:to>
      <xdr:col>81</xdr:col>
      <xdr:colOff>101600</xdr:colOff>
      <xdr:row>55</xdr:row>
      <xdr:rowOff>48895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3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65405</xdr:rowOff>
    </xdr:from>
    <xdr:ext cx="534035" cy="2584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3965" y="9152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22225</xdr:rowOff>
    </xdr:from>
    <xdr:to>
      <xdr:col>76</xdr:col>
      <xdr:colOff>165100</xdr:colOff>
      <xdr:row>57</xdr:row>
      <xdr:rowOff>123825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114935</xdr:rowOff>
    </xdr:from>
    <xdr:ext cx="534035"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4965" y="9887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86360</xdr:rowOff>
    </xdr:from>
    <xdr:to>
      <xdr:col>72</xdr:col>
      <xdr:colOff>38100</xdr:colOff>
      <xdr:row>58</xdr:row>
      <xdr:rowOff>16510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7620</xdr:rowOff>
    </xdr:from>
    <xdr:ext cx="534035" cy="2584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9951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52070</xdr:rowOff>
    </xdr:from>
    <xdr:to>
      <xdr:col>67</xdr:col>
      <xdr:colOff>101600</xdr:colOff>
      <xdr:row>57</xdr:row>
      <xdr:rowOff>153670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144780</xdr:rowOff>
    </xdr:from>
    <xdr:ext cx="534035" cy="2584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9917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8285" cy="2584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4995" cy="2584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84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xdr:rowOff>
    </xdr:from>
    <xdr:ext cx="598805" cy="2584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1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148590</xdr:rowOff>
    </xdr:from>
    <xdr:to>
      <xdr:col>85</xdr:col>
      <xdr:colOff>127000</xdr:colOff>
      <xdr:row>78</xdr:row>
      <xdr:rowOff>7620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502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111125</xdr:rowOff>
    </xdr:from>
    <xdr:ext cx="534670" cy="2584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88265</xdr:rowOff>
    </xdr:from>
    <xdr:to>
      <xdr:col>85</xdr:col>
      <xdr:colOff>177800</xdr:colOff>
      <xdr:row>78</xdr:row>
      <xdr:rowOff>18415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7620</xdr:rowOff>
    </xdr:from>
    <xdr:to>
      <xdr:col>81</xdr:col>
      <xdr:colOff>50800</xdr:colOff>
      <xdr:row>78</xdr:row>
      <xdr:rowOff>23495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807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93345</xdr:rowOff>
    </xdr:from>
    <xdr:to>
      <xdr:col>81</xdr:col>
      <xdr:colOff>101600</xdr:colOff>
      <xdr:row>78</xdr:row>
      <xdr:rowOff>23495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40640</xdr:rowOff>
    </xdr:from>
    <xdr:ext cx="469265" cy="2584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350" y="13070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1905</xdr:rowOff>
    </xdr:from>
    <xdr:to>
      <xdr:col>76</xdr:col>
      <xdr:colOff>114300</xdr:colOff>
      <xdr:row>78</xdr:row>
      <xdr:rowOff>23495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750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88265</xdr:rowOff>
    </xdr:from>
    <xdr:to>
      <xdr:col>76</xdr:col>
      <xdr:colOff>165100</xdr:colOff>
      <xdr:row>78</xdr:row>
      <xdr:rowOff>18415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34925</xdr:rowOff>
    </xdr:from>
    <xdr:ext cx="53403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4965" y="1306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1905</xdr:rowOff>
    </xdr:from>
    <xdr:to>
      <xdr:col>71</xdr:col>
      <xdr:colOff>177800</xdr:colOff>
      <xdr:row>78</xdr:row>
      <xdr:rowOff>12065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75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93980</xdr:rowOff>
    </xdr:from>
    <xdr:to>
      <xdr:col>72</xdr:col>
      <xdr:colOff>38100</xdr:colOff>
      <xdr:row>78</xdr:row>
      <xdr:rowOff>24130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40640</xdr:rowOff>
    </xdr:from>
    <xdr:ext cx="469265" cy="2584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350" y="13070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115570</xdr:rowOff>
    </xdr:from>
    <xdr:to>
      <xdr:col>67</xdr:col>
      <xdr:colOff>101600</xdr:colOff>
      <xdr:row>78</xdr:row>
      <xdr:rowOff>45720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62230</xdr:rowOff>
    </xdr:from>
    <xdr:ext cx="469265"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350" y="13092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97790</xdr:rowOff>
    </xdr:from>
    <xdr:to>
      <xdr:col>85</xdr:col>
      <xdr:colOff>177800</xdr:colOff>
      <xdr:row>78</xdr:row>
      <xdr:rowOff>27940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66675</xdr:rowOff>
    </xdr:from>
    <xdr:ext cx="469900" cy="2584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128270</xdr:rowOff>
    </xdr:from>
    <xdr:to>
      <xdr:col>81</xdr:col>
      <xdr:colOff>101600</xdr:colOff>
      <xdr:row>78</xdr:row>
      <xdr:rowOff>58420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49530</xdr:rowOff>
    </xdr:from>
    <xdr:ext cx="46926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350" y="13422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144145</xdr:rowOff>
    </xdr:from>
    <xdr:to>
      <xdr:col>76</xdr:col>
      <xdr:colOff>165100</xdr:colOff>
      <xdr:row>78</xdr:row>
      <xdr:rowOff>74930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65405</xdr:rowOff>
    </xdr:from>
    <xdr:ext cx="378460" cy="2584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70" y="13438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122555</xdr:rowOff>
    </xdr:from>
    <xdr:to>
      <xdr:col>72</xdr:col>
      <xdr:colOff>38100</xdr:colOff>
      <xdr:row>78</xdr:row>
      <xdr:rowOff>52705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43815</xdr:rowOff>
    </xdr:from>
    <xdr:ext cx="469265" cy="2584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350" y="13416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132715</xdr:rowOff>
    </xdr:from>
    <xdr:to>
      <xdr:col>67</xdr:col>
      <xdr:colOff>101600</xdr:colOff>
      <xdr:row>78</xdr:row>
      <xdr:rowOff>63500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53975</xdr:rowOff>
    </xdr:from>
    <xdr:ext cx="469265" cy="2584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350" y="13427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995" cy="2584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995"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995" cy="2584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24130</xdr:rowOff>
    </xdr:from>
    <xdr:to>
      <xdr:col>85</xdr:col>
      <xdr:colOff>126365</xdr:colOff>
      <xdr:row>99</xdr:row>
      <xdr:rowOff>2540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6350</xdr:rowOff>
    </xdr:from>
    <xdr:ext cx="534670" cy="2584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2540</xdr:rowOff>
    </xdr:from>
    <xdr:to>
      <xdr:col>86</xdr:col>
      <xdr:colOff>25400</xdr:colOff>
      <xdr:row>99</xdr:row>
      <xdr:rowOff>2540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142240</xdr:rowOff>
    </xdr:from>
    <xdr:ext cx="598805" cy="259080"/>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dr:col>85</xdr:col>
      <xdr:colOff>38100</xdr:colOff>
      <xdr:row>90</xdr:row>
      <xdr:rowOff>24130</xdr:rowOff>
    </xdr:from>
    <xdr:to>
      <xdr:col>86</xdr:col>
      <xdr:colOff>25400</xdr:colOff>
      <xdr:row>90</xdr:row>
      <xdr:rowOff>24130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16510</xdr:rowOff>
    </xdr:from>
    <xdr:to>
      <xdr:col>85</xdr:col>
      <xdr:colOff>127000</xdr:colOff>
      <xdr:row>98</xdr:row>
      <xdr:rowOff>16510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818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124460</xdr:rowOff>
    </xdr:from>
    <xdr:ext cx="534670" cy="259080"/>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8255</xdr:rowOff>
    </xdr:from>
    <xdr:to>
      <xdr:col>81</xdr:col>
      <xdr:colOff>50800</xdr:colOff>
      <xdr:row>98</xdr:row>
      <xdr:rowOff>16510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810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160655</xdr:rowOff>
    </xdr:from>
    <xdr:to>
      <xdr:col>81</xdr:col>
      <xdr:colOff>101600</xdr:colOff>
      <xdr:row>98</xdr:row>
      <xdr:rowOff>90805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81915</xdr:rowOff>
    </xdr:from>
    <xdr:ext cx="534035"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3965" y="16884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8255</xdr:rowOff>
    </xdr:from>
    <xdr:to>
      <xdr:col>76</xdr:col>
      <xdr:colOff>114300</xdr:colOff>
      <xdr:row>98</xdr:row>
      <xdr:rowOff>27305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103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86360</xdr:rowOff>
    </xdr:from>
    <xdr:ext cx="534035" cy="2584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4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27305</xdr:rowOff>
    </xdr:from>
    <xdr:to>
      <xdr:col>71</xdr:col>
      <xdr:colOff>177800</xdr:colOff>
      <xdr:row>98</xdr:row>
      <xdr:rowOff>42545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294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163195</xdr:rowOff>
    </xdr:from>
    <xdr:to>
      <xdr:col>72</xdr:col>
      <xdr:colOff>38100</xdr:colOff>
      <xdr:row>98</xdr:row>
      <xdr:rowOff>93345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84455</xdr:rowOff>
    </xdr:from>
    <xdr:ext cx="53403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5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109220</xdr:rowOff>
    </xdr:from>
    <xdr:ext cx="534035" cy="2584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6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137160</xdr:rowOff>
    </xdr:from>
    <xdr:to>
      <xdr:col>85</xdr:col>
      <xdr:colOff>177800</xdr:colOff>
      <xdr:row>98</xdr:row>
      <xdr:rowOff>67310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160020</xdr:rowOff>
    </xdr:from>
    <xdr:ext cx="534670" cy="259080"/>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137160</xdr:rowOff>
    </xdr:from>
    <xdr:to>
      <xdr:col>81</xdr:col>
      <xdr:colOff>101600</xdr:colOff>
      <xdr:row>98</xdr:row>
      <xdr:rowOff>67310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83820</xdr:rowOff>
    </xdr:from>
    <xdr:ext cx="53403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54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128905</xdr:rowOff>
    </xdr:from>
    <xdr:to>
      <xdr:col>76</xdr:col>
      <xdr:colOff>165100</xdr:colOff>
      <xdr:row>98</xdr:row>
      <xdr:rowOff>59055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75565</xdr:rowOff>
    </xdr:from>
    <xdr:ext cx="534035" cy="2584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4965" y="16534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147955</xdr:rowOff>
    </xdr:from>
    <xdr:to>
      <xdr:col>72</xdr:col>
      <xdr:colOff>38100</xdr:colOff>
      <xdr:row>98</xdr:row>
      <xdr:rowOff>78105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94615</xdr:rowOff>
    </xdr:from>
    <xdr:ext cx="53403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5965" y="1655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163195</xdr:rowOff>
    </xdr:from>
    <xdr:to>
      <xdr:col>67</xdr:col>
      <xdr:colOff>101600</xdr:colOff>
      <xdr:row>98</xdr:row>
      <xdr:rowOff>93345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84455</xdr:rowOff>
    </xdr:from>
    <xdr:ext cx="53403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6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725" cy="2584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6725" cy="2584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6725" cy="2584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50165</xdr:rowOff>
    </xdr:from>
    <xdr:to>
      <xdr:col>116</xdr:col>
      <xdr:colOff>62865</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8890</xdr:rowOff>
    </xdr:from>
    <xdr:ext cx="249555" cy="2584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168275</xdr:rowOff>
    </xdr:from>
    <xdr:ext cx="469900" cy="2584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8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dr:col>115</xdr:col>
      <xdr:colOff>165100</xdr:colOff>
      <xdr:row>30</xdr:row>
      <xdr:rowOff>50165</xdr:rowOff>
    </xdr:from>
    <xdr:to>
      <xdr:col>116</xdr:col>
      <xdr:colOff>152400</xdr:colOff>
      <xdr:row>30</xdr:row>
      <xdr:rowOff>50165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313690" cy="2584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4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57785</xdr:rowOff>
    </xdr:from>
    <xdr:to>
      <xdr:col>112</xdr:col>
      <xdr:colOff>38100</xdr:colOff>
      <xdr:row>38</xdr:row>
      <xdr:rowOff>159385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4445</xdr:rowOff>
    </xdr:from>
    <xdr:ext cx="37846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61595</xdr:rowOff>
    </xdr:from>
    <xdr:to>
      <xdr:col>107</xdr:col>
      <xdr:colOff>101600</xdr:colOff>
      <xdr:row>38</xdr:row>
      <xdr:rowOff>163195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8255</xdr:rowOff>
    </xdr:from>
    <xdr:ext cx="378460" cy="2584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70" y="63519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170180</xdr:rowOff>
    </xdr:from>
    <xdr:ext cx="37846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115570</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53340</xdr:rowOff>
    </xdr:from>
    <xdr:ext cx="249555" cy="2584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6725"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6725" cy="2584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6725" cy="25908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132715</xdr:rowOff>
    </xdr:from>
    <xdr:to>
      <xdr:col>116</xdr:col>
      <xdr:colOff>62865</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92710</xdr:rowOff>
    </xdr:from>
    <xdr:ext cx="249555" cy="259080"/>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79375</xdr:rowOff>
    </xdr:from>
    <xdr:ext cx="534670" cy="2584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dr:col>115</xdr:col>
      <xdr:colOff>165100</xdr:colOff>
      <xdr:row>51</xdr:row>
      <xdr:rowOff>132715</xdr:rowOff>
    </xdr:from>
    <xdr:to>
      <xdr:col>116</xdr:col>
      <xdr:colOff>152400</xdr:colOff>
      <xdr:row>51</xdr:row>
      <xdr:rowOff>132715</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10160</xdr:rowOff>
    </xdr:from>
    <xdr:ext cx="313690" cy="25908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156845</xdr:rowOff>
    </xdr:from>
    <xdr:to>
      <xdr:col>102</xdr:col>
      <xdr:colOff>165100</xdr:colOff>
      <xdr:row>59</xdr:row>
      <xdr:rowOff>86995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103505</xdr:rowOff>
    </xdr:from>
    <xdr:ext cx="31369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104140</xdr:rowOff>
    </xdr:from>
    <xdr:ext cx="31369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137160</xdr:rowOff>
    </xdr:from>
    <xdr:ext cx="249555" cy="259080"/>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・議会費は、前年度比で減少している。主な要因は、本会議場映像音響設備整備事業の減によるものである。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・総務費は、前年度比で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している。主な要因は、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特別定額給付金給付事業の減</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・民生費は、前年度比で増加している。主な要因は、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住民税非課税世帯等に対する臨時特別給付金、子育て世帯等臨時特別給付金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等</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衛生</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費は、前年度比で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している。主な要因は、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新型コロナウィルス感染症対策ワクチン接種事業</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・農林水産費は、前年度比で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している。主な要因は、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さつまいも基腐病対策</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補助費等の減</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・土木費は、前年度比で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している。主な要因は、社会資本整備総合交付金事業</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の増や会計年度任用職員人件費の増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教育</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費は、前年度比で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している。主な要因は、中学校プール整備事業や</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校内通信ネットワーク整備事業の減</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によるものであ</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鹿児島県西之表市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令和</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３</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年度は、対前年比で財政調整基金残高が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25.4</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1,705,680</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千円、実質収支は、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地方交付税、繰越金、各種交付金が増加し、補助費等が減少したことにより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243,016</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千円の黒字となった。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実質単年度収支は、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311,116</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千円の</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黒</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字と</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なった。</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主な要因は、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単年度収支が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34,219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千円の赤字であったが、財政調整基金積立額が積立金取り崩し額を</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345,335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千円上回ったためである。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鹿児島県西之表市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一般会計をはじめ各会計とも黒字である。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水道事業会計においては、対前年度比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0.47</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ポイントの減の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4.86</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％となっている。施設等の減価償却が増加したことによるものである。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公営企業会計は、原則として独立採算制であり、</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令和元年度に策定した</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経営戦略を基とした料金等の適正化により健全で効率的な運営に努める。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一般会計においては、対前年度比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0.83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3.85</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％となっている。これは、歳入に係る</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地方交付税、繰越金、各種交付金が増加し、補助費等が減少したことにより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243,016</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千円となったことによるものである。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国民健康保険特別会計は、対前年度比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0.04</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ポイント減の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0.23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％となっている。主な要因は、保険給付費及び国保事業費納付金の増加によるものである。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介護保険特別会計及び後期高齢者医療保険特別会計については、高齢化社会の進展にあたり、給付費等</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が</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増大</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していること</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から、なお一層の審査の適正化及び地域包括支援体制を整えるとともに、保険料徴収率の向上を図り、健全な運営に努める。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53" t="s">
        <v>83</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2"/>
      <c r="DK1" s="2"/>
      <c r="DL1" s="2"/>
      <c r="DM1" s="2"/>
      <c r="DN1" s="2"/>
      <c r="DO1" s="2"/>
    </row>
    <row r="2" spans="1:119" ht="24">
      <c r="B2" s="3" t="s">
        <v>131</v>
      </c>
      <c r="C2" s="3"/>
      <c r="D2" s="9"/>
    </row>
    <row r="3" spans="1:119" ht="18.75" customHeight="1">
      <c r="A3" s="2"/>
      <c r="B3" s="506" t="s">
        <v>133</v>
      </c>
      <c r="C3" s="507"/>
      <c r="D3" s="507"/>
      <c r="E3" s="508"/>
      <c r="F3" s="508"/>
      <c r="G3" s="508"/>
      <c r="H3" s="508"/>
      <c r="I3" s="508"/>
      <c r="J3" s="508"/>
      <c r="K3" s="508"/>
      <c r="L3" s="508" t="s">
        <v>134</v>
      </c>
      <c r="M3" s="508"/>
      <c r="N3" s="508"/>
      <c r="O3" s="508"/>
      <c r="P3" s="508"/>
      <c r="Q3" s="508"/>
      <c r="R3" s="515"/>
      <c r="S3" s="515"/>
      <c r="T3" s="515"/>
      <c r="U3" s="515"/>
      <c r="V3" s="516"/>
      <c r="W3" s="357" t="s">
        <v>135</v>
      </c>
      <c r="X3" s="358"/>
      <c r="Y3" s="358"/>
      <c r="Z3" s="358"/>
      <c r="AA3" s="358"/>
      <c r="AB3" s="507"/>
      <c r="AC3" s="515" t="s">
        <v>19</v>
      </c>
      <c r="AD3" s="358"/>
      <c r="AE3" s="358"/>
      <c r="AF3" s="358"/>
      <c r="AG3" s="358"/>
      <c r="AH3" s="358"/>
      <c r="AI3" s="358"/>
      <c r="AJ3" s="358"/>
      <c r="AK3" s="358"/>
      <c r="AL3" s="359"/>
      <c r="AM3" s="357" t="s">
        <v>136</v>
      </c>
      <c r="AN3" s="358"/>
      <c r="AO3" s="358"/>
      <c r="AP3" s="358"/>
      <c r="AQ3" s="358"/>
      <c r="AR3" s="358"/>
      <c r="AS3" s="358"/>
      <c r="AT3" s="358"/>
      <c r="AU3" s="358"/>
      <c r="AV3" s="358"/>
      <c r="AW3" s="358"/>
      <c r="AX3" s="359"/>
      <c r="AY3" s="354" t="s">
        <v>0</v>
      </c>
      <c r="AZ3" s="355"/>
      <c r="BA3" s="355"/>
      <c r="BB3" s="355"/>
      <c r="BC3" s="355"/>
      <c r="BD3" s="355"/>
      <c r="BE3" s="355"/>
      <c r="BF3" s="355"/>
      <c r="BG3" s="355"/>
      <c r="BH3" s="355"/>
      <c r="BI3" s="355"/>
      <c r="BJ3" s="355"/>
      <c r="BK3" s="355"/>
      <c r="BL3" s="355"/>
      <c r="BM3" s="356"/>
      <c r="BN3" s="357" t="s">
        <v>137</v>
      </c>
      <c r="BO3" s="358"/>
      <c r="BP3" s="358"/>
      <c r="BQ3" s="358"/>
      <c r="BR3" s="358"/>
      <c r="BS3" s="358"/>
      <c r="BT3" s="358"/>
      <c r="BU3" s="359"/>
      <c r="BV3" s="357" t="s">
        <v>139</v>
      </c>
      <c r="BW3" s="358"/>
      <c r="BX3" s="358"/>
      <c r="BY3" s="358"/>
      <c r="BZ3" s="358"/>
      <c r="CA3" s="358"/>
      <c r="CB3" s="358"/>
      <c r="CC3" s="359"/>
      <c r="CD3" s="354" t="s">
        <v>0</v>
      </c>
      <c r="CE3" s="355"/>
      <c r="CF3" s="355"/>
      <c r="CG3" s="355"/>
      <c r="CH3" s="355"/>
      <c r="CI3" s="355"/>
      <c r="CJ3" s="355"/>
      <c r="CK3" s="355"/>
      <c r="CL3" s="355"/>
      <c r="CM3" s="355"/>
      <c r="CN3" s="355"/>
      <c r="CO3" s="355"/>
      <c r="CP3" s="355"/>
      <c r="CQ3" s="355"/>
      <c r="CR3" s="355"/>
      <c r="CS3" s="356"/>
      <c r="CT3" s="357" t="s">
        <v>140</v>
      </c>
      <c r="CU3" s="358"/>
      <c r="CV3" s="358"/>
      <c r="CW3" s="358"/>
      <c r="CX3" s="358"/>
      <c r="CY3" s="358"/>
      <c r="CZ3" s="358"/>
      <c r="DA3" s="359"/>
      <c r="DB3" s="357" t="s">
        <v>145</v>
      </c>
      <c r="DC3" s="358"/>
      <c r="DD3" s="358"/>
      <c r="DE3" s="358"/>
      <c r="DF3" s="358"/>
      <c r="DG3" s="358"/>
      <c r="DH3" s="358"/>
      <c r="DI3" s="359"/>
    </row>
    <row r="4" spans="1:119" ht="18.75" customHeight="1">
      <c r="A4" s="2"/>
      <c r="B4" s="509"/>
      <c r="C4" s="510"/>
      <c r="D4" s="510"/>
      <c r="E4" s="511"/>
      <c r="F4" s="511"/>
      <c r="G4" s="511"/>
      <c r="H4" s="511"/>
      <c r="I4" s="511"/>
      <c r="J4" s="511"/>
      <c r="K4" s="511"/>
      <c r="L4" s="511"/>
      <c r="M4" s="511"/>
      <c r="N4" s="511"/>
      <c r="O4" s="511"/>
      <c r="P4" s="511"/>
      <c r="Q4" s="511"/>
      <c r="R4" s="517"/>
      <c r="S4" s="517"/>
      <c r="T4" s="517"/>
      <c r="U4" s="517"/>
      <c r="V4" s="518"/>
      <c r="W4" s="521"/>
      <c r="X4" s="500"/>
      <c r="Y4" s="500"/>
      <c r="Z4" s="500"/>
      <c r="AA4" s="500"/>
      <c r="AB4" s="510"/>
      <c r="AC4" s="517"/>
      <c r="AD4" s="500"/>
      <c r="AE4" s="500"/>
      <c r="AF4" s="500"/>
      <c r="AG4" s="500"/>
      <c r="AH4" s="500"/>
      <c r="AI4" s="500"/>
      <c r="AJ4" s="500"/>
      <c r="AK4" s="500"/>
      <c r="AL4" s="524"/>
      <c r="AM4" s="522"/>
      <c r="AN4" s="523"/>
      <c r="AO4" s="523"/>
      <c r="AP4" s="523"/>
      <c r="AQ4" s="523"/>
      <c r="AR4" s="523"/>
      <c r="AS4" s="523"/>
      <c r="AT4" s="523"/>
      <c r="AU4" s="523"/>
      <c r="AV4" s="523"/>
      <c r="AW4" s="523"/>
      <c r="AX4" s="525"/>
      <c r="AY4" s="360" t="s">
        <v>147</v>
      </c>
      <c r="AZ4" s="361"/>
      <c r="BA4" s="361"/>
      <c r="BB4" s="361"/>
      <c r="BC4" s="361"/>
      <c r="BD4" s="361"/>
      <c r="BE4" s="361"/>
      <c r="BF4" s="361"/>
      <c r="BG4" s="361"/>
      <c r="BH4" s="361"/>
      <c r="BI4" s="361"/>
      <c r="BJ4" s="361"/>
      <c r="BK4" s="361"/>
      <c r="BL4" s="361"/>
      <c r="BM4" s="362"/>
      <c r="BN4" s="363">
        <v>12117581</v>
      </c>
      <c r="BO4" s="364"/>
      <c r="BP4" s="364"/>
      <c r="BQ4" s="364"/>
      <c r="BR4" s="364"/>
      <c r="BS4" s="364"/>
      <c r="BT4" s="364"/>
      <c r="BU4" s="365"/>
      <c r="BV4" s="363">
        <v>13090102</v>
      </c>
      <c r="BW4" s="364"/>
      <c r="BX4" s="364"/>
      <c r="BY4" s="364"/>
      <c r="BZ4" s="364"/>
      <c r="CA4" s="364"/>
      <c r="CB4" s="364"/>
      <c r="CC4" s="365"/>
      <c r="CD4" s="366" t="s">
        <v>151</v>
      </c>
      <c r="CE4" s="367"/>
      <c r="CF4" s="367"/>
      <c r="CG4" s="367"/>
      <c r="CH4" s="367"/>
      <c r="CI4" s="367"/>
      <c r="CJ4" s="367"/>
      <c r="CK4" s="367"/>
      <c r="CL4" s="367"/>
      <c r="CM4" s="367"/>
      <c r="CN4" s="367"/>
      <c r="CO4" s="367"/>
      <c r="CP4" s="367"/>
      <c r="CQ4" s="367"/>
      <c r="CR4" s="367"/>
      <c r="CS4" s="368"/>
      <c r="CT4" s="369">
        <v>3.9</v>
      </c>
      <c r="CU4" s="370"/>
      <c r="CV4" s="370"/>
      <c r="CW4" s="370"/>
      <c r="CX4" s="370"/>
      <c r="CY4" s="370"/>
      <c r="CZ4" s="370"/>
      <c r="DA4" s="371"/>
      <c r="DB4" s="369">
        <v>4.7</v>
      </c>
      <c r="DC4" s="370"/>
      <c r="DD4" s="370"/>
      <c r="DE4" s="370"/>
      <c r="DF4" s="370"/>
      <c r="DG4" s="370"/>
      <c r="DH4" s="370"/>
      <c r="DI4" s="371"/>
    </row>
    <row r="5" spans="1:119" ht="18.75" customHeight="1">
      <c r="A5" s="2"/>
      <c r="B5" s="512"/>
      <c r="C5" s="513"/>
      <c r="D5" s="513"/>
      <c r="E5" s="514"/>
      <c r="F5" s="514"/>
      <c r="G5" s="514"/>
      <c r="H5" s="514"/>
      <c r="I5" s="514"/>
      <c r="J5" s="514"/>
      <c r="K5" s="514"/>
      <c r="L5" s="514"/>
      <c r="M5" s="514"/>
      <c r="N5" s="514"/>
      <c r="O5" s="514"/>
      <c r="P5" s="514"/>
      <c r="Q5" s="514"/>
      <c r="R5" s="519"/>
      <c r="S5" s="519"/>
      <c r="T5" s="519"/>
      <c r="U5" s="519"/>
      <c r="V5" s="520"/>
      <c r="W5" s="522"/>
      <c r="X5" s="523"/>
      <c r="Y5" s="523"/>
      <c r="Z5" s="523"/>
      <c r="AA5" s="523"/>
      <c r="AB5" s="513"/>
      <c r="AC5" s="519"/>
      <c r="AD5" s="523"/>
      <c r="AE5" s="523"/>
      <c r="AF5" s="523"/>
      <c r="AG5" s="523"/>
      <c r="AH5" s="523"/>
      <c r="AI5" s="523"/>
      <c r="AJ5" s="523"/>
      <c r="AK5" s="523"/>
      <c r="AL5" s="525"/>
      <c r="AM5" s="372" t="s">
        <v>152</v>
      </c>
      <c r="AN5" s="373"/>
      <c r="AO5" s="373"/>
      <c r="AP5" s="373"/>
      <c r="AQ5" s="373"/>
      <c r="AR5" s="373"/>
      <c r="AS5" s="373"/>
      <c r="AT5" s="374"/>
      <c r="AU5" s="375" t="s">
        <v>154</v>
      </c>
      <c r="AV5" s="376"/>
      <c r="AW5" s="376"/>
      <c r="AX5" s="376"/>
      <c r="AY5" s="377" t="s">
        <v>44</v>
      </c>
      <c r="AZ5" s="378"/>
      <c r="BA5" s="378"/>
      <c r="BB5" s="378"/>
      <c r="BC5" s="378"/>
      <c r="BD5" s="378"/>
      <c r="BE5" s="378"/>
      <c r="BF5" s="378"/>
      <c r="BG5" s="378"/>
      <c r="BH5" s="378"/>
      <c r="BI5" s="378"/>
      <c r="BJ5" s="378"/>
      <c r="BK5" s="378"/>
      <c r="BL5" s="378"/>
      <c r="BM5" s="379"/>
      <c r="BN5" s="380">
        <v>11861618</v>
      </c>
      <c r="BO5" s="381"/>
      <c r="BP5" s="381"/>
      <c r="BQ5" s="381"/>
      <c r="BR5" s="381"/>
      <c r="BS5" s="381"/>
      <c r="BT5" s="381"/>
      <c r="BU5" s="382"/>
      <c r="BV5" s="380">
        <v>12643869</v>
      </c>
      <c r="BW5" s="381"/>
      <c r="BX5" s="381"/>
      <c r="BY5" s="381"/>
      <c r="BZ5" s="381"/>
      <c r="CA5" s="381"/>
      <c r="CB5" s="381"/>
      <c r="CC5" s="382"/>
      <c r="CD5" s="383" t="s">
        <v>55</v>
      </c>
      <c r="CE5" s="384"/>
      <c r="CF5" s="384"/>
      <c r="CG5" s="384"/>
      <c r="CH5" s="384"/>
      <c r="CI5" s="384"/>
      <c r="CJ5" s="384"/>
      <c r="CK5" s="384"/>
      <c r="CL5" s="384"/>
      <c r="CM5" s="384"/>
      <c r="CN5" s="384"/>
      <c r="CO5" s="384"/>
      <c r="CP5" s="384"/>
      <c r="CQ5" s="384"/>
      <c r="CR5" s="384"/>
      <c r="CS5" s="385"/>
      <c r="CT5" s="386">
        <v>86.9</v>
      </c>
      <c r="CU5" s="387"/>
      <c r="CV5" s="387"/>
      <c r="CW5" s="387"/>
      <c r="CX5" s="387"/>
      <c r="CY5" s="387"/>
      <c r="CZ5" s="387"/>
      <c r="DA5" s="388"/>
      <c r="DB5" s="386">
        <v>89.2</v>
      </c>
      <c r="DC5" s="387"/>
      <c r="DD5" s="387"/>
      <c r="DE5" s="387"/>
      <c r="DF5" s="387"/>
      <c r="DG5" s="387"/>
      <c r="DH5" s="387"/>
      <c r="DI5" s="388"/>
    </row>
    <row r="6" spans="1:119" ht="18.75" customHeight="1">
      <c r="A6" s="2"/>
      <c r="B6" s="526" t="s">
        <v>156</v>
      </c>
      <c r="C6" s="527"/>
      <c r="D6" s="527"/>
      <c r="E6" s="528"/>
      <c r="F6" s="528"/>
      <c r="G6" s="528"/>
      <c r="H6" s="528"/>
      <c r="I6" s="528"/>
      <c r="J6" s="528"/>
      <c r="K6" s="528"/>
      <c r="L6" s="528" t="s">
        <v>158</v>
      </c>
      <c r="M6" s="528"/>
      <c r="N6" s="528"/>
      <c r="O6" s="528"/>
      <c r="P6" s="528"/>
      <c r="Q6" s="528"/>
      <c r="R6" s="532"/>
      <c r="S6" s="532"/>
      <c r="T6" s="532"/>
      <c r="U6" s="532"/>
      <c r="V6" s="533"/>
      <c r="W6" s="536" t="s">
        <v>161</v>
      </c>
      <c r="X6" s="537"/>
      <c r="Y6" s="537"/>
      <c r="Z6" s="537"/>
      <c r="AA6" s="537"/>
      <c r="AB6" s="527"/>
      <c r="AC6" s="540" t="s">
        <v>4</v>
      </c>
      <c r="AD6" s="541"/>
      <c r="AE6" s="541"/>
      <c r="AF6" s="541"/>
      <c r="AG6" s="541"/>
      <c r="AH6" s="541"/>
      <c r="AI6" s="541"/>
      <c r="AJ6" s="541"/>
      <c r="AK6" s="541"/>
      <c r="AL6" s="542"/>
      <c r="AM6" s="372" t="s">
        <v>162</v>
      </c>
      <c r="AN6" s="373"/>
      <c r="AO6" s="373"/>
      <c r="AP6" s="373"/>
      <c r="AQ6" s="373"/>
      <c r="AR6" s="373"/>
      <c r="AS6" s="373"/>
      <c r="AT6" s="374"/>
      <c r="AU6" s="375" t="s">
        <v>154</v>
      </c>
      <c r="AV6" s="376"/>
      <c r="AW6" s="376"/>
      <c r="AX6" s="376"/>
      <c r="AY6" s="377" t="s">
        <v>163</v>
      </c>
      <c r="AZ6" s="378"/>
      <c r="BA6" s="378"/>
      <c r="BB6" s="378"/>
      <c r="BC6" s="378"/>
      <c r="BD6" s="378"/>
      <c r="BE6" s="378"/>
      <c r="BF6" s="378"/>
      <c r="BG6" s="378"/>
      <c r="BH6" s="378"/>
      <c r="BI6" s="378"/>
      <c r="BJ6" s="378"/>
      <c r="BK6" s="378"/>
      <c r="BL6" s="378"/>
      <c r="BM6" s="379"/>
      <c r="BN6" s="380">
        <v>255963</v>
      </c>
      <c r="BO6" s="381"/>
      <c r="BP6" s="381"/>
      <c r="BQ6" s="381"/>
      <c r="BR6" s="381"/>
      <c r="BS6" s="381"/>
      <c r="BT6" s="381"/>
      <c r="BU6" s="382"/>
      <c r="BV6" s="380">
        <v>446233</v>
      </c>
      <c r="BW6" s="381"/>
      <c r="BX6" s="381"/>
      <c r="BY6" s="381"/>
      <c r="BZ6" s="381"/>
      <c r="CA6" s="381"/>
      <c r="CB6" s="381"/>
      <c r="CC6" s="382"/>
      <c r="CD6" s="383" t="s">
        <v>164</v>
      </c>
      <c r="CE6" s="384"/>
      <c r="CF6" s="384"/>
      <c r="CG6" s="384"/>
      <c r="CH6" s="384"/>
      <c r="CI6" s="384"/>
      <c r="CJ6" s="384"/>
      <c r="CK6" s="384"/>
      <c r="CL6" s="384"/>
      <c r="CM6" s="384"/>
      <c r="CN6" s="384"/>
      <c r="CO6" s="384"/>
      <c r="CP6" s="384"/>
      <c r="CQ6" s="384"/>
      <c r="CR6" s="384"/>
      <c r="CS6" s="385"/>
      <c r="CT6" s="389">
        <v>90.1</v>
      </c>
      <c r="CU6" s="390"/>
      <c r="CV6" s="390"/>
      <c r="CW6" s="390"/>
      <c r="CX6" s="390"/>
      <c r="CY6" s="390"/>
      <c r="CZ6" s="390"/>
      <c r="DA6" s="391"/>
      <c r="DB6" s="389">
        <v>92.1</v>
      </c>
      <c r="DC6" s="390"/>
      <c r="DD6" s="390"/>
      <c r="DE6" s="390"/>
      <c r="DF6" s="390"/>
      <c r="DG6" s="390"/>
      <c r="DH6" s="390"/>
      <c r="DI6" s="391"/>
    </row>
    <row r="7" spans="1:119" ht="18.75" customHeight="1">
      <c r="A7" s="2"/>
      <c r="B7" s="509"/>
      <c r="C7" s="510"/>
      <c r="D7" s="510"/>
      <c r="E7" s="511"/>
      <c r="F7" s="511"/>
      <c r="G7" s="511"/>
      <c r="H7" s="511"/>
      <c r="I7" s="511"/>
      <c r="J7" s="511"/>
      <c r="K7" s="511"/>
      <c r="L7" s="511"/>
      <c r="M7" s="511"/>
      <c r="N7" s="511"/>
      <c r="O7" s="511"/>
      <c r="P7" s="511"/>
      <c r="Q7" s="511"/>
      <c r="R7" s="517"/>
      <c r="S7" s="517"/>
      <c r="T7" s="517"/>
      <c r="U7" s="517"/>
      <c r="V7" s="518"/>
      <c r="W7" s="521"/>
      <c r="X7" s="500"/>
      <c r="Y7" s="500"/>
      <c r="Z7" s="500"/>
      <c r="AA7" s="500"/>
      <c r="AB7" s="510"/>
      <c r="AC7" s="543"/>
      <c r="AD7" s="499"/>
      <c r="AE7" s="499"/>
      <c r="AF7" s="499"/>
      <c r="AG7" s="499"/>
      <c r="AH7" s="499"/>
      <c r="AI7" s="499"/>
      <c r="AJ7" s="499"/>
      <c r="AK7" s="499"/>
      <c r="AL7" s="544"/>
      <c r="AM7" s="372" t="s">
        <v>165</v>
      </c>
      <c r="AN7" s="373"/>
      <c r="AO7" s="373"/>
      <c r="AP7" s="373"/>
      <c r="AQ7" s="373"/>
      <c r="AR7" s="373"/>
      <c r="AS7" s="373"/>
      <c r="AT7" s="374"/>
      <c r="AU7" s="375" t="s">
        <v>154</v>
      </c>
      <c r="AV7" s="376"/>
      <c r="AW7" s="376"/>
      <c r="AX7" s="376"/>
      <c r="AY7" s="377" t="s">
        <v>86</v>
      </c>
      <c r="AZ7" s="378"/>
      <c r="BA7" s="378"/>
      <c r="BB7" s="378"/>
      <c r="BC7" s="378"/>
      <c r="BD7" s="378"/>
      <c r="BE7" s="378"/>
      <c r="BF7" s="378"/>
      <c r="BG7" s="378"/>
      <c r="BH7" s="378"/>
      <c r="BI7" s="378"/>
      <c r="BJ7" s="378"/>
      <c r="BK7" s="378"/>
      <c r="BL7" s="378"/>
      <c r="BM7" s="379"/>
      <c r="BN7" s="380">
        <v>12947</v>
      </c>
      <c r="BO7" s="381"/>
      <c r="BP7" s="381"/>
      <c r="BQ7" s="381"/>
      <c r="BR7" s="381"/>
      <c r="BS7" s="381"/>
      <c r="BT7" s="381"/>
      <c r="BU7" s="382"/>
      <c r="BV7" s="380">
        <v>168998</v>
      </c>
      <c r="BW7" s="381"/>
      <c r="BX7" s="381"/>
      <c r="BY7" s="381"/>
      <c r="BZ7" s="381"/>
      <c r="CA7" s="381"/>
      <c r="CB7" s="381"/>
      <c r="CC7" s="382"/>
      <c r="CD7" s="383" t="s">
        <v>169</v>
      </c>
      <c r="CE7" s="384"/>
      <c r="CF7" s="384"/>
      <c r="CG7" s="384"/>
      <c r="CH7" s="384"/>
      <c r="CI7" s="384"/>
      <c r="CJ7" s="384"/>
      <c r="CK7" s="384"/>
      <c r="CL7" s="384"/>
      <c r="CM7" s="384"/>
      <c r="CN7" s="384"/>
      <c r="CO7" s="384"/>
      <c r="CP7" s="384"/>
      <c r="CQ7" s="384"/>
      <c r="CR7" s="384"/>
      <c r="CS7" s="385"/>
      <c r="CT7" s="380">
        <v>6300658</v>
      </c>
      <c r="CU7" s="381"/>
      <c r="CV7" s="381"/>
      <c r="CW7" s="381"/>
      <c r="CX7" s="381"/>
      <c r="CY7" s="381"/>
      <c r="CZ7" s="381"/>
      <c r="DA7" s="382"/>
      <c r="DB7" s="380">
        <v>5916924</v>
      </c>
      <c r="DC7" s="381"/>
      <c r="DD7" s="381"/>
      <c r="DE7" s="381"/>
      <c r="DF7" s="381"/>
      <c r="DG7" s="381"/>
      <c r="DH7" s="381"/>
      <c r="DI7" s="382"/>
    </row>
    <row r="8" spans="1:119" ht="18.75" customHeight="1">
      <c r="A8" s="2"/>
      <c r="B8" s="529"/>
      <c r="C8" s="530"/>
      <c r="D8" s="530"/>
      <c r="E8" s="531"/>
      <c r="F8" s="531"/>
      <c r="G8" s="531"/>
      <c r="H8" s="531"/>
      <c r="I8" s="531"/>
      <c r="J8" s="531"/>
      <c r="K8" s="531"/>
      <c r="L8" s="531"/>
      <c r="M8" s="531"/>
      <c r="N8" s="531"/>
      <c r="O8" s="531"/>
      <c r="P8" s="531"/>
      <c r="Q8" s="531"/>
      <c r="R8" s="534"/>
      <c r="S8" s="534"/>
      <c r="T8" s="534"/>
      <c r="U8" s="534"/>
      <c r="V8" s="535"/>
      <c r="W8" s="538"/>
      <c r="X8" s="539"/>
      <c r="Y8" s="539"/>
      <c r="Z8" s="539"/>
      <c r="AA8" s="539"/>
      <c r="AB8" s="530"/>
      <c r="AC8" s="545"/>
      <c r="AD8" s="546"/>
      <c r="AE8" s="546"/>
      <c r="AF8" s="546"/>
      <c r="AG8" s="546"/>
      <c r="AH8" s="546"/>
      <c r="AI8" s="546"/>
      <c r="AJ8" s="546"/>
      <c r="AK8" s="546"/>
      <c r="AL8" s="547"/>
      <c r="AM8" s="372" t="s">
        <v>170</v>
      </c>
      <c r="AN8" s="373"/>
      <c r="AO8" s="373"/>
      <c r="AP8" s="373"/>
      <c r="AQ8" s="373"/>
      <c r="AR8" s="373"/>
      <c r="AS8" s="373"/>
      <c r="AT8" s="374"/>
      <c r="AU8" s="375" t="s">
        <v>154</v>
      </c>
      <c r="AV8" s="376"/>
      <c r="AW8" s="376"/>
      <c r="AX8" s="376"/>
      <c r="AY8" s="377" t="s">
        <v>173</v>
      </c>
      <c r="AZ8" s="378"/>
      <c r="BA8" s="378"/>
      <c r="BB8" s="378"/>
      <c r="BC8" s="378"/>
      <c r="BD8" s="378"/>
      <c r="BE8" s="378"/>
      <c r="BF8" s="378"/>
      <c r="BG8" s="378"/>
      <c r="BH8" s="378"/>
      <c r="BI8" s="378"/>
      <c r="BJ8" s="378"/>
      <c r="BK8" s="378"/>
      <c r="BL8" s="378"/>
      <c r="BM8" s="379"/>
      <c r="BN8" s="380">
        <v>243016</v>
      </c>
      <c r="BO8" s="381"/>
      <c r="BP8" s="381"/>
      <c r="BQ8" s="381"/>
      <c r="BR8" s="381"/>
      <c r="BS8" s="381"/>
      <c r="BT8" s="381"/>
      <c r="BU8" s="382"/>
      <c r="BV8" s="380">
        <v>277235</v>
      </c>
      <c r="BW8" s="381"/>
      <c r="BX8" s="381"/>
      <c r="BY8" s="381"/>
      <c r="BZ8" s="381"/>
      <c r="CA8" s="381"/>
      <c r="CB8" s="381"/>
      <c r="CC8" s="382"/>
      <c r="CD8" s="383" t="s">
        <v>174</v>
      </c>
      <c r="CE8" s="384"/>
      <c r="CF8" s="384"/>
      <c r="CG8" s="384"/>
      <c r="CH8" s="384"/>
      <c r="CI8" s="384"/>
      <c r="CJ8" s="384"/>
      <c r="CK8" s="384"/>
      <c r="CL8" s="384"/>
      <c r="CM8" s="384"/>
      <c r="CN8" s="384"/>
      <c r="CO8" s="384"/>
      <c r="CP8" s="384"/>
      <c r="CQ8" s="384"/>
      <c r="CR8" s="384"/>
      <c r="CS8" s="385"/>
      <c r="CT8" s="392">
        <v>0.27</v>
      </c>
      <c r="CU8" s="393"/>
      <c r="CV8" s="393"/>
      <c r="CW8" s="393"/>
      <c r="CX8" s="393"/>
      <c r="CY8" s="393"/>
      <c r="CZ8" s="393"/>
      <c r="DA8" s="394"/>
      <c r="DB8" s="392">
        <v>0.28000000000000003</v>
      </c>
      <c r="DC8" s="393"/>
      <c r="DD8" s="393"/>
      <c r="DE8" s="393"/>
      <c r="DF8" s="393"/>
      <c r="DG8" s="393"/>
      <c r="DH8" s="393"/>
      <c r="DI8" s="394"/>
    </row>
    <row r="9" spans="1:119" ht="18.75" customHeight="1">
      <c r="A9" s="2"/>
      <c r="B9" s="354" t="s">
        <v>178</v>
      </c>
      <c r="C9" s="355"/>
      <c r="D9" s="355"/>
      <c r="E9" s="355"/>
      <c r="F9" s="355"/>
      <c r="G9" s="355"/>
      <c r="H9" s="355"/>
      <c r="I9" s="355"/>
      <c r="J9" s="355"/>
      <c r="K9" s="452"/>
      <c r="L9" s="405" t="s">
        <v>180</v>
      </c>
      <c r="M9" s="406"/>
      <c r="N9" s="406"/>
      <c r="O9" s="406"/>
      <c r="P9" s="406"/>
      <c r="Q9" s="407"/>
      <c r="R9" s="408">
        <v>14708</v>
      </c>
      <c r="S9" s="409"/>
      <c r="T9" s="409"/>
      <c r="U9" s="409"/>
      <c r="V9" s="410"/>
      <c r="W9" s="357" t="s">
        <v>182</v>
      </c>
      <c r="X9" s="358"/>
      <c r="Y9" s="358"/>
      <c r="Z9" s="358"/>
      <c r="AA9" s="358"/>
      <c r="AB9" s="358"/>
      <c r="AC9" s="358"/>
      <c r="AD9" s="358"/>
      <c r="AE9" s="358"/>
      <c r="AF9" s="358"/>
      <c r="AG9" s="358"/>
      <c r="AH9" s="358"/>
      <c r="AI9" s="358"/>
      <c r="AJ9" s="358"/>
      <c r="AK9" s="358"/>
      <c r="AL9" s="359"/>
      <c r="AM9" s="372" t="s">
        <v>185</v>
      </c>
      <c r="AN9" s="373"/>
      <c r="AO9" s="373"/>
      <c r="AP9" s="373"/>
      <c r="AQ9" s="373"/>
      <c r="AR9" s="373"/>
      <c r="AS9" s="373"/>
      <c r="AT9" s="374"/>
      <c r="AU9" s="375" t="s">
        <v>154</v>
      </c>
      <c r="AV9" s="376"/>
      <c r="AW9" s="376"/>
      <c r="AX9" s="376"/>
      <c r="AY9" s="377" t="s">
        <v>189</v>
      </c>
      <c r="AZ9" s="378"/>
      <c r="BA9" s="378"/>
      <c r="BB9" s="378"/>
      <c r="BC9" s="378"/>
      <c r="BD9" s="378"/>
      <c r="BE9" s="378"/>
      <c r="BF9" s="378"/>
      <c r="BG9" s="378"/>
      <c r="BH9" s="378"/>
      <c r="BI9" s="378"/>
      <c r="BJ9" s="378"/>
      <c r="BK9" s="378"/>
      <c r="BL9" s="378"/>
      <c r="BM9" s="379"/>
      <c r="BN9" s="380">
        <v>-34219</v>
      </c>
      <c r="BO9" s="381"/>
      <c r="BP9" s="381"/>
      <c r="BQ9" s="381"/>
      <c r="BR9" s="381"/>
      <c r="BS9" s="381"/>
      <c r="BT9" s="381"/>
      <c r="BU9" s="382"/>
      <c r="BV9" s="380">
        <v>174149</v>
      </c>
      <c r="BW9" s="381"/>
      <c r="BX9" s="381"/>
      <c r="BY9" s="381"/>
      <c r="BZ9" s="381"/>
      <c r="CA9" s="381"/>
      <c r="CB9" s="381"/>
      <c r="CC9" s="382"/>
      <c r="CD9" s="383" t="s">
        <v>192</v>
      </c>
      <c r="CE9" s="384"/>
      <c r="CF9" s="384"/>
      <c r="CG9" s="384"/>
      <c r="CH9" s="384"/>
      <c r="CI9" s="384"/>
      <c r="CJ9" s="384"/>
      <c r="CK9" s="384"/>
      <c r="CL9" s="384"/>
      <c r="CM9" s="384"/>
      <c r="CN9" s="384"/>
      <c r="CO9" s="384"/>
      <c r="CP9" s="384"/>
      <c r="CQ9" s="384"/>
      <c r="CR9" s="384"/>
      <c r="CS9" s="385"/>
      <c r="CT9" s="386">
        <v>14</v>
      </c>
      <c r="CU9" s="387"/>
      <c r="CV9" s="387"/>
      <c r="CW9" s="387"/>
      <c r="CX9" s="387"/>
      <c r="CY9" s="387"/>
      <c r="CZ9" s="387"/>
      <c r="DA9" s="388"/>
      <c r="DB9" s="386">
        <v>14.4</v>
      </c>
      <c r="DC9" s="387"/>
      <c r="DD9" s="387"/>
      <c r="DE9" s="387"/>
      <c r="DF9" s="387"/>
      <c r="DG9" s="387"/>
      <c r="DH9" s="387"/>
      <c r="DI9" s="388"/>
    </row>
    <row r="10" spans="1:119" ht="18.75" customHeight="1">
      <c r="A10" s="2"/>
      <c r="B10" s="354"/>
      <c r="C10" s="355"/>
      <c r="D10" s="355"/>
      <c r="E10" s="355"/>
      <c r="F10" s="355"/>
      <c r="G10" s="355"/>
      <c r="H10" s="355"/>
      <c r="I10" s="355"/>
      <c r="J10" s="355"/>
      <c r="K10" s="452"/>
      <c r="L10" s="395" t="s">
        <v>194</v>
      </c>
      <c r="M10" s="373"/>
      <c r="N10" s="373"/>
      <c r="O10" s="373"/>
      <c r="P10" s="373"/>
      <c r="Q10" s="374"/>
      <c r="R10" s="396">
        <v>15967</v>
      </c>
      <c r="S10" s="397"/>
      <c r="T10" s="397"/>
      <c r="U10" s="397"/>
      <c r="V10" s="398"/>
      <c r="W10" s="521"/>
      <c r="X10" s="500"/>
      <c r="Y10" s="500"/>
      <c r="Z10" s="500"/>
      <c r="AA10" s="500"/>
      <c r="AB10" s="500"/>
      <c r="AC10" s="500"/>
      <c r="AD10" s="500"/>
      <c r="AE10" s="500"/>
      <c r="AF10" s="500"/>
      <c r="AG10" s="500"/>
      <c r="AH10" s="500"/>
      <c r="AI10" s="500"/>
      <c r="AJ10" s="500"/>
      <c r="AK10" s="500"/>
      <c r="AL10" s="524"/>
      <c r="AM10" s="372" t="s">
        <v>197</v>
      </c>
      <c r="AN10" s="373"/>
      <c r="AO10" s="373"/>
      <c r="AP10" s="373"/>
      <c r="AQ10" s="373"/>
      <c r="AR10" s="373"/>
      <c r="AS10" s="373"/>
      <c r="AT10" s="374"/>
      <c r="AU10" s="375" t="s">
        <v>198</v>
      </c>
      <c r="AV10" s="376"/>
      <c r="AW10" s="376"/>
      <c r="AX10" s="376"/>
      <c r="AY10" s="377" t="s">
        <v>199</v>
      </c>
      <c r="AZ10" s="378"/>
      <c r="BA10" s="378"/>
      <c r="BB10" s="378"/>
      <c r="BC10" s="378"/>
      <c r="BD10" s="378"/>
      <c r="BE10" s="378"/>
      <c r="BF10" s="378"/>
      <c r="BG10" s="378"/>
      <c r="BH10" s="378"/>
      <c r="BI10" s="378"/>
      <c r="BJ10" s="378"/>
      <c r="BK10" s="378"/>
      <c r="BL10" s="378"/>
      <c r="BM10" s="379"/>
      <c r="BN10" s="380">
        <v>580333</v>
      </c>
      <c r="BO10" s="381"/>
      <c r="BP10" s="381"/>
      <c r="BQ10" s="381"/>
      <c r="BR10" s="381"/>
      <c r="BS10" s="381"/>
      <c r="BT10" s="381"/>
      <c r="BU10" s="382"/>
      <c r="BV10" s="380">
        <v>233284</v>
      </c>
      <c r="BW10" s="381"/>
      <c r="BX10" s="381"/>
      <c r="BY10" s="381"/>
      <c r="BZ10" s="381"/>
      <c r="CA10" s="381"/>
      <c r="CB10" s="381"/>
      <c r="CC10" s="382"/>
      <c r="CD10" s="21" t="s">
        <v>75</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c r="A11" s="2"/>
      <c r="B11" s="354"/>
      <c r="C11" s="355"/>
      <c r="D11" s="355"/>
      <c r="E11" s="355"/>
      <c r="F11" s="355"/>
      <c r="G11" s="355"/>
      <c r="H11" s="355"/>
      <c r="I11" s="355"/>
      <c r="J11" s="355"/>
      <c r="K11" s="452"/>
      <c r="L11" s="399" t="s">
        <v>41</v>
      </c>
      <c r="M11" s="400"/>
      <c r="N11" s="400"/>
      <c r="O11" s="400"/>
      <c r="P11" s="400"/>
      <c r="Q11" s="401"/>
      <c r="R11" s="402" t="s">
        <v>201</v>
      </c>
      <c r="S11" s="403"/>
      <c r="T11" s="403"/>
      <c r="U11" s="403"/>
      <c r="V11" s="404"/>
      <c r="W11" s="521"/>
      <c r="X11" s="500"/>
      <c r="Y11" s="500"/>
      <c r="Z11" s="500"/>
      <c r="AA11" s="500"/>
      <c r="AB11" s="500"/>
      <c r="AC11" s="500"/>
      <c r="AD11" s="500"/>
      <c r="AE11" s="500"/>
      <c r="AF11" s="500"/>
      <c r="AG11" s="500"/>
      <c r="AH11" s="500"/>
      <c r="AI11" s="500"/>
      <c r="AJ11" s="500"/>
      <c r="AK11" s="500"/>
      <c r="AL11" s="524"/>
      <c r="AM11" s="372" t="s">
        <v>202</v>
      </c>
      <c r="AN11" s="373"/>
      <c r="AO11" s="373"/>
      <c r="AP11" s="373"/>
      <c r="AQ11" s="373"/>
      <c r="AR11" s="373"/>
      <c r="AS11" s="373"/>
      <c r="AT11" s="374"/>
      <c r="AU11" s="375" t="s">
        <v>154</v>
      </c>
      <c r="AV11" s="376"/>
      <c r="AW11" s="376"/>
      <c r="AX11" s="376"/>
      <c r="AY11" s="377" t="s">
        <v>203</v>
      </c>
      <c r="AZ11" s="378"/>
      <c r="BA11" s="378"/>
      <c r="BB11" s="378"/>
      <c r="BC11" s="378"/>
      <c r="BD11" s="378"/>
      <c r="BE11" s="378"/>
      <c r="BF11" s="378"/>
      <c r="BG11" s="378"/>
      <c r="BH11" s="378"/>
      <c r="BI11" s="378"/>
      <c r="BJ11" s="378"/>
      <c r="BK11" s="378"/>
      <c r="BL11" s="378"/>
      <c r="BM11" s="379"/>
      <c r="BN11" s="380">
        <v>0</v>
      </c>
      <c r="BO11" s="381"/>
      <c r="BP11" s="381"/>
      <c r="BQ11" s="381"/>
      <c r="BR11" s="381"/>
      <c r="BS11" s="381"/>
      <c r="BT11" s="381"/>
      <c r="BU11" s="382"/>
      <c r="BV11" s="380">
        <v>0</v>
      </c>
      <c r="BW11" s="381"/>
      <c r="BX11" s="381"/>
      <c r="BY11" s="381"/>
      <c r="BZ11" s="381"/>
      <c r="CA11" s="381"/>
      <c r="CB11" s="381"/>
      <c r="CC11" s="382"/>
      <c r="CD11" s="383" t="s">
        <v>205</v>
      </c>
      <c r="CE11" s="384"/>
      <c r="CF11" s="384"/>
      <c r="CG11" s="384"/>
      <c r="CH11" s="384"/>
      <c r="CI11" s="384"/>
      <c r="CJ11" s="384"/>
      <c r="CK11" s="384"/>
      <c r="CL11" s="384"/>
      <c r="CM11" s="384"/>
      <c r="CN11" s="384"/>
      <c r="CO11" s="384"/>
      <c r="CP11" s="384"/>
      <c r="CQ11" s="384"/>
      <c r="CR11" s="384"/>
      <c r="CS11" s="385"/>
      <c r="CT11" s="392" t="s">
        <v>175</v>
      </c>
      <c r="CU11" s="393"/>
      <c r="CV11" s="393"/>
      <c r="CW11" s="393"/>
      <c r="CX11" s="393"/>
      <c r="CY11" s="393"/>
      <c r="CZ11" s="393"/>
      <c r="DA11" s="394"/>
      <c r="DB11" s="392" t="s">
        <v>175</v>
      </c>
      <c r="DC11" s="393"/>
      <c r="DD11" s="393"/>
      <c r="DE11" s="393"/>
      <c r="DF11" s="393"/>
      <c r="DG11" s="393"/>
      <c r="DH11" s="393"/>
      <c r="DI11" s="394"/>
    </row>
    <row r="12" spans="1:119" ht="18.75" customHeight="1">
      <c r="A12" s="2"/>
      <c r="B12" s="548" t="s">
        <v>206</v>
      </c>
      <c r="C12" s="549"/>
      <c r="D12" s="549"/>
      <c r="E12" s="549"/>
      <c r="F12" s="549"/>
      <c r="G12" s="549"/>
      <c r="H12" s="549"/>
      <c r="I12" s="549"/>
      <c r="J12" s="549"/>
      <c r="K12" s="550"/>
      <c r="L12" s="418" t="s">
        <v>149</v>
      </c>
      <c r="M12" s="419"/>
      <c r="N12" s="419"/>
      <c r="O12" s="419"/>
      <c r="P12" s="419"/>
      <c r="Q12" s="420"/>
      <c r="R12" s="421">
        <v>14725</v>
      </c>
      <c r="S12" s="422"/>
      <c r="T12" s="422"/>
      <c r="U12" s="422"/>
      <c r="V12" s="423"/>
      <c r="W12" s="424" t="s">
        <v>0</v>
      </c>
      <c r="X12" s="376"/>
      <c r="Y12" s="376"/>
      <c r="Z12" s="376"/>
      <c r="AA12" s="376"/>
      <c r="AB12" s="425"/>
      <c r="AC12" s="426" t="s">
        <v>160</v>
      </c>
      <c r="AD12" s="427"/>
      <c r="AE12" s="427"/>
      <c r="AF12" s="427"/>
      <c r="AG12" s="428"/>
      <c r="AH12" s="426" t="s">
        <v>208</v>
      </c>
      <c r="AI12" s="427"/>
      <c r="AJ12" s="427"/>
      <c r="AK12" s="427"/>
      <c r="AL12" s="429"/>
      <c r="AM12" s="372" t="s">
        <v>88</v>
      </c>
      <c r="AN12" s="373"/>
      <c r="AO12" s="373"/>
      <c r="AP12" s="373"/>
      <c r="AQ12" s="373"/>
      <c r="AR12" s="373"/>
      <c r="AS12" s="373"/>
      <c r="AT12" s="374"/>
      <c r="AU12" s="375" t="s">
        <v>198</v>
      </c>
      <c r="AV12" s="376"/>
      <c r="AW12" s="376"/>
      <c r="AX12" s="376"/>
      <c r="AY12" s="377" t="s">
        <v>210</v>
      </c>
      <c r="AZ12" s="378"/>
      <c r="BA12" s="378"/>
      <c r="BB12" s="378"/>
      <c r="BC12" s="378"/>
      <c r="BD12" s="378"/>
      <c r="BE12" s="378"/>
      <c r="BF12" s="378"/>
      <c r="BG12" s="378"/>
      <c r="BH12" s="378"/>
      <c r="BI12" s="378"/>
      <c r="BJ12" s="378"/>
      <c r="BK12" s="378"/>
      <c r="BL12" s="378"/>
      <c r="BM12" s="379"/>
      <c r="BN12" s="380">
        <v>234998</v>
      </c>
      <c r="BO12" s="381"/>
      <c r="BP12" s="381"/>
      <c r="BQ12" s="381"/>
      <c r="BR12" s="381"/>
      <c r="BS12" s="381"/>
      <c r="BT12" s="381"/>
      <c r="BU12" s="382"/>
      <c r="BV12" s="380">
        <v>525787</v>
      </c>
      <c r="BW12" s="381"/>
      <c r="BX12" s="381"/>
      <c r="BY12" s="381"/>
      <c r="BZ12" s="381"/>
      <c r="CA12" s="381"/>
      <c r="CB12" s="381"/>
      <c r="CC12" s="382"/>
      <c r="CD12" s="383" t="s">
        <v>211</v>
      </c>
      <c r="CE12" s="384"/>
      <c r="CF12" s="384"/>
      <c r="CG12" s="384"/>
      <c r="CH12" s="384"/>
      <c r="CI12" s="384"/>
      <c r="CJ12" s="384"/>
      <c r="CK12" s="384"/>
      <c r="CL12" s="384"/>
      <c r="CM12" s="384"/>
      <c r="CN12" s="384"/>
      <c r="CO12" s="384"/>
      <c r="CP12" s="384"/>
      <c r="CQ12" s="384"/>
      <c r="CR12" s="384"/>
      <c r="CS12" s="385"/>
      <c r="CT12" s="392" t="s">
        <v>175</v>
      </c>
      <c r="CU12" s="393"/>
      <c r="CV12" s="393"/>
      <c r="CW12" s="393"/>
      <c r="CX12" s="393"/>
      <c r="CY12" s="393"/>
      <c r="CZ12" s="393"/>
      <c r="DA12" s="394"/>
      <c r="DB12" s="392" t="s">
        <v>175</v>
      </c>
      <c r="DC12" s="393"/>
      <c r="DD12" s="393"/>
      <c r="DE12" s="393"/>
      <c r="DF12" s="393"/>
      <c r="DG12" s="393"/>
      <c r="DH12" s="393"/>
      <c r="DI12" s="394"/>
    </row>
    <row r="13" spans="1:119" ht="18.75" customHeight="1">
      <c r="A13" s="2"/>
      <c r="B13" s="551"/>
      <c r="C13" s="552"/>
      <c r="D13" s="552"/>
      <c r="E13" s="552"/>
      <c r="F13" s="552"/>
      <c r="G13" s="552"/>
      <c r="H13" s="552"/>
      <c r="I13" s="552"/>
      <c r="J13" s="552"/>
      <c r="K13" s="553"/>
      <c r="L13" s="13"/>
      <c r="M13" s="411" t="s">
        <v>214</v>
      </c>
      <c r="N13" s="412"/>
      <c r="O13" s="412"/>
      <c r="P13" s="412"/>
      <c r="Q13" s="413"/>
      <c r="R13" s="414">
        <v>14659</v>
      </c>
      <c r="S13" s="415"/>
      <c r="T13" s="415"/>
      <c r="U13" s="415"/>
      <c r="V13" s="416"/>
      <c r="W13" s="536" t="s">
        <v>216</v>
      </c>
      <c r="X13" s="537"/>
      <c r="Y13" s="537"/>
      <c r="Z13" s="537"/>
      <c r="AA13" s="537"/>
      <c r="AB13" s="527"/>
      <c r="AC13" s="396">
        <v>1808</v>
      </c>
      <c r="AD13" s="397"/>
      <c r="AE13" s="397"/>
      <c r="AF13" s="397"/>
      <c r="AG13" s="417"/>
      <c r="AH13" s="396">
        <v>2199</v>
      </c>
      <c r="AI13" s="397"/>
      <c r="AJ13" s="397"/>
      <c r="AK13" s="397"/>
      <c r="AL13" s="398"/>
      <c r="AM13" s="372" t="s">
        <v>143</v>
      </c>
      <c r="AN13" s="373"/>
      <c r="AO13" s="373"/>
      <c r="AP13" s="373"/>
      <c r="AQ13" s="373"/>
      <c r="AR13" s="373"/>
      <c r="AS13" s="373"/>
      <c r="AT13" s="374"/>
      <c r="AU13" s="375" t="s">
        <v>198</v>
      </c>
      <c r="AV13" s="376"/>
      <c r="AW13" s="376"/>
      <c r="AX13" s="376"/>
      <c r="AY13" s="377" t="s">
        <v>218</v>
      </c>
      <c r="AZ13" s="378"/>
      <c r="BA13" s="378"/>
      <c r="BB13" s="378"/>
      <c r="BC13" s="378"/>
      <c r="BD13" s="378"/>
      <c r="BE13" s="378"/>
      <c r="BF13" s="378"/>
      <c r="BG13" s="378"/>
      <c r="BH13" s="378"/>
      <c r="BI13" s="378"/>
      <c r="BJ13" s="378"/>
      <c r="BK13" s="378"/>
      <c r="BL13" s="378"/>
      <c r="BM13" s="379"/>
      <c r="BN13" s="380">
        <v>311116</v>
      </c>
      <c r="BO13" s="381"/>
      <c r="BP13" s="381"/>
      <c r="BQ13" s="381"/>
      <c r="BR13" s="381"/>
      <c r="BS13" s="381"/>
      <c r="BT13" s="381"/>
      <c r="BU13" s="382"/>
      <c r="BV13" s="380">
        <v>-118354</v>
      </c>
      <c r="BW13" s="381"/>
      <c r="BX13" s="381"/>
      <c r="BY13" s="381"/>
      <c r="BZ13" s="381"/>
      <c r="CA13" s="381"/>
      <c r="CB13" s="381"/>
      <c r="CC13" s="382"/>
      <c r="CD13" s="383" t="s">
        <v>42</v>
      </c>
      <c r="CE13" s="384"/>
      <c r="CF13" s="384"/>
      <c r="CG13" s="384"/>
      <c r="CH13" s="384"/>
      <c r="CI13" s="384"/>
      <c r="CJ13" s="384"/>
      <c r="CK13" s="384"/>
      <c r="CL13" s="384"/>
      <c r="CM13" s="384"/>
      <c r="CN13" s="384"/>
      <c r="CO13" s="384"/>
      <c r="CP13" s="384"/>
      <c r="CQ13" s="384"/>
      <c r="CR13" s="384"/>
      <c r="CS13" s="385"/>
      <c r="CT13" s="386">
        <v>9.6999999999999993</v>
      </c>
      <c r="CU13" s="387"/>
      <c r="CV13" s="387"/>
      <c r="CW13" s="387"/>
      <c r="CX13" s="387"/>
      <c r="CY13" s="387"/>
      <c r="CZ13" s="387"/>
      <c r="DA13" s="388"/>
      <c r="DB13" s="386">
        <v>10</v>
      </c>
      <c r="DC13" s="387"/>
      <c r="DD13" s="387"/>
      <c r="DE13" s="387"/>
      <c r="DF13" s="387"/>
      <c r="DG13" s="387"/>
      <c r="DH13" s="387"/>
      <c r="DI13" s="388"/>
    </row>
    <row r="14" spans="1:119" ht="18.75" customHeight="1">
      <c r="A14" s="2"/>
      <c r="B14" s="551"/>
      <c r="C14" s="552"/>
      <c r="D14" s="552"/>
      <c r="E14" s="552"/>
      <c r="F14" s="552"/>
      <c r="G14" s="552"/>
      <c r="H14" s="552"/>
      <c r="I14" s="552"/>
      <c r="J14" s="552"/>
      <c r="K14" s="553"/>
      <c r="L14" s="436" t="s">
        <v>219</v>
      </c>
      <c r="M14" s="437"/>
      <c r="N14" s="437"/>
      <c r="O14" s="437"/>
      <c r="P14" s="437"/>
      <c r="Q14" s="438"/>
      <c r="R14" s="414">
        <v>14958</v>
      </c>
      <c r="S14" s="415"/>
      <c r="T14" s="415"/>
      <c r="U14" s="415"/>
      <c r="V14" s="416"/>
      <c r="W14" s="522"/>
      <c r="X14" s="523"/>
      <c r="Y14" s="523"/>
      <c r="Z14" s="523"/>
      <c r="AA14" s="523"/>
      <c r="AB14" s="513"/>
      <c r="AC14" s="439">
        <v>22.8</v>
      </c>
      <c r="AD14" s="440"/>
      <c r="AE14" s="440"/>
      <c r="AF14" s="440"/>
      <c r="AG14" s="441"/>
      <c r="AH14" s="439">
        <v>26.5</v>
      </c>
      <c r="AI14" s="440"/>
      <c r="AJ14" s="440"/>
      <c r="AK14" s="440"/>
      <c r="AL14" s="442"/>
      <c r="AM14" s="372"/>
      <c r="AN14" s="373"/>
      <c r="AO14" s="373"/>
      <c r="AP14" s="373"/>
      <c r="AQ14" s="373"/>
      <c r="AR14" s="373"/>
      <c r="AS14" s="373"/>
      <c r="AT14" s="374"/>
      <c r="AU14" s="375"/>
      <c r="AV14" s="376"/>
      <c r="AW14" s="376"/>
      <c r="AX14" s="376"/>
      <c r="AY14" s="377"/>
      <c r="AZ14" s="378"/>
      <c r="BA14" s="378"/>
      <c r="BB14" s="378"/>
      <c r="BC14" s="378"/>
      <c r="BD14" s="378"/>
      <c r="BE14" s="378"/>
      <c r="BF14" s="378"/>
      <c r="BG14" s="378"/>
      <c r="BH14" s="378"/>
      <c r="BI14" s="378"/>
      <c r="BJ14" s="378"/>
      <c r="BK14" s="378"/>
      <c r="BL14" s="378"/>
      <c r="BM14" s="379"/>
      <c r="BN14" s="380"/>
      <c r="BO14" s="381"/>
      <c r="BP14" s="381"/>
      <c r="BQ14" s="381"/>
      <c r="BR14" s="381"/>
      <c r="BS14" s="381"/>
      <c r="BT14" s="381"/>
      <c r="BU14" s="382"/>
      <c r="BV14" s="380"/>
      <c r="BW14" s="381"/>
      <c r="BX14" s="381"/>
      <c r="BY14" s="381"/>
      <c r="BZ14" s="381"/>
      <c r="CA14" s="381"/>
      <c r="CB14" s="381"/>
      <c r="CC14" s="382"/>
      <c r="CD14" s="430" t="s">
        <v>222</v>
      </c>
      <c r="CE14" s="431"/>
      <c r="CF14" s="431"/>
      <c r="CG14" s="431"/>
      <c r="CH14" s="431"/>
      <c r="CI14" s="431"/>
      <c r="CJ14" s="431"/>
      <c r="CK14" s="431"/>
      <c r="CL14" s="431"/>
      <c r="CM14" s="431"/>
      <c r="CN14" s="431"/>
      <c r="CO14" s="431"/>
      <c r="CP14" s="431"/>
      <c r="CQ14" s="431"/>
      <c r="CR14" s="431"/>
      <c r="CS14" s="432"/>
      <c r="CT14" s="433">
        <v>1.7</v>
      </c>
      <c r="CU14" s="434"/>
      <c r="CV14" s="434"/>
      <c r="CW14" s="434"/>
      <c r="CX14" s="434"/>
      <c r="CY14" s="434"/>
      <c r="CZ14" s="434"/>
      <c r="DA14" s="435"/>
      <c r="DB14" s="433">
        <v>15.8</v>
      </c>
      <c r="DC14" s="434"/>
      <c r="DD14" s="434"/>
      <c r="DE14" s="434"/>
      <c r="DF14" s="434"/>
      <c r="DG14" s="434"/>
      <c r="DH14" s="434"/>
      <c r="DI14" s="435"/>
    </row>
    <row r="15" spans="1:119" ht="18.75" customHeight="1">
      <c r="A15" s="2"/>
      <c r="B15" s="551"/>
      <c r="C15" s="552"/>
      <c r="D15" s="552"/>
      <c r="E15" s="552"/>
      <c r="F15" s="552"/>
      <c r="G15" s="552"/>
      <c r="H15" s="552"/>
      <c r="I15" s="552"/>
      <c r="J15" s="552"/>
      <c r="K15" s="553"/>
      <c r="L15" s="13"/>
      <c r="M15" s="411" t="s">
        <v>214</v>
      </c>
      <c r="N15" s="412"/>
      <c r="O15" s="412"/>
      <c r="P15" s="412"/>
      <c r="Q15" s="413"/>
      <c r="R15" s="414">
        <v>14883</v>
      </c>
      <c r="S15" s="415"/>
      <c r="T15" s="415"/>
      <c r="U15" s="415"/>
      <c r="V15" s="416"/>
      <c r="W15" s="536" t="s">
        <v>223</v>
      </c>
      <c r="X15" s="537"/>
      <c r="Y15" s="537"/>
      <c r="Z15" s="537"/>
      <c r="AA15" s="537"/>
      <c r="AB15" s="527"/>
      <c r="AC15" s="396">
        <v>858</v>
      </c>
      <c r="AD15" s="397"/>
      <c r="AE15" s="397"/>
      <c r="AF15" s="397"/>
      <c r="AG15" s="417"/>
      <c r="AH15" s="396">
        <v>984</v>
      </c>
      <c r="AI15" s="397"/>
      <c r="AJ15" s="397"/>
      <c r="AK15" s="397"/>
      <c r="AL15" s="398"/>
      <c r="AM15" s="372"/>
      <c r="AN15" s="373"/>
      <c r="AO15" s="373"/>
      <c r="AP15" s="373"/>
      <c r="AQ15" s="373"/>
      <c r="AR15" s="373"/>
      <c r="AS15" s="373"/>
      <c r="AT15" s="374"/>
      <c r="AU15" s="375"/>
      <c r="AV15" s="376"/>
      <c r="AW15" s="376"/>
      <c r="AX15" s="376"/>
      <c r="AY15" s="360" t="s">
        <v>226</v>
      </c>
      <c r="AZ15" s="361"/>
      <c r="BA15" s="361"/>
      <c r="BB15" s="361"/>
      <c r="BC15" s="361"/>
      <c r="BD15" s="361"/>
      <c r="BE15" s="361"/>
      <c r="BF15" s="361"/>
      <c r="BG15" s="361"/>
      <c r="BH15" s="361"/>
      <c r="BI15" s="361"/>
      <c r="BJ15" s="361"/>
      <c r="BK15" s="361"/>
      <c r="BL15" s="361"/>
      <c r="BM15" s="362"/>
      <c r="BN15" s="363">
        <v>1456702</v>
      </c>
      <c r="BO15" s="364"/>
      <c r="BP15" s="364"/>
      <c r="BQ15" s="364"/>
      <c r="BR15" s="364"/>
      <c r="BS15" s="364"/>
      <c r="BT15" s="364"/>
      <c r="BU15" s="365"/>
      <c r="BV15" s="363">
        <v>1486123</v>
      </c>
      <c r="BW15" s="364"/>
      <c r="BX15" s="364"/>
      <c r="BY15" s="364"/>
      <c r="BZ15" s="364"/>
      <c r="CA15" s="364"/>
      <c r="CB15" s="364"/>
      <c r="CC15" s="365"/>
      <c r="CD15" s="366" t="s">
        <v>227</v>
      </c>
      <c r="CE15" s="367"/>
      <c r="CF15" s="367"/>
      <c r="CG15" s="367"/>
      <c r="CH15" s="367"/>
      <c r="CI15" s="367"/>
      <c r="CJ15" s="367"/>
      <c r="CK15" s="367"/>
      <c r="CL15" s="367"/>
      <c r="CM15" s="367"/>
      <c r="CN15" s="367"/>
      <c r="CO15" s="367"/>
      <c r="CP15" s="367"/>
      <c r="CQ15" s="367"/>
      <c r="CR15" s="367"/>
      <c r="CS15" s="368"/>
      <c r="CT15" s="27"/>
      <c r="CU15" s="30"/>
      <c r="CV15" s="30"/>
      <c r="CW15" s="30"/>
      <c r="CX15" s="30"/>
      <c r="CY15" s="30"/>
      <c r="CZ15" s="30"/>
      <c r="DA15" s="33"/>
      <c r="DB15" s="27"/>
      <c r="DC15" s="30"/>
      <c r="DD15" s="30"/>
      <c r="DE15" s="30"/>
      <c r="DF15" s="30"/>
      <c r="DG15" s="30"/>
      <c r="DH15" s="30"/>
      <c r="DI15" s="33"/>
    </row>
    <row r="16" spans="1:119" ht="18.75" customHeight="1">
      <c r="A16" s="2"/>
      <c r="B16" s="551"/>
      <c r="C16" s="552"/>
      <c r="D16" s="552"/>
      <c r="E16" s="552"/>
      <c r="F16" s="552"/>
      <c r="G16" s="552"/>
      <c r="H16" s="552"/>
      <c r="I16" s="552"/>
      <c r="J16" s="552"/>
      <c r="K16" s="553"/>
      <c r="L16" s="436" t="s">
        <v>228</v>
      </c>
      <c r="M16" s="443"/>
      <c r="N16" s="443"/>
      <c r="O16" s="443"/>
      <c r="P16" s="443"/>
      <c r="Q16" s="444"/>
      <c r="R16" s="445" t="s">
        <v>229</v>
      </c>
      <c r="S16" s="446"/>
      <c r="T16" s="446"/>
      <c r="U16" s="446"/>
      <c r="V16" s="447"/>
      <c r="W16" s="522"/>
      <c r="X16" s="523"/>
      <c r="Y16" s="523"/>
      <c r="Z16" s="523"/>
      <c r="AA16" s="523"/>
      <c r="AB16" s="513"/>
      <c r="AC16" s="439">
        <v>10.8</v>
      </c>
      <c r="AD16" s="440"/>
      <c r="AE16" s="440"/>
      <c r="AF16" s="440"/>
      <c r="AG16" s="441"/>
      <c r="AH16" s="439">
        <v>11.8</v>
      </c>
      <c r="AI16" s="440"/>
      <c r="AJ16" s="440"/>
      <c r="AK16" s="440"/>
      <c r="AL16" s="442"/>
      <c r="AM16" s="372"/>
      <c r="AN16" s="373"/>
      <c r="AO16" s="373"/>
      <c r="AP16" s="373"/>
      <c r="AQ16" s="373"/>
      <c r="AR16" s="373"/>
      <c r="AS16" s="373"/>
      <c r="AT16" s="374"/>
      <c r="AU16" s="375"/>
      <c r="AV16" s="376"/>
      <c r="AW16" s="376"/>
      <c r="AX16" s="376"/>
      <c r="AY16" s="377" t="s">
        <v>232</v>
      </c>
      <c r="AZ16" s="378"/>
      <c r="BA16" s="378"/>
      <c r="BB16" s="378"/>
      <c r="BC16" s="378"/>
      <c r="BD16" s="378"/>
      <c r="BE16" s="378"/>
      <c r="BF16" s="378"/>
      <c r="BG16" s="378"/>
      <c r="BH16" s="378"/>
      <c r="BI16" s="378"/>
      <c r="BJ16" s="378"/>
      <c r="BK16" s="378"/>
      <c r="BL16" s="378"/>
      <c r="BM16" s="379"/>
      <c r="BN16" s="380">
        <v>5700438</v>
      </c>
      <c r="BO16" s="381"/>
      <c r="BP16" s="381"/>
      <c r="BQ16" s="381"/>
      <c r="BR16" s="381"/>
      <c r="BS16" s="381"/>
      <c r="BT16" s="381"/>
      <c r="BU16" s="382"/>
      <c r="BV16" s="380">
        <v>5370911</v>
      </c>
      <c r="BW16" s="381"/>
      <c r="BX16" s="381"/>
      <c r="BY16" s="381"/>
      <c r="BZ16" s="381"/>
      <c r="CA16" s="381"/>
      <c r="CB16" s="381"/>
      <c r="CC16" s="382"/>
      <c r="CD16" s="20"/>
      <c r="CE16" s="557"/>
      <c r="CF16" s="557"/>
      <c r="CG16" s="557"/>
      <c r="CH16" s="557"/>
      <c r="CI16" s="557"/>
      <c r="CJ16" s="557"/>
      <c r="CK16" s="557"/>
      <c r="CL16" s="557"/>
      <c r="CM16" s="557"/>
      <c r="CN16" s="557"/>
      <c r="CO16" s="557"/>
      <c r="CP16" s="557"/>
      <c r="CQ16" s="557"/>
      <c r="CR16" s="557"/>
      <c r="CS16" s="558"/>
      <c r="CT16" s="386"/>
      <c r="CU16" s="387"/>
      <c r="CV16" s="387"/>
      <c r="CW16" s="387"/>
      <c r="CX16" s="387"/>
      <c r="CY16" s="387"/>
      <c r="CZ16" s="387"/>
      <c r="DA16" s="388"/>
      <c r="DB16" s="386"/>
      <c r="DC16" s="387"/>
      <c r="DD16" s="387"/>
      <c r="DE16" s="387"/>
      <c r="DF16" s="387"/>
      <c r="DG16" s="387"/>
      <c r="DH16" s="387"/>
      <c r="DI16" s="388"/>
    </row>
    <row r="17" spans="1:113" ht="18.75" customHeight="1">
      <c r="A17" s="2"/>
      <c r="B17" s="554"/>
      <c r="C17" s="555"/>
      <c r="D17" s="555"/>
      <c r="E17" s="555"/>
      <c r="F17" s="555"/>
      <c r="G17" s="555"/>
      <c r="H17" s="555"/>
      <c r="I17" s="555"/>
      <c r="J17" s="555"/>
      <c r="K17" s="556"/>
      <c r="L17" s="14"/>
      <c r="M17" s="448" t="s">
        <v>234</v>
      </c>
      <c r="N17" s="449"/>
      <c r="O17" s="449"/>
      <c r="P17" s="449"/>
      <c r="Q17" s="450"/>
      <c r="R17" s="445" t="s">
        <v>236</v>
      </c>
      <c r="S17" s="446"/>
      <c r="T17" s="446"/>
      <c r="U17" s="446"/>
      <c r="V17" s="447"/>
      <c r="W17" s="536" t="s">
        <v>237</v>
      </c>
      <c r="X17" s="537"/>
      <c r="Y17" s="537"/>
      <c r="Z17" s="537"/>
      <c r="AA17" s="537"/>
      <c r="AB17" s="527"/>
      <c r="AC17" s="396">
        <v>5252</v>
      </c>
      <c r="AD17" s="397"/>
      <c r="AE17" s="397"/>
      <c r="AF17" s="397"/>
      <c r="AG17" s="417"/>
      <c r="AH17" s="396">
        <v>5121</v>
      </c>
      <c r="AI17" s="397"/>
      <c r="AJ17" s="397"/>
      <c r="AK17" s="397"/>
      <c r="AL17" s="398"/>
      <c r="AM17" s="372"/>
      <c r="AN17" s="373"/>
      <c r="AO17" s="373"/>
      <c r="AP17" s="373"/>
      <c r="AQ17" s="373"/>
      <c r="AR17" s="373"/>
      <c r="AS17" s="373"/>
      <c r="AT17" s="374"/>
      <c r="AU17" s="375"/>
      <c r="AV17" s="376"/>
      <c r="AW17" s="376"/>
      <c r="AX17" s="376"/>
      <c r="AY17" s="377" t="s">
        <v>191</v>
      </c>
      <c r="AZ17" s="378"/>
      <c r="BA17" s="378"/>
      <c r="BB17" s="378"/>
      <c r="BC17" s="378"/>
      <c r="BD17" s="378"/>
      <c r="BE17" s="378"/>
      <c r="BF17" s="378"/>
      <c r="BG17" s="378"/>
      <c r="BH17" s="378"/>
      <c r="BI17" s="378"/>
      <c r="BJ17" s="378"/>
      <c r="BK17" s="378"/>
      <c r="BL17" s="378"/>
      <c r="BM17" s="379"/>
      <c r="BN17" s="380">
        <v>1811890</v>
      </c>
      <c r="BO17" s="381"/>
      <c r="BP17" s="381"/>
      <c r="BQ17" s="381"/>
      <c r="BR17" s="381"/>
      <c r="BS17" s="381"/>
      <c r="BT17" s="381"/>
      <c r="BU17" s="382"/>
      <c r="BV17" s="380">
        <v>1852666</v>
      </c>
      <c r="BW17" s="381"/>
      <c r="BX17" s="381"/>
      <c r="BY17" s="381"/>
      <c r="BZ17" s="381"/>
      <c r="CA17" s="381"/>
      <c r="CB17" s="381"/>
      <c r="CC17" s="382"/>
      <c r="CD17" s="20"/>
      <c r="CE17" s="557"/>
      <c r="CF17" s="557"/>
      <c r="CG17" s="557"/>
      <c r="CH17" s="557"/>
      <c r="CI17" s="557"/>
      <c r="CJ17" s="557"/>
      <c r="CK17" s="557"/>
      <c r="CL17" s="557"/>
      <c r="CM17" s="557"/>
      <c r="CN17" s="557"/>
      <c r="CO17" s="557"/>
      <c r="CP17" s="557"/>
      <c r="CQ17" s="557"/>
      <c r="CR17" s="557"/>
      <c r="CS17" s="558"/>
      <c r="CT17" s="386"/>
      <c r="CU17" s="387"/>
      <c r="CV17" s="387"/>
      <c r="CW17" s="387"/>
      <c r="CX17" s="387"/>
      <c r="CY17" s="387"/>
      <c r="CZ17" s="387"/>
      <c r="DA17" s="388"/>
      <c r="DB17" s="386"/>
      <c r="DC17" s="387"/>
      <c r="DD17" s="387"/>
      <c r="DE17" s="387"/>
      <c r="DF17" s="387"/>
      <c r="DG17" s="387"/>
      <c r="DH17" s="387"/>
      <c r="DI17" s="388"/>
    </row>
    <row r="18" spans="1:113" ht="18.75" customHeight="1">
      <c r="A18" s="2"/>
      <c r="B18" s="451" t="s">
        <v>239</v>
      </c>
      <c r="C18" s="452"/>
      <c r="D18" s="452"/>
      <c r="E18" s="453"/>
      <c r="F18" s="453"/>
      <c r="G18" s="453"/>
      <c r="H18" s="453"/>
      <c r="I18" s="453"/>
      <c r="J18" s="453"/>
      <c r="K18" s="453"/>
      <c r="L18" s="454">
        <v>205.65</v>
      </c>
      <c r="M18" s="454"/>
      <c r="N18" s="454"/>
      <c r="O18" s="454"/>
      <c r="P18" s="454"/>
      <c r="Q18" s="454"/>
      <c r="R18" s="455"/>
      <c r="S18" s="455"/>
      <c r="T18" s="455"/>
      <c r="U18" s="455"/>
      <c r="V18" s="456"/>
      <c r="W18" s="538"/>
      <c r="X18" s="539"/>
      <c r="Y18" s="539"/>
      <c r="Z18" s="539"/>
      <c r="AA18" s="539"/>
      <c r="AB18" s="530"/>
      <c r="AC18" s="457">
        <v>66.3</v>
      </c>
      <c r="AD18" s="458"/>
      <c r="AE18" s="458"/>
      <c r="AF18" s="458"/>
      <c r="AG18" s="459"/>
      <c r="AH18" s="457">
        <v>61.7</v>
      </c>
      <c r="AI18" s="458"/>
      <c r="AJ18" s="458"/>
      <c r="AK18" s="458"/>
      <c r="AL18" s="460"/>
      <c r="AM18" s="372"/>
      <c r="AN18" s="373"/>
      <c r="AO18" s="373"/>
      <c r="AP18" s="373"/>
      <c r="AQ18" s="373"/>
      <c r="AR18" s="373"/>
      <c r="AS18" s="373"/>
      <c r="AT18" s="374"/>
      <c r="AU18" s="375"/>
      <c r="AV18" s="376"/>
      <c r="AW18" s="376"/>
      <c r="AX18" s="376"/>
      <c r="AY18" s="377" t="s">
        <v>241</v>
      </c>
      <c r="AZ18" s="378"/>
      <c r="BA18" s="378"/>
      <c r="BB18" s="378"/>
      <c r="BC18" s="378"/>
      <c r="BD18" s="378"/>
      <c r="BE18" s="378"/>
      <c r="BF18" s="378"/>
      <c r="BG18" s="378"/>
      <c r="BH18" s="378"/>
      <c r="BI18" s="378"/>
      <c r="BJ18" s="378"/>
      <c r="BK18" s="378"/>
      <c r="BL18" s="378"/>
      <c r="BM18" s="379"/>
      <c r="BN18" s="380">
        <v>5608376</v>
      </c>
      <c r="BO18" s="381"/>
      <c r="BP18" s="381"/>
      <c r="BQ18" s="381"/>
      <c r="BR18" s="381"/>
      <c r="BS18" s="381"/>
      <c r="BT18" s="381"/>
      <c r="BU18" s="382"/>
      <c r="BV18" s="380">
        <v>5335481</v>
      </c>
      <c r="BW18" s="381"/>
      <c r="BX18" s="381"/>
      <c r="BY18" s="381"/>
      <c r="BZ18" s="381"/>
      <c r="CA18" s="381"/>
      <c r="CB18" s="381"/>
      <c r="CC18" s="382"/>
      <c r="CD18" s="20"/>
      <c r="CE18" s="557"/>
      <c r="CF18" s="557"/>
      <c r="CG18" s="557"/>
      <c r="CH18" s="557"/>
      <c r="CI18" s="557"/>
      <c r="CJ18" s="557"/>
      <c r="CK18" s="557"/>
      <c r="CL18" s="557"/>
      <c r="CM18" s="557"/>
      <c r="CN18" s="557"/>
      <c r="CO18" s="557"/>
      <c r="CP18" s="557"/>
      <c r="CQ18" s="557"/>
      <c r="CR18" s="557"/>
      <c r="CS18" s="558"/>
      <c r="CT18" s="386"/>
      <c r="CU18" s="387"/>
      <c r="CV18" s="387"/>
      <c r="CW18" s="387"/>
      <c r="CX18" s="387"/>
      <c r="CY18" s="387"/>
      <c r="CZ18" s="387"/>
      <c r="DA18" s="388"/>
      <c r="DB18" s="386"/>
      <c r="DC18" s="387"/>
      <c r="DD18" s="387"/>
      <c r="DE18" s="387"/>
      <c r="DF18" s="387"/>
      <c r="DG18" s="387"/>
      <c r="DH18" s="387"/>
      <c r="DI18" s="388"/>
    </row>
    <row r="19" spans="1:113" ht="18.75" customHeight="1">
      <c r="A19" s="2"/>
      <c r="B19" s="451" t="s">
        <v>243</v>
      </c>
      <c r="C19" s="452"/>
      <c r="D19" s="452"/>
      <c r="E19" s="453"/>
      <c r="F19" s="453"/>
      <c r="G19" s="453"/>
      <c r="H19" s="453"/>
      <c r="I19" s="453"/>
      <c r="J19" s="453"/>
      <c r="K19" s="453"/>
      <c r="L19" s="461">
        <v>72</v>
      </c>
      <c r="M19" s="461"/>
      <c r="N19" s="461"/>
      <c r="O19" s="461"/>
      <c r="P19" s="461"/>
      <c r="Q19" s="461"/>
      <c r="R19" s="462"/>
      <c r="S19" s="462"/>
      <c r="T19" s="462"/>
      <c r="U19" s="462"/>
      <c r="V19" s="463"/>
      <c r="W19" s="357"/>
      <c r="X19" s="358"/>
      <c r="Y19" s="358"/>
      <c r="Z19" s="358"/>
      <c r="AA19" s="358"/>
      <c r="AB19" s="358"/>
      <c r="AC19" s="464"/>
      <c r="AD19" s="464"/>
      <c r="AE19" s="464"/>
      <c r="AF19" s="464"/>
      <c r="AG19" s="464"/>
      <c r="AH19" s="464"/>
      <c r="AI19" s="464"/>
      <c r="AJ19" s="464"/>
      <c r="AK19" s="464"/>
      <c r="AL19" s="465"/>
      <c r="AM19" s="372"/>
      <c r="AN19" s="373"/>
      <c r="AO19" s="373"/>
      <c r="AP19" s="373"/>
      <c r="AQ19" s="373"/>
      <c r="AR19" s="373"/>
      <c r="AS19" s="373"/>
      <c r="AT19" s="374"/>
      <c r="AU19" s="375"/>
      <c r="AV19" s="376"/>
      <c r="AW19" s="376"/>
      <c r="AX19" s="376"/>
      <c r="AY19" s="377" t="s">
        <v>244</v>
      </c>
      <c r="AZ19" s="378"/>
      <c r="BA19" s="378"/>
      <c r="BB19" s="378"/>
      <c r="BC19" s="378"/>
      <c r="BD19" s="378"/>
      <c r="BE19" s="378"/>
      <c r="BF19" s="378"/>
      <c r="BG19" s="378"/>
      <c r="BH19" s="378"/>
      <c r="BI19" s="378"/>
      <c r="BJ19" s="378"/>
      <c r="BK19" s="378"/>
      <c r="BL19" s="378"/>
      <c r="BM19" s="379"/>
      <c r="BN19" s="380">
        <v>7839016</v>
      </c>
      <c r="BO19" s="381"/>
      <c r="BP19" s="381"/>
      <c r="BQ19" s="381"/>
      <c r="BR19" s="381"/>
      <c r="BS19" s="381"/>
      <c r="BT19" s="381"/>
      <c r="BU19" s="382"/>
      <c r="BV19" s="380">
        <v>7673410</v>
      </c>
      <c r="BW19" s="381"/>
      <c r="BX19" s="381"/>
      <c r="BY19" s="381"/>
      <c r="BZ19" s="381"/>
      <c r="CA19" s="381"/>
      <c r="CB19" s="381"/>
      <c r="CC19" s="382"/>
      <c r="CD19" s="20"/>
      <c r="CE19" s="557"/>
      <c r="CF19" s="557"/>
      <c r="CG19" s="557"/>
      <c r="CH19" s="557"/>
      <c r="CI19" s="557"/>
      <c r="CJ19" s="557"/>
      <c r="CK19" s="557"/>
      <c r="CL19" s="557"/>
      <c r="CM19" s="557"/>
      <c r="CN19" s="557"/>
      <c r="CO19" s="557"/>
      <c r="CP19" s="557"/>
      <c r="CQ19" s="557"/>
      <c r="CR19" s="557"/>
      <c r="CS19" s="558"/>
      <c r="CT19" s="386"/>
      <c r="CU19" s="387"/>
      <c r="CV19" s="387"/>
      <c r="CW19" s="387"/>
      <c r="CX19" s="387"/>
      <c r="CY19" s="387"/>
      <c r="CZ19" s="387"/>
      <c r="DA19" s="388"/>
      <c r="DB19" s="386"/>
      <c r="DC19" s="387"/>
      <c r="DD19" s="387"/>
      <c r="DE19" s="387"/>
      <c r="DF19" s="387"/>
      <c r="DG19" s="387"/>
      <c r="DH19" s="387"/>
      <c r="DI19" s="388"/>
    </row>
    <row r="20" spans="1:113" ht="18.75" customHeight="1">
      <c r="A20" s="2"/>
      <c r="B20" s="451" t="s">
        <v>245</v>
      </c>
      <c r="C20" s="452"/>
      <c r="D20" s="452"/>
      <c r="E20" s="453"/>
      <c r="F20" s="453"/>
      <c r="G20" s="453"/>
      <c r="H20" s="453"/>
      <c r="I20" s="453"/>
      <c r="J20" s="453"/>
      <c r="K20" s="453"/>
      <c r="L20" s="461">
        <v>7046</v>
      </c>
      <c r="M20" s="461"/>
      <c r="N20" s="461"/>
      <c r="O20" s="461"/>
      <c r="P20" s="461"/>
      <c r="Q20" s="461"/>
      <c r="R20" s="462"/>
      <c r="S20" s="462"/>
      <c r="T20" s="462"/>
      <c r="U20" s="462"/>
      <c r="V20" s="463"/>
      <c r="W20" s="538"/>
      <c r="X20" s="539"/>
      <c r="Y20" s="539"/>
      <c r="Z20" s="539"/>
      <c r="AA20" s="539"/>
      <c r="AB20" s="539"/>
      <c r="AC20" s="466"/>
      <c r="AD20" s="466"/>
      <c r="AE20" s="466"/>
      <c r="AF20" s="466"/>
      <c r="AG20" s="466"/>
      <c r="AH20" s="466"/>
      <c r="AI20" s="466"/>
      <c r="AJ20" s="466"/>
      <c r="AK20" s="466"/>
      <c r="AL20" s="467"/>
      <c r="AM20" s="468"/>
      <c r="AN20" s="400"/>
      <c r="AO20" s="400"/>
      <c r="AP20" s="400"/>
      <c r="AQ20" s="400"/>
      <c r="AR20" s="400"/>
      <c r="AS20" s="400"/>
      <c r="AT20" s="401"/>
      <c r="AU20" s="469"/>
      <c r="AV20" s="470"/>
      <c r="AW20" s="470"/>
      <c r="AX20" s="471"/>
      <c r="AY20" s="377"/>
      <c r="AZ20" s="378"/>
      <c r="BA20" s="378"/>
      <c r="BB20" s="378"/>
      <c r="BC20" s="378"/>
      <c r="BD20" s="378"/>
      <c r="BE20" s="378"/>
      <c r="BF20" s="378"/>
      <c r="BG20" s="378"/>
      <c r="BH20" s="378"/>
      <c r="BI20" s="378"/>
      <c r="BJ20" s="378"/>
      <c r="BK20" s="378"/>
      <c r="BL20" s="378"/>
      <c r="BM20" s="379"/>
      <c r="BN20" s="380"/>
      <c r="BO20" s="381"/>
      <c r="BP20" s="381"/>
      <c r="BQ20" s="381"/>
      <c r="BR20" s="381"/>
      <c r="BS20" s="381"/>
      <c r="BT20" s="381"/>
      <c r="BU20" s="382"/>
      <c r="BV20" s="380"/>
      <c r="BW20" s="381"/>
      <c r="BX20" s="381"/>
      <c r="BY20" s="381"/>
      <c r="BZ20" s="381"/>
      <c r="CA20" s="381"/>
      <c r="CB20" s="381"/>
      <c r="CC20" s="382"/>
      <c r="CD20" s="20"/>
      <c r="CE20" s="557"/>
      <c r="CF20" s="557"/>
      <c r="CG20" s="557"/>
      <c r="CH20" s="557"/>
      <c r="CI20" s="557"/>
      <c r="CJ20" s="557"/>
      <c r="CK20" s="557"/>
      <c r="CL20" s="557"/>
      <c r="CM20" s="557"/>
      <c r="CN20" s="557"/>
      <c r="CO20" s="557"/>
      <c r="CP20" s="557"/>
      <c r="CQ20" s="557"/>
      <c r="CR20" s="557"/>
      <c r="CS20" s="558"/>
      <c r="CT20" s="386"/>
      <c r="CU20" s="387"/>
      <c r="CV20" s="387"/>
      <c r="CW20" s="387"/>
      <c r="CX20" s="387"/>
      <c r="CY20" s="387"/>
      <c r="CZ20" s="387"/>
      <c r="DA20" s="388"/>
      <c r="DB20" s="386"/>
      <c r="DC20" s="387"/>
      <c r="DD20" s="387"/>
      <c r="DE20" s="387"/>
      <c r="DF20" s="387"/>
      <c r="DG20" s="387"/>
      <c r="DH20" s="387"/>
      <c r="DI20" s="388"/>
    </row>
    <row r="21" spans="1:113" ht="18.75" customHeight="1">
      <c r="A21" s="2"/>
      <c r="B21" s="472" t="s">
        <v>247</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475"/>
      <c r="AZ21" s="476"/>
      <c r="BA21" s="476"/>
      <c r="BB21" s="476"/>
      <c r="BC21" s="476"/>
      <c r="BD21" s="476"/>
      <c r="BE21" s="476"/>
      <c r="BF21" s="476"/>
      <c r="BG21" s="476"/>
      <c r="BH21" s="476"/>
      <c r="BI21" s="476"/>
      <c r="BJ21" s="476"/>
      <c r="BK21" s="476"/>
      <c r="BL21" s="476"/>
      <c r="BM21" s="477"/>
      <c r="BN21" s="478"/>
      <c r="BO21" s="479"/>
      <c r="BP21" s="479"/>
      <c r="BQ21" s="479"/>
      <c r="BR21" s="479"/>
      <c r="BS21" s="479"/>
      <c r="BT21" s="479"/>
      <c r="BU21" s="480"/>
      <c r="BV21" s="478"/>
      <c r="BW21" s="479"/>
      <c r="BX21" s="479"/>
      <c r="BY21" s="479"/>
      <c r="BZ21" s="479"/>
      <c r="CA21" s="479"/>
      <c r="CB21" s="479"/>
      <c r="CC21" s="480"/>
      <c r="CD21" s="20"/>
      <c r="CE21" s="557"/>
      <c r="CF21" s="557"/>
      <c r="CG21" s="557"/>
      <c r="CH21" s="557"/>
      <c r="CI21" s="557"/>
      <c r="CJ21" s="557"/>
      <c r="CK21" s="557"/>
      <c r="CL21" s="557"/>
      <c r="CM21" s="557"/>
      <c r="CN21" s="557"/>
      <c r="CO21" s="557"/>
      <c r="CP21" s="557"/>
      <c r="CQ21" s="557"/>
      <c r="CR21" s="557"/>
      <c r="CS21" s="558"/>
      <c r="CT21" s="386"/>
      <c r="CU21" s="387"/>
      <c r="CV21" s="387"/>
      <c r="CW21" s="387"/>
      <c r="CX21" s="387"/>
      <c r="CY21" s="387"/>
      <c r="CZ21" s="387"/>
      <c r="DA21" s="388"/>
      <c r="DB21" s="386"/>
      <c r="DC21" s="387"/>
      <c r="DD21" s="387"/>
      <c r="DE21" s="387"/>
      <c r="DF21" s="387"/>
      <c r="DG21" s="387"/>
      <c r="DH21" s="387"/>
      <c r="DI21" s="388"/>
    </row>
    <row r="22" spans="1:113" ht="18.75" customHeight="1">
      <c r="A22" s="2"/>
      <c r="B22" s="490" t="s">
        <v>249</v>
      </c>
      <c r="C22" s="491"/>
      <c r="D22" s="492"/>
      <c r="E22" s="532" t="s">
        <v>0</v>
      </c>
      <c r="F22" s="537"/>
      <c r="G22" s="537"/>
      <c r="H22" s="537"/>
      <c r="I22" s="537"/>
      <c r="J22" s="537"/>
      <c r="K22" s="527"/>
      <c r="L22" s="532" t="s">
        <v>250</v>
      </c>
      <c r="M22" s="537"/>
      <c r="N22" s="537"/>
      <c r="O22" s="537"/>
      <c r="P22" s="527"/>
      <c r="Q22" s="559" t="s">
        <v>253</v>
      </c>
      <c r="R22" s="560"/>
      <c r="S22" s="560"/>
      <c r="T22" s="560"/>
      <c r="U22" s="560"/>
      <c r="V22" s="561"/>
      <c r="W22" s="573" t="s">
        <v>254</v>
      </c>
      <c r="X22" s="491"/>
      <c r="Y22" s="492"/>
      <c r="Z22" s="532" t="s">
        <v>0</v>
      </c>
      <c r="AA22" s="537"/>
      <c r="AB22" s="537"/>
      <c r="AC22" s="537"/>
      <c r="AD22" s="537"/>
      <c r="AE22" s="537"/>
      <c r="AF22" s="537"/>
      <c r="AG22" s="527"/>
      <c r="AH22" s="565" t="s">
        <v>256</v>
      </c>
      <c r="AI22" s="537"/>
      <c r="AJ22" s="537"/>
      <c r="AK22" s="537"/>
      <c r="AL22" s="527"/>
      <c r="AM22" s="565" t="s">
        <v>257</v>
      </c>
      <c r="AN22" s="566"/>
      <c r="AO22" s="566"/>
      <c r="AP22" s="566"/>
      <c r="AQ22" s="566"/>
      <c r="AR22" s="567"/>
      <c r="AS22" s="559" t="s">
        <v>253</v>
      </c>
      <c r="AT22" s="560"/>
      <c r="AU22" s="560"/>
      <c r="AV22" s="560"/>
      <c r="AW22" s="560"/>
      <c r="AX22" s="571"/>
      <c r="AY22" s="360" t="s">
        <v>258</v>
      </c>
      <c r="AZ22" s="361"/>
      <c r="BA22" s="361"/>
      <c r="BB22" s="361"/>
      <c r="BC22" s="361"/>
      <c r="BD22" s="361"/>
      <c r="BE22" s="361"/>
      <c r="BF22" s="361"/>
      <c r="BG22" s="361"/>
      <c r="BH22" s="361"/>
      <c r="BI22" s="361"/>
      <c r="BJ22" s="361"/>
      <c r="BK22" s="361"/>
      <c r="BL22" s="361"/>
      <c r="BM22" s="362"/>
      <c r="BN22" s="363">
        <v>9455320</v>
      </c>
      <c r="BO22" s="364"/>
      <c r="BP22" s="364"/>
      <c r="BQ22" s="364"/>
      <c r="BR22" s="364"/>
      <c r="BS22" s="364"/>
      <c r="BT22" s="364"/>
      <c r="BU22" s="365"/>
      <c r="BV22" s="363">
        <v>9859047</v>
      </c>
      <c r="BW22" s="364"/>
      <c r="BX22" s="364"/>
      <c r="BY22" s="364"/>
      <c r="BZ22" s="364"/>
      <c r="CA22" s="364"/>
      <c r="CB22" s="364"/>
      <c r="CC22" s="365"/>
      <c r="CD22" s="20"/>
      <c r="CE22" s="557"/>
      <c r="CF22" s="557"/>
      <c r="CG22" s="557"/>
      <c r="CH22" s="557"/>
      <c r="CI22" s="557"/>
      <c r="CJ22" s="557"/>
      <c r="CK22" s="557"/>
      <c r="CL22" s="557"/>
      <c r="CM22" s="557"/>
      <c r="CN22" s="557"/>
      <c r="CO22" s="557"/>
      <c r="CP22" s="557"/>
      <c r="CQ22" s="557"/>
      <c r="CR22" s="557"/>
      <c r="CS22" s="558"/>
      <c r="CT22" s="386"/>
      <c r="CU22" s="387"/>
      <c r="CV22" s="387"/>
      <c r="CW22" s="387"/>
      <c r="CX22" s="387"/>
      <c r="CY22" s="387"/>
      <c r="CZ22" s="387"/>
      <c r="DA22" s="388"/>
      <c r="DB22" s="386"/>
      <c r="DC22" s="387"/>
      <c r="DD22" s="387"/>
      <c r="DE22" s="387"/>
      <c r="DF22" s="387"/>
      <c r="DG22" s="387"/>
      <c r="DH22" s="387"/>
      <c r="DI22" s="388"/>
    </row>
    <row r="23" spans="1:113" ht="18.75" customHeight="1">
      <c r="A23" s="2"/>
      <c r="B23" s="493"/>
      <c r="C23" s="494"/>
      <c r="D23" s="495"/>
      <c r="E23" s="519"/>
      <c r="F23" s="523"/>
      <c r="G23" s="523"/>
      <c r="H23" s="523"/>
      <c r="I23" s="523"/>
      <c r="J23" s="523"/>
      <c r="K23" s="513"/>
      <c r="L23" s="519"/>
      <c r="M23" s="523"/>
      <c r="N23" s="523"/>
      <c r="O23" s="523"/>
      <c r="P23" s="513"/>
      <c r="Q23" s="562"/>
      <c r="R23" s="563"/>
      <c r="S23" s="563"/>
      <c r="T23" s="563"/>
      <c r="U23" s="563"/>
      <c r="V23" s="564"/>
      <c r="W23" s="574"/>
      <c r="X23" s="494"/>
      <c r="Y23" s="495"/>
      <c r="Z23" s="519"/>
      <c r="AA23" s="523"/>
      <c r="AB23" s="523"/>
      <c r="AC23" s="523"/>
      <c r="AD23" s="523"/>
      <c r="AE23" s="523"/>
      <c r="AF23" s="523"/>
      <c r="AG23" s="513"/>
      <c r="AH23" s="519"/>
      <c r="AI23" s="523"/>
      <c r="AJ23" s="523"/>
      <c r="AK23" s="523"/>
      <c r="AL23" s="513"/>
      <c r="AM23" s="568"/>
      <c r="AN23" s="569"/>
      <c r="AO23" s="569"/>
      <c r="AP23" s="569"/>
      <c r="AQ23" s="569"/>
      <c r="AR23" s="570"/>
      <c r="AS23" s="562"/>
      <c r="AT23" s="563"/>
      <c r="AU23" s="563"/>
      <c r="AV23" s="563"/>
      <c r="AW23" s="563"/>
      <c r="AX23" s="572"/>
      <c r="AY23" s="377" t="s">
        <v>259</v>
      </c>
      <c r="AZ23" s="378"/>
      <c r="BA23" s="378"/>
      <c r="BB23" s="378"/>
      <c r="BC23" s="378"/>
      <c r="BD23" s="378"/>
      <c r="BE23" s="378"/>
      <c r="BF23" s="378"/>
      <c r="BG23" s="378"/>
      <c r="BH23" s="378"/>
      <c r="BI23" s="378"/>
      <c r="BJ23" s="378"/>
      <c r="BK23" s="378"/>
      <c r="BL23" s="378"/>
      <c r="BM23" s="379"/>
      <c r="BN23" s="380">
        <v>8950329</v>
      </c>
      <c r="BO23" s="381"/>
      <c r="BP23" s="381"/>
      <c r="BQ23" s="381"/>
      <c r="BR23" s="381"/>
      <c r="BS23" s="381"/>
      <c r="BT23" s="381"/>
      <c r="BU23" s="382"/>
      <c r="BV23" s="380">
        <v>9250619</v>
      </c>
      <c r="BW23" s="381"/>
      <c r="BX23" s="381"/>
      <c r="BY23" s="381"/>
      <c r="BZ23" s="381"/>
      <c r="CA23" s="381"/>
      <c r="CB23" s="381"/>
      <c r="CC23" s="382"/>
      <c r="CD23" s="20"/>
      <c r="CE23" s="557"/>
      <c r="CF23" s="557"/>
      <c r="CG23" s="557"/>
      <c r="CH23" s="557"/>
      <c r="CI23" s="557"/>
      <c r="CJ23" s="557"/>
      <c r="CK23" s="557"/>
      <c r="CL23" s="557"/>
      <c r="CM23" s="557"/>
      <c r="CN23" s="557"/>
      <c r="CO23" s="557"/>
      <c r="CP23" s="557"/>
      <c r="CQ23" s="557"/>
      <c r="CR23" s="557"/>
      <c r="CS23" s="558"/>
      <c r="CT23" s="386"/>
      <c r="CU23" s="387"/>
      <c r="CV23" s="387"/>
      <c r="CW23" s="387"/>
      <c r="CX23" s="387"/>
      <c r="CY23" s="387"/>
      <c r="CZ23" s="387"/>
      <c r="DA23" s="388"/>
      <c r="DB23" s="386"/>
      <c r="DC23" s="387"/>
      <c r="DD23" s="387"/>
      <c r="DE23" s="387"/>
      <c r="DF23" s="387"/>
      <c r="DG23" s="387"/>
      <c r="DH23" s="387"/>
      <c r="DI23" s="388"/>
    </row>
    <row r="24" spans="1:113" ht="18.75" customHeight="1">
      <c r="A24" s="2"/>
      <c r="B24" s="493"/>
      <c r="C24" s="494"/>
      <c r="D24" s="495"/>
      <c r="E24" s="395" t="s">
        <v>10</v>
      </c>
      <c r="F24" s="373"/>
      <c r="G24" s="373"/>
      <c r="H24" s="373"/>
      <c r="I24" s="373"/>
      <c r="J24" s="373"/>
      <c r="K24" s="374"/>
      <c r="L24" s="396">
        <v>1</v>
      </c>
      <c r="M24" s="397"/>
      <c r="N24" s="397"/>
      <c r="O24" s="397"/>
      <c r="P24" s="417"/>
      <c r="Q24" s="396">
        <v>7810</v>
      </c>
      <c r="R24" s="397"/>
      <c r="S24" s="397"/>
      <c r="T24" s="397"/>
      <c r="U24" s="397"/>
      <c r="V24" s="417"/>
      <c r="W24" s="574"/>
      <c r="X24" s="494"/>
      <c r="Y24" s="495"/>
      <c r="Z24" s="395" t="s">
        <v>263</v>
      </c>
      <c r="AA24" s="373"/>
      <c r="AB24" s="373"/>
      <c r="AC24" s="373"/>
      <c r="AD24" s="373"/>
      <c r="AE24" s="373"/>
      <c r="AF24" s="373"/>
      <c r="AG24" s="374"/>
      <c r="AH24" s="396">
        <v>170</v>
      </c>
      <c r="AI24" s="397"/>
      <c r="AJ24" s="397"/>
      <c r="AK24" s="397"/>
      <c r="AL24" s="417"/>
      <c r="AM24" s="396">
        <v>508300</v>
      </c>
      <c r="AN24" s="397"/>
      <c r="AO24" s="397"/>
      <c r="AP24" s="397"/>
      <c r="AQ24" s="397"/>
      <c r="AR24" s="417"/>
      <c r="AS24" s="396">
        <v>2990</v>
      </c>
      <c r="AT24" s="397"/>
      <c r="AU24" s="397"/>
      <c r="AV24" s="397"/>
      <c r="AW24" s="397"/>
      <c r="AX24" s="398"/>
      <c r="AY24" s="475" t="s">
        <v>264</v>
      </c>
      <c r="AZ24" s="476"/>
      <c r="BA24" s="476"/>
      <c r="BB24" s="476"/>
      <c r="BC24" s="476"/>
      <c r="BD24" s="476"/>
      <c r="BE24" s="476"/>
      <c r="BF24" s="476"/>
      <c r="BG24" s="476"/>
      <c r="BH24" s="476"/>
      <c r="BI24" s="476"/>
      <c r="BJ24" s="476"/>
      <c r="BK24" s="476"/>
      <c r="BL24" s="476"/>
      <c r="BM24" s="477"/>
      <c r="BN24" s="380">
        <v>6231128</v>
      </c>
      <c r="BO24" s="381"/>
      <c r="BP24" s="381"/>
      <c r="BQ24" s="381"/>
      <c r="BR24" s="381"/>
      <c r="BS24" s="381"/>
      <c r="BT24" s="381"/>
      <c r="BU24" s="382"/>
      <c r="BV24" s="380">
        <v>6566517</v>
      </c>
      <c r="BW24" s="381"/>
      <c r="BX24" s="381"/>
      <c r="BY24" s="381"/>
      <c r="BZ24" s="381"/>
      <c r="CA24" s="381"/>
      <c r="CB24" s="381"/>
      <c r="CC24" s="382"/>
      <c r="CD24" s="20"/>
      <c r="CE24" s="557"/>
      <c r="CF24" s="557"/>
      <c r="CG24" s="557"/>
      <c r="CH24" s="557"/>
      <c r="CI24" s="557"/>
      <c r="CJ24" s="557"/>
      <c r="CK24" s="557"/>
      <c r="CL24" s="557"/>
      <c r="CM24" s="557"/>
      <c r="CN24" s="557"/>
      <c r="CO24" s="557"/>
      <c r="CP24" s="557"/>
      <c r="CQ24" s="557"/>
      <c r="CR24" s="557"/>
      <c r="CS24" s="558"/>
      <c r="CT24" s="386"/>
      <c r="CU24" s="387"/>
      <c r="CV24" s="387"/>
      <c r="CW24" s="387"/>
      <c r="CX24" s="387"/>
      <c r="CY24" s="387"/>
      <c r="CZ24" s="387"/>
      <c r="DA24" s="388"/>
      <c r="DB24" s="386"/>
      <c r="DC24" s="387"/>
      <c r="DD24" s="387"/>
      <c r="DE24" s="387"/>
      <c r="DF24" s="387"/>
      <c r="DG24" s="387"/>
      <c r="DH24" s="387"/>
      <c r="DI24" s="388"/>
    </row>
    <row r="25" spans="1:113" ht="18.75" customHeight="1">
      <c r="A25" s="2"/>
      <c r="B25" s="493"/>
      <c r="C25" s="494"/>
      <c r="D25" s="495"/>
      <c r="E25" s="395" t="s">
        <v>265</v>
      </c>
      <c r="F25" s="373"/>
      <c r="G25" s="373"/>
      <c r="H25" s="373"/>
      <c r="I25" s="373"/>
      <c r="J25" s="373"/>
      <c r="K25" s="374"/>
      <c r="L25" s="396">
        <v>1</v>
      </c>
      <c r="M25" s="397"/>
      <c r="N25" s="397"/>
      <c r="O25" s="397"/>
      <c r="P25" s="417"/>
      <c r="Q25" s="396">
        <v>6140</v>
      </c>
      <c r="R25" s="397"/>
      <c r="S25" s="397"/>
      <c r="T25" s="397"/>
      <c r="U25" s="397"/>
      <c r="V25" s="417"/>
      <c r="W25" s="574"/>
      <c r="X25" s="494"/>
      <c r="Y25" s="495"/>
      <c r="Z25" s="395" t="s">
        <v>47</v>
      </c>
      <c r="AA25" s="373"/>
      <c r="AB25" s="373"/>
      <c r="AC25" s="373"/>
      <c r="AD25" s="373"/>
      <c r="AE25" s="373"/>
      <c r="AF25" s="373"/>
      <c r="AG25" s="374"/>
      <c r="AH25" s="396" t="s">
        <v>175</v>
      </c>
      <c r="AI25" s="397"/>
      <c r="AJ25" s="397"/>
      <c r="AK25" s="397"/>
      <c r="AL25" s="417"/>
      <c r="AM25" s="396" t="s">
        <v>175</v>
      </c>
      <c r="AN25" s="397"/>
      <c r="AO25" s="397"/>
      <c r="AP25" s="397"/>
      <c r="AQ25" s="397"/>
      <c r="AR25" s="417"/>
      <c r="AS25" s="396" t="s">
        <v>175</v>
      </c>
      <c r="AT25" s="397"/>
      <c r="AU25" s="397"/>
      <c r="AV25" s="397"/>
      <c r="AW25" s="397"/>
      <c r="AX25" s="398"/>
      <c r="AY25" s="360" t="s">
        <v>267</v>
      </c>
      <c r="AZ25" s="361"/>
      <c r="BA25" s="361"/>
      <c r="BB25" s="361"/>
      <c r="BC25" s="361"/>
      <c r="BD25" s="361"/>
      <c r="BE25" s="361"/>
      <c r="BF25" s="361"/>
      <c r="BG25" s="361"/>
      <c r="BH25" s="361"/>
      <c r="BI25" s="361"/>
      <c r="BJ25" s="361"/>
      <c r="BK25" s="361"/>
      <c r="BL25" s="361"/>
      <c r="BM25" s="362"/>
      <c r="BN25" s="363">
        <v>104085</v>
      </c>
      <c r="BO25" s="364"/>
      <c r="BP25" s="364"/>
      <c r="BQ25" s="364"/>
      <c r="BR25" s="364"/>
      <c r="BS25" s="364"/>
      <c r="BT25" s="364"/>
      <c r="BU25" s="365"/>
      <c r="BV25" s="363">
        <v>162142</v>
      </c>
      <c r="BW25" s="364"/>
      <c r="BX25" s="364"/>
      <c r="BY25" s="364"/>
      <c r="BZ25" s="364"/>
      <c r="CA25" s="364"/>
      <c r="CB25" s="364"/>
      <c r="CC25" s="365"/>
      <c r="CD25" s="20"/>
      <c r="CE25" s="557"/>
      <c r="CF25" s="557"/>
      <c r="CG25" s="557"/>
      <c r="CH25" s="557"/>
      <c r="CI25" s="557"/>
      <c r="CJ25" s="557"/>
      <c r="CK25" s="557"/>
      <c r="CL25" s="557"/>
      <c r="CM25" s="557"/>
      <c r="CN25" s="557"/>
      <c r="CO25" s="557"/>
      <c r="CP25" s="557"/>
      <c r="CQ25" s="557"/>
      <c r="CR25" s="557"/>
      <c r="CS25" s="558"/>
      <c r="CT25" s="386"/>
      <c r="CU25" s="387"/>
      <c r="CV25" s="387"/>
      <c r="CW25" s="387"/>
      <c r="CX25" s="387"/>
      <c r="CY25" s="387"/>
      <c r="CZ25" s="387"/>
      <c r="DA25" s="388"/>
      <c r="DB25" s="386"/>
      <c r="DC25" s="387"/>
      <c r="DD25" s="387"/>
      <c r="DE25" s="387"/>
      <c r="DF25" s="387"/>
      <c r="DG25" s="387"/>
      <c r="DH25" s="387"/>
      <c r="DI25" s="388"/>
    </row>
    <row r="26" spans="1:113" ht="18.75" customHeight="1">
      <c r="A26" s="2"/>
      <c r="B26" s="493"/>
      <c r="C26" s="494"/>
      <c r="D26" s="495"/>
      <c r="E26" s="395" t="s">
        <v>268</v>
      </c>
      <c r="F26" s="373"/>
      <c r="G26" s="373"/>
      <c r="H26" s="373"/>
      <c r="I26" s="373"/>
      <c r="J26" s="373"/>
      <c r="K26" s="374"/>
      <c r="L26" s="396">
        <v>1</v>
      </c>
      <c r="M26" s="397"/>
      <c r="N26" s="397"/>
      <c r="O26" s="397"/>
      <c r="P26" s="417"/>
      <c r="Q26" s="396">
        <v>5720</v>
      </c>
      <c r="R26" s="397"/>
      <c r="S26" s="397"/>
      <c r="T26" s="397"/>
      <c r="U26" s="397"/>
      <c r="V26" s="417"/>
      <c r="W26" s="574"/>
      <c r="X26" s="494"/>
      <c r="Y26" s="495"/>
      <c r="Z26" s="395" t="s">
        <v>269</v>
      </c>
      <c r="AA26" s="481"/>
      <c r="AB26" s="481"/>
      <c r="AC26" s="481"/>
      <c r="AD26" s="481"/>
      <c r="AE26" s="481"/>
      <c r="AF26" s="481"/>
      <c r="AG26" s="482"/>
      <c r="AH26" s="396">
        <v>1</v>
      </c>
      <c r="AI26" s="397"/>
      <c r="AJ26" s="397"/>
      <c r="AK26" s="397"/>
      <c r="AL26" s="417"/>
      <c r="AM26" s="396" t="s">
        <v>246</v>
      </c>
      <c r="AN26" s="397"/>
      <c r="AO26" s="397"/>
      <c r="AP26" s="397"/>
      <c r="AQ26" s="397"/>
      <c r="AR26" s="417"/>
      <c r="AS26" s="396" t="s">
        <v>246</v>
      </c>
      <c r="AT26" s="397"/>
      <c r="AU26" s="397"/>
      <c r="AV26" s="397"/>
      <c r="AW26" s="397"/>
      <c r="AX26" s="398"/>
      <c r="AY26" s="383" t="s">
        <v>13</v>
      </c>
      <c r="AZ26" s="384"/>
      <c r="BA26" s="384"/>
      <c r="BB26" s="384"/>
      <c r="BC26" s="384"/>
      <c r="BD26" s="384"/>
      <c r="BE26" s="384"/>
      <c r="BF26" s="384"/>
      <c r="BG26" s="384"/>
      <c r="BH26" s="384"/>
      <c r="BI26" s="384"/>
      <c r="BJ26" s="384"/>
      <c r="BK26" s="384"/>
      <c r="BL26" s="384"/>
      <c r="BM26" s="385"/>
      <c r="BN26" s="380" t="s">
        <v>175</v>
      </c>
      <c r="BO26" s="381"/>
      <c r="BP26" s="381"/>
      <c r="BQ26" s="381"/>
      <c r="BR26" s="381"/>
      <c r="BS26" s="381"/>
      <c r="BT26" s="381"/>
      <c r="BU26" s="382"/>
      <c r="BV26" s="380" t="s">
        <v>175</v>
      </c>
      <c r="BW26" s="381"/>
      <c r="BX26" s="381"/>
      <c r="BY26" s="381"/>
      <c r="BZ26" s="381"/>
      <c r="CA26" s="381"/>
      <c r="CB26" s="381"/>
      <c r="CC26" s="382"/>
      <c r="CD26" s="20"/>
      <c r="CE26" s="557"/>
      <c r="CF26" s="557"/>
      <c r="CG26" s="557"/>
      <c r="CH26" s="557"/>
      <c r="CI26" s="557"/>
      <c r="CJ26" s="557"/>
      <c r="CK26" s="557"/>
      <c r="CL26" s="557"/>
      <c r="CM26" s="557"/>
      <c r="CN26" s="557"/>
      <c r="CO26" s="557"/>
      <c r="CP26" s="557"/>
      <c r="CQ26" s="557"/>
      <c r="CR26" s="557"/>
      <c r="CS26" s="558"/>
      <c r="CT26" s="386"/>
      <c r="CU26" s="387"/>
      <c r="CV26" s="387"/>
      <c r="CW26" s="387"/>
      <c r="CX26" s="387"/>
      <c r="CY26" s="387"/>
      <c r="CZ26" s="387"/>
      <c r="DA26" s="388"/>
      <c r="DB26" s="386"/>
      <c r="DC26" s="387"/>
      <c r="DD26" s="387"/>
      <c r="DE26" s="387"/>
      <c r="DF26" s="387"/>
      <c r="DG26" s="387"/>
      <c r="DH26" s="387"/>
      <c r="DI26" s="388"/>
    </row>
    <row r="27" spans="1:113" ht="18.75" customHeight="1">
      <c r="A27" s="2"/>
      <c r="B27" s="493"/>
      <c r="C27" s="494"/>
      <c r="D27" s="495"/>
      <c r="E27" s="395" t="s">
        <v>274</v>
      </c>
      <c r="F27" s="373"/>
      <c r="G27" s="373"/>
      <c r="H27" s="373"/>
      <c r="I27" s="373"/>
      <c r="J27" s="373"/>
      <c r="K27" s="374"/>
      <c r="L27" s="396">
        <v>1</v>
      </c>
      <c r="M27" s="397"/>
      <c r="N27" s="397"/>
      <c r="O27" s="397"/>
      <c r="P27" s="417"/>
      <c r="Q27" s="396">
        <v>3540</v>
      </c>
      <c r="R27" s="397"/>
      <c r="S27" s="397"/>
      <c r="T27" s="397"/>
      <c r="U27" s="397"/>
      <c r="V27" s="417"/>
      <c r="W27" s="574"/>
      <c r="X27" s="494"/>
      <c r="Y27" s="495"/>
      <c r="Z27" s="395" t="s">
        <v>54</v>
      </c>
      <c r="AA27" s="373"/>
      <c r="AB27" s="373"/>
      <c r="AC27" s="373"/>
      <c r="AD27" s="373"/>
      <c r="AE27" s="373"/>
      <c r="AF27" s="373"/>
      <c r="AG27" s="374"/>
      <c r="AH27" s="396">
        <v>3</v>
      </c>
      <c r="AI27" s="397"/>
      <c r="AJ27" s="397"/>
      <c r="AK27" s="397"/>
      <c r="AL27" s="417"/>
      <c r="AM27" s="396">
        <v>14046</v>
      </c>
      <c r="AN27" s="397"/>
      <c r="AO27" s="397"/>
      <c r="AP27" s="397"/>
      <c r="AQ27" s="397"/>
      <c r="AR27" s="417"/>
      <c r="AS27" s="396">
        <v>4682</v>
      </c>
      <c r="AT27" s="397"/>
      <c r="AU27" s="397"/>
      <c r="AV27" s="397"/>
      <c r="AW27" s="397"/>
      <c r="AX27" s="398"/>
      <c r="AY27" s="430" t="s">
        <v>276</v>
      </c>
      <c r="AZ27" s="431"/>
      <c r="BA27" s="431"/>
      <c r="BB27" s="431"/>
      <c r="BC27" s="431"/>
      <c r="BD27" s="431"/>
      <c r="BE27" s="431"/>
      <c r="BF27" s="431"/>
      <c r="BG27" s="431"/>
      <c r="BH27" s="431"/>
      <c r="BI27" s="431"/>
      <c r="BJ27" s="431"/>
      <c r="BK27" s="431"/>
      <c r="BL27" s="431"/>
      <c r="BM27" s="432"/>
      <c r="BN27" s="478" t="s">
        <v>175</v>
      </c>
      <c r="BO27" s="479"/>
      <c r="BP27" s="479"/>
      <c r="BQ27" s="479"/>
      <c r="BR27" s="479"/>
      <c r="BS27" s="479"/>
      <c r="BT27" s="479"/>
      <c r="BU27" s="480"/>
      <c r="BV27" s="478" t="s">
        <v>175</v>
      </c>
      <c r="BW27" s="479"/>
      <c r="BX27" s="479"/>
      <c r="BY27" s="479"/>
      <c r="BZ27" s="479"/>
      <c r="CA27" s="479"/>
      <c r="CB27" s="479"/>
      <c r="CC27" s="480"/>
      <c r="CD27" s="16"/>
      <c r="CE27" s="557"/>
      <c r="CF27" s="557"/>
      <c r="CG27" s="557"/>
      <c r="CH27" s="557"/>
      <c r="CI27" s="557"/>
      <c r="CJ27" s="557"/>
      <c r="CK27" s="557"/>
      <c r="CL27" s="557"/>
      <c r="CM27" s="557"/>
      <c r="CN27" s="557"/>
      <c r="CO27" s="557"/>
      <c r="CP27" s="557"/>
      <c r="CQ27" s="557"/>
      <c r="CR27" s="557"/>
      <c r="CS27" s="558"/>
      <c r="CT27" s="386"/>
      <c r="CU27" s="387"/>
      <c r="CV27" s="387"/>
      <c r="CW27" s="387"/>
      <c r="CX27" s="387"/>
      <c r="CY27" s="387"/>
      <c r="CZ27" s="387"/>
      <c r="DA27" s="388"/>
      <c r="DB27" s="386"/>
      <c r="DC27" s="387"/>
      <c r="DD27" s="387"/>
      <c r="DE27" s="387"/>
      <c r="DF27" s="387"/>
      <c r="DG27" s="387"/>
      <c r="DH27" s="387"/>
      <c r="DI27" s="388"/>
    </row>
    <row r="28" spans="1:113" ht="18.75" customHeight="1">
      <c r="A28" s="2"/>
      <c r="B28" s="493"/>
      <c r="C28" s="494"/>
      <c r="D28" s="495"/>
      <c r="E28" s="395" t="s">
        <v>278</v>
      </c>
      <c r="F28" s="373"/>
      <c r="G28" s="373"/>
      <c r="H28" s="373"/>
      <c r="I28" s="373"/>
      <c r="J28" s="373"/>
      <c r="K28" s="374"/>
      <c r="L28" s="396">
        <v>1</v>
      </c>
      <c r="M28" s="397"/>
      <c r="N28" s="397"/>
      <c r="O28" s="397"/>
      <c r="P28" s="417"/>
      <c r="Q28" s="396">
        <v>2720</v>
      </c>
      <c r="R28" s="397"/>
      <c r="S28" s="397"/>
      <c r="T28" s="397"/>
      <c r="U28" s="397"/>
      <c r="V28" s="417"/>
      <c r="W28" s="574"/>
      <c r="X28" s="494"/>
      <c r="Y28" s="495"/>
      <c r="Z28" s="395" t="s">
        <v>279</v>
      </c>
      <c r="AA28" s="373"/>
      <c r="AB28" s="373"/>
      <c r="AC28" s="373"/>
      <c r="AD28" s="373"/>
      <c r="AE28" s="373"/>
      <c r="AF28" s="373"/>
      <c r="AG28" s="374"/>
      <c r="AH28" s="396" t="s">
        <v>175</v>
      </c>
      <c r="AI28" s="397"/>
      <c r="AJ28" s="397"/>
      <c r="AK28" s="397"/>
      <c r="AL28" s="417"/>
      <c r="AM28" s="396" t="s">
        <v>175</v>
      </c>
      <c r="AN28" s="397"/>
      <c r="AO28" s="397"/>
      <c r="AP28" s="397"/>
      <c r="AQ28" s="397"/>
      <c r="AR28" s="417"/>
      <c r="AS28" s="396" t="s">
        <v>175</v>
      </c>
      <c r="AT28" s="397"/>
      <c r="AU28" s="397"/>
      <c r="AV28" s="397"/>
      <c r="AW28" s="397"/>
      <c r="AX28" s="398"/>
      <c r="AY28" s="578" t="s">
        <v>280</v>
      </c>
      <c r="AZ28" s="579"/>
      <c r="BA28" s="579"/>
      <c r="BB28" s="580"/>
      <c r="BC28" s="360" t="s">
        <v>31</v>
      </c>
      <c r="BD28" s="361"/>
      <c r="BE28" s="361"/>
      <c r="BF28" s="361"/>
      <c r="BG28" s="361"/>
      <c r="BH28" s="361"/>
      <c r="BI28" s="361"/>
      <c r="BJ28" s="361"/>
      <c r="BK28" s="361"/>
      <c r="BL28" s="361"/>
      <c r="BM28" s="362"/>
      <c r="BN28" s="363">
        <v>1705680</v>
      </c>
      <c r="BO28" s="364"/>
      <c r="BP28" s="364"/>
      <c r="BQ28" s="364"/>
      <c r="BR28" s="364"/>
      <c r="BS28" s="364"/>
      <c r="BT28" s="364"/>
      <c r="BU28" s="365"/>
      <c r="BV28" s="363">
        <v>1360345</v>
      </c>
      <c r="BW28" s="364"/>
      <c r="BX28" s="364"/>
      <c r="BY28" s="364"/>
      <c r="BZ28" s="364"/>
      <c r="CA28" s="364"/>
      <c r="CB28" s="364"/>
      <c r="CC28" s="365"/>
      <c r="CD28" s="20"/>
      <c r="CE28" s="557"/>
      <c r="CF28" s="557"/>
      <c r="CG28" s="557"/>
      <c r="CH28" s="557"/>
      <c r="CI28" s="557"/>
      <c r="CJ28" s="557"/>
      <c r="CK28" s="557"/>
      <c r="CL28" s="557"/>
      <c r="CM28" s="557"/>
      <c r="CN28" s="557"/>
      <c r="CO28" s="557"/>
      <c r="CP28" s="557"/>
      <c r="CQ28" s="557"/>
      <c r="CR28" s="557"/>
      <c r="CS28" s="558"/>
      <c r="CT28" s="386"/>
      <c r="CU28" s="387"/>
      <c r="CV28" s="387"/>
      <c r="CW28" s="387"/>
      <c r="CX28" s="387"/>
      <c r="CY28" s="387"/>
      <c r="CZ28" s="387"/>
      <c r="DA28" s="388"/>
      <c r="DB28" s="386"/>
      <c r="DC28" s="387"/>
      <c r="DD28" s="387"/>
      <c r="DE28" s="387"/>
      <c r="DF28" s="387"/>
      <c r="DG28" s="387"/>
      <c r="DH28" s="387"/>
      <c r="DI28" s="388"/>
    </row>
    <row r="29" spans="1:113" ht="18.75" customHeight="1">
      <c r="A29" s="2"/>
      <c r="B29" s="493"/>
      <c r="C29" s="494"/>
      <c r="D29" s="495"/>
      <c r="E29" s="395" t="s">
        <v>283</v>
      </c>
      <c r="F29" s="373"/>
      <c r="G29" s="373"/>
      <c r="H29" s="373"/>
      <c r="I29" s="373"/>
      <c r="J29" s="373"/>
      <c r="K29" s="374"/>
      <c r="L29" s="396">
        <v>12</v>
      </c>
      <c r="M29" s="397"/>
      <c r="N29" s="397"/>
      <c r="O29" s="397"/>
      <c r="P29" s="417"/>
      <c r="Q29" s="396">
        <v>2560</v>
      </c>
      <c r="R29" s="397"/>
      <c r="S29" s="397"/>
      <c r="T29" s="397"/>
      <c r="U29" s="397"/>
      <c r="V29" s="417"/>
      <c r="W29" s="575"/>
      <c r="X29" s="576"/>
      <c r="Y29" s="577"/>
      <c r="Z29" s="395" t="s">
        <v>285</v>
      </c>
      <c r="AA29" s="373"/>
      <c r="AB29" s="373"/>
      <c r="AC29" s="373"/>
      <c r="AD29" s="373"/>
      <c r="AE29" s="373"/>
      <c r="AF29" s="373"/>
      <c r="AG29" s="374"/>
      <c r="AH29" s="396">
        <v>173</v>
      </c>
      <c r="AI29" s="397"/>
      <c r="AJ29" s="397"/>
      <c r="AK29" s="397"/>
      <c r="AL29" s="417"/>
      <c r="AM29" s="396">
        <v>522346</v>
      </c>
      <c r="AN29" s="397"/>
      <c r="AO29" s="397"/>
      <c r="AP29" s="397"/>
      <c r="AQ29" s="397"/>
      <c r="AR29" s="417"/>
      <c r="AS29" s="396">
        <v>3019</v>
      </c>
      <c r="AT29" s="397"/>
      <c r="AU29" s="397"/>
      <c r="AV29" s="397"/>
      <c r="AW29" s="397"/>
      <c r="AX29" s="398"/>
      <c r="AY29" s="581"/>
      <c r="AZ29" s="582"/>
      <c r="BA29" s="582"/>
      <c r="BB29" s="583"/>
      <c r="BC29" s="377" t="s">
        <v>98</v>
      </c>
      <c r="BD29" s="378"/>
      <c r="BE29" s="378"/>
      <c r="BF29" s="378"/>
      <c r="BG29" s="378"/>
      <c r="BH29" s="378"/>
      <c r="BI29" s="378"/>
      <c r="BJ29" s="378"/>
      <c r="BK29" s="378"/>
      <c r="BL29" s="378"/>
      <c r="BM29" s="379"/>
      <c r="BN29" s="380">
        <v>983412</v>
      </c>
      <c r="BO29" s="381"/>
      <c r="BP29" s="381"/>
      <c r="BQ29" s="381"/>
      <c r="BR29" s="381"/>
      <c r="BS29" s="381"/>
      <c r="BT29" s="381"/>
      <c r="BU29" s="382"/>
      <c r="BV29" s="380">
        <v>920419</v>
      </c>
      <c r="BW29" s="381"/>
      <c r="BX29" s="381"/>
      <c r="BY29" s="381"/>
      <c r="BZ29" s="381"/>
      <c r="CA29" s="381"/>
      <c r="CB29" s="381"/>
      <c r="CC29" s="382"/>
      <c r="CD29" s="16"/>
      <c r="CE29" s="557"/>
      <c r="CF29" s="557"/>
      <c r="CG29" s="557"/>
      <c r="CH29" s="557"/>
      <c r="CI29" s="557"/>
      <c r="CJ29" s="557"/>
      <c r="CK29" s="557"/>
      <c r="CL29" s="557"/>
      <c r="CM29" s="557"/>
      <c r="CN29" s="557"/>
      <c r="CO29" s="557"/>
      <c r="CP29" s="557"/>
      <c r="CQ29" s="557"/>
      <c r="CR29" s="557"/>
      <c r="CS29" s="558"/>
      <c r="CT29" s="386"/>
      <c r="CU29" s="387"/>
      <c r="CV29" s="387"/>
      <c r="CW29" s="387"/>
      <c r="CX29" s="387"/>
      <c r="CY29" s="387"/>
      <c r="CZ29" s="387"/>
      <c r="DA29" s="388"/>
      <c r="DB29" s="386"/>
      <c r="DC29" s="387"/>
      <c r="DD29" s="387"/>
      <c r="DE29" s="387"/>
      <c r="DF29" s="387"/>
      <c r="DG29" s="387"/>
      <c r="DH29" s="387"/>
      <c r="DI29" s="388"/>
    </row>
    <row r="30" spans="1:113" ht="18.75" customHeight="1">
      <c r="A30" s="2"/>
      <c r="B30" s="496"/>
      <c r="C30" s="497"/>
      <c r="D30" s="498"/>
      <c r="E30" s="399"/>
      <c r="F30" s="400"/>
      <c r="G30" s="400"/>
      <c r="H30" s="400"/>
      <c r="I30" s="400"/>
      <c r="J30" s="400"/>
      <c r="K30" s="401"/>
      <c r="L30" s="483"/>
      <c r="M30" s="484"/>
      <c r="N30" s="484"/>
      <c r="O30" s="484"/>
      <c r="P30" s="485"/>
      <c r="Q30" s="483"/>
      <c r="R30" s="484"/>
      <c r="S30" s="484"/>
      <c r="T30" s="484"/>
      <c r="U30" s="484"/>
      <c r="V30" s="485"/>
      <c r="W30" s="486" t="s">
        <v>286</v>
      </c>
      <c r="X30" s="487"/>
      <c r="Y30" s="487"/>
      <c r="Z30" s="487"/>
      <c r="AA30" s="487"/>
      <c r="AB30" s="487"/>
      <c r="AC30" s="487"/>
      <c r="AD30" s="487"/>
      <c r="AE30" s="487"/>
      <c r="AF30" s="487"/>
      <c r="AG30" s="488"/>
      <c r="AH30" s="457">
        <v>96.5</v>
      </c>
      <c r="AI30" s="458"/>
      <c r="AJ30" s="458"/>
      <c r="AK30" s="458"/>
      <c r="AL30" s="458"/>
      <c r="AM30" s="458"/>
      <c r="AN30" s="458"/>
      <c r="AO30" s="458"/>
      <c r="AP30" s="458"/>
      <c r="AQ30" s="458"/>
      <c r="AR30" s="458"/>
      <c r="AS30" s="458"/>
      <c r="AT30" s="458"/>
      <c r="AU30" s="458"/>
      <c r="AV30" s="458"/>
      <c r="AW30" s="458"/>
      <c r="AX30" s="460"/>
      <c r="AY30" s="584"/>
      <c r="AZ30" s="585"/>
      <c r="BA30" s="585"/>
      <c r="BB30" s="586"/>
      <c r="BC30" s="475" t="s">
        <v>97</v>
      </c>
      <c r="BD30" s="476"/>
      <c r="BE30" s="476"/>
      <c r="BF30" s="476"/>
      <c r="BG30" s="476"/>
      <c r="BH30" s="476"/>
      <c r="BI30" s="476"/>
      <c r="BJ30" s="476"/>
      <c r="BK30" s="476"/>
      <c r="BL30" s="476"/>
      <c r="BM30" s="477"/>
      <c r="BN30" s="478">
        <v>943534</v>
      </c>
      <c r="BO30" s="479"/>
      <c r="BP30" s="479"/>
      <c r="BQ30" s="479"/>
      <c r="BR30" s="479"/>
      <c r="BS30" s="479"/>
      <c r="BT30" s="479"/>
      <c r="BU30" s="480"/>
      <c r="BV30" s="478">
        <v>847407</v>
      </c>
      <c r="BW30" s="479"/>
      <c r="BX30" s="479"/>
      <c r="BY30" s="479"/>
      <c r="BZ30" s="479"/>
      <c r="CA30" s="479"/>
      <c r="CB30" s="479"/>
      <c r="CC30" s="48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c r="A31" s="2"/>
      <c r="B31" s="4"/>
      <c r="DI31" s="35"/>
    </row>
    <row r="32" spans="1:113" ht="13.5" customHeight="1">
      <c r="A32" s="2"/>
      <c r="B32" s="5"/>
      <c r="C32" s="489" t="s">
        <v>273</v>
      </c>
      <c r="D32" s="489"/>
      <c r="E32" s="489"/>
      <c r="F32" s="489"/>
      <c r="G32" s="489"/>
      <c r="H32" s="489"/>
      <c r="I32" s="489"/>
      <c r="J32" s="489"/>
      <c r="K32" s="489"/>
      <c r="L32" s="489"/>
      <c r="M32" s="489"/>
      <c r="N32" s="489"/>
      <c r="O32" s="489"/>
      <c r="P32" s="489"/>
      <c r="Q32" s="489"/>
      <c r="R32" s="489"/>
      <c r="S32" s="489"/>
      <c r="U32" s="384" t="s">
        <v>146</v>
      </c>
      <c r="V32" s="384"/>
      <c r="W32" s="384"/>
      <c r="X32" s="384"/>
      <c r="Y32" s="384"/>
      <c r="Z32" s="384"/>
      <c r="AA32" s="384"/>
      <c r="AB32" s="384"/>
      <c r="AC32" s="384"/>
      <c r="AD32" s="384"/>
      <c r="AE32" s="384"/>
      <c r="AF32" s="384"/>
      <c r="AG32" s="384"/>
      <c r="AH32" s="384"/>
      <c r="AI32" s="384"/>
      <c r="AJ32" s="384"/>
      <c r="AK32" s="384"/>
      <c r="AM32" s="384" t="s">
        <v>287</v>
      </c>
      <c r="AN32" s="384"/>
      <c r="AO32" s="384"/>
      <c r="AP32" s="384"/>
      <c r="AQ32" s="384"/>
      <c r="AR32" s="384"/>
      <c r="AS32" s="384"/>
      <c r="AT32" s="384"/>
      <c r="AU32" s="384"/>
      <c r="AV32" s="384"/>
      <c r="AW32" s="384"/>
      <c r="AX32" s="384"/>
      <c r="AY32" s="384"/>
      <c r="AZ32" s="384"/>
      <c r="BA32" s="384"/>
      <c r="BB32" s="384"/>
      <c r="BC32" s="384"/>
      <c r="BE32" s="384" t="s">
        <v>36</v>
      </c>
      <c r="BF32" s="384"/>
      <c r="BG32" s="384"/>
      <c r="BH32" s="384"/>
      <c r="BI32" s="384"/>
      <c r="BJ32" s="384"/>
      <c r="BK32" s="384"/>
      <c r="BL32" s="384"/>
      <c r="BM32" s="384"/>
      <c r="BN32" s="384"/>
      <c r="BO32" s="384"/>
      <c r="BP32" s="384"/>
      <c r="BQ32" s="384"/>
      <c r="BR32" s="384"/>
      <c r="BS32" s="384"/>
      <c r="BT32" s="384"/>
      <c r="BU32" s="384"/>
      <c r="BW32" s="384" t="s">
        <v>288</v>
      </c>
      <c r="BX32" s="384"/>
      <c r="BY32" s="384"/>
      <c r="BZ32" s="384"/>
      <c r="CA32" s="384"/>
      <c r="CB32" s="384"/>
      <c r="CC32" s="384"/>
      <c r="CD32" s="384"/>
      <c r="CE32" s="384"/>
      <c r="CF32" s="384"/>
      <c r="CG32" s="384"/>
      <c r="CH32" s="384"/>
      <c r="CI32" s="384"/>
      <c r="CJ32" s="384"/>
      <c r="CK32" s="384"/>
      <c r="CL32" s="384"/>
      <c r="CM32" s="384"/>
      <c r="CO32" s="384" t="s">
        <v>289</v>
      </c>
      <c r="CP32" s="384"/>
      <c r="CQ32" s="384"/>
      <c r="CR32" s="384"/>
      <c r="CS32" s="384"/>
      <c r="CT32" s="384"/>
      <c r="CU32" s="384"/>
      <c r="CV32" s="384"/>
      <c r="CW32" s="384"/>
      <c r="CX32" s="384"/>
      <c r="CY32" s="384"/>
      <c r="CZ32" s="384"/>
      <c r="DA32" s="384"/>
      <c r="DB32" s="384"/>
      <c r="DC32" s="384"/>
      <c r="DD32" s="384"/>
      <c r="DE32" s="384"/>
      <c r="DI32" s="35"/>
    </row>
    <row r="33" spans="1:113" ht="13.5" customHeight="1">
      <c r="A33" s="2"/>
      <c r="B33" s="5"/>
      <c r="C33" s="499" t="s">
        <v>270</v>
      </c>
      <c r="D33" s="499"/>
      <c r="E33" s="500" t="s">
        <v>290</v>
      </c>
      <c r="F33" s="500"/>
      <c r="G33" s="500"/>
      <c r="H33" s="500"/>
      <c r="I33" s="500"/>
      <c r="J33" s="500"/>
      <c r="K33" s="500"/>
      <c r="L33" s="500"/>
      <c r="M33" s="500"/>
      <c r="N33" s="500"/>
      <c r="O33" s="500"/>
      <c r="P33" s="500"/>
      <c r="Q33" s="500"/>
      <c r="R33" s="500"/>
      <c r="S33" s="500"/>
      <c r="T33" s="11"/>
      <c r="U33" s="499" t="s">
        <v>270</v>
      </c>
      <c r="V33" s="499"/>
      <c r="W33" s="500" t="s">
        <v>290</v>
      </c>
      <c r="X33" s="500"/>
      <c r="Y33" s="500"/>
      <c r="Z33" s="500"/>
      <c r="AA33" s="500"/>
      <c r="AB33" s="500"/>
      <c r="AC33" s="500"/>
      <c r="AD33" s="500"/>
      <c r="AE33" s="500"/>
      <c r="AF33" s="500"/>
      <c r="AG33" s="500"/>
      <c r="AH33" s="500"/>
      <c r="AI33" s="500"/>
      <c r="AJ33" s="500"/>
      <c r="AK33" s="500"/>
      <c r="AL33" s="11"/>
      <c r="AM33" s="499" t="s">
        <v>270</v>
      </c>
      <c r="AN33" s="499"/>
      <c r="AO33" s="500" t="s">
        <v>290</v>
      </c>
      <c r="AP33" s="500"/>
      <c r="AQ33" s="500"/>
      <c r="AR33" s="500"/>
      <c r="AS33" s="500"/>
      <c r="AT33" s="500"/>
      <c r="AU33" s="500"/>
      <c r="AV33" s="500"/>
      <c r="AW33" s="500"/>
      <c r="AX33" s="500"/>
      <c r="AY33" s="500"/>
      <c r="AZ33" s="500"/>
      <c r="BA33" s="500"/>
      <c r="BB33" s="500"/>
      <c r="BC33" s="500"/>
      <c r="BD33" s="7"/>
      <c r="BE33" s="500" t="s">
        <v>124</v>
      </c>
      <c r="BF33" s="500"/>
      <c r="BG33" s="500" t="s">
        <v>291</v>
      </c>
      <c r="BH33" s="500"/>
      <c r="BI33" s="500"/>
      <c r="BJ33" s="500"/>
      <c r="BK33" s="500"/>
      <c r="BL33" s="500"/>
      <c r="BM33" s="500"/>
      <c r="BN33" s="500"/>
      <c r="BO33" s="500"/>
      <c r="BP33" s="500"/>
      <c r="BQ33" s="500"/>
      <c r="BR33" s="500"/>
      <c r="BS33" s="500"/>
      <c r="BT33" s="500"/>
      <c r="BU33" s="500"/>
      <c r="BV33" s="7"/>
      <c r="BW33" s="499" t="s">
        <v>124</v>
      </c>
      <c r="BX33" s="499"/>
      <c r="BY33" s="500" t="s">
        <v>292</v>
      </c>
      <c r="BZ33" s="500"/>
      <c r="CA33" s="500"/>
      <c r="CB33" s="500"/>
      <c r="CC33" s="500"/>
      <c r="CD33" s="500"/>
      <c r="CE33" s="500"/>
      <c r="CF33" s="500"/>
      <c r="CG33" s="500"/>
      <c r="CH33" s="500"/>
      <c r="CI33" s="500"/>
      <c r="CJ33" s="500"/>
      <c r="CK33" s="500"/>
      <c r="CL33" s="500"/>
      <c r="CM33" s="500"/>
      <c r="CN33" s="11"/>
      <c r="CO33" s="499" t="s">
        <v>270</v>
      </c>
      <c r="CP33" s="499"/>
      <c r="CQ33" s="500" t="s">
        <v>275</v>
      </c>
      <c r="CR33" s="500"/>
      <c r="CS33" s="500"/>
      <c r="CT33" s="500"/>
      <c r="CU33" s="500"/>
      <c r="CV33" s="500"/>
      <c r="CW33" s="500"/>
      <c r="CX33" s="500"/>
      <c r="CY33" s="500"/>
      <c r="CZ33" s="500"/>
      <c r="DA33" s="500"/>
      <c r="DB33" s="500"/>
      <c r="DC33" s="500"/>
      <c r="DD33" s="500"/>
      <c r="DE33" s="500"/>
      <c r="DF33" s="11"/>
      <c r="DG33" s="501" t="s">
        <v>294</v>
      </c>
      <c r="DH33" s="501"/>
      <c r="DI33" s="18"/>
    </row>
    <row r="34" spans="1:113" ht="32.25" customHeight="1">
      <c r="A34" s="2"/>
      <c r="B34" s="5"/>
      <c r="C34" s="502">
        <f>IF(E34="","",1)</f>
        <v>1</v>
      </c>
      <c r="D34" s="502"/>
      <c r="E34" s="503" t="str">
        <f>IF('各会計、関係団体の財政状況及び健全化判断比率'!B7="","",'各会計、関係団体の財政状況及び健全化判断比率'!B7)</f>
        <v>一般会計</v>
      </c>
      <c r="F34" s="503"/>
      <c r="G34" s="503"/>
      <c r="H34" s="503"/>
      <c r="I34" s="503"/>
      <c r="J34" s="503"/>
      <c r="K34" s="503"/>
      <c r="L34" s="503"/>
      <c r="M34" s="503"/>
      <c r="N34" s="503"/>
      <c r="O34" s="503"/>
      <c r="P34" s="503"/>
      <c r="Q34" s="503"/>
      <c r="R34" s="503"/>
      <c r="S34" s="503"/>
      <c r="T34" s="2"/>
      <c r="U34" s="502">
        <f>IF(W34="","",MAX(C34:D43)+1)</f>
        <v>2</v>
      </c>
      <c r="V34" s="502"/>
      <c r="W34" s="503" t="str">
        <f>IF('各会計、関係団体の財政状況及び健全化判断比率'!B28="","",'各会計、関係団体の財政状況及び健全化判断比率'!B28)</f>
        <v>国民健康保険特別会計</v>
      </c>
      <c r="X34" s="503"/>
      <c r="Y34" s="503"/>
      <c r="Z34" s="503"/>
      <c r="AA34" s="503"/>
      <c r="AB34" s="503"/>
      <c r="AC34" s="503"/>
      <c r="AD34" s="503"/>
      <c r="AE34" s="503"/>
      <c r="AF34" s="503"/>
      <c r="AG34" s="503"/>
      <c r="AH34" s="503"/>
      <c r="AI34" s="503"/>
      <c r="AJ34" s="503"/>
      <c r="AK34" s="503"/>
      <c r="AL34" s="2"/>
      <c r="AM34" s="502">
        <f>IF(AO34="","",MAX(C34:D43,U34:V43)+1)</f>
        <v>6</v>
      </c>
      <c r="AN34" s="502"/>
      <c r="AO34" s="503" t="str">
        <f>IF('各会計、関係団体の財政状況及び健全化判断比率'!B32="","",'各会計、関係団体の財政状況及び健全化判断比率'!B32)</f>
        <v>西之表市水道事業会計</v>
      </c>
      <c r="AP34" s="503"/>
      <c r="AQ34" s="503"/>
      <c r="AR34" s="503"/>
      <c r="AS34" s="503"/>
      <c r="AT34" s="503"/>
      <c r="AU34" s="503"/>
      <c r="AV34" s="503"/>
      <c r="AW34" s="503"/>
      <c r="AX34" s="503"/>
      <c r="AY34" s="503"/>
      <c r="AZ34" s="503"/>
      <c r="BA34" s="503"/>
      <c r="BB34" s="503"/>
      <c r="BC34" s="503"/>
      <c r="BD34" s="2"/>
      <c r="BE34" s="502">
        <f>IF(BG34="","",MAX(C34:D43,U34:V43,AM34:AN43)+1)</f>
        <v>7</v>
      </c>
      <c r="BF34" s="502"/>
      <c r="BG34" s="503" t="str">
        <f>IF('各会計、関係団体の財政状況及び健全化判断比率'!B33="","",'各会計、関係団体の財政状況及び健全化判断比率'!B33)</f>
        <v>西之表市地方卸売市場特別会計</v>
      </c>
      <c r="BH34" s="503"/>
      <c r="BI34" s="503"/>
      <c r="BJ34" s="503"/>
      <c r="BK34" s="503"/>
      <c r="BL34" s="503"/>
      <c r="BM34" s="503"/>
      <c r="BN34" s="503"/>
      <c r="BO34" s="503"/>
      <c r="BP34" s="503"/>
      <c r="BQ34" s="503"/>
      <c r="BR34" s="503"/>
      <c r="BS34" s="503"/>
      <c r="BT34" s="503"/>
      <c r="BU34" s="503"/>
      <c r="BV34" s="2"/>
      <c r="BW34" s="502">
        <f>IF(BY34="","",MAX(C34:D43,U34:V43,AM34:AN43,BE34:BF43)+1)</f>
        <v>8</v>
      </c>
      <c r="BX34" s="502"/>
      <c r="BY34" s="503" t="str">
        <f>IF('各会計、関係団体の財政状況及び健全化判断比率'!B68="","",'各会計、関係団体の財政状況及び健全化判断比率'!B68)</f>
        <v>種子島地区広域事務組合</v>
      </c>
      <c r="BZ34" s="503"/>
      <c r="CA34" s="503"/>
      <c r="CB34" s="503"/>
      <c r="CC34" s="503"/>
      <c r="CD34" s="503"/>
      <c r="CE34" s="503"/>
      <c r="CF34" s="503"/>
      <c r="CG34" s="503"/>
      <c r="CH34" s="503"/>
      <c r="CI34" s="503"/>
      <c r="CJ34" s="503"/>
      <c r="CK34" s="503"/>
      <c r="CL34" s="503"/>
      <c r="CM34" s="503"/>
      <c r="CN34" s="2"/>
      <c r="CO34" s="502">
        <f>IF(CQ34="","",MAX(C34:D43,U34:V43,AM34:AN43,BE34:BF43,BW34:BX43)+1)</f>
        <v>14</v>
      </c>
      <c r="CP34" s="502"/>
      <c r="CQ34" s="503" t="str">
        <f>IF('各会計、関係団体の財政状況及び健全化判断比率'!BS7="","",'各会計、関係団体の財政状況及び健全化判断比率'!BS7)</f>
        <v>西之表市農業振興公社</v>
      </c>
      <c r="CR34" s="503"/>
      <c r="CS34" s="503"/>
      <c r="CT34" s="503"/>
      <c r="CU34" s="503"/>
      <c r="CV34" s="503"/>
      <c r="CW34" s="503"/>
      <c r="CX34" s="503"/>
      <c r="CY34" s="503"/>
      <c r="CZ34" s="503"/>
      <c r="DA34" s="503"/>
      <c r="DB34" s="503"/>
      <c r="DC34" s="503"/>
      <c r="DD34" s="503"/>
      <c r="DE34" s="503"/>
      <c r="DG34" s="504" t="str">
        <f>IF('各会計、関係団体の財政状況及び健全化判断比率'!BR7="","",'各会計、関係団体の財政状況及び健全化判断比率'!BR7)</f>
        <v/>
      </c>
      <c r="DH34" s="504"/>
      <c r="DI34" s="18"/>
    </row>
    <row r="35" spans="1:113" ht="32.25" customHeight="1">
      <c r="A35" s="2"/>
      <c r="B35" s="5"/>
      <c r="C35" s="502" t="str">
        <f t="shared" ref="C35:C43" si="0">IF(E35="","",C34+1)</f>
        <v/>
      </c>
      <c r="D35" s="502"/>
      <c r="E35" s="503" t="str">
        <f>IF('各会計、関係団体の財政状況及び健全化判断比率'!B8="","",'各会計、関係団体の財政状況及び健全化判断比率'!B8)</f>
        <v/>
      </c>
      <c r="F35" s="503"/>
      <c r="G35" s="503"/>
      <c r="H35" s="503"/>
      <c r="I35" s="503"/>
      <c r="J35" s="503"/>
      <c r="K35" s="503"/>
      <c r="L35" s="503"/>
      <c r="M35" s="503"/>
      <c r="N35" s="503"/>
      <c r="O35" s="503"/>
      <c r="P35" s="503"/>
      <c r="Q35" s="503"/>
      <c r="R35" s="503"/>
      <c r="S35" s="503"/>
      <c r="T35" s="2"/>
      <c r="U35" s="502">
        <f t="shared" ref="U35:U43" si="1">IF(W35="","",U34+1)</f>
        <v>3</v>
      </c>
      <c r="V35" s="502"/>
      <c r="W35" s="503" t="str">
        <f>IF('各会計、関係団体の財政状況及び健全化判断比率'!B29="","",'各会計、関係団体の財政状況及び健全化判断比率'!B29)</f>
        <v>介護保険特別会計</v>
      </c>
      <c r="X35" s="503"/>
      <c r="Y35" s="503"/>
      <c r="Z35" s="503"/>
      <c r="AA35" s="503"/>
      <c r="AB35" s="503"/>
      <c r="AC35" s="503"/>
      <c r="AD35" s="503"/>
      <c r="AE35" s="503"/>
      <c r="AF35" s="503"/>
      <c r="AG35" s="503"/>
      <c r="AH35" s="503"/>
      <c r="AI35" s="503"/>
      <c r="AJ35" s="503"/>
      <c r="AK35" s="503"/>
      <c r="AL35" s="2"/>
      <c r="AM35" s="502" t="str">
        <f t="shared" ref="AM35:AM43" si="2">IF(AO35="","",AM34+1)</f>
        <v/>
      </c>
      <c r="AN35" s="502"/>
      <c r="AO35" s="503"/>
      <c r="AP35" s="503"/>
      <c r="AQ35" s="503"/>
      <c r="AR35" s="503"/>
      <c r="AS35" s="503"/>
      <c r="AT35" s="503"/>
      <c r="AU35" s="503"/>
      <c r="AV35" s="503"/>
      <c r="AW35" s="503"/>
      <c r="AX35" s="503"/>
      <c r="AY35" s="503"/>
      <c r="AZ35" s="503"/>
      <c r="BA35" s="503"/>
      <c r="BB35" s="503"/>
      <c r="BC35" s="503"/>
      <c r="BD35" s="2"/>
      <c r="BE35" s="502" t="str">
        <f t="shared" ref="BE35:BE43" si="3">IF(BG35="","",BE34+1)</f>
        <v/>
      </c>
      <c r="BF35" s="502"/>
      <c r="BG35" s="503"/>
      <c r="BH35" s="503"/>
      <c r="BI35" s="503"/>
      <c r="BJ35" s="503"/>
      <c r="BK35" s="503"/>
      <c r="BL35" s="503"/>
      <c r="BM35" s="503"/>
      <c r="BN35" s="503"/>
      <c r="BO35" s="503"/>
      <c r="BP35" s="503"/>
      <c r="BQ35" s="503"/>
      <c r="BR35" s="503"/>
      <c r="BS35" s="503"/>
      <c r="BT35" s="503"/>
      <c r="BU35" s="503"/>
      <c r="BV35" s="2"/>
      <c r="BW35" s="502">
        <f t="shared" ref="BW35:BW43" si="4">IF(BY35="","",BW34+1)</f>
        <v>9</v>
      </c>
      <c r="BX35" s="502"/>
      <c r="BY35" s="503" t="str">
        <f>IF('各会計、関係団体の財政状況及び健全化判断比率'!B69="","",'各会計、関係団体の財政状況及び健全化判断比率'!B69)</f>
        <v>熊毛地区消防組合</v>
      </c>
      <c r="BZ35" s="503"/>
      <c r="CA35" s="503"/>
      <c r="CB35" s="503"/>
      <c r="CC35" s="503"/>
      <c r="CD35" s="503"/>
      <c r="CE35" s="503"/>
      <c r="CF35" s="503"/>
      <c r="CG35" s="503"/>
      <c r="CH35" s="503"/>
      <c r="CI35" s="503"/>
      <c r="CJ35" s="503"/>
      <c r="CK35" s="503"/>
      <c r="CL35" s="503"/>
      <c r="CM35" s="503"/>
      <c r="CN35" s="2"/>
      <c r="CO35" s="502" t="str">
        <f t="shared" ref="CO35:CO43" si="5">IF(CQ35="","",CO34+1)</f>
        <v/>
      </c>
      <c r="CP35" s="502"/>
      <c r="CQ35" s="503" t="str">
        <f>IF('各会計、関係団体の財政状況及び健全化判断比率'!BS8="","",'各会計、関係団体の財政状況及び健全化判断比率'!BS8)</f>
        <v/>
      </c>
      <c r="CR35" s="503"/>
      <c r="CS35" s="503"/>
      <c r="CT35" s="503"/>
      <c r="CU35" s="503"/>
      <c r="CV35" s="503"/>
      <c r="CW35" s="503"/>
      <c r="CX35" s="503"/>
      <c r="CY35" s="503"/>
      <c r="CZ35" s="503"/>
      <c r="DA35" s="503"/>
      <c r="DB35" s="503"/>
      <c r="DC35" s="503"/>
      <c r="DD35" s="503"/>
      <c r="DE35" s="503"/>
      <c r="DG35" s="504" t="str">
        <f>IF('各会計、関係団体の財政状況及び健全化判断比率'!BR8="","",'各会計、関係団体の財政状況及び健全化判断比率'!BR8)</f>
        <v/>
      </c>
      <c r="DH35" s="504"/>
      <c r="DI35" s="18"/>
    </row>
    <row r="36" spans="1:113" ht="32.25" customHeight="1">
      <c r="A36" s="2"/>
      <c r="B36" s="5"/>
      <c r="C36" s="502" t="str">
        <f t="shared" si="0"/>
        <v/>
      </c>
      <c r="D36" s="502"/>
      <c r="E36" s="503" t="str">
        <f>IF('各会計、関係団体の財政状況及び健全化判断比率'!B9="","",'各会計、関係団体の財政状況及び健全化判断比率'!B9)</f>
        <v/>
      </c>
      <c r="F36" s="503"/>
      <c r="G36" s="503"/>
      <c r="H36" s="503"/>
      <c r="I36" s="503"/>
      <c r="J36" s="503"/>
      <c r="K36" s="503"/>
      <c r="L36" s="503"/>
      <c r="M36" s="503"/>
      <c r="N36" s="503"/>
      <c r="O36" s="503"/>
      <c r="P36" s="503"/>
      <c r="Q36" s="503"/>
      <c r="R36" s="503"/>
      <c r="S36" s="503"/>
      <c r="T36" s="2"/>
      <c r="U36" s="502">
        <f t="shared" si="1"/>
        <v>4</v>
      </c>
      <c r="V36" s="502"/>
      <c r="W36" s="503" t="str">
        <f>IF('各会計、関係団体の財政状況及び健全化判断比率'!B30="","",'各会計、関係団体の財政状況及び健全化判断比率'!B30)</f>
        <v>後期高齢者医療保険特別会計</v>
      </c>
      <c r="X36" s="503"/>
      <c r="Y36" s="503"/>
      <c r="Z36" s="503"/>
      <c r="AA36" s="503"/>
      <c r="AB36" s="503"/>
      <c r="AC36" s="503"/>
      <c r="AD36" s="503"/>
      <c r="AE36" s="503"/>
      <c r="AF36" s="503"/>
      <c r="AG36" s="503"/>
      <c r="AH36" s="503"/>
      <c r="AI36" s="503"/>
      <c r="AJ36" s="503"/>
      <c r="AK36" s="503"/>
      <c r="AL36" s="2"/>
      <c r="AM36" s="502" t="str">
        <f t="shared" si="2"/>
        <v/>
      </c>
      <c r="AN36" s="502"/>
      <c r="AO36" s="503"/>
      <c r="AP36" s="503"/>
      <c r="AQ36" s="503"/>
      <c r="AR36" s="503"/>
      <c r="AS36" s="503"/>
      <c r="AT36" s="503"/>
      <c r="AU36" s="503"/>
      <c r="AV36" s="503"/>
      <c r="AW36" s="503"/>
      <c r="AX36" s="503"/>
      <c r="AY36" s="503"/>
      <c r="AZ36" s="503"/>
      <c r="BA36" s="503"/>
      <c r="BB36" s="503"/>
      <c r="BC36" s="503"/>
      <c r="BD36" s="2"/>
      <c r="BE36" s="502" t="str">
        <f t="shared" si="3"/>
        <v/>
      </c>
      <c r="BF36" s="502"/>
      <c r="BG36" s="503"/>
      <c r="BH36" s="503"/>
      <c r="BI36" s="503"/>
      <c r="BJ36" s="503"/>
      <c r="BK36" s="503"/>
      <c r="BL36" s="503"/>
      <c r="BM36" s="503"/>
      <c r="BN36" s="503"/>
      <c r="BO36" s="503"/>
      <c r="BP36" s="503"/>
      <c r="BQ36" s="503"/>
      <c r="BR36" s="503"/>
      <c r="BS36" s="503"/>
      <c r="BT36" s="503"/>
      <c r="BU36" s="503"/>
      <c r="BV36" s="2"/>
      <c r="BW36" s="502">
        <f t="shared" si="4"/>
        <v>10</v>
      </c>
      <c r="BX36" s="502"/>
      <c r="BY36" s="503" t="str">
        <f>IF('各会計、関係団体の財政状況及び健全化判断比率'!B70="","",'各会計、関係団体の財政状況及び健全化判断比率'!B70)</f>
        <v>鹿児島県後期高齢者医療広域連合（一般）</v>
      </c>
      <c r="BZ36" s="503"/>
      <c r="CA36" s="503"/>
      <c r="CB36" s="503"/>
      <c r="CC36" s="503"/>
      <c r="CD36" s="503"/>
      <c r="CE36" s="503"/>
      <c r="CF36" s="503"/>
      <c r="CG36" s="503"/>
      <c r="CH36" s="503"/>
      <c r="CI36" s="503"/>
      <c r="CJ36" s="503"/>
      <c r="CK36" s="503"/>
      <c r="CL36" s="503"/>
      <c r="CM36" s="503"/>
      <c r="CN36" s="2"/>
      <c r="CO36" s="502" t="str">
        <f t="shared" si="5"/>
        <v/>
      </c>
      <c r="CP36" s="502"/>
      <c r="CQ36" s="503" t="str">
        <f>IF('各会計、関係団体の財政状況及び健全化判断比率'!BS9="","",'各会計、関係団体の財政状況及び健全化判断比率'!BS9)</f>
        <v/>
      </c>
      <c r="CR36" s="503"/>
      <c r="CS36" s="503"/>
      <c r="CT36" s="503"/>
      <c r="CU36" s="503"/>
      <c r="CV36" s="503"/>
      <c r="CW36" s="503"/>
      <c r="CX36" s="503"/>
      <c r="CY36" s="503"/>
      <c r="CZ36" s="503"/>
      <c r="DA36" s="503"/>
      <c r="DB36" s="503"/>
      <c r="DC36" s="503"/>
      <c r="DD36" s="503"/>
      <c r="DE36" s="503"/>
      <c r="DG36" s="504" t="str">
        <f>IF('各会計、関係団体の財政状況及び健全化判断比率'!BR9="","",'各会計、関係団体の財政状況及び健全化判断比率'!BR9)</f>
        <v/>
      </c>
      <c r="DH36" s="504"/>
      <c r="DI36" s="18"/>
    </row>
    <row r="37" spans="1:113" ht="32.25" customHeight="1">
      <c r="A37" s="2"/>
      <c r="B37" s="5"/>
      <c r="C37" s="502" t="str">
        <f t="shared" si="0"/>
        <v/>
      </c>
      <c r="D37" s="502"/>
      <c r="E37" s="503" t="str">
        <f>IF('各会計、関係団体の財政状況及び健全化判断比率'!B10="","",'各会計、関係団体の財政状況及び健全化判断比率'!B10)</f>
        <v/>
      </c>
      <c r="F37" s="503"/>
      <c r="G37" s="503"/>
      <c r="H37" s="503"/>
      <c r="I37" s="503"/>
      <c r="J37" s="503"/>
      <c r="K37" s="503"/>
      <c r="L37" s="503"/>
      <c r="M37" s="503"/>
      <c r="N37" s="503"/>
      <c r="O37" s="503"/>
      <c r="P37" s="503"/>
      <c r="Q37" s="503"/>
      <c r="R37" s="503"/>
      <c r="S37" s="503"/>
      <c r="T37" s="2"/>
      <c r="U37" s="502">
        <f t="shared" si="1"/>
        <v>5</v>
      </c>
      <c r="V37" s="502"/>
      <c r="W37" s="503" t="str">
        <f>IF('各会計、関係団体の財政状況及び健全化判断比率'!B31="","",'各会計、関係団体の財政状況及び健全化判断比率'!B31)</f>
        <v>交通災害共済事業特別会計</v>
      </c>
      <c r="X37" s="503"/>
      <c r="Y37" s="503"/>
      <c r="Z37" s="503"/>
      <c r="AA37" s="503"/>
      <c r="AB37" s="503"/>
      <c r="AC37" s="503"/>
      <c r="AD37" s="503"/>
      <c r="AE37" s="503"/>
      <c r="AF37" s="503"/>
      <c r="AG37" s="503"/>
      <c r="AH37" s="503"/>
      <c r="AI37" s="503"/>
      <c r="AJ37" s="503"/>
      <c r="AK37" s="503"/>
      <c r="AL37" s="2"/>
      <c r="AM37" s="502" t="str">
        <f t="shared" si="2"/>
        <v/>
      </c>
      <c r="AN37" s="502"/>
      <c r="AO37" s="503"/>
      <c r="AP37" s="503"/>
      <c r="AQ37" s="503"/>
      <c r="AR37" s="503"/>
      <c r="AS37" s="503"/>
      <c r="AT37" s="503"/>
      <c r="AU37" s="503"/>
      <c r="AV37" s="503"/>
      <c r="AW37" s="503"/>
      <c r="AX37" s="503"/>
      <c r="AY37" s="503"/>
      <c r="AZ37" s="503"/>
      <c r="BA37" s="503"/>
      <c r="BB37" s="503"/>
      <c r="BC37" s="503"/>
      <c r="BD37" s="2"/>
      <c r="BE37" s="502" t="str">
        <f t="shared" si="3"/>
        <v/>
      </c>
      <c r="BF37" s="502"/>
      <c r="BG37" s="503"/>
      <c r="BH37" s="503"/>
      <c r="BI37" s="503"/>
      <c r="BJ37" s="503"/>
      <c r="BK37" s="503"/>
      <c r="BL37" s="503"/>
      <c r="BM37" s="503"/>
      <c r="BN37" s="503"/>
      <c r="BO37" s="503"/>
      <c r="BP37" s="503"/>
      <c r="BQ37" s="503"/>
      <c r="BR37" s="503"/>
      <c r="BS37" s="503"/>
      <c r="BT37" s="503"/>
      <c r="BU37" s="503"/>
      <c r="BV37" s="2"/>
      <c r="BW37" s="502">
        <f t="shared" si="4"/>
        <v>11</v>
      </c>
      <c r="BX37" s="502"/>
      <c r="BY37" s="503" t="str">
        <f>IF('各会計、関係団体の財政状況及び健全化判断比率'!B71="","",'各会計、関係団体の財政状況及び健全化判断比率'!B71)</f>
        <v>鹿児島県後期高齢者医療広域連合（特別）</v>
      </c>
      <c r="BZ37" s="503"/>
      <c r="CA37" s="503"/>
      <c r="CB37" s="503"/>
      <c r="CC37" s="503"/>
      <c r="CD37" s="503"/>
      <c r="CE37" s="503"/>
      <c r="CF37" s="503"/>
      <c r="CG37" s="503"/>
      <c r="CH37" s="503"/>
      <c r="CI37" s="503"/>
      <c r="CJ37" s="503"/>
      <c r="CK37" s="503"/>
      <c r="CL37" s="503"/>
      <c r="CM37" s="503"/>
      <c r="CN37" s="2"/>
      <c r="CO37" s="502" t="str">
        <f t="shared" si="5"/>
        <v/>
      </c>
      <c r="CP37" s="502"/>
      <c r="CQ37" s="503" t="str">
        <f>IF('各会計、関係団体の財政状況及び健全化判断比率'!BS10="","",'各会計、関係団体の財政状況及び健全化判断比率'!BS10)</f>
        <v/>
      </c>
      <c r="CR37" s="503"/>
      <c r="CS37" s="503"/>
      <c r="CT37" s="503"/>
      <c r="CU37" s="503"/>
      <c r="CV37" s="503"/>
      <c r="CW37" s="503"/>
      <c r="CX37" s="503"/>
      <c r="CY37" s="503"/>
      <c r="CZ37" s="503"/>
      <c r="DA37" s="503"/>
      <c r="DB37" s="503"/>
      <c r="DC37" s="503"/>
      <c r="DD37" s="503"/>
      <c r="DE37" s="503"/>
      <c r="DG37" s="504" t="str">
        <f>IF('各会計、関係団体の財政状況及び健全化判断比率'!BR10="","",'各会計、関係団体の財政状況及び健全化判断比率'!BR10)</f>
        <v/>
      </c>
      <c r="DH37" s="504"/>
      <c r="DI37" s="18"/>
    </row>
    <row r="38" spans="1:113" ht="32.25" customHeight="1">
      <c r="A38" s="2"/>
      <c r="B38" s="5"/>
      <c r="C38" s="502" t="str">
        <f t="shared" si="0"/>
        <v/>
      </c>
      <c r="D38" s="502"/>
      <c r="E38" s="503" t="str">
        <f>IF('各会計、関係団体の財政状況及び健全化判断比率'!B11="","",'各会計、関係団体の財政状況及び健全化判断比率'!B11)</f>
        <v/>
      </c>
      <c r="F38" s="503"/>
      <c r="G38" s="503"/>
      <c r="H38" s="503"/>
      <c r="I38" s="503"/>
      <c r="J38" s="503"/>
      <c r="K38" s="503"/>
      <c r="L38" s="503"/>
      <c r="M38" s="503"/>
      <c r="N38" s="503"/>
      <c r="O38" s="503"/>
      <c r="P38" s="503"/>
      <c r="Q38" s="503"/>
      <c r="R38" s="503"/>
      <c r="S38" s="503"/>
      <c r="T38" s="2"/>
      <c r="U38" s="502" t="str">
        <f t="shared" si="1"/>
        <v/>
      </c>
      <c r="V38" s="502"/>
      <c r="W38" s="503"/>
      <c r="X38" s="503"/>
      <c r="Y38" s="503"/>
      <c r="Z38" s="503"/>
      <c r="AA38" s="503"/>
      <c r="AB38" s="503"/>
      <c r="AC38" s="503"/>
      <c r="AD38" s="503"/>
      <c r="AE38" s="503"/>
      <c r="AF38" s="503"/>
      <c r="AG38" s="503"/>
      <c r="AH38" s="503"/>
      <c r="AI38" s="503"/>
      <c r="AJ38" s="503"/>
      <c r="AK38" s="503"/>
      <c r="AL38" s="2"/>
      <c r="AM38" s="502" t="str">
        <f t="shared" si="2"/>
        <v/>
      </c>
      <c r="AN38" s="502"/>
      <c r="AO38" s="503"/>
      <c r="AP38" s="503"/>
      <c r="AQ38" s="503"/>
      <c r="AR38" s="503"/>
      <c r="AS38" s="503"/>
      <c r="AT38" s="503"/>
      <c r="AU38" s="503"/>
      <c r="AV38" s="503"/>
      <c r="AW38" s="503"/>
      <c r="AX38" s="503"/>
      <c r="AY38" s="503"/>
      <c r="AZ38" s="503"/>
      <c r="BA38" s="503"/>
      <c r="BB38" s="503"/>
      <c r="BC38" s="503"/>
      <c r="BD38" s="2"/>
      <c r="BE38" s="502" t="str">
        <f t="shared" si="3"/>
        <v/>
      </c>
      <c r="BF38" s="502"/>
      <c r="BG38" s="503"/>
      <c r="BH38" s="503"/>
      <c r="BI38" s="503"/>
      <c r="BJ38" s="503"/>
      <c r="BK38" s="503"/>
      <c r="BL38" s="503"/>
      <c r="BM38" s="503"/>
      <c r="BN38" s="503"/>
      <c r="BO38" s="503"/>
      <c r="BP38" s="503"/>
      <c r="BQ38" s="503"/>
      <c r="BR38" s="503"/>
      <c r="BS38" s="503"/>
      <c r="BT38" s="503"/>
      <c r="BU38" s="503"/>
      <c r="BV38" s="2"/>
      <c r="BW38" s="502">
        <f t="shared" si="4"/>
        <v>12</v>
      </c>
      <c r="BX38" s="502"/>
      <c r="BY38" s="503" t="str">
        <f>IF('各会計、関係団体の財政状況及び健全化判断比率'!B72="","",'各会計、関係団体の財政状況及び健全化判断比率'!B72)</f>
        <v>鹿児島県市町村総合事務組合</v>
      </c>
      <c r="BZ38" s="503"/>
      <c r="CA38" s="503"/>
      <c r="CB38" s="503"/>
      <c r="CC38" s="503"/>
      <c r="CD38" s="503"/>
      <c r="CE38" s="503"/>
      <c r="CF38" s="503"/>
      <c r="CG38" s="503"/>
      <c r="CH38" s="503"/>
      <c r="CI38" s="503"/>
      <c r="CJ38" s="503"/>
      <c r="CK38" s="503"/>
      <c r="CL38" s="503"/>
      <c r="CM38" s="503"/>
      <c r="CN38" s="2"/>
      <c r="CO38" s="502" t="str">
        <f t="shared" si="5"/>
        <v/>
      </c>
      <c r="CP38" s="502"/>
      <c r="CQ38" s="503" t="str">
        <f>IF('各会計、関係団体の財政状況及び健全化判断比率'!BS11="","",'各会計、関係団体の財政状況及び健全化判断比率'!BS11)</f>
        <v/>
      </c>
      <c r="CR38" s="503"/>
      <c r="CS38" s="503"/>
      <c r="CT38" s="503"/>
      <c r="CU38" s="503"/>
      <c r="CV38" s="503"/>
      <c r="CW38" s="503"/>
      <c r="CX38" s="503"/>
      <c r="CY38" s="503"/>
      <c r="CZ38" s="503"/>
      <c r="DA38" s="503"/>
      <c r="DB38" s="503"/>
      <c r="DC38" s="503"/>
      <c r="DD38" s="503"/>
      <c r="DE38" s="503"/>
      <c r="DG38" s="504" t="str">
        <f>IF('各会計、関係団体の財政状況及び健全化判断比率'!BR11="","",'各会計、関係団体の財政状況及び健全化判断比率'!BR11)</f>
        <v/>
      </c>
      <c r="DH38" s="504"/>
      <c r="DI38" s="18"/>
    </row>
    <row r="39" spans="1:113" ht="32.25" customHeight="1">
      <c r="A39" s="2"/>
      <c r="B39" s="5"/>
      <c r="C39" s="502" t="str">
        <f t="shared" si="0"/>
        <v/>
      </c>
      <c r="D39" s="502"/>
      <c r="E39" s="503" t="str">
        <f>IF('各会計、関係団体の財政状況及び健全化判断比率'!B12="","",'各会計、関係団体の財政状況及び健全化判断比率'!B12)</f>
        <v/>
      </c>
      <c r="F39" s="503"/>
      <c r="G39" s="503"/>
      <c r="H39" s="503"/>
      <c r="I39" s="503"/>
      <c r="J39" s="503"/>
      <c r="K39" s="503"/>
      <c r="L39" s="503"/>
      <c r="M39" s="503"/>
      <c r="N39" s="503"/>
      <c r="O39" s="503"/>
      <c r="P39" s="503"/>
      <c r="Q39" s="503"/>
      <c r="R39" s="503"/>
      <c r="S39" s="503"/>
      <c r="T39" s="2"/>
      <c r="U39" s="502" t="str">
        <f t="shared" si="1"/>
        <v/>
      </c>
      <c r="V39" s="502"/>
      <c r="W39" s="503"/>
      <c r="X39" s="503"/>
      <c r="Y39" s="503"/>
      <c r="Z39" s="503"/>
      <c r="AA39" s="503"/>
      <c r="AB39" s="503"/>
      <c r="AC39" s="503"/>
      <c r="AD39" s="503"/>
      <c r="AE39" s="503"/>
      <c r="AF39" s="503"/>
      <c r="AG39" s="503"/>
      <c r="AH39" s="503"/>
      <c r="AI39" s="503"/>
      <c r="AJ39" s="503"/>
      <c r="AK39" s="503"/>
      <c r="AL39" s="2"/>
      <c r="AM39" s="502" t="str">
        <f t="shared" si="2"/>
        <v/>
      </c>
      <c r="AN39" s="502"/>
      <c r="AO39" s="503"/>
      <c r="AP39" s="503"/>
      <c r="AQ39" s="503"/>
      <c r="AR39" s="503"/>
      <c r="AS39" s="503"/>
      <c r="AT39" s="503"/>
      <c r="AU39" s="503"/>
      <c r="AV39" s="503"/>
      <c r="AW39" s="503"/>
      <c r="AX39" s="503"/>
      <c r="AY39" s="503"/>
      <c r="AZ39" s="503"/>
      <c r="BA39" s="503"/>
      <c r="BB39" s="503"/>
      <c r="BC39" s="503"/>
      <c r="BD39" s="2"/>
      <c r="BE39" s="502" t="str">
        <f t="shared" si="3"/>
        <v/>
      </c>
      <c r="BF39" s="502"/>
      <c r="BG39" s="503"/>
      <c r="BH39" s="503"/>
      <c r="BI39" s="503"/>
      <c r="BJ39" s="503"/>
      <c r="BK39" s="503"/>
      <c r="BL39" s="503"/>
      <c r="BM39" s="503"/>
      <c r="BN39" s="503"/>
      <c r="BO39" s="503"/>
      <c r="BP39" s="503"/>
      <c r="BQ39" s="503"/>
      <c r="BR39" s="503"/>
      <c r="BS39" s="503"/>
      <c r="BT39" s="503"/>
      <c r="BU39" s="503"/>
      <c r="BV39" s="2"/>
      <c r="BW39" s="502">
        <f t="shared" si="4"/>
        <v>13</v>
      </c>
      <c r="BX39" s="502"/>
      <c r="BY39" s="503" t="str">
        <f>IF('各会計、関係団体の財政状況及び健全化判断比率'!B73="","",'各会計、関係団体の財政状況及び健全化判断比率'!B73)</f>
        <v>種子島産婦人科医院組合</v>
      </c>
      <c r="BZ39" s="503"/>
      <c r="CA39" s="503"/>
      <c r="CB39" s="503"/>
      <c r="CC39" s="503"/>
      <c r="CD39" s="503"/>
      <c r="CE39" s="503"/>
      <c r="CF39" s="503"/>
      <c r="CG39" s="503"/>
      <c r="CH39" s="503"/>
      <c r="CI39" s="503"/>
      <c r="CJ39" s="503"/>
      <c r="CK39" s="503"/>
      <c r="CL39" s="503"/>
      <c r="CM39" s="503"/>
      <c r="CN39" s="2"/>
      <c r="CO39" s="502" t="str">
        <f t="shared" si="5"/>
        <v/>
      </c>
      <c r="CP39" s="502"/>
      <c r="CQ39" s="503" t="str">
        <f>IF('各会計、関係団体の財政状況及び健全化判断比率'!BS12="","",'各会計、関係団体の財政状況及び健全化判断比率'!BS12)</f>
        <v/>
      </c>
      <c r="CR39" s="503"/>
      <c r="CS39" s="503"/>
      <c r="CT39" s="503"/>
      <c r="CU39" s="503"/>
      <c r="CV39" s="503"/>
      <c r="CW39" s="503"/>
      <c r="CX39" s="503"/>
      <c r="CY39" s="503"/>
      <c r="CZ39" s="503"/>
      <c r="DA39" s="503"/>
      <c r="DB39" s="503"/>
      <c r="DC39" s="503"/>
      <c r="DD39" s="503"/>
      <c r="DE39" s="503"/>
      <c r="DG39" s="504" t="str">
        <f>IF('各会計、関係団体の財政状況及び健全化判断比率'!BR12="","",'各会計、関係団体の財政状況及び健全化判断比率'!BR12)</f>
        <v/>
      </c>
      <c r="DH39" s="504"/>
      <c r="DI39" s="18"/>
    </row>
    <row r="40" spans="1:113" ht="32.25" customHeight="1">
      <c r="A40" s="2"/>
      <c r="B40" s="5"/>
      <c r="C40" s="502" t="str">
        <f t="shared" si="0"/>
        <v/>
      </c>
      <c r="D40" s="502"/>
      <c r="E40" s="503" t="str">
        <f>IF('各会計、関係団体の財政状況及び健全化判断比率'!B13="","",'各会計、関係団体の財政状況及び健全化判断比率'!B13)</f>
        <v/>
      </c>
      <c r="F40" s="503"/>
      <c r="G40" s="503"/>
      <c r="H40" s="503"/>
      <c r="I40" s="503"/>
      <c r="J40" s="503"/>
      <c r="K40" s="503"/>
      <c r="L40" s="503"/>
      <c r="M40" s="503"/>
      <c r="N40" s="503"/>
      <c r="O40" s="503"/>
      <c r="P40" s="503"/>
      <c r="Q40" s="503"/>
      <c r="R40" s="503"/>
      <c r="S40" s="503"/>
      <c r="T40" s="2"/>
      <c r="U40" s="502" t="str">
        <f t="shared" si="1"/>
        <v/>
      </c>
      <c r="V40" s="502"/>
      <c r="W40" s="503"/>
      <c r="X40" s="503"/>
      <c r="Y40" s="503"/>
      <c r="Z40" s="503"/>
      <c r="AA40" s="503"/>
      <c r="AB40" s="503"/>
      <c r="AC40" s="503"/>
      <c r="AD40" s="503"/>
      <c r="AE40" s="503"/>
      <c r="AF40" s="503"/>
      <c r="AG40" s="503"/>
      <c r="AH40" s="503"/>
      <c r="AI40" s="503"/>
      <c r="AJ40" s="503"/>
      <c r="AK40" s="503"/>
      <c r="AL40" s="2"/>
      <c r="AM40" s="502" t="str">
        <f t="shared" si="2"/>
        <v/>
      </c>
      <c r="AN40" s="502"/>
      <c r="AO40" s="503"/>
      <c r="AP40" s="503"/>
      <c r="AQ40" s="503"/>
      <c r="AR40" s="503"/>
      <c r="AS40" s="503"/>
      <c r="AT40" s="503"/>
      <c r="AU40" s="503"/>
      <c r="AV40" s="503"/>
      <c r="AW40" s="503"/>
      <c r="AX40" s="503"/>
      <c r="AY40" s="503"/>
      <c r="AZ40" s="503"/>
      <c r="BA40" s="503"/>
      <c r="BB40" s="503"/>
      <c r="BC40" s="503"/>
      <c r="BD40" s="2"/>
      <c r="BE40" s="502" t="str">
        <f t="shared" si="3"/>
        <v/>
      </c>
      <c r="BF40" s="502"/>
      <c r="BG40" s="503"/>
      <c r="BH40" s="503"/>
      <c r="BI40" s="503"/>
      <c r="BJ40" s="503"/>
      <c r="BK40" s="503"/>
      <c r="BL40" s="503"/>
      <c r="BM40" s="503"/>
      <c r="BN40" s="503"/>
      <c r="BO40" s="503"/>
      <c r="BP40" s="503"/>
      <c r="BQ40" s="503"/>
      <c r="BR40" s="503"/>
      <c r="BS40" s="503"/>
      <c r="BT40" s="503"/>
      <c r="BU40" s="503"/>
      <c r="BV40" s="2"/>
      <c r="BW40" s="502" t="str">
        <f t="shared" si="4"/>
        <v/>
      </c>
      <c r="BX40" s="502"/>
      <c r="BY40" s="503" t="str">
        <f>IF('各会計、関係団体の財政状況及び健全化判断比率'!B74="","",'各会計、関係団体の財政状況及び健全化判断比率'!B74)</f>
        <v/>
      </c>
      <c r="BZ40" s="503"/>
      <c r="CA40" s="503"/>
      <c r="CB40" s="503"/>
      <c r="CC40" s="503"/>
      <c r="CD40" s="503"/>
      <c r="CE40" s="503"/>
      <c r="CF40" s="503"/>
      <c r="CG40" s="503"/>
      <c r="CH40" s="503"/>
      <c r="CI40" s="503"/>
      <c r="CJ40" s="503"/>
      <c r="CK40" s="503"/>
      <c r="CL40" s="503"/>
      <c r="CM40" s="503"/>
      <c r="CN40" s="2"/>
      <c r="CO40" s="502" t="str">
        <f t="shared" si="5"/>
        <v/>
      </c>
      <c r="CP40" s="502"/>
      <c r="CQ40" s="503" t="str">
        <f>IF('各会計、関係団体の財政状況及び健全化判断比率'!BS13="","",'各会計、関係団体の財政状況及び健全化判断比率'!BS13)</f>
        <v/>
      </c>
      <c r="CR40" s="503"/>
      <c r="CS40" s="503"/>
      <c r="CT40" s="503"/>
      <c r="CU40" s="503"/>
      <c r="CV40" s="503"/>
      <c r="CW40" s="503"/>
      <c r="CX40" s="503"/>
      <c r="CY40" s="503"/>
      <c r="CZ40" s="503"/>
      <c r="DA40" s="503"/>
      <c r="DB40" s="503"/>
      <c r="DC40" s="503"/>
      <c r="DD40" s="503"/>
      <c r="DE40" s="503"/>
      <c r="DG40" s="504" t="str">
        <f>IF('各会計、関係団体の財政状況及び健全化判断比率'!BR13="","",'各会計、関係団体の財政状況及び健全化判断比率'!BR13)</f>
        <v/>
      </c>
      <c r="DH40" s="504"/>
      <c r="DI40" s="18"/>
    </row>
    <row r="41" spans="1:113" ht="32.25" customHeight="1">
      <c r="A41" s="2"/>
      <c r="B41" s="5"/>
      <c r="C41" s="502" t="str">
        <f t="shared" si="0"/>
        <v/>
      </c>
      <c r="D41" s="502"/>
      <c r="E41" s="503" t="str">
        <f>IF('各会計、関係団体の財政状況及び健全化判断比率'!B14="","",'各会計、関係団体の財政状況及び健全化判断比率'!B14)</f>
        <v/>
      </c>
      <c r="F41" s="503"/>
      <c r="G41" s="503"/>
      <c r="H41" s="503"/>
      <c r="I41" s="503"/>
      <c r="J41" s="503"/>
      <c r="K41" s="503"/>
      <c r="L41" s="503"/>
      <c r="M41" s="503"/>
      <c r="N41" s="503"/>
      <c r="O41" s="503"/>
      <c r="P41" s="503"/>
      <c r="Q41" s="503"/>
      <c r="R41" s="503"/>
      <c r="S41" s="503"/>
      <c r="T41" s="2"/>
      <c r="U41" s="502" t="str">
        <f t="shared" si="1"/>
        <v/>
      </c>
      <c r="V41" s="502"/>
      <c r="W41" s="503"/>
      <c r="X41" s="503"/>
      <c r="Y41" s="503"/>
      <c r="Z41" s="503"/>
      <c r="AA41" s="503"/>
      <c r="AB41" s="503"/>
      <c r="AC41" s="503"/>
      <c r="AD41" s="503"/>
      <c r="AE41" s="503"/>
      <c r="AF41" s="503"/>
      <c r="AG41" s="503"/>
      <c r="AH41" s="503"/>
      <c r="AI41" s="503"/>
      <c r="AJ41" s="503"/>
      <c r="AK41" s="503"/>
      <c r="AL41" s="2"/>
      <c r="AM41" s="502" t="str">
        <f t="shared" si="2"/>
        <v/>
      </c>
      <c r="AN41" s="502"/>
      <c r="AO41" s="503"/>
      <c r="AP41" s="503"/>
      <c r="AQ41" s="503"/>
      <c r="AR41" s="503"/>
      <c r="AS41" s="503"/>
      <c r="AT41" s="503"/>
      <c r="AU41" s="503"/>
      <c r="AV41" s="503"/>
      <c r="AW41" s="503"/>
      <c r="AX41" s="503"/>
      <c r="AY41" s="503"/>
      <c r="AZ41" s="503"/>
      <c r="BA41" s="503"/>
      <c r="BB41" s="503"/>
      <c r="BC41" s="503"/>
      <c r="BD41" s="2"/>
      <c r="BE41" s="502" t="str">
        <f t="shared" si="3"/>
        <v/>
      </c>
      <c r="BF41" s="502"/>
      <c r="BG41" s="503"/>
      <c r="BH41" s="503"/>
      <c r="BI41" s="503"/>
      <c r="BJ41" s="503"/>
      <c r="BK41" s="503"/>
      <c r="BL41" s="503"/>
      <c r="BM41" s="503"/>
      <c r="BN41" s="503"/>
      <c r="BO41" s="503"/>
      <c r="BP41" s="503"/>
      <c r="BQ41" s="503"/>
      <c r="BR41" s="503"/>
      <c r="BS41" s="503"/>
      <c r="BT41" s="503"/>
      <c r="BU41" s="503"/>
      <c r="BV41" s="2"/>
      <c r="BW41" s="502" t="str">
        <f t="shared" si="4"/>
        <v/>
      </c>
      <c r="BX41" s="502"/>
      <c r="BY41" s="503" t="str">
        <f>IF('各会計、関係団体の財政状況及び健全化判断比率'!B75="","",'各会計、関係団体の財政状況及び健全化判断比率'!B75)</f>
        <v/>
      </c>
      <c r="BZ41" s="503"/>
      <c r="CA41" s="503"/>
      <c r="CB41" s="503"/>
      <c r="CC41" s="503"/>
      <c r="CD41" s="503"/>
      <c r="CE41" s="503"/>
      <c r="CF41" s="503"/>
      <c r="CG41" s="503"/>
      <c r="CH41" s="503"/>
      <c r="CI41" s="503"/>
      <c r="CJ41" s="503"/>
      <c r="CK41" s="503"/>
      <c r="CL41" s="503"/>
      <c r="CM41" s="503"/>
      <c r="CN41" s="2"/>
      <c r="CO41" s="502" t="str">
        <f t="shared" si="5"/>
        <v/>
      </c>
      <c r="CP41" s="502"/>
      <c r="CQ41" s="503" t="str">
        <f>IF('各会計、関係団体の財政状況及び健全化判断比率'!BS14="","",'各会計、関係団体の財政状況及び健全化判断比率'!BS14)</f>
        <v/>
      </c>
      <c r="CR41" s="503"/>
      <c r="CS41" s="503"/>
      <c r="CT41" s="503"/>
      <c r="CU41" s="503"/>
      <c r="CV41" s="503"/>
      <c r="CW41" s="503"/>
      <c r="CX41" s="503"/>
      <c r="CY41" s="503"/>
      <c r="CZ41" s="503"/>
      <c r="DA41" s="503"/>
      <c r="DB41" s="503"/>
      <c r="DC41" s="503"/>
      <c r="DD41" s="503"/>
      <c r="DE41" s="503"/>
      <c r="DG41" s="504" t="str">
        <f>IF('各会計、関係団体の財政状況及び健全化判断比率'!BR14="","",'各会計、関係団体の財政状況及び健全化判断比率'!BR14)</f>
        <v/>
      </c>
      <c r="DH41" s="504"/>
      <c r="DI41" s="18"/>
    </row>
    <row r="42" spans="1:113" ht="32.25" customHeight="1">
      <c r="B42" s="5"/>
      <c r="C42" s="502" t="str">
        <f t="shared" si="0"/>
        <v/>
      </c>
      <c r="D42" s="502"/>
      <c r="E42" s="503" t="str">
        <f>IF('各会計、関係団体の財政状況及び健全化判断比率'!B15="","",'各会計、関係団体の財政状況及び健全化判断比率'!B15)</f>
        <v/>
      </c>
      <c r="F42" s="503"/>
      <c r="G42" s="503"/>
      <c r="H42" s="503"/>
      <c r="I42" s="503"/>
      <c r="J42" s="503"/>
      <c r="K42" s="503"/>
      <c r="L42" s="503"/>
      <c r="M42" s="503"/>
      <c r="N42" s="503"/>
      <c r="O42" s="503"/>
      <c r="P42" s="503"/>
      <c r="Q42" s="503"/>
      <c r="R42" s="503"/>
      <c r="S42" s="503"/>
      <c r="T42" s="2"/>
      <c r="U42" s="502" t="str">
        <f t="shared" si="1"/>
        <v/>
      </c>
      <c r="V42" s="502"/>
      <c r="W42" s="503"/>
      <c r="X42" s="503"/>
      <c r="Y42" s="503"/>
      <c r="Z42" s="503"/>
      <c r="AA42" s="503"/>
      <c r="AB42" s="503"/>
      <c r="AC42" s="503"/>
      <c r="AD42" s="503"/>
      <c r="AE42" s="503"/>
      <c r="AF42" s="503"/>
      <c r="AG42" s="503"/>
      <c r="AH42" s="503"/>
      <c r="AI42" s="503"/>
      <c r="AJ42" s="503"/>
      <c r="AK42" s="503"/>
      <c r="AL42" s="2"/>
      <c r="AM42" s="502" t="str">
        <f t="shared" si="2"/>
        <v/>
      </c>
      <c r="AN42" s="502"/>
      <c r="AO42" s="503"/>
      <c r="AP42" s="503"/>
      <c r="AQ42" s="503"/>
      <c r="AR42" s="503"/>
      <c r="AS42" s="503"/>
      <c r="AT42" s="503"/>
      <c r="AU42" s="503"/>
      <c r="AV42" s="503"/>
      <c r="AW42" s="503"/>
      <c r="AX42" s="503"/>
      <c r="AY42" s="503"/>
      <c r="AZ42" s="503"/>
      <c r="BA42" s="503"/>
      <c r="BB42" s="503"/>
      <c r="BC42" s="503"/>
      <c r="BD42" s="2"/>
      <c r="BE42" s="502" t="str">
        <f t="shared" si="3"/>
        <v/>
      </c>
      <c r="BF42" s="502"/>
      <c r="BG42" s="503"/>
      <c r="BH42" s="503"/>
      <c r="BI42" s="503"/>
      <c r="BJ42" s="503"/>
      <c r="BK42" s="503"/>
      <c r="BL42" s="503"/>
      <c r="BM42" s="503"/>
      <c r="BN42" s="503"/>
      <c r="BO42" s="503"/>
      <c r="BP42" s="503"/>
      <c r="BQ42" s="503"/>
      <c r="BR42" s="503"/>
      <c r="BS42" s="503"/>
      <c r="BT42" s="503"/>
      <c r="BU42" s="503"/>
      <c r="BV42" s="2"/>
      <c r="BW42" s="502" t="str">
        <f t="shared" si="4"/>
        <v/>
      </c>
      <c r="BX42" s="502"/>
      <c r="BY42" s="503" t="str">
        <f>IF('各会計、関係団体の財政状況及び健全化判断比率'!B76="","",'各会計、関係団体の財政状況及び健全化判断比率'!B76)</f>
        <v/>
      </c>
      <c r="BZ42" s="503"/>
      <c r="CA42" s="503"/>
      <c r="CB42" s="503"/>
      <c r="CC42" s="503"/>
      <c r="CD42" s="503"/>
      <c r="CE42" s="503"/>
      <c r="CF42" s="503"/>
      <c r="CG42" s="503"/>
      <c r="CH42" s="503"/>
      <c r="CI42" s="503"/>
      <c r="CJ42" s="503"/>
      <c r="CK42" s="503"/>
      <c r="CL42" s="503"/>
      <c r="CM42" s="503"/>
      <c r="CN42" s="2"/>
      <c r="CO42" s="502" t="str">
        <f t="shared" si="5"/>
        <v/>
      </c>
      <c r="CP42" s="502"/>
      <c r="CQ42" s="503" t="str">
        <f>IF('各会計、関係団体の財政状況及び健全化判断比率'!BS15="","",'各会計、関係団体の財政状況及び健全化判断比率'!BS15)</f>
        <v/>
      </c>
      <c r="CR42" s="503"/>
      <c r="CS42" s="503"/>
      <c r="CT42" s="503"/>
      <c r="CU42" s="503"/>
      <c r="CV42" s="503"/>
      <c r="CW42" s="503"/>
      <c r="CX42" s="503"/>
      <c r="CY42" s="503"/>
      <c r="CZ42" s="503"/>
      <c r="DA42" s="503"/>
      <c r="DB42" s="503"/>
      <c r="DC42" s="503"/>
      <c r="DD42" s="503"/>
      <c r="DE42" s="503"/>
      <c r="DG42" s="504" t="str">
        <f>IF('各会計、関係団体の財政状況及び健全化判断比率'!BR15="","",'各会計、関係団体の財政状況及び健全化判断比率'!BR15)</f>
        <v/>
      </c>
      <c r="DH42" s="504"/>
      <c r="DI42" s="18"/>
    </row>
    <row r="43" spans="1:113" ht="32.25" customHeight="1">
      <c r="B43" s="5"/>
      <c r="C43" s="502" t="str">
        <f t="shared" si="0"/>
        <v/>
      </c>
      <c r="D43" s="502"/>
      <c r="E43" s="503" t="str">
        <f>IF('各会計、関係団体の財政状況及び健全化判断比率'!B16="","",'各会計、関係団体の財政状況及び健全化判断比率'!B16)</f>
        <v/>
      </c>
      <c r="F43" s="503"/>
      <c r="G43" s="503"/>
      <c r="H43" s="503"/>
      <c r="I43" s="503"/>
      <c r="J43" s="503"/>
      <c r="K43" s="503"/>
      <c r="L43" s="503"/>
      <c r="M43" s="503"/>
      <c r="N43" s="503"/>
      <c r="O43" s="503"/>
      <c r="P43" s="503"/>
      <c r="Q43" s="503"/>
      <c r="R43" s="503"/>
      <c r="S43" s="503"/>
      <c r="T43" s="2"/>
      <c r="U43" s="502" t="str">
        <f t="shared" si="1"/>
        <v/>
      </c>
      <c r="V43" s="502"/>
      <c r="W43" s="503"/>
      <c r="X43" s="503"/>
      <c r="Y43" s="503"/>
      <c r="Z43" s="503"/>
      <c r="AA43" s="503"/>
      <c r="AB43" s="503"/>
      <c r="AC43" s="503"/>
      <c r="AD43" s="503"/>
      <c r="AE43" s="503"/>
      <c r="AF43" s="503"/>
      <c r="AG43" s="503"/>
      <c r="AH43" s="503"/>
      <c r="AI43" s="503"/>
      <c r="AJ43" s="503"/>
      <c r="AK43" s="503"/>
      <c r="AL43" s="2"/>
      <c r="AM43" s="502" t="str">
        <f t="shared" si="2"/>
        <v/>
      </c>
      <c r="AN43" s="502"/>
      <c r="AO43" s="503"/>
      <c r="AP43" s="503"/>
      <c r="AQ43" s="503"/>
      <c r="AR43" s="503"/>
      <c r="AS43" s="503"/>
      <c r="AT43" s="503"/>
      <c r="AU43" s="503"/>
      <c r="AV43" s="503"/>
      <c r="AW43" s="503"/>
      <c r="AX43" s="503"/>
      <c r="AY43" s="503"/>
      <c r="AZ43" s="503"/>
      <c r="BA43" s="503"/>
      <c r="BB43" s="503"/>
      <c r="BC43" s="503"/>
      <c r="BD43" s="2"/>
      <c r="BE43" s="502" t="str">
        <f t="shared" si="3"/>
        <v/>
      </c>
      <c r="BF43" s="502"/>
      <c r="BG43" s="503"/>
      <c r="BH43" s="503"/>
      <c r="BI43" s="503"/>
      <c r="BJ43" s="503"/>
      <c r="BK43" s="503"/>
      <c r="BL43" s="503"/>
      <c r="BM43" s="503"/>
      <c r="BN43" s="503"/>
      <c r="BO43" s="503"/>
      <c r="BP43" s="503"/>
      <c r="BQ43" s="503"/>
      <c r="BR43" s="503"/>
      <c r="BS43" s="503"/>
      <c r="BT43" s="503"/>
      <c r="BU43" s="503"/>
      <c r="BV43" s="2"/>
      <c r="BW43" s="502" t="str">
        <f t="shared" si="4"/>
        <v/>
      </c>
      <c r="BX43" s="502"/>
      <c r="BY43" s="503" t="str">
        <f>IF('各会計、関係団体の財政状況及び健全化判断比率'!B77="","",'各会計、関係団体の財政状況及び健全化判断比率'!B77)</f>
        <v/>
      </c>
      <c r="BZ43" s="503"/>
      <c r="CA43" s="503"/>
      <c r="CB43" s="503"/>
      <c r="CC43" s="503"/>
      <c r="CD43" s="503"/>
      <c r="CE43" s="503"/>
      <c r="CF43" s="503"/>
      <c r="CG43" s="503"/>
      <c r="CH43" s="503"/>
      <c r="CI43" s="503"/>
      <c r="CJ43" s="503"/>
      <c r="CK43" s="503"/>
      <c r="CL43" s="503"/>
      <c r="CM43" s="503"/>
      <c r="CN43" s="2"/>
      <c r="CO43" s="502" t="str">
        <f t="shared" si="5"/>
        <v/>
      </c>
      <c r="CP43" s="502"/>
      <c r="CQ43" s="503" t="str">
        <f>IF('各会計、関係団体の財政状況及び健全化判断比率'!BS16="","",'各会計、関係団体の財政状況及び健全化判断比率'!BS16)</f>
        <v/>
      </c>
      <c r="CR43" s="503"/>
      <c r="CS43" s="503"/>
      <c r="CT43" s="503"/>
      <c r="CU43" s="503"/>
      <c r="CV43" s="503"/>
      <c r="CW43" s="503"/>
      <c r="CX43" s="503"/>
      <c r="CY43" s="503"/>
      <c r="CZ43" s="503"/>
      <c r="DA43" s="503"/>
      <c r="DB43" s="503"/>
      <c r="DC43" s="503"/>
      <c r="DD43" s="503"/>
      <c r="DE43" s="503"/>
      <c r="DG43" s="504" t="str">
        <f>IF('各会計、関係団体の財政状況及び健全化判断比率'!BR16="","",'各会計、関係団体の財政状況及び健全化判断比率'!BR16)</f>
        <v/>
      </c>
      <c r="DH43" s="504"/>
      <c r="DI43" s="18"/>
    </row>
    <row r="44" spans="1:113" ht="13.5" customHeight="1">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row r="46" spans="1:113">
      <c r="B46" s="1" t="s">
        <v>295</v>
      </c>
      <c r="E46" s="505" t="s">
        <v>296</v>
      </c>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c r="BR46" s="505"/>
      <c r="BS46" s="505"/>
      <c r="BT46" s="505"/>
      <c r="BU46" s="505"/>
      <c r="BV46" s="505"/>
      <c r="BW46" s="505"/>
      <c r="BX46" s="505"/>
      <c r="BY46" s="505"/>
      <c r="BZ46" s="505"/>
      <c r="CA46" s="505"/>
      <c r="CB46" s="505"/>
      <c r="CC46" s="505"/>
      <c r="CD46" s="505"/>
      <c r="CE46" s="505"/>
      <c r="CF46" s="505"/>
      <c r="CG46" s="505"/>
      <c r="CH46" s="505"/>
      <c r="CI46" s="505"/>
      <c r="CJ46" s="505"/>
      <c r="CK46" s="505"/>
      <c r="CL46" s="505"/>
      <c r="CM46" s="505"/>
      <c r="CN46" s="505"/>
      <c r="CO46" s="505"/>
      <c r="CP46" s="505"/>
      <c r="CQ46" s="505"/>
      <c r="CR46" s="505"/>
      <c r="CS46" s="505"/>
      <c r="CT46" s="505"/>
      <c r="CU46" s="505"/>
      <c r="CV46" s="505"/>
      <c r="CW46" s="505"/>
      <c r="CX46" s="505"/>
      <c r="CY46" s="505"/>
      <c r="CZ46" s="505"/>
      <c r="DA46" s="505"/>
      <c r="DB46" s="505"/>
      <c r="DC46" s="505"/>
      <c r="DD46" s="505"/>
      <c r="DE46" s="505"/>
      <c r="DF46" s="505"/>
      <c r="DG46" s="505"/>
      <c r="DH46" s="505"/>
      <c r="DI46" s="505"/>
    </row>
    <row r="47" spans="1:113">
      <c r="E47" s="505" t="s">
        <v>297</v>
      </c>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05"/>
      <c r="CN47" s="505"/>
      <c r="CO47" s="505"/>
      <c r="CP47" s="505"/>
      <c r="CQ47" s="505"/>
      <c r="CR47" s="505"/>
      <c r="CS47" s="505"/>
      <c r="CT47" s="505"/>
      <c r="CU47" s="505"/>
      <c r="CV47" s="505"/>
      <c r="CW47" s="505"/>
      <c r="CX47" s="505"/>
      <c r="CY47" s="505"/>
      <c r="CZ47" s="505"/>
      <c r="DA47" s="505"/>
      <c r="DB47" s="505"/>
      <c r="DC47" s="505"/>
      <c r="DD47" s="505"/>
      <c r="DE47" s="505"/>
      <c r="DF47" s="505"/>
      <c r="DG47" s="505"/>
      <c r="DH47" s="505"/>
      <c r="DI47" s="505"/>
    </row>
    <row r="48" spans="1:113">
      <c r="E48" s="505" t="s">
        <v>298</v>
      </c>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c r="CL48" s="505"/>
      <c r="CM48" s="505"/>
      <c r="CN48" s="505"/>
      <c r="CO48" s="505"/>
      <c r="CP48" s="505"/>
      <c r="CQ48" s="505"/>
      <c r="CR48" s="505"/>
      <c r="CS48" s="505"/>
      <c r="CT48" s="505"/>
      <c r="CU48" s="505"/>
      <c r="CV48" s="505"/>
      <c r="CW48" s="505"/>
      <c r="CX48" s="505"/>
      <c r="CY48" s="505"/>
      <c r="CZ48" s="505"/>
      <c r="DA48" s="505"/>
      <c r="DB48" s="505"/>
      <c r="DC48" s="505"/>
      <c r="DD48" s="505"/>
      <c r="DE48" s="505"/>
      <c r="DF48" s="505"/>
      <c r="DG48" s="505"/>
      <c r="DH48" s="505"/>
      <c r="DI48" s="505"/>
    </row>
    <row r="49" spans="5:113">
      <c r="E49" s="505" t="s">
        <v>300</v>
      </c>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505"/>
      <c r="BT49" s="505"/>
      <c r="BU49" s="505"/>
      <c r="BV49" s="505"/>
      <c r="BW49" s="505"/>
      <c r="BX49" s="505"/>
      <c r="BY49" s="505"/>
      <c r="BZ49" s="505"/>
      <c r="CA49" s="505"/>
      <c r="CB49" s="505"/>
      <c r="CC49" s="505"/>
      <c r="CD49" s="505"/>
      <c r="CE49" s="505"/>
      <c r="CF49" s="505"/>
      <c r="CG49" s="505"/>
      <c r="CH49" s="505"/>
      <c r="CI49" s="505"/>
      <c r="CJ49" s="505"/>
      <c r="CK49" s="505"/>
      <c r="CL49" s="505"/>
      <c r="CM49" s="505"/>
      <c r="CN49" s="505"/>
      <c r="CO49" s="505"/>
      <c r="CP49" s="505"/>
      <c r="CQ49" s="505"/>
      <c r="CR49" s="505"/>
      <c r="CS49" s="505"/>
      <c r="CT49" s="505"/>
      <c r="CU49" s="505"/>
      <c r="CV49" s="505"/>
      <c r="CW49" s="505"/>
      <c r="CX49" s="505"/>
      <c r="CY49" s="505"/>
      <c r="CZ49" s="505"/>
      <c r="DA49" s="505"/>
      <c r="DB49" s="505"/>
      <c r="DC49" s="505"/>
      <c r="DD49" s="505"/>
      <c r="DE49" s="505"/>
      <c r="DF49" s="505"/>
      <c r="DG49" s="505"/>
      <c r="DH49" s="505"/>
      <c r="DI49" s="505"/>
    </row>
    <row r="50" spans="5:113">
      <c r="E50" s="505" t="s">
        <v>301</v>
      </c>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c r="CL50" s="505"/>
      <c r="CM50" s="505"/>
      <c r="CN50" s="505"/>
      <c r="CO50" s="505"/>
      <c r="CP50" s="505"/>
      <c r="CQ50" s="505"/>
      <c r="CR50" s="505"/>
      <c r="CS50" s="505"/>
      <c r="CT50" s="505"/>
      <c r="CU50" s="505"/>
      <c r="CV50" s="505"/>
      <c r="CW50" s="505"/>
      <c r="CX50" s="505"/>
      <c r="CY50" s="505"/>
      <c r="CZ50" s="505"/>
      <c r="DA50" s="505"/>
      <c r="DB50" s="505"/>
      <c r="DC50" s="505"/>
      <c r="DD50" s="505"/>
      <c r="DE50" s="505"/>
      <c r="DF50" s="505"/>
      <c r="DG50" s="505"/>
      <c r="DH50" s="505"/>
      <c r="DI50" s="505"/>
    </row>
    <row r="51" spans="5:113">
      <c r="E51" s="505" t="s">
        <v>305</v>
      </c>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c r="BR51" s="505"/>
      <c r="BS51" s="505"/>
      <c r="BT51" s="505"/>
      <c r="BU51" s="505"/>
      <c r="BV51" s="505"/>
      <c r="BW51" s="505"/>
      <c r="BX51" s="505"/>
      <c r="BY51" s="505"/>
      <c r="BZ51" s="505"/>
      <c r="CA51" s="505"/>
      <c r="CB51" s="505"/>
      <c r="CC51" s="505"/>
      <c r="CD51" s="505"/>
      <c r="CE51" s="505"/>
      <c r="CF51" s="505"/>
      <c r="CG51" s="505"/>
      <c r="CH51" s="505"/>
      <c r="CI51" s="505"/>
      <c r="CJ51" s="505"/>
      <c r="CK51" s="505"/>
      <c r="CL51" s="505"/>
      <c r="CM51" s="505"/>
      <c r="CN51" s="505"/>
      <c r="CO51" s="505"/>
      <c r="CP51" s="505"/>
      <c r="CQ51" s="505"/>
      <c r="CR51" s="505"/>
      <c r="CS51" s="505"/>
      <c r="CT51" s="505"/>
      <c r="CU51" s="505"/>
      <c r="CV51" s="505"/>
      <c r="CW51" s="505"/>
      <c r="CX51" s="505"/>
      <c r="CY51" s="505"/>
      <c r="CZ51" s="505"/>
      <c r="DA51" s="505"/>
      <c r="DB51" s="505"/>
      <c r="DC51" s="505"/>
      <c r="DD51" s="505"/>
      <c r="DE51" s="505"/>
      <c r="DF51" s="505"/>
      <c r="DG51" s="505"/>
      <c r="DH51" s="505"/>
      <c r="DI51" s="505"/>
    </row>
    <row r="52" spans="5:113">
      <c r="E52" s="505" t="s">
        <v>307</v>
      </c>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05"/>
      <c r="AZ52" s="505"/>
      <c r="BA52" s="505"/>
      <c r="BB52" s="505"/>
      <c r="BC52" s="505"/>
      <c r="BD52" s="505"/>
      <c r="BE52" s="505"/>
      <c r="BF52" s="505"/>
      <c r="BG52" s="505"/>
      <c r="BH52" s="505"/>
      <c r="BI52" s="505"/>
      <c r="BJ52" s="505"/>
      <c r="BK52" s="505"/>
      <c r="BL52" s="505"/>
      <c r="BM52" s="505"/>
      <c r="BN52" s="505"/>
      <c r="BO52" s="505"/>
      <c r="BP52" s="505"/>
      <c r="BQ52" s="505"/>
      <c r="BR52" s="505"/>
      <c r="BS52" s="505"/>
      <c r="BT52" s="505"/>
      <c r="BU52" s="505"/>
      <c r="BV52" s="505"/>
      <c r="BW52" s="505"/>
      <c r="BX52" s="505"/>
      <c r="BY52" s="505"/>
      <c r="BZ52" s="505"/>
      <c r="CA52" s="505"/>
      <c r="CB52" s="505"/>
      <c r="CC52" s="505"/>
      <c r="CD52" s="505"/>
      <c r="CE52" s="505"/>
      <c r="CF52" s="505"/>
      <c r="CG52" s="505"/>
      <c r="CH52" s="505"/>
      <c r="CI52" s="505"/>
      <c r="CJ52" s="505"/>
      <c r="CK52" s="505"/>
      <c r="CL52" s="505"/>
      <c r="CM52" s="505"/>
      <c r="CN52" s="505"/>
      <c r="CO52" s="505"/>
      <c r="CP52" s="505"/>
      <c r="CQ52" s="505"/>
      <c r="CR52" s="505"/>
      <c r="CS52" s="505"/>
      <c r="CT52" s="505"/>
      <c r="CU52" s="505"/>
      <c r="CV52" s="505"/>
      <c r="CW52" s="505"/>
      <c r="CX52" s="505"/>
      <c r="CY52" s="505"/>
      <c r="CZ52" s="505"/>
      <c r="DA52" s="505"/>
      <c r="DB52" s="505"/>
      <c r="DC52" s="505"/>
      <c r="DD52" s="505"/>
      <c r="DE52" s="505"/>
      <c r="DF52" s="505"/>
      <c r="DG52" s="505"/>
      <c r="DH52" s="505"/>
      <c r="DI52" s="505"/>
    </row>
    <row r="53" spans="5:113">
      <c r="E53" s="1" t="s">
        <v>544</v>
      </c>
    </row>
    <row r="54" spans="5:113"/>
    <row r="55" spans="5:113"/>
    <row r="56" spans="5:113"/>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190"/>
      <c r="B1" s="190"/>
      <c r="C1" s="190"/>
      <c r="D1" s="190"/>
      <c r="E1" s="190"/>
      <c r="F1" s="190"/>
      <c r="G1" s="190"/>
      <c r="H1" s="190"/>
      <c r="I1" s="190"/>
      <c r="J1" s="190"/>
      <c r="K1" s="190"/>
      <c r="L1" s="190"/>
      <c r="M1" s="190"/>
      <c r="N1" s="190"/>
      <c r="O1" s="190"/>
      <c r="P1" s="190"/>
    </row>
    <row r="2" spans="1:16" ht="16.5" customHeight="1">
      <c r="A2" s="190"/>
      <c r="B2" s="190"/>
      <c r="C2" s="190"/>
      <c r="D2" s="190"/>
      <c r="E2" s="190"/>
      <c r="F2" s="190"/>
      <c r="G2" s="190"/>
      <c r="H2" s="190"/>
      <c r="I2" s="190"/>
      <c r="J2" s="190"/>
      <c r="K2" s="190"/>
      <c r="L2" s="190"/>
      <c r="M2" s="190"/>
      <c r="N2" s="190"/>
      <c r="O2" s="190"/>
      <c r="P2" s="190"/>
    </row>
    <row r="3" spans="1:16" ht="16.5" customHeight="1">
      <c r="A3" s="190"/>
      <c r="B3" s="190"/>
      <c r="C3" s="190"/>
      <c r="D3" s="190"/>
      <c r="E3" s="190"/>
      <c r="F3" s="190"/>
      <c r="G3" s="190"/>
      <c r="H3" s="190"/>
      <c r="I3" s="190"/>
      <c r="J3" s="190"/>
      <c r="K3" s="190"/>
      <c r="L3" s="190"/>
      <c r="M3" s="190"/>
      <c r="N3" s="190"/>
      <c r="O3" s="190"/>
      <c r="P3" s="190"/>
    </row>
    <row r="4" spans="1:16" ht="16.5" customHeight="1">
      <c r="A4" s="190"/>
      <c r="B4" s="190"/>
      <c r="C4" s="190"/>
      <c r="D4" s="190"/>
      <c r="E4" s="190"/>
      <c r="F4" s="190"/>
      <c r="G4" s="190"/>
      <c r="H4" s="190"/>
      <c r="I4" s="190"/>
      <c r="J4" s="190"/>
      <c r="K4" s="190"/>
      <c r="L4" s="190"/>
      <c r="M4" s="190"/>
      <c r="N4" s="190"/>
      <c r="O4" s="190"/>
      <c r="P4" s="190"/>
    </row>
    <row r="5" spans="1:16" ht="16.5" customHeight="1">
      <c r="A5" s="190"/>
      <c r="B5" s="190"/>
      <c r="C5" s="190"/>
      <c r="D5" s="190"/>
      <c r="E5" s="190"/>
      <c r="F5" s="190"/>
      <c r="G5" s="190"/>
      <c r="H5" s="190"/>
      <c r="I5" s="190"/>
      <c r="J5" s="190"/>
      <c r="K5" s="190"/>
      <c r="L5" s="190"/>
      <c r="M5" s="190"/>
      <c r="N5" s="190"/>
      <c r="O5" s="190"/>
      <c r="P5" s="190"/>
    </row>
    <row r="6" spans="1:16" ht="16.5" customHeight="1">
      <c r="A6" s="190"/>
      <c r="B6" s="190"/>
      <c r="C6" s="190"/>
      <c r="D6" s="190"/>
      <c r="E6" s="190"/>
      <c r="F6" s="190"/>
      <c r="G6" s="190"/>
      <c r="H6" s="190"/>
      <c r="I6" s="190"/>
      <c r="J6" s="190"/>
      <c r="K6" s="190"/>
      <c r="L6" s="190"/>
      <c r="M6" s="190"/>
      <c r="N6" s="190"/>
      <c r="O6" s="190"/>
      <c r="P6" s="190"/>
    </row>
    <row r="7" spans="1:16" ht="16.5" customHeight="1">
      <c r="A7" s="190"/>
      <c r="B7" s="190"/>
      <c r="C7" s="190"/>
      <c r="D7" s="190"/>
      <c r="E7" s="190"/>
      <c r="F7" s="190"/>
      <c r="G7" s="190"/>
      <c r="H7" s="190"/>
      <c r="I7" s="190"/>
      <c r="J7" s="190"/>
      <c r="K7" s="190"/>
      <c r="L7" s="190"/>
      <c r="M7" s="190"/>
      <c r="N7" s="190"/>
      <c r="O7" s="190"/>
      <c r="P7" s="190"/>
    </row>
    <row r="8" spans="1:16" ht="16.5" customHeight="1">
      <c r="A8" s="190"/>
      <c r="B8" s="190"/>
      <c r="C8" s="190"/>
      <c r="D8" s="190"/>
      <c r="E8" s="190"/>
      <c r="F8" s="190"/>
      <c r="G8" s="190"/>
      <c r="H8" s="190"/>
      <c r="I8" s="190"/>
      <c r="J8" s="190"/>
      <c r="K8" s="190"/>
      <c r="L8" s="190"/>
      <c r="M8" s="190"/>
      <c r="N8" s="190"/>
      <c r="O8" s="190"/>
      <c r="P8" s="190"/>
    </row>
    <row r="9" spans="1:16" ht="16.5" customHeight="1">
      <c r="A9" s="190"/>
      <c r="B9" s="190"/>
      <c r="C9" s="190"/>
      <c r="D9" s="190"/>
      <c r="E9" s="190"/>
      <c r="F9" s="190"/>
      <c r="G9" s="190"/>
      <c r="H9" s="190"/>
      <c r="I9" s="190"/>
      <c r="J9" s="190"/>
      <c r="K9" s="190"/>
      <c r="L9" s="190"/>
      <c r="M9" s="190"/>
      <c r="N9" s="190"/>
      <c r="O9" s="190"/>
      <c r="P9" s="190"/>
    </row>
    <row r="10" spans="1:16" ht="16.5" customHeight="1">
      <c r="A10" s="190"/>
      <c r="B10" s="190"/>
      <c r="C10" s="190"/>
      <c r="D10" s="190"/>
      <c r="E10" s="190"/>
      <c r="F10" s="190"/>
      <c r="G10" s="190"/>
      <c r="H10" s="190"/>
      <c r="I10" s="190"/>
      <c r="J10" s="190"/>
      <c r="K10" s="190"/>
      <c r="L10" s="190"/>
      <c r="M10" s="190"/>
      <c r="N10" s="190"/>
      <c r="O10" s="190"/>
      <c r="P10" s="190"/>
    </row>
    <row r="11" spans="1:16" ht="16.5" customHeight="1">
      <c r="A11" s="190"/>
      <c r="B11" s="190"/>
      <c r="C11" s="190"/>
      <c r="D11" s="190"/>
      <c r="E11" s="190"/>
      <c r="F11" s="190"/>
      <c r="G11" s="190"/>
      <c r="H11" s="190"/>
      <c r="I11" s="190"/>
      <c r="J11" s="190"/>
      <c r="K11" s="190"/>
      <c r="L11" s="190"/>
      <c r="M11" s="190"/>
      <c r="N11" s="190"/>
      <c r="O11" s="190"/>
      <c r="P11" s="190"/>
    </row>
    <row r="12" spans="1:16" ht="16.5" customHeight="1">
      <c r="A12" s="190"/>
      <c r="B12" s="190"/>
      <c r="C12" s="190"/>
      <c r="D12" s="190"/>
      <c r="E12" s="190"/>
      <c r="F12" s="190"/>
      <c r="G12" s="190"/>
      <c r="H12" s="190"/>
      <c r="I12" s="190"/>
      <c r="J12" s="190"/>
      <c r="K12" s="190"/>
      <c r="L12" s="190"/>
      <c r="M12" s="190"/>
      <c r="N12" s="190"/>
      <c r="O12" s="190"/>
      <c r="P12" s="190"/>
    </row>
    <row r="13" spans="1:16" ht="16.5" customHeight="1">
      <c r="A13" s="190"/>
      <c r="B13" s="190"/>
      <c r="C13" s="190"/>
      <c r="D13" s="190"/>
      <c r="E13" s="190"/>
      <c r="F13" s="190"/>
      <c r="G13" s="190"/>
      <c r="H13" s="190"/>
      <c r="I13" s="190"/>
      <c r="J13" s="190"/>
      <c r="K13" s="190"/>
      <c r="L13" s="190"/>
      <c r="M13" s="190"/>
      <c r="N13" s="190"/>
      <c r="O13" s="190"/>
      <c r="P13" s="190"/>
    </row>
    <row r="14" spans="1:16" ht="16.5" customHeight="1">
      <c r="A14" s="190"/>
      <c r="B14" s="190"/>
      <c r="C14" s="190"/>
      <c r="D14" s="190"/>
      <c r="E14" s="190"/>
      <c r="F14" s="190"/>
      <c r="G14" s="190"/>
      <c r="H14" s="190"/>
      <c r="I14" s="190"/>
      <c r="J14" s="190"/>
      <c r="K14" s="190"/>
      <c r="L14" s="190"/>
      <c r="M14" s="190"/>
      <c r="N14" s="190"/>
      <c r="O14" s="190"/>
      <c r="P14" s="190"/>
    </row>
    <row r="15" spans="1:16" ht="16.5" customHeight="1">
      <c r="A15" s="190"/>
      <c r="B15" s="190"/>
      <c r="C15" s="190"/>
      <c r="D15" s="190"/>
      <c r="E15" s="190"/>
      <c r="F15" s="190"/>
      <c r="G15" s="190"/>
      <c r="H15" s="190"/>
      <c r="I15" s="190"/>
      <c r="J15" s="190"/>
      <c r="K15" s="190"/>
      <c r="L15" s="190"/>
      <c r="M15" s="190"/>
      <c r="N15" s="190"/>
      <c r="O15" s="190"/>
      <c r="P15" s="190"/>
    </row>
    <row r="16" spans="1:16" ht="16.5" customHeight="1">
      <c r="A16" s="190"/>
      <c r="B16" s="190"/>
      <c r="C16" s="190"/>
      <c r="D16" s="190"/>
      <c r="E16" s="190"/>
      <c r="F16" s="190"/>
      <c r="G16" s="190"/>
      <c r="H16" s="190"/>
      <c r="I16" s="190"/>
      <c r="J16" s="190"/>
      <c r="K16" s="190"/>
      <c r="L16" s="190"/>
      <c r="M16" s="190"/>
      <c r="N16" s="190"/>
      <c r="O16" s="190"/>
      <c r="P16" s="190"/>
    </row>
    <row r="17" spans="1:16" ht="16.5" customHeight="1">
      <c r="A17" s="190"/>
      <c r="B17" s="190"/>
      <c r="C17" s="190"/>
      <c r="D17" s="190"/>
      <c r="E17" s="190"/>
      <c r="F17" s="190"/>
      <c r="G17" s="190"/>
      <c r="H17" s="190"/>
      <c r="I17" s="190"/>
      <c r="J17" s="190"/>
      <c r="K17" s="190"/>
      <c r="L17" s="190"/>
      <c r="M17" s="190"/>
      <c r="N17" s="190"/>
      <c r="O17" s="190"/>
      <c r="P17" s="190"/>
    </row>
    <row r="18" spans="1:16" ht="16.5" customHeight="1">
      <c r="A18" s="190"/>
      <c r="B18" s="190"/>
      <c r="C18" s="190"/>
      <c r="D18" s="190"/>
      <c r="E18" s="190"/>
      <c r="F18" s="190"/>
      <c r="G18" s="190"/>
      <c r="H18" s="190"/>
      <c r="I18" s="190"/>
      <c r="J18" s="190"/>
      <c r="K18" s="190"/>
      <c r="L18" s="190"/>
      <c r="M18" s="190"/>
      <c r="N18" s="190"/>
      <c r="O18" s="190"/>
      <c r="P18" s="190"/>
    </row>
    <row r="19" spans="1:16" ht="16.5" customHeight="1">
      <c r="A19" s="190"/>
      <c r="B19" s="190"/>
      <c r="C19" s="190"/>
      <c r="D19" s="190"/>
      <c r="E19" s="190"/>
      <c r="F19" s="190"/>
      <c r="G19" s="190"/>
      <c r="H19" s="190"/>
      <c r="I19" s="190"/>
      <c r="J19" s="190"/>
      <c r="K19" s="190"/>
      <c r="L19" s="190"/>
      <c r="M19" s="190"/>
      <c r="N19" s="190"/>
      <c r="O19" s="190"/>
      <c r="P19" s="190"/>
    </row>
    <row r="20" spans="1:16" ht="16.5" customHeight="1">
      <c r="A20" s="190"/>
      <c r="B20" s="190"/>
      <c r="C20" s="190"/>
      <c r="D20" s="190"/>
      <c r="E20" s="190"/>
      <c r="F20" s="190"/>
      <c r="G20" s="190"/>
      <c r="H20" s="190"/>
      <c r="I20" s="190"/>
      <c r="J20" s="190"/>
      <c r="K20" s="190"/>
      <c r="L20" s="190"/>
      <c r="M20" s="190"/>
      <c r="N20" s="190"/>
      <c r="O20" s="190"/>
      <c r="P20" s="190"/>
    </row>
    <row r="21" spans="1:16" ht="16.5" customHeight="1">
      <c r="A21" s="190"/>
      <c r="B21" s="190"/>
      <c r="C21" s="190"/>
      <c r="D21" s="190"/>
      <c r="E21" s="190"/>
      <c r="F21" s="190"/>
      <c r="G21" s="190"/>
      <c r="H21" s="190"/>
      <c r="I21" s="190"/>
      <c r="J21" s="190"/>
      <c r="K21" s="190"/>
      <c r="L21" s="190"/>
      <c r="M21" s="190"/>
      <c r="N21" s="190"/>
      <c r="O21" s="190"/>
      <c r="P21" s="190"/>
    </row>
    <row r="22" spans="1:16" ht="16.5" customHeight="1">
      <c r="A22" s="190"/>
      <c r="B22" s="190"/>
      <c r="C22" s="190"/>
      <c r="D22" s="190"/>
      <c r="E22" s="190"/>
      <c r="F22" s="190"/>
      <c r="G22" s="190"/>
      <c r="H22" s="190"/>
      <c r="I22" s="190"/>
      <c r="J22" s="190"/>
      <c r="K22" s="190"/>
      <c r="L22" s="190"/>
      <c r="M22" s="190"/>
      <c r="N22" s="190"/>
      <c r="O22" s="190"/>
      <c r="P22" s="190"/>
    </row>
    <row r="23" spans="1:16" ht="16.5" customHeight="1">
      <c r="A23" s="190"/>
      <c r="B23" s="190"/>
      <c r="C23" s="190"/>
      <c r="D23" s="190"/>
      <c r="E23" s="190"/>
      <c r="F23" s="190"/>
      <c r="G23" s="190"/>
      <c r="H23" s="190"/>
      <c r="I23" s="190"/>
      <c r="J23" s="190"/>
      <c r="K23" s="190"/>
      <c r="L23" s="190"/>
      <c r="M23" s="190"/>
      <c r="N23" s="190"/>
      <c r="O23" s="190"/>
      <c r="P23" s="190"/>
    </row>
    <row r="24" spans="1:16" ht="16.5" customHeight="1">
      <c r="A24" s="190"/>
      <c r="B24" s="190"/>
      <c r="C24" s="190"/>
      <c r="D24" s="190"/>
      <c r="E24" s="190"/>
      <c r="F24" s="190"/>
      <c r="G24" s="190"/>
      <c r="H24" s="190"/>
      <c r="I24" s="190"/>
      <c r="J24" s="190"/>
      <c r="K24" s="190"/>
      <c r="L24" s="190"/>
      <c r="M24" s="190"/>
      <c r="N24" s="190"/>
      <c r="O24" s="190"/>
      <c r="P24" s="190"/>
    </row>
    <row r="25" spans="1:16" ht="16.5" customHeight="1">
      <c r="A25" s="190"/>
      <c r="B25" s="190"/>
      <c r="C25" s="190"/>
      <c r="D25" s="190"/>
      <c r="E25" s="190"/>
      <c r="F25" s="190"/>
      <c r="G25" s="190"/>
      <c r="H25" s="190"/>
      <c r="I25" s="190"/>
      <c r="J25" s="190"/>
      <c r="K25" s="190"/>
      <c r="L25" s="190"/>
      <c r="M25" s="190"/>
      <c r="N25" s="190"/>
      <c r="O25" s="190"/>
      <c r="P25" s="190"/>
    </row>
    <row r="26" spans="1:16" ht="16.5" customHeight="1">
      <c r="A26" s="190"/>
      <c r="B26" s="190"/>
      <c r="C26" s="190"/>
      <c r="D26" s="190"/>
      <c r="E26" s="190"/>
      <c r="F26" s="190"/>
      <c r="G26" s="190"/>
      <c r="H26" s="190"/>
      <c r="I26" s="190"/>
      <c r="J26" s="190"/>
      <c r="K26" s="190"/>
      <c r="L26" s="190"/>
      <c r="M26" s="190"/>
      <c r="N26" s="190"/>
      <c r="O26" s="190"/>
      <c r="P26" s="190"/>
    </row>
    <row r="27" spans="1:16" ht="16.5" customHeight="1">
      <c r="A27" s="190"/>
      <c r="B27" s="190"/>
      <c r="C27" s="190"/>
      <c r="D27" s="190"/>
      <c r="E27" s="190"/>
      <c r="F27" s="190"/>
      <c r="G27" s="190"/>
      <c r="H27" s="190"/>
      <c r="I27" s="190"/>
      <c r="J27" s="190"/>
      <c r="K27" s="190"/>
      <c r="L27" s="190"/>
      <c r="M27" s="190"/>
      <c r="N27" s="190"/>
      <c r="O27" s="190"/>
      <c r="P27" s="190"/>
    </row>
    <row r="28" spans="1:16" ht="16.5" customHeight="1">
      <c r="A28" s="190"/>
      <c r="B28" s="190"/>
      <c r="C28" s="190"/>
      <c r="D28" s="190"/>
      <c r="E28" s="190"/>
      <c r="F28" s="190"/>
      <c r="G28" s="190"/>
      <c r="H28" s="190"/>
      <c r="I28" s="190"/>
      <c r="J28" s="190"/>
      <c r="K28" s="190"/>
      <c r="L28" s="190"/>
      <c r="M28" s="190"/>
      <c r="N28" s="190"/>
      <c r="O28" s="190"/>
      <c r="P28" s="190"/>
    </row>
    <row r="29" spans="1:16" ht="16.5" customHeight="1">
      <c r="A29" s="190"/>
      <c r="B29" s="190"/>
      <c r="C29" s="190"/>
      <c r="D29" s="190"/>
      <c r="E29" s="190"/>
      <c r="F29" s="190"/>
      <c r="G29" s="190"/>
      <c r="H29" s="190"/>
      <c r="I29" s="190"/>
      <c r="J29" s="190"/>
      <c r="K29" s="190"/>
      <c r="L29" s="190"/>
      <c r="M29" s="190"/>
      <c r="N29" s="190"/>
      <c r="O29" s="190"/>
      <c r="P29" s="190"/>
    </row>
    <row r="30" spans="1:16" ht="16.5" customHeight="1">
      <c r="A30" s="190"/>
      <c r="B30" s="190"/>
      <c r="C30" s="190"/>
      <c r="D30" s="190"/>
      <c r="E30" s="190"/>
      <c r="F30" s="190"/>
      <c r="G30" s="190"/>
      <c r="H30" s="190"/>
      <c r="I30" s="190"/>
      <c r="J30" s="190"/>
      <c r="K30" s="190"/>
      <c r="L30" s="190"/>
      <c r="M30" s="190"/>
      <c r="N30" s="190"/>
      <c r="O30" s="190"/>
      <c r="P30" s="190"/>
    </row>
    <row r="31" spans="1:16" ht="16.5" customHeight="1">
      <c r="A31" s="190"/>
      <c r="B31" s="190"/>
      <c r="C31" s="190"/>
      <c r="D31" s="190"/>
      <c r="E31" s="190"/>
      <c r="F31" s="190"/>
      <c r="G31" s="190"/>
      <c r="H31" s="190"/>
      <c r="I31" s="190"/>
      <c r="J31" s="190"/>
      <c r="K31" s="190"/>
      <c r="L31" s="190"/>
      <c r="M31" s="190"/>
      <c r="N31" s="190"/>
      <c r="O31" s="190"/>
      <c r="P31" s="190"/>
    </row>
    <row r="32" spans="1:16" ht="31.5" customHeight="1">
      <c r="A32" s="190"/>
      <c r="B32" s="190"/>
      <c r="C32" s="190"/>
      <c r="D32" s="190"/>
      <c r="E32" s="190"/>
      <c r="F32" s="190"/>
      <c r="G32" s="190"/>
      <c r="H32" s="190"/>
      <c r="I32" s="190"/>
      <c r="J32" s="185" t="s">
        <v>2</v>
      </c>
      <c r="K32" s="190"/>
      <c r="L32" s="190"/>
      <c r="M32" s="190"/>
      <c r="N32" s="190"/>
      <c r="O32" s="190"/>
      <c r="P32" s="190"/>
    </row>
    <row r="33" spans="1:16" ht="39" customHeight="1">
      <c r="A33" s="190"/>
      <c r="B33" s="191" t="s">
        <v>26</v>
      </c>
      <c r="C33" s="197"/>
      <c r="D33" s="197"/>
      <c r="E33" s="199" t="s">
        <v>6</v>
      </c>
      <c r="F33" s="200" t="s">
        <v>238</v>
      </c>
      <c r="G33" s="205" t="s">
        <v>522</v>
      </c>
      <c r="H33" s="205" t="s">
        <v>523</v>
      </c>
      <c r="I33" s="205" t="s">
        <v>524</v>
      </c>
      <c r="J33" s="209" t="s">
        <v>525</v>
      </c>
      <c r="K33" s="190"/>
      <c r="L33" s="190"/>
      <c r="M33" s="190"/>
      <c r="N33" s="190"/>
      <c r="O33" s="190"/>
      <c r="P33" s="190"/>
    </row>
    <row r="34" spans="1:16" ht="39" customHeight="1">
      <c r="A34" s="190"/>
      <c r="B34" s="192"/>
      <c r="C34" s="1066" t="s">
        <v>451</v>
      </c>
      <c r="D34" s="1066"/>
      <c r="E34" s="1067"/>
      <c r="F34" s="201">
        <v>6.91</v>
      </c>
      <c r="G34" s="206">
        <v>7.39</v>
      </c>
      <c r="H34" s="206">
        <v>6.66</v>
      </c>
      <c r="I34" s="206">
        <v>5.33</v>
      </c>
      <c r="J34" s="210">
        <v>4.8600000000000003</v>
      </c>
      <c r="K34" s="190"/>
      <c r="L34" s="190"/>
      <c r="M34" s="190"/>
      <c r="N34" s="190"/>
      <c r="O34" s="190"/>
      <c r="P34" s="190"/>
    </row>
    <row r="35" spans="1:16" ht="39" customHeight="1">
      <c r="A35" s="190"/>
      <c r="B35" s="193"/>
      <c r="C35" s="1068" t="s">
        <v>366</v>
      </c>
      <c r="D35" s="1068"/>
      <c r="E35" s="1069"/>
      <c r="F35" s="202">
        <v>4.43</v>
      </c>
      <c r="G35" s="207">
        <v>5.28</v>
      </c>
      <c r="H35" s="207">
        <v>1.78</v>
      </c>
      <c r="I35" s="207">
        <v>4.68</v>
      </c>
      <c r="J35" s="211">
        <v>3.85</v>
      </c>
      <c r="K35" s="190"/>
      <c r="L35" s="190"/>
      <c r="M35" s="190"/>
      <c r="N35" s="190"/>
      <c r="O35" s="190"/>
      <c r="P35" s="190"/>
    </row>
    <row r="36" spans="1:16" ht="39" customHeight="1">
      <c r="A36" s="190"/>
      <c r="B36" s="193"/>
      <c r="C36" s="1068" t="s">
        <v>446</v>
      </c>
      <c r="D36" s="1068"/>
      <c r="E36" s="1069"/>
      <c r="F36" s="202">
        <v>1.33</v>
      </c>
      <c r="G36" s="207">
        <v>2.36</v>
      </c>
      <c r="H36" s="207">
        <v>1.01</v>
      </c>
      <c r="I36" s="207">
        <v>0.27</v>
      </c>
      <c r="J36" s="211">
        <v>0.23</v>
      </c>
      <c r="K36" s="190"/>
      <c r="L36" s="190"/>
      <c r="M36" s="190"/>
      <c r="N36" s="190"/>
      <c r="O36" s="190"/>
      <c r="P36" s="190"/>
    </row>
    <row r="37" spans="1:16" ht="39" customHeight="1">
      <c r="A37" s="190"/>
      <c r="B37" s="193"/>
      <c r="C37" s="1068" t="s">
        <v>447</v>
      </c>
      <c r="D37" s="1068"/>
      <c r="E37" s="1069"/>
      <c r="F37" s="202">
        <v>1.17</v>
      </c>
      <c r="G37" s="207">
        <v>1.04</v>
      </c>
      <c r="H37" s="207">
        <v>1</v>
      </c>
      <c r="I37" s="207">
        <v>0.66</v>
      </c>
      <c r="J37" s="211">
        <v>0.1</v>
      </c>
      <c r="K37" s="190"/>
      <c r="L37" s="190"/>
      <c r="M37" s="190"/>
      <c r="N37" s="190"/>
      <c r="O37" s="190"/>
      <c r="P37" s="190"/>
    </row>
    <row r="38" spans="1:16" ht="39" customHeight="1">
      <c r="A38" s="190"/>
      <c r="B38" s="193"/>
      <c r="C38" s="1068" t="s">
        <v>448</v>
      </c>
      <c r="D38" s="1068"/>
      <c r="E38" s="1069"/>
      <c r="F38" s="202">
        <v>0.01</v>
      </c>
      <c r="G38" s="207">
        <v>0.01</v>
      </c>
      <c r="H38" s="207">
        <v>0.02</v>
      </c>
      <c r="I38" s="207">
        <v>0.01</v>
      </c>
      <c r="J38" s="211">
        <v>0.01</v>
      </c>
      <c r="K38" s="190"/>
      <c r="L38" s="190"/>
      <c r="M38" s="190"/>
      <c r="N38" s="190"/>
      <c r="O38" s="190"/>
      <c r="P38" s="190"/>
    </row>
    <row r="39" spans="1:16" ht="39" customHeight="1">
      <c r="A39" s="190"/>
      <c r="B39" s="193"/>
      <c r="C39" s="1068" t="s">
        <v>449</v>
      </c>
      <c r="D39" s="1068"/>
      <c r="E39" s="1069"/>
      <c r="F39" s="202">
        <v>0</v>
      </c>
      <c r="G39" s="207">
        <v>0.01</v>
      </c>
      <c r="H39" s="207">
        <v>0</v>
      </c>
      <c r="I39" s="207">
        <v>0</v>
      </c>
      <c r="J39" s="211">
        <v>0</v>
      </c>
      <c r="K39" s="190"/>
      <c r="L39" s="190"/>
      <c r="M39" s="190"/>
      <c r="N39" s="190"/>
      <c r="O39" s="190"/>
      <c r="P39" s="190"/>
    </row>
    <row r="40" spans="1:16" ht="39" customHeight="1">
      <c r="A40" s="190"/>
      <c r="B40" s="193"/>
      <c r="C40" s="1068" t="s">
        <v>453</v>
      </c>
      <c r="D40" s="1068"/>
      <c r="E40" s="1069"/>
      <c r="F40" s="202">
        <v>0</v>
      </c>
      <c r="G40" s="207">
        <v>0</v>
      </c>
      <c r="H40" s="207">
        <v>0</v>
      </c>
      <c r="I40" s="207">
        <v>0</v>
      </c>
      <c r="J40" s="211">
        <v>0</v>
      </c>
      <c r="K40" s="190"/>
      <c r="L40" s="190"/>
      <c r="M40" s="190"/>
      <c r="N40" s="190"/>
      <c r="O40" s="190"/>
      <c r="P40" s="190"/>
    </row>
    <row r="41" spans="1:16" ht="39" customHeight="1">
      <c r="A41" s="190"/>
      <c r="B41" s="193"/>
      <c r="C41" s="1068"/>
      <c r="D41" s="1068"/>
      <c r="E41" s="1069"/>
      <c r="F41" s="202"/>
      <c r="G41" s="207"/>
      <c r="H41" s="207"/>
      <c r="I41" s="207"/>
      <c r="J41" s="211"/>
      <c r="K41" s="190"/>
      <c r="L41" s="190"/>
      <c r="M41" s="190"/>
      <c r="N41" s="190"/>
      <c r="O41" s="190"/>
      <c r="P41" s="190"/>
    </row>
    <row r="42" spans="1:16" ht="39" customHeight="1">
      <c r="A42" s="190"/>
      <c r="B42" s="194"/>
      <c r="C42" s="1068" t="s">
        <v>528</v>
      </c>
      <c r="D42" s="1068"/>
      <c r="E42" s="1069"/>
      <c r="F42" s="202" t="s">
        <v>175</v>
      </c>
      <c r="G42" s="207" t="s">
        <v>175</v>
      </c>
      <c r="H42" s="207" t="s">
        <v>175</v>
      </c>
      <c r="I42" s="207" t="s">
        <v>175</v>
      </c>
      <c r="J42" s="211" t="s">
        <v>175</v>
      </c>
      <c r="K42" s="190"/>
      <c r="L42" s="190"/>
      <c r="M42" s="190"/>
      <c r="N42" s="190"/>
      <c r="O42" s="190"/>
      <c r="P42" s="190"/>
    </row>
    <row r="43" spans="1:16" ht="39" customHeight="1">
      <c r="A43" s="190"/>
      <c r="B43" s="195"/>
      <c r="C43" s="1070" t="s">
        <v>529</v>
      </c>
      <c r="D43" s="1070"/>
      <c r="E43" s="1071"/>
      <c r="F43" s="203" t="s">
        <v>175</v>
      </c>
      <c r="G43" s="208" t="s">
        <v>175</v>
      </c>
      <c r="H43" s="208" t="s">
        <v>175</v>
      </c>
      <c r="I43" s="208" t="s">
        <v>175</v>
      </c>
      <c r="J43" s="212" t="s">
        <v>175</v>
      </c>
      <c r="K43" s="190"/>
      <c r="L43" s="190"/>
      <c r="M43" s="190"/>
      <c r="N43" s="190"/>
      <c r="O43" s="190"/>
      <c r="P43" s="190"/>
    </row>
    <row r="44" spans="1:16" ht="39" customHeight="1">
      <c r="A44" s="190"/>
      <c r="B44" s="196" t="s">
        <v>12</v>
      </c>
      <c r="C44" s="198"/>
      <c r="D44" s="198"/>
      <c r="E44" s="198"/>
      <c r="F44" s="204"/>
      <c r="G44" s="204"/>
      <c r="H44" s="204"/>
      <c r="I44" s="204"/>
      <c r="J44" s="204"/>
      <c r="K44" s="190"/>
      <c r="L44" s="190"/>
      <c r="M44" s="190"/>
      <c r="N44" s="190"/>
      <c r="O44" s="190"/>
      <c r="P44" s="190"/>
    </row>
    <row r="45" spans="1:16" ht="17.25">
      <c r="A45" s="190"/>
      <c r="B45" s="190"/>
      <c r="C45" s="190"/>
      <c r="D45" s="190"/>
      <c r="E45" s="190"/>
      <c r="F45" s="190"/>
      <c r="G45" s="190"/>
      <c r="H45" s="190"/>
      <c r="I45" s="190"/>
      <c r="J45" s="190"/>
      <c r="K45" s="190"/>
      <c r="L45" s="190"/>
      <c r="M45" s="190"/>
      <c r="N45" s="190"/>
      <c r="O45" s="190"/>
      <c r="P45" s="190"/>
    </row>
  </sheetData>
  <sheetProtection algorithmName="SHA-512" hashValue="+Kt4Dz4PSQN2zJile9GxmrgwEEafP4n07pvS9q+2AU6IuXX8gXZFOgdxHeXeMi2KnbOT3lMJgdl/YKpB6MXlUA==" saltValue="fqG+icFzEPhH+DMdo+7rx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election sqref="A1:A1048576"/>
    </sheetView>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89"/>
      <c r="B1" s="89"/>
      <c r="C1" s="89"/>
      <c r="D1" s="89"/>
      <c r="E1" s="89"/>
      <c r="F1" s="89"/>
      <c r="G1" s="89"/>
      <c r="H1" s="89"/>
      <c r="I1" s="89"/>
      <c r="J1" s="89"/>
      <c r="K1" s="89"/>
      <c r="L1" s="89"/>
      <c r="M1" s="89"/>
      <c r="N1" s="89"/>
      <c r="O1" s="89"/>
      <c r="P1" s="89"/>
      <c r="Q1" s="89"/>
      <c r="R1" s="89"/>
      <c r="S1" s="89"/>
      <c r="T1" s="89"/>
      <c r="U1" s="89"/>
    </row>
    <row r="2" spans="1:21" ht="13.5" customHeight="1">
      <c r="A2" s="89"/>
      <c r="B2" s="89"/>
      <c r="C2" s="89"/>
      <c r="D2" s="89"/>
      <c r="E2" s="89"/>
      <c r="F2" s="89"/>
      <c r="G2" s="89"/>
      <c r="H2" s="89"/>
      <c r="I2" s="89"/>
      <c r="J2" s="89"/>
      <c r="K2" s="89"/>
      <c r="L2" s="89"/>
      <c r="M2" s="89"/>
      <c r="N2" s="89"/>
      <c r="O2" s="89"/>
      <c r="P2" s="89"/>
      <c r="Q2" s="89"/>
      <c r="R2" s="89"/>
      <c r="S2" s="89"/>
      <c r="T2" s="89"/>
      <c r="U2" s="89"/>
    </row>
    <row r="3" spans="1:21" ht="13.5" customHeight="1">
      <c r="A3" s="89"/>
      <c r="B3" s="89"/>
      <c r="C3" s="89"/>
      <c r="D3" s="89"/>
      <c r="E3" s="89"/>
      <c r="F3" s="89"/>
      <c r="G3" s="89"/>
      <c r="H3" s="89"/>
      <c r="I3" s="89"/>
      <c r="J3" s="89"/>
      <c r="K3" s="89"/>
      <c r="L3" s="89"/>
      <c r="M3" s="89"/>
      <c r="N3" s="89"/>
      <c r="O3" s="89"/>
      <c r="P3" s="89"/>
      <c r="Q3" s="89"/>
      <c r="R3" s="89"/>
      <c r="S3" s="89"/>
      <c r="T3" s="89"/>
      <c r="U3" s="89"/>
    </row>
    <row r="4" spans="1:21" ht="13.5" customHeight="1">
      <c r="A4" s="89"/>
      <c r="B4" s="89"/>
      <c r="C4" s="89"/>
      <c r="D4" s="89"/>
      <c r="E4" s="89"/>
      <c r="F4" s="89"/>
      <c r="G4" s="89"/>
      <c r="H4" s="89"/>
      <c r="I4" s="89"/>
      <c r="J4" s="89"/>
      <c r="K4" s="89"/>
      <c r="L4" s="89"/>
      <c r="M4" s="89"/>
      <c r="N4" s="89"/>
      <c r="O4" s="89"/>
      <c r="P4" s="89"/>
      <c r="Q4" s="89"/>
      <c r="R4" s="89"/>
      <c r="S4" s="89"/>
      <c r="T4" s="89"/>
      <c r="U4" s="89"/>
    </row>
    <row r="5" spans="1:21" ht="13.5" customHeight="1">
      <c r="A5" s="89"/>
      <c r="B5" s="89"/>
      <c r="C5" s="89"/>
      <c r="D5" s="89"/>
      <c r="E5" s="89"/>
      <c r="F5" s="89"/>
      <c r="G5" s="89"/>
      <c r="H5" s="89"/>
      <c r="I5" s="89"/>
      <c r="J5" s="89"/>
      <c r="K5" s="89"/>
      <c r="L5" s="89"/>
      <c r="M5" s="89"/>
      <c r="N5" s="89"/>
      <c r="O5" s="89"/>
      <c r="P5" s="89"/>
      <c r="Q5" s="89"/>
      <c r="R5" s="89"/>
      <c r="S5" s="89"/>
      <c r="T5" s="89"/>
      <c r="U5" s="89"/>
    </row>
    <row r="6" spans="1:21" ht="13.5" customHeight="1">
      <c r="A6" s="89"/>
      <c r="B6" s="89"/>
      <c r="C6" s="89"/>
      <c r="D6" s="89"/>
      <c r="E6" s="89"/>
      <c r="F6" s="89"/>
      <c r="G6" s="89"/>
      <c r="H6" s="89"/>
      <c r="I6" s="89"/>
      <c r="J6" s="89"/>
      <c r="K6" s="89"/>
      <c r="L6" s="89"/>
      <c r="M6" s="89"/>
      <c r="N6" s="89"/>
      <c r="O6" s="89"/>
      <c r="P6" s="89"/>
      <c r="Q6" s="89"/>
      <c r="R6" s="89"/>
      <c r="S6" s="89"/>
      <c r="T6" s="89"/>
      <c r="U6" s="89"/>
    </row>
    <row r="7" spans="1:21" ht="13.5" customHeight="1">
      <c r="A7" s="89"/>
      <c r="B7" s="89"/>
      <c r="C7" s="89"/>
      <c r="D7" s="89"/>
      <c r="E7" s="89"/>
      <c r="F7" s="89"/>
      <c r="G7" s="89"/>
      <c r="H7" s="89"/>
      <c r="I7" s="89"/>
      <c r="J7" s="89"/>
      <c r="K7" s="89"/>
      <c r="L7" s="89"/>
      <c r="M7" s="89"/>
      <c r="N7" s="89"/>
      <c r="O7" s="89"/>
      <c r="P7" s="89"/>
      <c r="Q7" s="89"/>
      <c r="R7" s="89"/>
      <c r="S7" s="89"/>
      <c r="T7" s="89"/>
      <c r="U7" s="89"/>
    </row>
    <row r="8" spans="1:21" ht="13.5" customHeight="1">
      <c r="A8" s="89"/>
      <c r="B8" s="89"/>
      <c r="C8" s="89"/>
      <c r="D8" s="89"/>
      <c r="E8" s="89"/>
      <c r="F8" s="89"/>
      <c r="G8" s="89"/>
      <c r="H8" s="89"/>
      <c r="I8" s="89"/>
      <c r="J8" s="89"/>
      <c r="K8" s="89"/>
      <c r="L8" s="89"/>
      <c r="M8" s="89"/>
      <c r="N8" s="89"/>
      <c r="O8" s="89"/>
      <c r="P8" s="89"/>
      <c r="Q8" s="89"/>
      <c r="R8" s="89"/>
      <c r="S8" s="89"/>
      <c r="T8" s="89"/>
      <c r="U8" s="89"/>
    </row>
    <row r="9" spans="1:21" ht="13.5" customHeight="1">
      <c r="A9" s="89"/>
      <c r="B9" s="89"/>
      <c r="C9" s="89"/>
      <c r="D9" s="89"/>
      <c r="E9" s="89"/>
      <c r="F9" s="89"/>
      <c r="G9" s="89"/>
      <c r="H9" s="89"/>
      <c r="I9" s="89"/>
      <c r="J9" s="89"/>
      <c r="K9" s="89"/>
      <c r="L9" s="89"/>
      <c r="M9" s="89"/>
      <c r="N9" s="89"/>
      <c r="O9" s="89"/>
      <c r="P9" s="89"/>
      <c r="Q9" s="89"/>
      <c r="R9" s="89"/>
      <c r="S9" s="89"/>
      <c r="T9" s="89"/>
      <c r="U9" s="89"/>
    </row>
    <row r="10" spans="1:21" ht="13.5" customHeight="1">
      <c r="A10" s="89"/>
      <c r="B10" s="89"/>
      <c r="C10" s="89"/>
      <c r="D10" s="89"/>
      <c r="E10" s="89"/>
      <c r="F10" s="89"/>
      <c r="G10" s="89"/>
      <c r="H10" s="89"/>
      <c r="I10" s="89"/>
      <c r="J10" s="89"/>
      <c r="K10" s="89"/>
      <c r="L10" s="89"/>
      <c r="M10" s="89"/>
      <c r="N10" s="89"/>
      <c r="O10" s="89"/>
      <c r="P10" s="89"/>
      <c r="Q10" s="89"/>
      <c r="R10" s="89"/>
      <c r="S10" s="89"/>
      <c r="T10" s="89"/>
      <c r="U10" s="89"/>
    </row>
    <row r="11" spans="1:21" ht="13.5" customHeight="1">
      <c r="A11" s="89"/>
      <c r="B11" s="89"/>
      <c r="C11" s="89"/>
      <c r="D11" s="89"/>
      <c r="E11" s="89"/>
      <c r="F11" s="89"/>
      <c r="G11" s="89"/>
      <c r="H11" s="89"/>
      <c r="I11" s="89"/>
      <c r="J11" s="89"/>
      <c r="K11" s="89"/>
      <c r="L11" s="89"/>
      <c r="M11" s="89"/>
      <c r="N11" s="89"/>
      <c r="O11" s="89"/>
      <c r="P11" s="89"/>
      <c r="Q11" s="89"/>
      <c r="R11" s="89"/>
      <c r="S11" s="89"/>
      <c r="T11" s="89"/>
      <c r="U11" s="89"/>
    </row>
    <row r="12" spans="1:21" ht="13.5" customHeight="1">
      <c r="A12" s="89"/>
      <c r="B12" s="89"/>
      <c r="C12" s="89"/>
      <c r="D12" s="89"/>
      <c r="E12" s="89"/>
      <c r="F12" s="89"/>
      <c r="G12" s="89"/>
      <c r="H12" s="89"/>
      <c r="I12" s="89"/>
      <c r="J12" s="89"/>
      <c r="K12" s="89"/>
      <c r="L12" s="89"/>
      <c r="M12" s="89"/>
      <c r="N12" s="89"/>
      <c r="O12" s="89"/>
      <c r="P12" s="89"/>
      <c r="Q12" s="89"/>
      <c r="R12" s="89"/>
      <c r="S12" s="89"/>
      <c r="T12" s="89"/>
      <c r="U12" s="89"/>
    </row>
    <row r="13" spans="1:21" ht="13.5" customHeight="1">
      <c r="A13" s="89"/>
      <c r="B13" s="89"/>
      <c r="C13" s="89"/>
      <c r="D13" s="89"/>
      <c r="E13" s="89"/>
      <c r="F13" s="89"/>
      <c r="G13" s="89"/>
      <c r="H13" s="89"/>
      <c r="I13" s="89"/>
      <c r="J13" s="89"/>
      <c r="K13" s="89"/>
      <c r="L13" s="89"/>
      <c r="M13" s="89"/>
      <c r="N13" s="89"/>
      <c r="O13" s="89"/>
      <c r="P13" s="89"/>
      <c r="Q13" s="89"/>
      <c r="R13" s="89"/>
      <c r="S13" s="89"/>
      <c r="T13" s="89"/>
      <c r="U13" s="89"/>
    </row>
    <row r="14" spans="1:21" ht="13.5" customHeight="1">
      <c r="A14" s="89"/>
      <c r="B14" s="89"/>
      <c r="C14" s="89"/>
      <c r="D14" s="89"/>
      <c r="E14" s="89"/>
      <c r="F14" s="89"/>
      <c r="G14" s="89"/>
      <c r="H14" s="89"/>
      <c r="I14" s="89"/>
      <c r="J14" s="89"/>
      <c r="K14" s="89"/>
      <c r="L14" s="89"/>
      <c r="M14" s="89"/>
      <c r="N14" s="89"/>
      <c r="O14" s="89"/>
      <c r="P14" s="89"/>
      <c r="Q14" s="89"/>
      <c r="R14" s="89"/>
      <c r="S14" s="89"/>
      <c r="T14" s="89"/>
      <c r="U14" s="89"/>
    </row>
    <row r="15" spans="1:21" ht="13.5" customHeight="1">
      <c r="A15" s="89"/>
      <c r="B15" s="89"/>
      <c r="C15" s="89"/>
      <c r="D15" s="89"/>
      <c r="E15" s="89"/>
      <c r="F15" s="89"/>
      <c r="G15" s="89"/>
      <c r="H15" s="89"/>
      <c r="I15" s="89"/>
      <c r="J15" s="89"/>
      <c r="K15" s="89"/>
      <c r="L15" s="89"/>
      <c r="M15" s="89"/>
      <c r="N15" s="89"/>
      <c r="O15" s="89"/>
      <c r="P15" s="89"/>
      <c r="Q15" s="89"/>
      <c r="R15" s="89"/>
      <c r="S15" s="89"/>
      <c r="T15" s="89"/>
      <c r="U15" s="89"/>
    </row>
    <row r="16" spans="1:21" ht="13.5" customHeight="1">
      <c r="A16" s="89"/>
      <c r="B16" s="89"/>
      <c r="C16" s="89"/>
      <c r="D16" s="89"/>
      <c r="E16" s="89"/>
      <c r="F16" s="89"/>
      <c r="G16" s="89"/>
      <c r="H16" s="89"/>
      <c r="I16" s="89"/>
      <c r="J16" s="89"/>
      <c r="K16" s="89"/>
      <c r="L16" s="89"/>
      <c r="M16" s="89"/>
      <c r="N16" s="89"/>
      <c r="O16" s="89"/>
      <c r="P16" s="89"/>
      <c r="Q16" s="89"/>
      <c r="R16" s="89"/>
      <c r="S16" s="89"/>
      <c r="T16" s="89"/>
      <c r="U16" s="89"/>
    </row>
    <row r="17" spans="1:21" ht="13.5" customHeight="1">
      <c r="A17" s="89"/>
      <c r="B17" s="89"/>
      <c r="C17" s="89"/>
      <c r="D17" s="89"/>
      <c r="E17" s="89"/>
      <c r="F17" s="89"/>
      <c r="G17" s="89"/>
      <c r="H17" s="89"/>
      <c r="I17" s="89"/>
      <c r="J17" s="89"/>
      <c r="K17" s="89"/>
      <c r="L17" s="89"/>
      <c r="M17" s="89"/>
      <c r="N17" s="89"/>
      <c r="O17" s="89"/>
      <c r="P17" s="89"/>
      <c r="Q17" s="89"/>
      <c r="R17" s="89"/>
      <c r="S17" s="89"/>
      <c r="T17" s="89"/>
      <c r="U17" s="89"/>
    </row>
    <row r="18" spans="1:21" ht="13.5" customHeight="1">
      <c r="A18" s="89"/>
      <c r="B18" s="89"/>
      <c r="C18" s="89"/>
      <c r="D18" s="89"/>
      <c r="E18" s="89"/>
      <c r="F18" s="89"/>
      <c r="G18" s="89"/>
      <c r="H18" s="89"/>
      <c r="I18" s="89"/>
      <c r="J18" s="89"/>
      <c r="K18" s="89"/>
      <c r="L18" s="89"/>
      <c r="M18" s="89"/>
      <c r="N18" s="89"/>
      <c r="O18" s="89"/>
      <c r="P18" s="89"/>
      <c r="Q18" s="89"/>
      <c r="R18" s="89"/>
      <c r="S18" s="89"/>
      <c r="T18" s="89"/>
      <c r="U18" s="89"/>
    </row>
    <row r="19" spans="1:21" ht="13.5" customHeight="1">
      <c r="A19" s="89"/>
      <c r="B19" s="89"/>
      <c r="C19" s="89"/>
      <c r="D19" s="89"/>
      <c r="E19" s="89"/>
      <c r="F19" s="89"/>
      <c r="G19" s="89"/>
      <c r="H19" s="89"/>
      <c r="I19" s="89"/>
      <c r="J19" s="89"/>
      <c r="K19" s="89"/>
      <c r="L19" s="89"/>
      <c r="M19" s="89"/>
      <c r="N19" s="89"/>
      <c r="O19" s="89"/>
      <c r="P19" s="89"/>
      <c r="Q19" s="89"/>
      <c r="R19" s="89"/>
      <c r="S19" s="89"/>
      <c r="T19" s="89"/>
      <c r="U19" s="89"/>
    </row>
    <row r="20" spans="1:21" ht="13.5" customHeight="1">
      <c r="A20" s="89"/>
      <c r="B20" s="89"/>
      <c r="C20" s="89"/>
      <c r="D20" s="89"/>
      <c r="E20" s="89"/>
      <c r="F20" s="89"/>
      <c r="G20" s="89"/>
      <c r="H20" s="89"/>
      <c r="I20" s="89"/>
      <c r="J20" s="89"/>
      <c r="K20" s="89"/>
      <c r="L20" s="89"/>
      <c r="M20" s="89"/>
      <c r="N20" s="89"/>
      <c r="O20" s="89"/>
      <c r="P20" s="89"/>
      <c r="Q20" s="89"/>
      <c r="R20" s="89"/>
      <c r="S20" s="89"/>
      <c r="T20" s="89"/>
      <c r="U20" s="89"/>
    </row>
    <row r="21" spans="1:21" ht="13.5" customHeight="1">
      <c r="A21" s="89"/>
      <c r="B21" s="89"/>
      <c r="C21" s="89"/>
      <c r="D21" s="89"/>
      <c r="E21" s="89"/>
      <c r="F21" s="89"/>
      <c r="G21" s="89"/>
      <c r="H21" s="89"/>
      <c r="I21" s="89"/>
      <c r="J21" s="89"/>
      <c r="K21" s="89"/>
      <c r="L21" s="89"/>
      <c r="M21" s="89"/>
      <c r="N21" s="89"/>
      <c r="O21" s="89"/>
      <c r="P21" s="89"/>
      <c r="Q21" s="89"/>
      <c r="R21" s="89"/>
      <c r="S21" s="89"/>
      <c r="T21" s="89"/>
      <c r="U21" s="89"/>
    </row>
    <row r="22" spans="1:21" ht="13.5" customHeight="1">
      <c r="A22" s="89"/>
      <c r="B22" s="89"/>
      <c r="C22" s="89"/>
      <c r="D22" s="89"/>
      <c r="E22" s="89"/>
      <c r="F22" s="89"/>
      <c r="G22" s="89"/>
      <c r="H22" s="89"/>
      <c r="I22" s="89"/>
      <c r="J22" s="89"/>
      <c r="K22" s="89"/>
      <c r="L22" s="89"/>
      <c r="M22" s="89"/>
      <c r="N22" s="89"/>
      <c r="O22" s="89"/>
      <c r="P22" s="89"/>
      <c r="Q22" s="89"/>
      <c r="R22" s="89"/>
      <c r="S22" s="89"/>
      <c r="T22" s="89"/>
      <c r="U22" s="89"/>
    </row>
    <row r="23" spans="1:21" ht="13.5" customHeight="1">
      <c r="A23" s="89"/>
      <c r="B23" s="89"/>
      <c r="C23" s="89"/>
      <c r="D23" s="89"/>
      <c r="E23" s="89"/>
      <c r="F23" s="89"/>
      <c r="G23" s="89"/>
      <c r="H23" s="89"/>
      <c r="I23" s="89"/>
      <c r="J23" s="89"/>
      <c r="K23" s="89"/>
      <c r="L23" s="89"/>
      <c r="M23" s="89"/>
      <c r="N23" s="89"/>
      <c r="O23" s="89"/>
      <c r="P23" s="89"/>
      <c r="Q23" s="89"/>
      <c r="R23" s="89"/>
      <c r="S23" s="89"/>
      <c r="T23" s="89"/>
      <c r="U23" s="89"/>
    </row>
    <row r="24" spans="1:21" ht="13.5" customHeight="1">
      <c r="A24" s="89"/>
      <c r="B24" s="89"/>
      <c r="C24" s="89"/>
      <c r="D24" s="89"/>
      <c r="E24" s="89"/>
      <c r="F24" s="89"/>
      <c r="G24" s="89"/>
      <c r="H24" s="89"/>
      <c r="I24" s="89"/>
      <c r="J24" s="89"/>
      <c r="K24" s="89"/>
      <c r="L24" s="89"/>
      <c r="M24" s="89"/>
      <c r="N24" s="89"/>
      <c r="O24" s="89"/>
      <c r="P24" s="89"/>
      <c r="Q24" s="89"/>
      <c r="R24" s="89"/>
      <c r="S24" s="89"/>
      <c r="T24" s="89"/>
      <c r="U24" s="89"/>
    </row>
    <row r="25" spans="1:21" ht="13.5" customHeight="1">
      <c r="A25" s="89"/>
      <c r="B25" s="89"/>
      <c r="C25" s="89"/>
      <c r="D25" s="89"/>
      <c r="E25" s="89"/>
      <c r="F25" s="89"/>
      <c r="G25" s="89"/>
      <c r="H25" s="89"/>
      <c r="I25" s="89"/>
      <c r="J25" s="89"/>
      <c r="K25" s="89"/>
      <c r="L25" s="89"/>
      <c r="M25" s="89"/>
      <c r="N25" s="89"/>
      <c r="O25" s="89"/>
      <c r="P25" s="89"/>
      <c r="Q25" s="89"/>
      <c r="R25" s="89"/>
      <c r="S25" s="89"/>
      <c r="T25" s="89"/>
      <c r="U25" s="89"/>
    </row>
    <row r="26" spans="1:21" ht="13.5" customHeight="1">
      <c r="A26" s="89"/>
      <c r="B26" s="89"/>
      <c r="C26" s="89"/>
      <c r="D26" s="89"/>
      <c r="E26" s="89"/>
      <c r="F26" s="89"/>
      <c r="G26" s="89"/>
      <c r="H26" s="89"/>
      <c r="I26" s="89"/>
      <c r="J26" s="89"/>
      <c r="K26" s="89"/>
      <c r="L26" s="89"/>
      <c r="M26" s="89"/>
      <c r="N26" s="89"/>
      <c r="O26" s="89"/>
      <c r="P26" s="89"/>
      <c r="Q26" s="89"/>
      <c r="R26" s="89"/>
      <c r="S26" s="89"/>
      <c r="T26" s="89"/>
      <c r="U26" s="89"/>
    </row>
    <row r="27" spans="1:21" ht="13.5" customHeight="1">
      <c r="A27" s="89"/>
      <c r="B27" s="89"/>
      <c r="C27" s="89"/>
      <c r="D27" s="89"/>
      <c r="E27" s="89"/>
      <c r="F27" s="89"/>
      <c r="G27" s="89"/>
      <c r="H27" s="89"/>
      <c r="I27" s="89"/>
      <c r="J27" s="89"/>
      <c r="K27" s="89"/>
      <c r="L27" s="89"/>
      <c r="M27" s="89"/>
      <c r="N27" s="89"/>
      <c r="O27" s="89"/>
      <c r="P27" s="89"/>
      <c r="Q27" s="89"/>
      <c r="R27" s="89"/>
      <c r="S27" s="89"/>
      <c r="T27" s="89"/>
      <c r="U27" s="89"/>
    </row>
    <row r="28" spans="1:21" ht="13.5" customHeight="1">
      <c r="A28" s="89"/>
      <c r="B28" s="89"/>
      <c r="C28" s="89"/>
      <c r="D28" s="89"/>
      <c r="E28" s="89"/>
      <c r="F28" s="89"/>
      <c r="G28" s="89"/>
      <c r="H28" s="89"/>
      <c r="I28" s="89"/>
      <c r="J28" s="89"/>
      <c r="K28" s="89"/>
      <c r="L28" s="89"/>
      <c r="M28" s="89"/>
      <c r="N28" s="89"/>
      <c r="O28" s="89"/>
      <c r="P28" s="89"/>
      <c r="Q28" s="89"/>
      <c r="R28" s="89"/>
      <c r="S28" s="89"/>
      <c r="T28" s="89"/>
      <c r="U28" s="89"/>
    </row>
    <row r="29" spans="1:21" ht="13.5" customHeight="1">
      <c r="A29" s="89"/>
      <c r="B29" s="89"/>
      <c r="C29" s="89"/>
      <c r="D29" s="89"/>
      <c r="E29" s="89"/>
      <c r="F29" s="89"/>
      <c r="G29" s="89"/>
      <c r="H29" s="89"/>
      <c r="I29" s="89"/>
      <c r="J29" s="89"/>
      <c r="K29" s="89"/>
      <c r="L29" s="89"/>
      <c r="M29" s="89"/>
      <c r="N29" s="89"/>
      <c r="O29" s="89"/>
      <c r="P29" s="89"/>
      <c r="Q29" s="89"/>
      <c r="R29" s="89"/>
      <c r="S29" s="89"/>
      <c r="T29" s="89"/>
      <c r="U29" s="89"/>
    </row>
    <row r="30" spans="1:21" ht="13.5" customHeight="1">
      <c r="A30" s="89"/>
      <c r="B30" s="89"/>
      <c r="C30" s="89"/>
      <c r="D30" s="89"/>
      <c r="E30" s="89"/>
      <c r="F30" s="89"/>
      <c r="G30" s="89"/>
      <c r="H30" s="89"/>
      <c r="I30" s="89"/>
      <c r="J30" s="89"/>
      <c r="K30" s="89"/>
      <c r="L30" s="89"/>
      <c r="M30" s="89"/>
      <c r="N30" s="89"/>
      <c r="O30" s="89"/>
      <c r="P30" s="89"/>
      <c r="Q30" s="89"/>
      <c r="R30" s="89"/>
      <c r="S30" s="89"/>
      <c r="T30" s="89"/>
      <c r="U30" s="89"/>
    </row>
    <row r="31" spans="1:21" ht="13.5" customHeight="1">
      <c r="A31" s="89"/>
      <c r="B31" s="89"/>
      <c r="C31" s="89"/>
      <c r="D31" s="89"/>
      <c r="E31" s="89"/>
      <c r="F31" s="89"/>
      <c r="G31" s="89"/>
      <c r="H31" s="89"/>
      <c r="I31" s="89"/>
      <c r="J31" s="89"/>
      <c r="K31" s="89"/>
      <c r="L31" s="89"/>
      <c r="M31" s="89"/>
      <c r="N31" s="89"/>
      <c r="O31" s="89"/>
      <c r="P31" s="89"/>
      <c r="Q31" s="89"/>
      <c r="R31" s="89"/>
      <c r="S31" s="89"/>
      <c r="T31" s="89"/>
      <c r="U31" s="89"/>
    </row>
    <row r="32" spans="1:21" ht="13.5" customHeight="1">
      <c r="A32" s="89"/>
      <c r="B32" s="89"/>
      <c r="C32" s="89"/>
      <c r="D32" s="89"/>
      <c r="E32" s="89"/>
      <c r="F32" s="89"/>
      <c r="G32" s="89"/>
      <c r="H32" s="89"/>
      <c r="I32" s="89"/>
      <c r="J32" s="89"/>
      <c r="K32" s="89"/>
      <c r="L32" s="89"/>
      <c r="M32" s="89"/>
      <c r="N32" s="89"/>
      <c r="O32" s="89"/>
      <c r="P32" s="89"/>
      <c r="Q32" s="89"/>
      <c r="R32" s="89"/>
      <c r="S32" s="89"/>
      <c r="T32" s="89"/>
      <c r="U32" s="89"/>
    </row>
    <row r="33" spans="1:21" ht="13.5" customHeight="1">
      <c r="A33" s="89"/>
      <c r="B33" s="89"/>
      <c r="C33" s="89"/>
      <c r="D33" s="89"/>
      <c r="E33" s="89"/>
      <c r="F33" s="89"/>
      <c r="G33" s="89"/>
      <c r="H33" s="89"/>
      <c r="I33" s="89"/>
      <c r="J33" s="89"/>
      <c r="K33" s="89"/>
      <c r="L33" s="89"/>
      <c r="M33" s="89"/>
      <c r="N33" s="89"/>
      <c r="O33" s="89"/>
      <c r="P33" s="89"/>
      <c r="Q33" s="89"/>
      <c r="R33" s="89"/>
      <c r="S33" s="89"/>
      <c r="T33" s="89"/>
      <c r="U33" s="89"/>
    </row>
    <row r="34" spans="1:21" ht="13.5" customHeight="1">
      <c r="A34" s="89"/>
      <c r="B34" s="89"/>
      <c r="C34" s="89"/>
      <c r="D34" s="89"/>
      <c r="E34" s="89"/>
      <c r="F34" s="89"/>
      <c r="G34" s="89"/>
      <c r="H34" s="89"/>
      <c r="I34" s="89"/>
      <c r="J34" s="89"/>
      <c r="K34" s="89"/>
      <c r="L34" s="89"/>
      <c r="M34" s="89"/>
      <c r="N34" s="89"/>
      <c r="O34" s="89"/>
      <c r="P34" s="89"/>
      <c r="Q34" s="89"/>
      <c r="R34" s="89"/>
      <c r="S34" s="89"/>
      <c r="T34" s="89"/>
      <c r="U34" s="89"/>
    </row>
    <row r="35" spans="1:21" ht="13.5" customHeight="1">
      <c r="A35" s="89"/>
      <c r="B35" s="89"/>
      <c r="C35" s="89"/>
      <c r="D35" s="89"/>
      <c r="E35" s="89"/>
      <c r="F35" s="89"/>
      <c r="G35" s="89"/>
      <c r="H35" s="89"/>
      <c r="I35" s="89"/>
      <c r="J35" s="89"/>
      <c r="K35" s="89"/>
      <c r="L35" s="89"/>
      <c r="M35" s="89"/>
      <c r="N35" s="89"/>
      <c r="O35" s="89"/>
      <c r="P35" s="89"/>
      <c r="Q35" s="89"/>
      <c r="R35" s="89"/>
      <c r="S35" s="89"/>
      <c r="T35" s="89"/>
      <c r="U35" s="89"/>
    </row>
    <row r="36" spans="1:21" ht="13.5" customHeight="1">
      <c r="A36" s="89"/>
      <c r="B36" s="89"/>
      <c r="C36" s="89"/>
      <c r="D36" s="89"/>
      <c r="E36" s="89"/>
      <c r="F36" s="89"/>
      <c r="G36" s="89"/>
      <c r="H36" s="89"/>
      <c r="I36" s="89"/>
      <c r="J36" s="89"/>
      <c r="K36" s="89"/>
      <c r="L36" s="89"/>
      <c r="M36" s="89"/>
      <c r="N36" s="89"/>
      <c r="O36" s="89"/>
      <c r="P36" s="89"/>
      <c r="Q36" s="89"/>
      <c r="R36" s="89"/>
      <c r="S36" s="89"/>
      <c r="T36" s="89"/>
      <c r="U36" s="89"/>
    </row>
    <row r="37" spans="1:21" ht="13.5" customHeight="1">
      <c r="A37" s="89"/>
      <c r="B37" s="89"/>
      <c r="C37" s="89"/>
      <c r="D37" s="89"/>
      <c r="E37" s="89"/>
      <c r="F37" s="89"/>
      <c r="G37" s="89"/>
      <c r="H37" s="89"/>
      <c r="I37" s="89"/>
      <c r="J37" s="89"/>
      <c r="K37" s="89"/>
      <c r="L37" s="89"/>
      <c r="M37" s="89"/>
      <c r="N37" s="89"/>
      <c r="O37" s="89"/>
      <c r="P37" s="89"/>
      <c r="Q37" s="89"/>
      <c r="R37" s="89"/>
      <c r="S37" s="89"/>
      <c r="T37" s="89"/>
      <c r="U37" s="89"/>
    </row>
    <row r="38" spans="1:21" ht="13.5" customHeight="1">
      <c r="A38" s="89"/>
      <c r="B38" s="89"/>
      <c r="C38" s="89"/>
      <c r="D38" s="89"/>
      <c r="E38" s="89"/>
      <c r="F38" s="89"/>
      <c r="G38" s="89"/>
      <c r="H38" s="89"/>
      <c r="I38" s="89"/>
      <c r="J38" s="89"/>
      <c r="K38" s="89"/>
      <c r="L38" s="89"/>
      <c r="M38" s="89"/>
      <c r="N38" s="89"/>
      <c r="O38" s="89"/>
      <c r="P38" s="89"/>
      <c r="Q38" s="89"/>
      <c r="R38" s="89"/>
      <c r="S38" s="89"/>
      <c r="T38" s="89"/>
      <c r="U38" s="89"/>
    </row>
    <row r="39" spans="1:21" ht="13.5" customHeight="1">
      <c r="A39" s="89"/>
      <c r="B39" s="89"/>
      <c r="C39" s="89"/>
      <c r="D39" s="89"/>
      <c r="E39" s="89"/>
      <c r="F39" s="89"/>
      <c r="G39" s="89"/>
      <c r="H39" s="89"/>
      <c r="I39" s="89"/>
      <c r="J39" s="89"/>
      <c r="K39" s="89"/>
      <c r="L39" s="89"/>
      <c r="M39" s="89"/>
      <c r="N39" s="89"/>
      <c r="O39" s="89"/>
      <c r="P39" s="89"/>
      <c r="Q39" s="89"/>
      <c r="R39" s="89"/>
      <c r="S39" s="89"/>
      <c r="T39" s="89"/>
      <c r="U39" s="89"/>
    </row>
    <row r="40" spans="1:21" ht="13.5" customHeight="1">
      <c r="A40" s="89"/>
      <c r="B40" s="89"/>
      <c r="C40" s="89"/>
      <c r="D40" s="89"/>
      <c r="E40" s="89"/>
      <c r="F40" s="89"/>
      <c r="G40" s="89"/>
      <c r="H40" s="89"/>
      <c r="I40" s="89"/>
      <c r="J40" s="89"/>
      <c r="K40" s="89"/>
      <c r="L40" s="89"/>
      <c r="M40" s="89"/>
      <c r="N40" s="89"/>
      <c r="O40" s="89"/>
      <c r="P40" s="89"/>
      <c r="Q40" s="89"/>
      <c r="R40" s="89"/>
      <c r="S40" s="89"/>
      <c r="T40" s="89"/>
      <c r="U40" s="89"/>
    </row>
    <row r="41" spans="1:21" ht="13.5" customHeight="1">
      <c r="A41" s="89"/>
      <c r="B41" s="89"/>
      <c r="C41" s="89"/>
      <c r="D41" s="89"/>
      <c r="E41" s="89"/>
      <c r="F41" s="89"/>
      <c r="G41" s="89"/>
      <c r="H41" s="89"/>
      <c r="I41" s="89"/>
      <c r="J41" s="89"/>
      <c r="K41" s="89"/>
      <c r="L41" s="89"/>
      <c r="M41" s="89"/>
      <c r="N41" s="89"/>
      <c r="O41" s="89"/>
      <c r="P41" s="89"/>
      <c r="Q41" s="89"/>
      <c r="R41" s="89"/>
      <c r="S41" s="89"/>
      <c r="T41" s="89"/>
      <c r="U41" s="89"/>
    </row>
    <row r="42" spans="1:21" ht="13.5" customHeight="1">
      <c r="A42" s="89"/>
      <c r="B42" s="89"/>
      <c r="C42" s="89"/>
      <c r="D42" s="89"/>
      <c r="E42" s="89"/>
      <c r="F42" s="89"/>
      <c r="G42" s="89"/>
      <c r="H42" s="89"/>
      <c r="I42" s="89"/>
      <c r="J42" s="89"/>
      <c r="K42" s="89"/>
      <c r="L42" s="89"/>
      <c r="M42" s="89"/>
      <c r="N42" s="89"/>
      <c r="O42" s="89"/>
      <c r="P42" s="89"/>
      <c r="Q42" s="89"/>
      <c r="R42" s="89"/>
      <c r="S42" s="89"/>
      <c r="T42" s="89"/>
      <c r="U42" s="89"/>
    </row>
    <row r="43" spans="1:21" ht="30.75" customHeight="1">
      <c r="A43" s="89"/>
      <c r="B43" s="89"/>
      <c r="C43" s="89"/>
      <c r="D43" s="89"/>
      <c r="E43" s="89"/>
      <c r="F43" s="89"/>
      <c r="G43" s="89"/>
      <c r="H43" s="89"/>
      <c r="I43" s="89"/>
      <c r="J43" s="89"/>
      <c r="K43" s="89"/>
      <c r="L43" s="89"/>
      <c r="M43" s="89"/>
      <c r="N43" s="89"/>
      <c r="O43" s="247" t="s">
        <v>27</v>
      </c>
      <c r="P43" s="89"/>
      <c r="Q43" s="89"/>
      <c r="R43" s="89"/>
      <c r="S43" s="89"/>
      <c r="T43" s="89"/>
      <c r="U43" s="89"/>
    </row>
    <row r="44" spans="1:21" ht="30.75" customHeight="1">
      <c r="A44" s="89"/>
      <c r="B44" s="213" t="s">
        <v>28</v>
      </c>
      <c r="C44" s="219"/>
      <c r="D44" s="219"/>
      <c r="E44" s="227"/>
      <c r="F44" s="227"/>
      <c r="G44" s="227"/>
      <c r="H44" s="227"/>
      <c r="I44" s="227"/>
      <c r="J44" s="230" t="s">
        <v>6</v>
      </c>
      <c r="K44" s="232" t="s">
        <v>238</v>
      </c>
      <c r="L44" s="240" t="s">
        <v>522</v>
      </c>
      <c r="M44" s="240" t="s">
        <v>523</v>
      </c>
      <c r="N44" s="240" t="s">
        <v>524</v>
      </c>
      <c r="O44" s="248" t="s">
        <v>525</v>
      </c>
      <c r="P44" s="89"/>
      <c r="Q44" s="89"/>
      <c r="R44" s="89"/>
      <c r="S44" s="89"/>
      <c r="T44" s="89"/>
      <c r="U44" s="89"/>
    </row>
    <row r="45" spans="1:21" ht="30.75" customHeight="1">
      <c r="A45" s="89"/>
      <c r="B45" s="1082" t="s">
        <v>30</v>
      </c>
      <c r="C45" s="1083"/>
      <c r="D45" s="222"/>
      <c r="E45" s="1096" t="s">
        <v>32</v>
      </c>
      <c r="F45" s="1096"/>
      <c r="G45" s="1096"/>
      <c r="H45" s="1096"/>
      <c r="I45" s="1096"/>
      <c r="J45" s="1097"/>
      <c r="K45" s="233">
        <v>1092</v>
      </c>
      <c r="L45" s="241">
        <v>1149</v>
      </c>
      <c r="M45" s="241">
        <v>1218</v>
      </c>
      <c r="N45" s="241">
        <v>1163</v>
      </c>
      <c r="O45" s="249">
        <v>1145</v>
      </c>
      <c r="P45" s="89"/>
      <c r="Q45" s="89"/>
      <c r="R45" s="89"/>
      <c r="S45" s="89"/>
      <c r="T45" s="89"/>
      <c r="U45" s="89"/>
    </row>
    <row r="46" spans="1:21" ht="30.75" customHeight="1">
      <c r="A46" s="89"/>
      <c r="B46" s="1084"/>
      <c r="C46" s="1085"/>
      <c r="D46" s="223"/>
      <c r="E46" s="1088" t="s">
        <v>34</v>
      </c>
      <c r="F46" s="1088"/>
      <c r="G46" s="1088"/>
      <c r="H46" s="1088"/>
      <c r="I46" s="1088"/>
      <c r="J46" s="1089"/>
      <c r="K46" s="234" t="s">
        <v>175</v>
      </c>
      <c r="L46" s="242" t="s">
        <v>175</v>
      </c>
      <c r="M46" s="242" t="s">
        <v>175</v>
      </c>
      <c r="N46" s="242" t="s">
        <v>175</v>
      </c>
      <c r="O46" s="250" t="s">
        <v>175</v>
      </c>
      <c r="P46" s="89"/>
      <c r="Q46" s="89"/>
      <c r="R46" s="89"/>
      <c r="S46" s="89"/>
      <c r="T46" s="89"/>
      <c r="U46" s="89"/>
    </row>
    <row r="47" spans="1:21" ht="30.75" customHeight="1">
      <c r="A47" s="89"/>
      <c r="B47" s="1084"/>
      <c r="C47" s="1085"/>
      <c r="D47" s="223"/>
      <c r="E47" s="1088" t="s">
        <v>40</v>
      </c>
      <c r="F47" s="1088"/>
      <c r="G47" s="1088"/>
      <c r="H47" s="1088"/>
      <c r="I47" s="1088"/>
      <c r="J47" s="1089"/>
      <c r="K47" s="234" t="s">
        <v>175</v>
      </c>
      <c r="L47" s="242" t="s">
        <v>175</v>
      </c>
      <c r="M47" s="242" t="s">
        <v>175</v>
      </c>
      <c r="N47" s="242" t="s">
        <v>175</v>
      </c>
      <c r="O47" s="250" t="s">
        <v>175</v>
      </c>
      <c r="P47" s="89"/>
      <c r="Q47" s="89"/>
      <c r="R47" s="89"/>
      <c r="S47" s="89"/>
      <c r="T47" s="89"/>
      <c r="U47" s="89"/>
    </row>
    <row r="48" spans="1:21" ht="30.75" customHeight="1">
      <c r="A48" s="89"/>
      <c r="B48" s="1084"/>
      <c r="C48" s="1085"/>
      <c r="D48" s="223"/>
      <c r="E48" s="1088" t="s">
        <v>17</v>
      </c>
      <c r="F48" s="1088"/>
      <c r="G48" s="1088"/>
      <c r="H48" s="1088"/>
      <c r="I48" s="1088"/>
      <c r="J48" s="1089"/>
      <c r="K48" s="234">
        <v>10</v>
      </c>
      <c r="L48" s="242">
        <v>9</v>
      </c>
      <c r="M48" s="242">
        <v>8</v>
      </c>
      <c r="N48" s="242">
        <v>7</v>
      </c>
      <c r="O48" s="250">
        <v>6</v>
      </c>
      <c r="P48" s="89"/>
      <c r="Q48" s="89"/>
      <c r="R48" s="89"/>
      <c r="S48" s="89"/>
      <c r="T48" s="89"/>
      <c r="U48" s="89"/>
    </row>
    <row r="49" spans="1:21" ht="30.75" customHeight="1">
      <c r="A49" s="89"/>
      <c r="B49" s="1084"/>
      <c r="C49" s="1085"/>
      <c r="D49" s="223"/>
      <c r="E49" s="1088" t="s">
        <v>45</v>
      </c>
      <c r="F49" s="1088"/>
      <c r="G49" s="1088"/>
      <c r="H49" s="1088"/>
      <c r="I49" s="1088"/>
      <c r="J49" s="1089"/>
      <c r="K49" s="234">
        <v>215</v>
      </c>
      <c r="L49" s="242">
        <v>214</v>
      </c>
      <c r="M49" s="242">
        <v>213</v>
      </c>
      <c r="N49" s="242">
        <v>213</v>
      </c>
      <c r="O49" s="250">
        <v>214</v>
      </c>
      <c r="P49" s="89"/>
      <c r="Q49" s="89"/>
      <c r="R49" s="89"/>
      <c r="S49" s="89"/>
      <c r="T49" s="89"/>
      <c r="U49" s="89"/>
    </row>
    <row r="50" spans="1:21" ht="30.75" customHeight="1">
      <c r="A50" s="89"/>
      <c r="B50" s="1084"/>
      <c r="C50" s="1085"/>
      <c r="D50" s="223"/>
      <c r="E50" s="1088" t="s">
        <v>46</v>
      </c>
      <c r="F50" s="1088"/>
      <c r="G50" s="1088"/>
      <c r="H50" s="1088"/>
      <c r="I50" s="1088"/>
      <c r="J50" s="1089"/>
      <c r="K50" s="234">
        <v>11</v>
      </c>
      <c r="L50" s="242">
        <v>11</v>
      </c>
      <c r="M50" s="242">
        <v>11</v>
      </c>
      <c r="N50" s="242">
        <v>9</v>
      </c>
      <c r="O50" s="250">
        <v>7</v>
      </c>
      <c r="P50" s="89"/>
      <c r="Q50" s="89"/>
      <c r="R50" s="89"/>
      <c r="S50" s="89"/>
      <c r="T50" s="89"/>
      <c r="U50" s="89"/>
    </row>
    <row r="51" spans="1:21" ht="30.75" customHeight="1">
      <c r="A51" s="89"/>
      <c r="B51" s="1086"/>
      <c r="C51" s="1087"/>
      <c r="D51" s="224"/>
      <c r="E51" s="1088" t="s">
        <v>49</v>
      </c>
      <c r="F51" s="1088"/>
      <c r="G51" s="1088"/>
      <c r="H51" s="1088"/>
      <c r="I51" s="1088"/>
      <c r="J51" s="1089"/>
      <c r="K51" s="234">
        <v>0</v>
      </c>
      <c r="L51" s="242">
        <v>0</v>
      </c>
      <c r="M51" s="242">
        <v>0</v>
      </c>
      <c r="N51" s="242">
        <v>0</v>
      </c>
      <c r="O51" s="250">
        <v>0</v>
      </c>
      <c r="P51" s="89"/>
      <c r="Q51" s="89"/>
      <c r="R51" s="89"/>
      <c r="S51" s="89"/>
      <c r="T51" s="89"/>
      <c r="U51" s="89"/>
    </row>
    <row r="52" spans="1:21" ht="30.75" customHeight="1">
      <c r="A52" s="89"/>
      <c r="B52" s="1090" t="s">
        <v>53</v>
      </c>
      <c r="C52" s="1091"/>
      <c r="D52" s="224"/>
      <c r="E52" s="1088" t="s">
        <v>57</v>
      </c>
      <c r="F52" s="1088"/>
      <c r="G52" s="1088"/>
      <c r="H52" s="1088"/>
      <c r="I52" s="1088"/>
      <c r="J52" s="1089"/>
      <c r="K52" s="234">
        <v>884</v>
      </c>
      <c r="L52" s="242">
        <v>891</v>
      </c>
      <c r="M52" s="242">
        <v>939</v>
      </c>
      <c r="N52" s="242">
        <v>897</v>
      </c>
      <c r="O52" s="250">
        <v>873</v>
      </c>
      <c r="P52" s="89"/>
      <c r="Q52" s="89"/>
      <c r="R52" s="89"/>
      <c r="S52" s="89"/>
      <c r="T52" s="89"/>
      <c r="U52" s="89"/>
    </row>
    <row r="53" spans="1:21" ht="30.75" customHeight="1">
      <c r="A53" s="89"/>
      <c r="B53" s="1092" t="s">
        <v>61</v>
      </c>
      <c r="C53" s="1093"/>
      <c r="D53" s="225"/>
      <c r="E53" s="1094" t="s">
        <v>65</v>
      </c>
      <c r="F53" s="1094"/>
      <c r="G53" s="1094"/>
      <c r="H53" s="1094"/>
      <c r="I53" s="1094"/>
      <c r="J53" s="1095"/>
      <c r="K53" s="235">
        <v>444</v>
      </c>
      <c r="L53" s="243">
        <v>492</v>
      </c>
      <c r="M53" s="243">
        <v>511</v>
      </c>
      <c r="N53" s="243">
        <v>495</v>
      </c>
      <c r="O53" s="251">
        <v>499</v>
      </c>
      <c r="P53" s="89"/>
      <c r="Q53" s="89"/>
      <c r="R53" s="89"/>
      <c r="S53" s="89"/>
      <c r="T53" s="89"/>
      <c r="U53" s="89"/>
    </row>
    <row r="54" spans="1:21" ht="24" customHeight="1">
      <c r="A54" s="89"/>
      <c r="B54" s="214" t="s">
        <v>58</v>
      </c>
      <c r="C54" s="89"/>
      <c r="D54" s="89"/>
      <c r="E54" s="89"/>
      <c r="F54" s="89"/>
      <c r="G54" s="89"/>
      <c r="H54" s="89"/>
      <c r="I54" s="89"/>
      <c r="J54" s="89"/>
      <c r="K54" s="89"/>
      <c r="L54" s="89"/>
      <c r="M54" s="89"/>
      <c r="N54" s="89"/>
      <c r="O54" s="89"/>
      <c r="P54" s="89"/>
      <c r="Q54" s="89"/>
      <c r="R54" s="89"/>
      <c r="S54" s="89"/>
      <c r="T54" s="89"/>
      <c r="U54" s="89"/>
    </row>
    <row r="55" spans="1:21" ht="24" customHeight="1">
      <c r="A55" s="89"/>
      <c r="B55" s="215" t="s">
        <v>68</v>
      </c>
      <c r="C55" s="220"/>
      <c r="D55" s="220"/>
      <c r="E55" s="220"/>
      <c r="F55" s="220"/>
      <c r="G55" s="220"/>
      <c r="H55" s="220"/>
      <c r="I55" s="220"/>
      <c r="J55" s="220"/>
      <c r="K55" s="236"/>
      <c r="L55" s="236"/>
      <c r="M55" s="236"/>
      <c r="N55" s="236"/>
      <c r="O55" s="252" t="s">
        <v>24</v>
      </c>
      <c r="P55" s="89"/>
      <c r="Q55" s="89"/>
      <c r="R55" s="89"/>
      <c r="S55" s="89"/>
      <c r="T55" s="89"/>
      <c r="U55" s="89"/>
    </row>
    <row r="56" spans="1:21" ht="31.5" customHeight="1">
      <c r="A56" s="89"/>
      <c r="B56" s="216"/>
      <c r="C56" s="221"/>
      <c r="D56" s="221"/>
      <c r="E56" s="228"/>
      <c r="F56" s="228"/>
      <c r="G56" s="228"/>
      <c r="H56" s="228"/>
      <c r="I56" s="228"/>
      <c r="J56" s="231" t="s">
        <v>6</v>
      </c>
      <c r="K56" s="237" t="s">
        <v>530</v>
      </c>
      <c r="L56" s="244" t="s">
        <v>531</v>
      </c>
      <c r="M56" s="244" t="s">
        <v>532</v>
      </c>
      <c r="N56" s="244" t="s">
        <v>533</v>
      </c>
      <c r="O56" s="253" t="s">
        <v>534</v>
      </c>
      <c r="P56" s="89"/>
      <c r="Q56" s="89"/>
      <c r="R56" s="89"/>
      <c r="S56" s="89"/>
      <c r="T56" s="89"/>
      <c r="U56" s="89"/>
    </row>
    <row r="57" spans="1:21" ht="31.5" customHeight="1">
      <c r="B57" s="1078" t="s">
        <v>43</v>
      </c>
      <c r="C57" s="1079"/>
      <c r="D57" s="1072" t="s">
        <v>52</v>
      </c>
      <c r="E57" s="1073"/>
      <c r="F57" s="1073"/>
      <c r="G57" s="1073"/>
      <c r="H57" s="1073"/>
      <c r="I57" s="1073"/>
      <c r="J57" s="1074"/>
      <c r="K57" s="238" t="s">
        <v>537</v>
      </c>
      <c r="L57" s="245" t="s">
        <v>537</v>
      </c>
      <c r="M57" s="245" t="s">
        <v>537</v>
      </c>
      <c r="N57" s="245" t="s">
        <v>537</v>
      </c>
      <c r="O57" s="254" t="s">
        <v>537</v>
      </c>
    </row>
    <row r="58" spans="1:21" ht="31.5" customHeight="1">
      <c r="B58" s="1080"/>
      <c r="C58" s="1081"/>
      <c r="D58" s="1075" t="s">
        <v>72</v>
      </c>
      <c r="E58" s="1076"/>
      <c r="F58" s="1076"/>
      <c r="G58" s="1076"/>
      <c r="H58" s="1076"/>
      <c r="I58" s="1076"/>
      <c r="J58" s="1077"/>
      <c r="K58" s="239" t="s">
        <v>537</v>
      </c>
      <c r="L58" s="246" t="s">
        <v>537</v>
      </c>
      <c r="M58" s="246" t="s">
        <v>537</v>
      </c>
      <c r="N58" s="246" t="s">
        <v>537</v>
      </c>
      <c r="O58" s="255" t="s">
        <v>537</v>
      </c>
    </row>
    <row r="59" spans="1:21" ht="24" customHeight="1">
      <c r="B59" s="217"/>
      <c r="C59" s="217"/>
      <c r="D59" s="226" t="s">
        <v>74</v>
      </c>
      <c r="E59" s="229"/>
      <c r="F59" s="229"/>
      <c r="G59" s="229"/>
      <c r="H59" s="229"/>
      <c r="I59" s="229"/>
      <c r="J59" s="229"/>
      <c r="K59" s="229"/>
      <c r="L59" s="229"/>
      <c r="M59" s="229"/>
      <c r="N59" s="229"/>
      <c r="O59" s="229"/>
    </row>
    <row r="60" spans="1:21" ht="24" customHeight="1">
      <c r="B60" s="218"/>
      <c r="C60" s="218"/>
      <c r="D60" s="226" t="s">
        <v>77</v>
      </c>
      <c r="E60" s="229"/>
      <c r="F60" s="229"/>
      <c r="G60" s="229"/>
      <c r="H60" s="229"/>
      <c r="I60" s="229"/>
      <c r="J60" s="229"/>
      <c r="K60" s="229"/>
      <c r="L60" s="229"/>
      <c r="M60" s="229"/>
      <c r="N60" s="229"/>
      <c r="O60" s="229"/>
    </row>
    <row r="61" spans="1:21" ht="24" customHeight="1">
      <c r="A61" s="89"/>
      <c r="B61" s="214"/>
      <c r="C61" s="89"/>
      <c r="D61" s="89"/>
      <c r="E61" s="89"/>
      <c r="F61" s="89"/>
      <c r="G61" s="89"/>
      <c r="H61" s="89"/>
      <c r="I61" s="89"/>
      <c r="J61" s="89"/>
      <c r="K61" s="89"/>
      <c r="L61" s="89"/>
      <c r="M61" s="89"/>
      <c r="N61" s="89"/>
      <c r="O61" s="89"/>
      <c r="P61" s="89"/>
      <c r="Q61" s="89"/>
      <c r="R61" s="89"/>
      <c r="S61" s="89"/>
      <c r="T61" s="89"/>
      <c r="U61" s="89"/>
    </row>
    <row r="62" spans="1:21" ht="24" customHeight="1">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pWRBnS474FamjjzJ/f0eBQ1lxkz/D9y+sa+bL+LiWqpF5qtjvpuBluXjwBMkd5gA1ctx527sDZN5q80qWYz5iA==" saltValue="u3VemUCWYIim4vQdpn1Lw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Normal="10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7" t="s">
        <v>27</v>
      </c>
    </row>
    <row r="40" spans="2:13" ht="27.75" customHeight="1">
      <c r="B40" s="213" t="s">
        <v>28</v>
      </c>
      <c r="C40" s="219"/>
      <c r="D40" s="219"/>
      <c r="E40" s="227"/>
      <c r="F40" s="227"/>
      <c r="G40" s="227"/>
      <c r="H40" s="230" t="s">
        <v>6</v>
      </c>
      <c r="I40" s="232" t="s">
        <v>238</v>
      </c>
      <c r="J40" s="240" t="s">
        <v>522</v>
      </c>
      <c r="K40" s="240" t="s">
        <v>523</v>
      </c>
      <c r="L40" s="240" t="s">
        <v>524</v>
      </c>
      <c r="M40" s="267" t="s">
        <v>525</v>
      </c>
    </row>
    <row r="41" spans="2:13" ht="27.75" customHeight="1">
      <c r="B41" s="1082" t="s">
        <v>25</v>
      </c>
      <c r="C41" s="1083"/>
      <c r="D41" s="222"/>
      <c r="E41" s="1107" t="s">
        <v>5</v>
      </c>
      <c r="F41" s="1107"/>
      <c r="G41" s="1107"/>
      <c r="H41" s="1108"/>
      <c r="I41" s="260">
        <v>10133</v>
      </c>
      <c r="J41" s="264">
        <v>10583</v>
      </c>
      <c r="K41" s="264">
        <v>10173</v>
      </c>
      <c r="L41" s="264">
        <v>9859</v>
      </c>
      <c r="M41" s="268">
        <v>9455</v>
      </c>
    </row>
    <row r="42" spans="2:13" ht="27.75" customHeight="1">
      <c r="B42" s="1084"/>
      <c r="C42" s="1085"/>
      <c r="D42" s="223"/>
      <c r="E42" s="1098" t="s">
        <v>78</v>
      </c>
      <c r="F42" s="1098"/>
      <c r="G42" s="1098"/>
      <c r="H42" s="1099"/>
      <c r="I42" s="261">
        <v>65</v>
      </c>
      <c r="J42" s="265">
        <v>54</v>
      </c>
      <c r="K42" s="265">
        <v>43</v>
      </c>
      <c r="L42" s="265">
        <v>35</v>
      </c>
      <c r="M42" s="269">
        <v>28</v>
      </c>
    </row>
    <row r="43" spans="2:13" ht="27.75" customHeight="1">
      <c r="B43" s="1084"/>
      <c r="C43" s="1085"/>
      <c r="D43" s="223"/>
      <c r="E43" s="1098" t="s">
        <v>80</v>
      </c>
      <c r="F43" s="1098"/>
      <c r="G43" s="1098"/>
      <c r="H43" s="1099"/>
      <c r="I43" s="261">
        <v>417</v>
      </c>
      <c r="J43" s="265">
        <v>560</v>
      </c>
      <c r="K43" s="265">
        <v>91</v>
      </c>
      <c r="L43" s="265">
        <v>72</v>
      </c>
      <c r="M43" s="269">
        <v>55</v>
      </c>
    </row>
    <row r="44" spans="2:13" ht="27.75" customHeight="1">
      <c r="B44" s="1084"/>
      <c r="C44" s="1085"/>
      <c r="D44" s="223"/>
      <c r="E44" s="1098" t="s">
        <v>85</v>
      </c>
      <c r="F44" s="1098"/>
      <c r="G44" s="1098"/>
      <c r="H44" s="1099"/>
      <c r="I44" s="261">
        <v>1674</v>
      </c>
      <c r="J44" s="265">
        <v>1486</v>
      </c>
      <c r="K44" s="265">
        <v>1298</v>
      </c>
      <c r="L44" s="265">
        <v>1108</v>
      </c>
      <c r="M44" s="269">
        <v>920</v>
      </c>
    </row>
    <row r="45" spans="2:13" ht="27.75" customHeight="1">
      <c r="B45" s="1084"/>
      <c r="C45" s="1085"/>
      <c r="D45" s="223"/>
      <c r="E45" s="1098" t="s">
        <v>84</v>
      </c>
      <c r="F45" s="1098"/>
      <c r="G45" s="1098"/>
      <c r="H45" s="1099"/>
      <c r="I45" s="261">
        <v>1559</v>
      </c>
      <c r="J45" s="265">
        <v>1475</v>
      </c>
      <c r="K45" s="265">
        <v>1449</v>
      </c>
      <c r="L45" s="265">
        <v>1404</v>
      </c>
      <c r="M45" s="269">
        <v>1324</v>
      </c>
    </row>
    <row r="46" spans="2:13" ht="27.75" customHeight="1">
      <c r="B46" s="1084"/>
      <c r="C46" s="1085"/>
      <c r="D46" s="224"/>
      <c r="E46" s="1098" t="s">
        <v>89</v>
      </c>
      <c r="F46" s="1098"/>
      <c r="G46" s="1098"/>
      <c r="H46" s="1099"/>
      <c r="I46" s="261">
        <v>3</v>
      </c>
      <c r="J46" s="265">
        <v>2</v>
      </c>
      <c r="K46" s="265">
        <v>2</v>
      </c>
      <c r="L46" s="265">
        <v>1</v>
      </c>
      <c r="M46" s="269">
        <v>1</v>
      </c>
    </row>
    <row r="47" spans="2:13" ht="27.75" customHeight="1">
      <c r="B47" s="1084"/>
      <c r="C47" s="1085"/>
      <c r="D47" s="257"/>
      <c r="E47" s="1104" t="s">
        <v>90</v>
      </c>
      <c r="F47" s="1105"/>
      <c r="G47" s="1105"/>
      <c r="H47" s="1106"/>
      <c r="I47" s="261" t="s">
        <v>175</v>
      </c>
      <c r="J47" s="265" t="s">
        <v>175</v>
      </c>
      <c r="K47" s="265" t="s">
        <v>175</v>
      </c>
      <c r="L47" s="265" t="s">
        <v>175</v>
      </c>
      <c r="M47" s="269" t="s">
        <v>175</v>
      </c>
    </row>
    <row r="48" spans="2:13" ht="27.75" customHeight="1">
      <c r="B48" s="1084"/>
      <c r="C48" s="1085"/>
      <c r="D48" s="223"/>
      <c r="E48" s="1098" t="s">
        <v>63</v>
      </c>
      <c r="F48" s="1098"/>
      <c r="G48" s="1098"/>
      <c r="H48" s="1099"/>
      <c r="I48" s="261" t="s">
        <v>175</v>
      </c>
      <c r="J48" s="265" t="s">
        <v>175</v>
      </c>
      <c r="K48" s="265" t="s">
        <v>175</v>
      </c>
      <c r="L48" s="265" t="s">
        <v>175</v>
      </c>
      <c r="M48" s="269" t="s">
        <v>175</v>
      </c>
    </row>
    <row r="49" spans="2:13" ht="27.75" customHeight="1">
      <c r="B49" s="1086"/>
      <c r="C49" s="1087"/>
      <c r="D49" s="223"/>
      <c r="E49" s="1098" t="s">
        <v>48</v>
      </c>
      <c r="F49" s="1098"/>
      <c r="G49" s="1098"/>
      <c r="H49" s="1099"/>
      <c r="I49" s="261" t="s">
        <v>175</v>
      </c>
      <c r="J49" s="265" t="s">
        <v>175</v>
      </c>
      <c r="K49" s="265">
        <v>8</v>
      </c>
      <c r="L49" s="265" t="s">
        <v>175</v>
      </c>
      <c r="M49" s="269" t="s">
        <v>175</v>
      </c>
    </row>
    <row r="50" spans="2:13" ht="27.75" customHeight="1">
      <c r="B50" s="1102" t="s">
        <v>91</v>
      </c>
      <c r="C50" s="1103"/>
      <c r="D50" s="258"/>
      <c r="E50" s="1098" t="s">
        <v>94</v>
      </c>
      <c r="F50" s="1098"/>
      <c r="G50" s="1098"/>
      <c r="H50" s="1099"/>
      <c r="I50" s="261">
        <v>3236</v>
      </c>
      <c r="J50" s="265">
        <v>3220</v>
      </c>
      <c r="K50" s="265">
        <v>3478</v>
      </c>
      <c r="L50" s="265">
        <v>3433</v>
      </c>
      <c r="M50" s="269">
        <v>3966</v>
      </c>
    </row>
    <row r="51" spans="2:13" ht="27.75" customHeight="1">
      <c r="B51" s="1084"/>
      <c r="C51" s="1085"/>
      <c r="D51" s="223"/>
      <c r="E51" s="1098" t="s">
        <v>96</v>
      </c>
      <c r="F51" s="1098"/>
      <c r="G51" s="1098"/>
      <c r="H51" s="1099"/>
      <c r="I51" s="261">
        <v>393</v>
      </c>
      <c r="J51" s="265">
        <v>386</v>
      </c>
      <c r="K51" s="265">
        <v>397</v>
      </c>
      <c r="L51" s="265">
        <v>371</v>
      </c>
      <c r="M51" s="269">
        <v>333</v>
      </c>
    </row>
    <row r="52" spans="2:13" ht="27.75" customHeight="1">
      <c r="B52" s="1086"/>
      <c r="C52" s="1087"/>
      <c r="D52" s="223"/>
      <c r="E52" s="1098" t="s">
        <v>102</v>
      </c>
      <c r="F52" s="1098"/>
      <c r="G52" s="1098"/>
      <c r="H52" s="1099"/>
      <c r="I52" s="261">
        <v>7965</v>
      </c>
      <c r="J52" s="265">
        <v>8302</v>
      </c>
      <c r="K52" s="265">
        <v>8073</v>
      </c>
      <c r="L52" s="265">
        <v>7871</v>
      </c>
      <c r="M52" s="269">
        <v>7389</v>
      </c>
    </row>
    <row r="53" spans="2:13" ht="27.75" customHeight="1">
      <c r="B53" s="1092" t="s">
        <v>61</v>
      </c>
      <c r="C53" s="1093"/>
      <c r="D53" s="225"/>
      <c r="E53" s="1100" t="s">
        <v>104</v>
      </c>
      <c r="F53" s="1100"/>
      <c r="G53" s="1100"/>
      <c r="H53" s="1101"/>
      <c r="I53" s="262">
        <v>2256</v>
      </c>
      <c r="J53" s="266">
        <v>2251</v>
      </c>
      <c r="K53" s="266">
        <v>1117</v>
      </c>
      <c r="L53" s="266">
        <v>804</v>
      </c>
      <c r="M53" s="270">
        <v>95</v>
      </c>
    </row>
    <row r="54" spans="2:13" ht="27.75" customHeight="1">
      <c r="B54" s="256" t="s">
        <v>105</v>
      </c>
      <c r="C54" s="196"/>
      <c r="D54" s="196"/>
      <c r="E54" s="259"/>
      <c r="F54" s="259"/>
      <c r="G54" s="259"/>
      <c r="H54" s="259"/>
      <c r="I54" s="263"/>
      <c r="J54" s="263"/>
      <c r="K54" s="263"/>
      <c r="L54" s="263"/>
      <c r="M54" s="263"/>
    </row>
    <row r="55" spans="2:13"/>
  </sheetData>
  <sheetProtection algorithmName="SHA-512" hashValue="JMAiZYxTDNYIHFBpWTNY3qv9ptdmptTBYxfHUAvZnCIaQ5e5A2xp6Z2ZABreXLVyFLwGXeNcF+H98Mm/S9/XIw==" saltValue="bNdw1YAEku3IMALD437pf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89"/>
      <c r="C53" s="89"/>
      <c r="D53" s="89"/>
      <c r="E53" s="89"/>
      <c r="F53" s="89"/>
      <c r="G53" s="89"/>
      <c r="H53" s="286" t="s">
        <v>67</v>
      </c>
    </row>
    <row r="54" spans="2:8" ht="29.25" customHeight="1">
      <c r="B54" s="271" t="s">
        <v>0</v>
      </c>
      <c r="C54" s="277"/>
      <c r="D54" s="277"/>
      <c r="E54" s="278" t="s">
        <v>6</v>
      </c>
      <c r="F54" s="279" t="s">
        <v>523</v>
      </c>
      <c r="G54" s="279" t="s">
        <v>524</v>
      </c>
      <c r="H54" s="287" t="s">
        <v>525</v>
      </c>
    </row>
    <row r="55" spans="2:8" ht="52.5" customHeight="1">
      <c r="B55" s="272"/>
      <c r="C55" s="1117" t="s">
        <v>31</v>
      </c>
      <c r="D55" s="1117"/>
      <c r="E55" s="1118"/>
      <c r="F55" s="280">
        <v>1653</v>
      </c>
      <c r="G55" s="280">
        <v>1360</v>
      </c>
      <c r="H55" s="288">
        <v>1706</v>
      </c>
    </row>
    <row r="56" spans="2:8" ht="52.5" customHeight="1">
      <c r="B56" s="273"/>
      <c r="C56" s="1119" t="s">
        <v>3</v>
      </c>
      <c r="D56" s="1119"/>
      <c r="E56" s="1120"/>
      <c r="F56" s="281">
        <v>820</v>
      </c>
      <c r="G56" s="281">
        <v>920</v>
      </c>
      <c r="H56" s="289">
        <v>983</v>
      </c>
    </row>
    <row r="57" spans="2:8" ht="53.25" customHeight="1">
      <c r="B57" s="273"/>
      <c r="C57" s="1121" t="s">
        <v>97</v>
      </c>
      <c r="D57" s="1121"/>
      <c r="E57" s="1122"/>
      <c r="F57" s="282">
        <v>752</v>
      </c>
      <c r="G57" s="282">
        <v>847</v>
      </c>
      <c r="H57" s="290">
        <v>944</v>
      </c>
    </row>
    <row r="58" spans="2:8" ht="45.75" customHeight="1">
      <c r="B58" s="274"/>
      <c r="C58" s="1109" t="s">
        <v>378</v>
      </c>
      <c r="D58" s="1110"/>
      <c r="E58" s="1111"/>
      <c r="F58" s="283">
        <v>433</v>
      </c>
      <c r="G58" s="283">
        <v>433</v>
      </c>
      <c r="H58" s="291">
        <v>434</v>
      </c>
    </row>
    <row r="59" spans="2:8" ht="45.75" customHeight="1">
      <c r="B59" s="274"/>
      <c r="C59" s="1109" t="s">
        <v>328</v>
      </c>
      <c r="D59" s="1110"/>
      <c r="E59" s="1111"/>
      <c r="F59" s="283">
        <v>182</v>
      </c>
      <c r="G59" s="283">
        <v>245</v>
      </c>
      <c r="H59" s="291">
        <v>315</v>
      </c>
    </row>
    <row r="60" spans="2:8" ht="45.75" customHeight="1">
      <c r="B60" s="274"/>
      <c r="C60" s="1109" t="s">
        <v>535</v>
      </c>
      <c r="D60" s="1110"/>
      <c r="E60" s="1111"/>
      <c r="F60" s="283">
        <v>59</v>
      </c>
      <c r="G60" s="283">
        <v>59</v>
      </c>
      <c r="H60" s="291">
        <v>59</v>
      </c>
    </row>
    <row r="61" spans="2:8" ht="45.75" customHeight="1">
      <c r="B61" s="274"/>
      <c r="C61" s="1109" t="s">
        <v>92</v>
      </c>
      <c r="D61" s="1110"/>
      <c r="E61" s="1111"/>
      <c r="F61" s="283" t="s">
        <v>537</v>
      </c>
      <c r="G61" s="283">
        <v>23</v>
      </c>
      <c r="H61" s="291">
        <v>45</v>
      </c>
    </row>
    <row r="62" spans="2:8" ht="45.75" customHeight="1">
      <c r="B62" s="275"/>
      <c r="C62" s="1112" t="s">
        <v>536</v>
      </c>
      <c r="D62" s="1113"/>
      <c r="E62" s="1114"/>
      <c r="F62" s="284">
        <v>44</v>
      </c>
      <c r="G62" s="284">
        <v>44</v>
      </c>
      <c r="H62" s="292">
        <v>44</v>
      </c>
    </row>
    <row r="63" spans="2:8" ht="52.5" customHeight="1">
      <c r="B63" s="276"/>
      <c r="C63" s="1115" t="s">
        <v>106</v>
      </c>
      <c r="D63" s="1115"/>
      <c r="E63" s="1116"/>
      <c r="F63" s="285">
        <v>3225</v>
      </c>
      <c r="G63" s="285">
        <v>3128</v>
      </c>
      <c r="H63" s="293">
        <v>3633</v>
      </c>
    </row>
    <row r="64" spans="2:8"/>
  </sheetData>
  <sheetProtection algorithmName="SHA-512" hashValue="nOR8DyQsdQ5G9eynmyMsvbNeiB23dTscAj1RJ28PU2SIiGy0n/YtanebOgK6YRvo1ZDVEY3uEhee5wwDjO8aqA==" saltValue="VfadNpGFRS4lrhGi2hj8D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19" customWidth="1"/>
    <col min="2" max="107" width="2.5" style="319" customWidth="1"/>
    <col min="108" max="108" width="6.125" style="326" customWidth="1"/>
    <col min="109" max="109" width="5.875" style="325" customWidth="1"/>
    <col min="110" max="16384" width="8.625" style="319" hidden="1"/>
  </cols>
  <sheetData>
    <row r="1" spans="1:109" ht="42.75" customHeight="1">
      <c r="A1" s="317"/>
      <c r="B1" s="318"/>
      <c r="DD1" s="319"/>
      <c r="DE1" s="319"/>
    </row>
    <row r="2" spans="1:109" ht="25.5" customHeight="1">
      <c r="A2" s="320"/>
      <c r="C2" s="320"/>
      <c r="O2" s="320"/>
      <c r="P2" s="320"/>
      <c r="Q2" s="320"/>
      <c r="R2" s="320"/>
      <c r="S2" s="320"/>
      <c r="T2" s="320"/>
      <c r="U2" s="320"/>
      <c r="V2" s="320"/>
      <c r="W2" s="320"/>
      <c r="X2" s="320"/>
      <c r="Y2" s="320"/>
      <c r="Z2" s="320"/>
      <c r="AA2" s="320"/>
      <c r="AB2" s="320"/>
      <c r="AC2" s="320"/>
      <c r="AD2" s="320"/>
      <c r="AE2" s="320"/>
      <c r="AF2" s="320"/>
      <c r="AG2" s="320"/>
      <c r="AH2" s="320"/>
      <c r="AI2" s="320"/>
      <c r="AU2" s="320"/>
      <c r="BG2" s="320"/>
      <c r="BS2" s="320"/>
      <c r="CE2" s="320"/>
      <c r="CQ2" s="320"/>
      <c r="DD2" s="319"/>
      <c r="DE2" s="319"/>
    </row>
    <row r="3" spans="1:109" ht="25.5" customHeight="1">
      <c r="A3" s="320"/>
      <c r="C3" s="320"/>
      <c r="O3" s="320"/>
      <c r="P3" s="320"/>
      <c r="Q3" s="320"/>
      <c r="R3" s="320"/>
      <c r="S3" s="320"/>
      <c r="T3" s="320"/>
      <c r="U3" s="320"/>
      <c r="V3" s="320"/>
      <c r="W3" s="320"/>
      <c r="X3" s="320"/>
      <c r="Y3" s="320"/>
      <c r="Z3" s="320"/>
      <c r="AA3" s="320"/>
      <c r="AB3" s="320"/>
      <c r="AC3" s="320"/>
      <c r="AD3" s="320"/>
      <c r="AE3" s="320"/>
      <c r="AF3" s="320"/>
      <c r="AG3" s="320"/>
      <c r="AH3" s="320"/>
      <c r="AI3" s="320"/>
      <c r="AU3" s="320"/>
      <c r="BG3" s="320"/>
      <c r="BS3" s="320"/>
      <c r="CE3" s="320"/>
      <c r="CQ3" s="320"/>
      <c r="DD3" s="319"/>
      <c r="DE3" s="319"/>
    </row>
    <row r="4" spans="1:109" s="82" customFormat="1">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row>
    <row r="5" spans="1:109" s="82" customFormat="1">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row>
    <row r="6" spans="1:109" s="82" customFormat="1">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row>
    <row r="7" spans="1:109" s="82" customFormat="1">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row>
    <row r="8" spans="1:109" s="82" customFormat="1">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20"/>
      <c r="DE8" s="320"/>
    </row>
    <row r="9" spans="1:109" s="82" customFormat="1">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20"/>
      <c r="DE9" s="320"/>
    </row>
    <row r="10" spans="1:109" s="82" customFormat="1">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row>
    <row r="11" spans="1:109" s="82" customFormat="1">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row>
    <row r="12" spans="1:109" s="82" customFormat="1">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20"/>
      <c r="DE12" s="320"/>
    </row>
    <row r="13" spans="1:109" s="82" customFormat="1">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row>
    <row r="14" spans="1:109" s="82" customFormat="1">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20"/>
      <c r="DE14" s="320"/>
    </row>
    <row r="15" spans="1:109" s="82" customFormat="1">
      <c r="A15" s="319"/>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20"/>
      <c r="DE15" s="320"/>
    </row>
    <row r="16" spans="1:109" s="82" customFormat="1">
      <c r="A16" s="319"/>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row>
    <row r="17" spans="1:109" s="82" customFormat="1">
      <c r="A17" s="319"/>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row>
    <row r="18" spans="1:109" s="82" customFormat="1">
      <c r="A18" s="319"/>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row>
    <row r="19" spans="1:109">
      <c r="DD19" s="319"/>
      <c r="DE19" s="319"/>
    </row>
    <row r="20" spans="1:109">
      <c r="DD20" s="319"/>
      <c r="DE20" s="319"/>
    </row>
    <row r="21" spans="1:109" ht="17.25" customHeight="1">
      <c r="B21" s="321"/>
      <c r="C21" s="322"/>
      <c r="D21" s="322"/>
      <c r="E21" s="322"/>
      <c r="F21" s="322"/>
      <c r="G21" s="322"/>
      <c r="H21" s="322"/>
      <c r="I21" s="322"/>
      <c r="J21" s="322"/>
      <c r="K21" s="322"/>
      <c r="L21" s="322"/>
      <c r="M21" s="322"/>
      <c r="N21" s="323"/>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3"/>
      <c r="AU21" s="322"/>
      <c r="AV21" s="322"/>
      <c r="AW21" s="322"/>
      <c r="AX21" s="322"/>
      <c r="AY21" s="322"/>
      <c r="AZ21" s="322"/>
      <c r="BA21" s="322"/>
      <c r="BB21" s="322"/>
      <c r="BC21" s="322"/>
      <c r="BD21" s="322"/>
      <c r="BE21" s="322"/>
      <c r="BF21" s="323"/>
      <c r="BG21" s="322"/>
      <c r="BH21" s="322"/>
      <c r="BI21" s="322"/>
      <c r="BJ21" s="322"/>
      <c r="BK21" s="322"/>
      <c r="BL21" s="322"/>
      <c r="BM21" s="322"/>
      <c r="BN21" s="322"/>
      <c r="BO21" s="322"/>
      <c r="BP21" s="322"/>
      <c r="BQ21" s="322"/>
      <c r="BR21" s="323"/>
      <c r="BS21" s="322"/>
      <c r="BT21" s="322"/>
      <c r="BU21" s="322"/>
      <c r="BV21" s="322"/>
      <c r="BW21" s="322"/>
      <c r="BX21" s="322"/>
      <c r="BY21" s="322"/>
      <c r="BZ21" s="322"/>
      <c r="CA21" s="322"/>
      <c r="CB21" s="322"/>
      <c r="CC21" s="322"/>
      <c r="CD21" s="323"/>
      <c r="CE21" s="322"/>
      <c r="CF21" s="322"/>
      <c r="CG21" s="322"/>
      <c r="CH21" s="322"/>
      <c r="CI21" s="322"/>
      <c r="CJ21" s="322"/>
      <c r="CK21" s="322"/>
      <c r="CL21" s="322"/>
      <c r="CM21" s="322"/>
      <c r="CN21" s="322"/>
      <c r="CO21" s="322"/>
      <c r="CP21" s="323"/>
      <c r="CQ21" s="322"/>
      <c r="CR21" s="322"/>
      <c r="CS21" s="322"/>
      <c r="CT21" s="322"/>
      <c r="CU21" s="322"/>
      <c r="CV21" s="322"/>
      <c r="CW21" s="322"/>
      <c r="CX21" s="322"/>
      <c r="CY21" s="322"/>
      <c r="CZ21" s="322"/>
      <c r="DA21" s="322"/>
      <c r="DB21" s="323"/>
      <c r="DC21" s="322"/>
      <c r="DD21" s="324"/>
      <c r="DE21" s="319"/>
    </row>
    <row r="22" spans="1:109" ht="17.25" customHeight="1">
      <c r="B22" s="325"/>
    </row>
    <row r="23" spans="1:109">
      <c r="B23" s="325"/>
    </row>
    <row r="24" spans="1:109">
      <c r="B24" s="325"/>
    </row>
    <row r="25" spans="1:109">
      <c r="B25" s="325"/>
    </row>
    <row r="26" spans="1:109">
      <c r="B26" s="325"/>
    </row>
    <row r="27" spans="1:109">
      <c r="B27" s="325"/>
    </row>
    <row r="28" spans="1:109">
      <c r="B28" s="325"/>
    </row>
    <row r="29" spans="1:109">
      <c r="B29" s="325"/>
    </row>
    <row r="30" spans="1:109">
      <c r="B30" s="325"/>
    </row>
    <row r="31" spans="1:109">
      <c r="B31" s="325"/>
    </row>
    <row r="32" spans="1:109">
      <c r="B32" s="325"/>
    </row>
    <row r="33" spans="2:109">
      <c r="B33" s="325"/>
    </row>
    <row r="34" spans="2:109">
      <c r="B34" s="325"/>
    </row>
    <row r="35" spans="2:109">
      <c r="B35" s="325"/>
    </row>
    <row r="36" spans="2:109">
      <c r="B36" s="325"/>
    </row>
    <row r="37" spans="2:109">
      <c r="B37" s="325"/>
    </row>
    <row r="38" spans="2:109">
      <c r="B38" s="325"/>
    </row>
    <row r="39" spans="2:109">
      <c r="B39" s="327"/>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9"/>
    </row>
    <row r="40" spans="2:109">
      <c r="B40" s="330"/>
      <c r="DD40" s="330"/>
      <c r="DE40" s="319"/>
    </row>
    <row r="41" spans="2:109" ht="17.25">
      <c r="B41" s="331" t="s">
        <v>545</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4"/>
    </row>
    <row r="42" spans="2:109">
      <c r="B42" s="325"/>
      <c r="G42" s="332"/>
      <c r="I42" s="333"/>
      <c r="J42" s="333"/>
      <c r="K42" s="333"/>
      <c r="AM42" s="332"/>
      <c r="AN42" s="332" t="s">
        <v>546</v>
      </c>
      <c r="AP42" s="333"/>
      <c r="AQ42" s="333"/>
      <c r="AR42" s="333"/>
      <c r="AY42" s="332"/>
      <c r="BA42" s="333"/>
      <c r="BB42" s="333"/>
      <c r="BC42" s="333"/>
      <c r="BK42" s="332"/>
      <c r="BM42" s="333"/>
      <c r="BN42" s="333"/>
      <c r="BO42" s="333"/>
      <c r="BW42" s="332"/>
      <c r="BY42" s="333"/>
      <c r="BZ42" s="333"/>
      <c r="CA42" s="333"/>
      <c r="CI42" s="332"/>
      <c r="CK42" s="333"/>
      <c r="CL42" s="333"/>
      <c r="CM42" s="333"/>
      <c r="CU42" s="332"/>
      <c r="CW42" s="333"/>
      <c r="CX42" s="333"/>
      <c r="CY42" s="333"/>
    </row>
    <row r="43" spans="2:109" ht="13.5" customHeight="1">
      <c r="B43" s="325"/>
      <c r="AN43" s="1123" t="s">
        <v>547</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c r="B44" s="325"/>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c r="B45" s="325"/>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c r="B46" s="325"/>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c r="B47" s="325"/>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c r="B48" s="325"/>
      <c r="H48" s="334"/>
      <c r="I48" s="334"/>
      <c r="J48" s="334"/>
      <c r="AN48" s="334"/>
      <c r="AO48" s="334"/>
      <c r="AP48" s="334"/>
      <c r="AZ48" s="334"/>
      <c r="BA48" s="334"/>
      <c r="BB48" s="334"/>
      <c r="BL48" s="334"/>
      <c r="BM48" s="334"/>
      <c r="BN48" s="334"/>
      <c r="BX48" s="334"/>
      <c r="BY48" s="334"/>
      <c r="BZ48" s="334"/>
      <c r="CJ48" s="334"/>
      <c r="CK48" s="334"/>
      <c r="CL48" s="334"/>
      <c r="CV48" s="334"/>
      <c r="CW48" s="334"/>
      <c r="CX48" s="334"/>
    </row>
    <row r="49" spans="1:109">
      <c r="B49" s="325"/>
      <c r="AN49" s="319" t="s">
        <v>548</v>
      </c>
    </row>
    <row r="50" spans="1:109">
      <c r="B50" s="325"/>
      <c r="G50" s="1132"/>
      <c r="H50" s="1132"/>
      <c r="I50" s="1132"/>
      <c r="J50" s="1132"/>
      <c r="K50" s="335"/>
      <c r="L50" s="335"/>
      <c r="M50" s="336"/>
      <c r="N50" s="336"/>
      <c r="AN50" s="1133"/>
      <c r="AO50" s="1134"/>
      <c r="AP50" s="1134"/>
      <c r="AQ50" s="1134"/>
      <c r="AR50" s="1134"/>
      <c r="AS50" s="1134"/>
      <c r="AT50" s="1134"/>
      <c r="AU50" s="1134"/>
      <c r="AV50" s="1134"/>
      <c r="AW50" s="1134"/>
      <c r="AX50" s="1134"/>
      <c r="AY50" s="1134"/>
      <c r="AZ50" s="1134"/>
      <c r="BA50" s="1134"/>
      <c r="BB50" s="1134"/>
      <c r="BC50" s="1134"/>
      <c r="BD50" s="1134"/>
      <c r="BE50" s="1134"/>
      <c r="BF50" s="1134"/>
      <c r="BG50" s="1134"/>
      <c r="BH50" s="1134"/>
      <c r="BI50" s="1134"/>
      <c r="BJ50" s="1134"/>
      <c r="BK50" s="1134"/>
      <c r="BL50" s="1134"/>
      <c r="BM50" s="1134"/>
      <c r="BN50" s="1134"/>
      <c r="BO50" s="1135"/>
      <c r="BP50" s="1136" t="s">
        <v>238</v>
      </c>
      <c r="BQ50" s="1136"/>
      <c r="BR50" s="1136"/>
      <c r="BS50" s="1136"/>
      <c r="BT50" s="1136"/>
      <c r="BU50" s="1136"/>
      <c r="BV50" s="1136"/>
      <c r="BW50" s="1136"/>
      <c r="BX50" s="1136" t="s">
        <v>522</v>
      </c>
      <c r="BY50" s="1136"/>
      <c r="BZ50" s="1136"/>
      <c r="CA50" s="1136"/>
      <c r="CB50" s="1136"/>
      <c r="CC50" s="1136"/>
      <c r="CD50" s="1136"/>
      <c r="CE50" s="1136"/>
      <c r="CF50" s="1136" t="s">
        <v>523</v>
      </c>
      <c r="CG50" s="1136"/>
      <c r="CH50" s="1136"/>
      <c r="CI50" s="1136"/>
      <c r="CJ50" s="1136"/>
      <c r="CK50" s="1136"/>
      <c r="CL50" s="1136"/>
      <c r="CM50" s="1136"/>
      <c r="CN50" s="1136" t="s">
        <v>524</v>
      </c>
      <c r="CO50" s="1136"/>
      <c r="CP50" s="1136"/>
      <c r="CQ50" s="1136"/>
      <c r="CR50" s="1136"/>
      <c r="CS50" s="1136"/>
      <c r="CT50" s="1136"/>
      <c r="CU50" s="1136"/>
      <c r="CV50" s="1136" t="s">
        <v>525</v>
      </c>
      <c r="CW50" s="1136"/>
      <c r="CX50" s="1136"/>
      <c r="CY50" s="1136"/>
      <c r="CZ50" s="1136"/>
      <c r="DA50" s="1136"/>
      <c r="DB50" s="1136"/>
      <c r="DC50" s="1136"/>
    </row>
    <row r="51" spans="1:109" ht="13.5" customHeight="1">
      <c r="B51" s="325"/>
      <c r="G51" s="1142"/>
      <c r="H51" s="1142"/>
      <c r="I51" s="1140"/>
      <c r="J51" s="1140"/>
      <c r="K51" s="1138"/>
      <c r="L51" s="1138"/>
      <c r="M51" s="1138"/>
      <c r="N51" s="1138"/>
      <c r="AM51" s="334"/>
      <c r="AN51" s="1139" t="s">
        <v>549</v>
      </c>
      <c r="AO51" s="1139"/>
      <c r="AP51" s="1139"/>
      <c r="AQ51" s="1139"/>
      <c r="AR51" s="1139"/>
      <c r="AS51" s="1139"/>
      <c r="AT51" s="1139"/>
      <c r="AU51" s="1139"/>
      <c r="AV51" s="1139"/>
      <c r="AW51" s="1139"/>
      <c r="AX51" s="1139"/>
      <c r="AY51" s="1139"/>
      <c r="AZ51" s="1139"/>
      <c r="BA51" s="1139"/>
      <c r="BB51" s="1139" t="s">
        <v>550</v>
      </c>
      <c r="BC51" s="1139"/>
      <c r="BD51" s="1139"/>
      <c r="BE51" s="1139"/>
      <c r="BF51" s="1139"/>
      <c r="BG51" s="1139"/>
      <c r="BH51" s="1139"/>
      <c r="BI51" s="1139"/>
      <c r="BJ51" s="1139"/>
      <c r="BK51" s="1139"/>
      <c r="BL51" s="1139"/>
      <c r="BM51" s="1139"/>
      <c r="BN51" s="1139"/>
      <c r="BO51" s="1139"/>
      <c r="BP51" s="1137">
        <v>45.6</v>
      </c>
      <c r="BQ51" s="1137"/>
      <c r="BR51" s="1137"/>
      <c r="BS51" s="1137"/>
      <c r="BT51" s="1137"/>
      <c r="BU51" s="1137"/>
      <c r="BV51" s="1137"/>
      <c r="BW51" s="1137"/>
      <c r="BX51" s="1137">
        <v>45.9</v>
      </c>
      <c r="BY51" s="1137"/>
      <c r="BZ51" s="1137"/>
      <c r="CA51" s="1137"/>
      <c r="CB51" s="1137"/>
      <c r="CC51" s="1137"/>
      <c r="CD51" s="1137"/>
      <c r="CE51" s="1137"/>
      <c r="CF51" s="1137">
        <v>22.8</v>
      </c>
      <c r="CG51" s="1137"/>
      <c r="CH51" s="1137"/>
      <c r="CI51" s="1137"/>
      <c r="CJ51" s="1137"/>
      <c r="CK51" s="1137"/>
      <c r="CL51" s="1137"/>
      <c r="CM51" s="1137"/>
      <c r="CN51" s="1137">
        <v>15.8</v>
      </c>
      <c r="CO51" s="1137"/>
      <c r="CP51" s="1137"/>
      <c r="CQ51" s="1137"/>
      <c r="CR51" s="1137"/>
      <c r="CS51" s="1137"/>
      <c r="CT51" s="1137"/>
      <c r="CU51" s="1137"/>
      <c r="CV51" s="1137">
        <v>1.7</v>
      </c>
      <c r="CW51" s="1137"/>
      <c r="CX51" s="1137"/>
      <c r="CY51" s="1137"/>
      <c r="CZ51" s="1137"/>
      <c r="DA51" s="1137"/>
      <c r="DB51" s="1137"/>
      <c r="DC51" s="1137"/>
    </row>
    <row r="52" spans="1:109">
      <c r="B52" s="325"/>
      <c r="G52" s="1142"/>
      <c r="H52" s="1142"/>
      <c r="I52" s="1140"/>
      <c r="J52" s="1140"/>
      <c r="K52" s="1138"/>
      <c r="L52" s="1138"/>
      <c r="M52" s="1138"/>
      <c r="N52" s="1138"/>
      <c r="AM52" s="334"/>
      <c r="AN52" s="1139"/>
      <c r="AO52" s="1139"/>
      <c r="AP52" s="1139"/>
      <c r="AQ52" s="1139"/>
      <c r="AR52" s="1139"/>
      <c r="AS52" s="1139"/>
      <c r="AT52" s="1139"/>
      <c r="AU52" s="1139"/>
      <c r="AV52" s="1139"/>
      <c r="AW52" s="1139"/>
      <c r="AX52" s="1139"/>
      <c r="AY52" s="1139"/>
      <c r="AZ52" s="1139"/>
      <c r="BA52" s="1139"/>
      <c r="BB52" s="1139"/>
      <c r="BC52" s="1139"/>
      <c r="BD52" s="1139"/>
      <c r="BE52" s="1139"/>
      <c r="BF52" s="1139"/>
      <c r="BG52" s="1139"/>
      <c r="BH52" s="1139"/>
      <c r="BI52" s="1139"/>
      <c r="BJ52" s="1139"/>
      <c r="BK52" s="1139"/>
      <c r="BL52" s="1139"/>
      <c r="BM52" s="1139"/>
      <c r="BN52" s="1139"/>
      <c r="BO52" s="1139"/>
      <c r="BP52" s="1137"/>
      <c r="BQ52" s="1137"/>
      <c r="BR52" s="1137"/>
      <c r="BS52" s="1137"/>
      <c r="BT52" s="1137"/>
      <c r="BU52" s="1137"/>
      <c r="BV52" s="1137"/>
      <c r="BW52" s="1137"/>
      <c r="BX52" s="1137"/>
      <c r="BY52" s="1137"/>
      <c r="BZ52" s="1137"/>
      <c r="CA52" s="1137"/>
      <c r="CB52" s="1137"/>
      <c r="CC52" s="1137"/>
      <c r="CD52" s="1137"/>
      <c r="CE52" s="1137"/>
      <c r="CF52" s="1137"/>
      <c r="CG52" s="1137"/>
      <c r="CH52" s="1137"/>
      <c r="CI52" s="1137"/>
      <c r="CJ52" s="1137"/>
      <c r="CK52" s="1137"/>
      <c r="CL52" s="1137"/>
      <c r="CM52" s="1137"/>
      <c r="CN52" s="1137"/>
      <c r="CO52" s="1137"/>
      <c r="CP52" s="1137"/>
      <c r="CQ52" s="1137"/>
      <c r="CR52" s="1137"/>
      <c r="CS52" s="1137"/>
      <c r="CT52" s="1137"/>
      <c r="CU52" s="1137"/>
      <c r="CV52" s="1137"/>
      <c r="CW52" s="1137"/>
      <c r="CX52" s="1137"/>
      <c r="CY52" s="1137"/>
      <c r="CZ52" s="1137"/>
      <c r="DA52" s="1137"/>
      <c r="DB52" s="1137"/>
      <c r="DC52" s="1137"/>
    </row>
    <row r="53" spans="1:109">
      <c r="A53" s="333"/>
      <c r="B53" s="325"/>
      <c r="G53" s="1142"/>
      <c r="H53" s="1142"/>
      <c r="I53" s="1132"/>
      <c r="J53" s="1132"/>
      <c r="K53" s="1138"/>
      <c r="L53" s="1138"/>
      <c r="M53" s="1138"/>
      <c r="N53" s="1138"/>
      <c r="AM53" s="334"/>
      <c r="AN53" s="1139"/>
      <c r="AO53" s="1139"/>
      <c r="AP53" s="1139"/>
      <c r="AQ53" s="1139"/>
      <c r="AR53" s="1139"/>
      <c r="AS53" s="1139"/>
      <c r="AT53" s="1139"/>
      <c r="AU53" s="1139"/>
      <c r="AV53" s="1139"/>
      <c r="AW53" s="1139"/>
      <c r="AX53" s="1139"/>
      <c r="AY53" s="1139"/>
      <c r="AZ53" s="1139"/>
      <c r="BA53" s="1139"/>
      <c r="BB53" s="1139" t="s">
        <v>551</v>
      </c>
      <c r="BC53" s="1139"/>
      <c r="BD53" s="1139"/>
      <c r="BE53" s="1139"/>
      <c r="BF53" s="1139"/>
      <c r="BG53" s="1139"/>
      <c r="BH53" s="1139"/>
      <c r="BI53" s="1139"/>
      <c r="BJ53" s="1139"/>
      <c r="BK53" s="1139"/>
      <c r="BL53" s="1139"/>
      <c r="BM53" s="1139"/>
      <c r="BN53" s="1139"/>
      <c r="BO53" s="1139"/>
      <c r="BP53" s="1137">
        <v>55.6</v>
      </c>
      <c r="BQ53" s="1137"/>
      <c r="BR53" s="1137"/>
      <c r="BS53" s="1137"/>
      <c r="BT53" s="1137"/>
      <c r="BU53" s="1137"/>
      <c r="BV53" s="1137"/>
      <c r="BW53" s="1137"/>
      <c r="BX53" s="1137">
        <v>56.7</v>
      </c>
      <c r="BY53" s="1137"/>
      <c r="BZ53" s="1137"/>
      <c r="CA53" s="1137"/>
      <c r="CB53" s="1137"/>
      <c r="CC53" s="1137"/>
      <c r="CD53" s="1137"/>
      <c r="CE53" s="1137"/>
      <c r="CF53" s="1137">
        <v>58.5</v>
      </c>
      <c r="CG53" s="1137"/>
      <c r="CH53" s="1137"/>
      <c r="CI53" s="1137"/>
      <c r="CJ53" s="1137"/>
      <c r="CK53" s="1137"/>
      <c r="CL53" s="1137"/>
      <c r="CM53" s="1137"/>
      <c r="CN53" s="1137">
        <v>61.3</v>
      </c>
      <c r="CO53" s="1137"/>
      <c r="CP53" s="1137"/>
      <c r="CQ53" s="1137"/>
      <c r="CR53" s="1137"/>
      <c r="CS53" s="1137"/>
      <c r="CT53" s="1137"/>
      <c r="CU53" s="1137"/>
      <c r="CV53" s="1137">
        <v>62.9</v>
      </c>
      <c r="CW53" s="1137"/>
      <c r="CX53" s="1137"/>
      <c r="CY53" s="1137"/>
      <c r="CZ53" s="1137"/>
      <c r="DA53" s="1137"/>
      <c r="DB53" s="1137"/>
      <c r="DC53" s="1137"/>
    </row>
    <row r="54" spans="1:109">
      <c r="A54" s="333"/>
      <c r="B54" s="325"/>
      <c r="G54" s="1142"/>
      <c r="H54" s="1142"/>
      <c r="I54" s="1132"/>
      <c r="J54" s="1132"/>
      <c r="K54" s="1138"/>
      <c r="L54" s="1138"/>
      <c r="M54" s="1138"/>
      <c r="N54" s="1138"/>
      <c r="AM54" s="334"/>
      <c r="AN54" s="1139"/>
      <c r="AO54" s="1139"/>
      <c r="AP54" s="1139"/>
      <c r="AQ54" s="1139"/>
      <c r="AR54" s="1139"/>
      <c r="AS54" s="1139"/>
      <c r="AT54" s="1139"/>
      <c r="AU54" s="1139"/>
      <c r="AV54" s="1139"/>
      <c r="AW54" s="1139"/>
      <c r="AX54" s="1139"/>
      <c r="AY54" s="1139"/>
      <c r="AZ54" s="1139"/>
      <c r="BA54" s="1139"/>
      <c r="BB54" s="1139"/>
      <c r="BC54" s="1139"/>
      <c r="BD54" s="1139"/>
      <c r="BE54" s="1139"/>
      <c r="BF54" s="1139"/>
      <c r="BG54" s="1139"/>
      <c r="BH54" s="1139"/>
      <c r="BI54" s="1139"/>
      <c r="BJ54" s="1139"/>
      <c r="BK54" s="1139"/>
      <c r="BL54" s="1139"/>
      <c r="BM54" s="1139"/>
      <c r="BN54" s="1139"/>
      <c r="BO54" s="1139"/>
      <c r="BP54" s="1137"/>
      <c r="BQ54" s="1137"/>
      <c r="BR54" s="1137"/>
      <c r="BS54" s="1137"/>
      <c r="BT54" s="1137"/>
      <c r="BU54" s="1137"/>
      <c r="BV54" s="1137"/>
      <c r="BW54" s="1137"/>
      <c r="BX54" s="1137"/>
      <c r="BY54" s="1137"/>
      <c r="BZ54" s="1137"/>
      <c r="CA54" s="1137"/>
      <c r="CB54" s="1137"/>
      <c r="CC54" s="1137"/>
      <c r="CD54" s="1137"/>
      <c r="CE54" s="1137"/>
      <c r="CF54" s="1137"/>
      <c r="CG54" s="1137"/>
      <c r="CH54" s="1137"/>
      <c r="CI54" s="1137"/>
      <c r="CJ54" s="1137"/>
      <c r="CK54" s="1137"/>
      <c r="CL54" s="1137"/>
      <c r="CM54" s="1137"/>
      <c r="CN54" s="1137"/>
      <c r="CO54" s="1137"/>
      <c r="CP54" s="1137"/>
      <c r="CQ54" s="1137"/>
      <c r="CR54" s="1137"/>
      <c r="CS54" s="1137"/>
      <c r="CT54" s="1137"/>
      <c r="CU54" s="1137"/>
      <c r="CV54" s="1137"/>
      <c r="CW54" s="1137"/>
      <c r="CX54" s="1137"/>
      <c r="CY54" s="1137"/>
      <c r="CZ54" s="1137"/>
      <c r="DA54" s="1137"/>
      <c r="DB54" s="1137"/>
      <c r="DC54" s="1137"/>
    </row>
    <row r="55" spans="1:109">
      <c r="A55" s="333"/>
      <c r="B55" s="325"/>
      <c r="G55" s="1132"/>
      <c r="H55" s="1132"/>
      <c r="I55" s="1132"/>
      <c r="J55" s="1132"/>
      <c r="K55" s="1138"/>
      <c r="L55" s="1138"/>
      <c r="M55" s="1138"/>
      <c r="N55" s="1138"/>
      <c r="AN55" s="1136" t="s">
        <v>552</v>
      </c>
      <c r="AO55" s="1136"/>
      <c r="AP55" s="1136"/>
      <c r="AQ55" s="1136"/>
      <c r="AR55" s="1136"/>
      <c r="AS55" s="1136"/>
      <c r="AT55" s="1136"/>
      <c r="AU55" s="1136"/>
      <c r="AV55" s="1136"/>
      <c r="AW55" s="1136"/>
      <c r="AX55" s="1136"/>
      <c r="AY55" s="1136"/>
      <c r="AZ55" s="1136"/>
      <c r="BA55" s="1136"/>
      <c r="BB55" s="1139" t="s">
        <v>550</v>
      </c>
      <c r="BC55" s="1139"/>
      <c r="BD55" s="1139"/>
      <c r="BE55" s="1139"/>
      <c r="BF55" s="1139"/>
      <c r="BG55" s="1139"/>
      <c r="BH55" s="1139"/>
      <c r="BI55" s="1139"/>
      <c r="BJ55" s="1139"/>
      <c r="BK55" s="1139"/>
      <c r="BL55" s="1139"/>
      <c r="BM55" s="1139"/>
      <c r="BN55" s="1139"/>
      <c r="BO55" s="1139"/>
      <c r="BP55" s="1137">
        <v>53.4</v>
      </c>
      <c r="BQ55" s="1137"/>
      <c r="BR55" s="1137"/>
      <c r="BS55" s="1137"/>
      <c r="BT55" s="1137"/>
      <c r="BU55" s="1137"/>
      <c r="BV55" s="1137"/>
      <c r="BW55" s="1137"/>
      <c r="BX55" s="1137">
        <v>48</v>
      </c>
      <c r="BY55" s="1137"/>
      <c r="BZ55" s="1137"/>
      <c r="CA55" s="1137"/>
      <c r="CB55" s="1137"/>
      <c r="CC55" s="1137"/>
      <c r="CD55" s="1137"/>
      <c r="CE55" s="1137"/>
      <c r="CF55" s="1137">
        <v>49.1</v>
      </c>
      <c r="CG55" s="1137"/>
      <c r="CH55" s="1137"/>
      <c r="CI55" s="1137"/>
      <c r="CJ55" s="1137"/>
      <c r="CK55" s="1137"/>
      <c r="CL55" s="1137"/>
      <c r="CM55" s="1137"/>
      <c r="CN55" s="1137">
        <v>41.5</v>
      </c>
      <c r="CO55" s="1137"/>
      <c r="CP55" s="1137"/>
      <c r="CQ55" s="1137"/>
      <c r="CR55" s="1137"/>
      <c r="CS55" s="1137"/>
      <c r="CT55" s="1137"/>
      <c r="CU55" s="1137"/>
      <c r="CV55" s="1137">
        <v>25.2</v>
      </c>
      <c r="CW55" s="1137"/>
      <c r="CX55" s="1137"/>
      <c r="CY55" s="1137"/>
      <c r="CZ55" s="1137"/>
      <c r="DA55" s="1137"/>
      <c r="DB55" s="1137"/>
      <c r="DC55" s="1137"/>
    </row>
    <row r="56" spans="1:109">
      <c r="A56" s="333"/>
      <c r="B56" s="325"/>
      <c r="G56" s="1132"/>
      <c r="H56" s="1132"/>
      <c r="I56" s="1132"/>
      <c r="J56" s="1132"/>
      <c r="K56" s="1138"/>
      <c r="L56" s="1138"/>
      <c r="M56" s="1138"/>
      <c r="N56" s="1138"/>
      <c r="AN56" s="1136"/>
      <c r="AO56" s="1136"/>
      <c r="AP56" s="1136"/>
      <c r="AQ56" s="1136"/>
      <c r="AR56" s="1136"/>
      <c r="AS56" s="1136"/>
      <c r="AT56" s="1136"/>
      <c r="AU56" s="1136"/>
      <c r="AV56" s="1136"/>
      <c r="AW56" s="1136"/>
      <c r="AX56" s="1136"/>
      <c r="AY56" s="1136"/>
      <c r="AZ56" s="1136"/>
      <c r="BA56" s="1136"/>
      <c r="BB56" s="1139"/>
      <c r="BC56" s="1139"/>
      <c r="BD56" s="1139"/>
      <c r="BE56" s="1139"/>
      <c r="BF56" s="1139"/>
      <c r="BG56" s="1139"/>
      <c r="BH56" s="1139"/>
      <c r="BI56" s="1139"/>
      <c r="BJ56" s="1139"/>
      <c r="BK56" s="1139"/>
      <c r="BL56" s="1139"/>
      <c r="BM56" s="1139"/>
      <c r="BN56" s="1139"/>
      <c r="BO56" s="1139"/>
      <c r="BP56" s="1137"/>
      <c r="BQ56" s="1137"/>
      <c r="BR56" s="1137"/>
      <c r="BS56" s="1137"/>
      <c r="BT56" s="1137"/>
      <c r="BU56" s="1137"/>
      <c r="BV56" s="1137"/>
      <c r="BW56" s="1137"/>
      <c r="BX56" s="1137"/>
      <c r="BY56" s="1137"/>
      <c r="BZ56" s="1137"/>
      <c r="CA56" s="1137"/>
      <c r="CB56" s="1137"/>
      <c r="CC56" s="1137"/>
      <c r="CD56" s="1137"/>
      <c r="CE56" s="1137"/>
      <c r="CF56" s="1137"/>
      <c r="CG56" s="1137"/>
      <c r="CH56" s="1137"/>
      <c r="CI56" s="1137"/>
      <c r="CJ56" s="1137"/>
      <c r="CK56" s="1137"/>
      <c r="CL56" s="1137"/>
      <c r="CM56" s="1137"/>
      <c r="CN56" s="1137"/>
      <c r="CO56" s="1137"/>
      <c r="CP56" s="1137"/>
      <c r="CQ56" s="1137"/>
      <c r="CR56" s="1137"/>
      <c r="CS56" s="1137"/>
      <c r="CT56" s="1137"/>
      <c r="CU56" s="1137"/>
      <c r="CV56" s="1137"/>
      <c r="CW56" s="1137"/>
      <c r="CX56" s="1137"/>
      <c r="CY56" s="1137"/>
      <c r="CZ56" s="1137"/>
      <c r="DA56" s="1137"/>
      <c r="DB56" s="1137"/>
      <c r="DC56" s="1137"/>
    </row>
    <row r="57" spans="1:109" s="333" customFormat="1">
      <c r="B57" s="337"/>
      <c r="G57" s="1132"/>
      <c r="H57" s="1132"/>
      <c r="I57" s="1141"/>
      <c r="J57" s="1141"/>
      <c r="K57" s="1138"/>
      <c r="L57" s="1138"/>
      <c r="M57" s="1138"/>
      <c r="N57" s="1138"/>
      <c r="AM57" s="319"/>
      <c r="AN57" s="1136"/>
      <c r="AO57" s="1136"/>
      <c r="AP57" s="1136"/>
      <c r="AQ57" s="1136"/>
      <c r="AR57" s="1136"/>
      <c r="AS57" s="1136"/>
      <c r="AT57" s="1136"/>
      <c r="AU57" s="1136"/>
      <c r="AV57" s="1136"/>
      <c r="AW57" s="1136"/>
      <c r="AX57" s="1136"/>
      <c r="AY57" s="1136"/>
      <c r="AZ57" s="1136"/>
      <c r="BA57" s="1136"/>
      <c r="BB57" s="1139" t="s">
        <v>551</v>
      </c>
      <c r="BC57" s="1139"/>
      <c r="BD57" s="1139"/>
      <c r="BE57" s="1139"/>
      <c r="BF57" s="1139"/>
      <c r="BG57" s="1139"/>
      <c r="BH57" s="1139"/>
      <c r="BI57" s="1139"/>
      <c r="BJ57" s="1139"/>
      <c r="BK57" s="1139"/>
      <c r="BL57" s="1139"/>
      <c r="BM57" s="1139"/>
      <c r="BN57" s="1139"/>
      <c r="BO57" s="1139"/>
      <c r="BP57" s="1137">
        <v>59.6</v>
      </c>
      <c r="BQ57" s="1137"/>
      <c r="BR57" s="1137"/>
      <c r="BS57" s="1137"/>
      <c r="BT57" s="1137"/>
      <c r="BU57" s="1137"/>
      <c r="BV57" s="1137"/>
      <c r="BW57" s="1137"/>
      <c r="BX57" s="1137">
        <v>60.8</v>
      </c>
      <c r="BY57" s="1137"/>
      <c r="BZ57" s="1137"/>
      <c r="CA57" s="1137"/>
      <c r="CB57" s="1137"/>
      <c r="CC57" s="1137"/>
      <c r="CD57" s="1137"/>
      <c r="CE57" s="1137"/>
      <c r="CF57" s="1137">
        <v>61</v>
      </c>
      <c r="CG57" s="1137"/>
      <c r="CH57" s="1137"/>
      <c r="CI57" s="1137"/>
      <c r="CJ57" s="1137"/>
      <c r="CK57" s="1137"/>
      <c r="CL57" s="1137"/>
      <c r="CM57" s="1137"/>
      <c r="CN57" s="1137">
        <v>61.7</v>
      </c>
      <c r="CO57" s="1137"/>
      <c r="CP57" s="1137"/>
      <c r="CQ57" s="1137"/>
      <c r="CR57" s="1137"/>
      <c r="CS57" s="1137"/>
      <c r="CT57" s="1137"/>
      <c r="CU57" s="1137"/>
      <c r="CV57" s="1137">
        <v>62.4</v>
      </c>
      <c r="CW57" s="1137"/>
      <c r="CX57" s="1137"/>
      <c r="CY57" s="1137"/>
      <c r="CZ57" s="1137"/>
      <c r="DA57" s="1137"/>
      <c r="DB57" s="1137"/>
      <c r="DC57" s="1137"/>
      <c r="DD57" s="338"/>
      <c r="DE57" s="337"/>
    </row>
    <row r="58" spans="1:109" s="333" customFormat="1">
      <c r="A58" s="319"/>
      <c r="B58" s="337"/>
      <c r="G58" s="1132"/>
      <c r="H58" s="1132"/>
      <c r="I58" s="1141"/>
      <c r="J58" s="1141"/>
      <c r="K58" s="1138"/>
      <c r="L58" s="1138"/>
      <c r="M58" s="1138"/>
      <c r="N58" s="1138"/>
      <c r="AM58" s="319"/>
      <c r="AN58" s="1136"/>
      <c r="AO58" s="1136"/>
      <c r="AP58" s="1136"/>
      <c r="AQ58" s="1136"/>
      <c r="AR58" s="1136"/>
      <c r="AS58" s="1136"/>
      <c r="AT58" s="1136"/>
      <c r="AU58" s="1136"/>
      <c r="AV58" s="1136"/>
      <c r="AW58" s="1136"/>
      <c r="AX58" s="1136"/>
      <c r="AY58" s="1136"/>
      <c r="AZ58" s="1136"/>
      <c r="BA58" s="1136"/>
      <c r="BB58" s="1139"/>
      <c r="BC58" s="1139"/>
      <c r="BD58" s="1139"/>
      <c r="BE58" s="1139"/>
      <c r="BF58" s="1139"/>
      <c r="BG58" s="1139"/>
      <c r="BH58" s="1139"/>
      <c r="BI58" s="1139"/>
      <c r="BJ58" s="1139"/>
      <c r="BK58" s="1139"/>
      <c r="BL58" s="1139"/>
      <c r="BM58" s="1139"/>
      <c r="BN58" s="1139"/>
      <c r="BO58" s="1139"/>
      <c r="BP58" s="1137"/>
      <c r="BQ58" s="1137"/>
      <c r="BR58" s="1137"/>
      <c r="BS58" s="1137"/>
      <c r="BT58" s="1137"/>
      <c r="BU58" s="1137"/>
      <c r="BV58" s="1137"/>
      <c r="BW58" s="1137"/>
      <c r="BX58" s="1137"/>
      <c r="BY58" s="1137"/>
      <c r="BZ58" s="1137"/>
      <c r="CA58" s="1137"/>
      <c r="CB58" s="1137"/>
      <c r="CC58" s="1137"/>
      <c r="CD58" s="1137"/>
      <c r="CE58" s="1137"/>
      <c r="CF58" s="1137"/>
      <c r="CG58" s="1137"/>
      <c r="CH58" s="1137"/>
      <c r="CI58" s="1137"/>
      <c r="CJ58" s="1137"/>
      <c r="CK58" s="1137"/>
      <c r="CL58" s="1137"/>
      <c r="CM58" s="1137"/>
      <c r="CN58" s="1137"/>
      <c r="CO58" s="1137"/>
      <c r="CP58" s="1137"/>
      <c r="CQ58" s="1137"/>
      <c r="CR58" s="1137"/>
      <c r="CS58" s="1137"/>
      <c r="CT58" s="1137"/>
      <c r="CU58" s="1137"/>
      <c r="CV58" s="1137"/>
      <c r="CW58" s="1137"/>
      <c r="CX58" s="1137"/>
      <c r="CY58" s="1137"/>
      <c r="CZ58" s="1137"/>
      <c r="DA58" s="1137"/>
      <c r="DB58" s="1137"/>
      <c r="DC58" s="1137"/>
      <c r="DD58" s="338"/>
      <c r="DE58" s="337"/>
    </row>
    <row r="59" spans="1:109" s="333" customFormat="1">
      <c r="A59" s="319"/>
      <c r="B59" s="337"/>
      <c r="K59" s="339"/>
      <c r="L59" s="339"/>
      <c r="M59" s="339"/>
      <c r="N59" s="339"/>
      <c r="AQ59" s="339"/>
      <c r="AR59" s="339"/>
      <c r="AS59" s="339"/>
      <c r="AT59" s="339"/>
      <c r="BC59" s="339"/>
      <c r="BD59" s="339"/>
      <c r="BE59" s="339"/>
      <c r="BF59" s="339"/>
      <c r="BO59" s="339"/>
      <c r="BP59" s="339"/>
      <c r="BQ59" s="339"/>
      <c r="BR59" s="339"/>
      <c r="CA59" s="339"/>
      <c r="CB59" s="339"/>
      <c r="CC59" s="339"/>
      <c r="CD59" s="339"/>
      <c r="CM59" s="339"/>
      <c r="CN59" s="339"/>
      <c r="CO59" s="339"/>
      <c r="CP59" s="339"/>
      <c r="CY59" s="339"/>
      <c r="CZ59" s="339"/>
      <c r="DA59" s="339"/>
      <c r="DB59" s="339"/>
      <c r="DC59" s="339"/>
      <c r="DD59" s="338"/>
      <c r="DE59" s="337"/>
    </row>
    <row r="60" spans="1:109" s="333" customFormat="1">
      <c r="A60" s="319"/>
      <c r="B60" s="337"/>
      <c r="K60" s="339"/>
      <c r="L60" s="339"/>
      <c r="M60" s="339"/>
      <c r="N60" s="339"/>
      <c r="AQ60" s="339"/>
      <c r="AR60" s="339"/>
      <c r="AS60" s="339"/>
      <c r="AT60" s="339"/>
      <c r="BC60" s="339"/>
      <c r="BD60" s="339"/>
      <c r="BE60" s="339"/>
      <c r="BF60" s="339"/>
      <c r="BO60" s="339"/>
      <c r="BP60" s="339"/>
      <c r="BQ60" s="339"/>
      <c r="BR60" s="339"/>
      <c r="CA60" s="339"/>
      <c r="CB60" s="339"/>
      <c r="CC60" s="339"/>
      <c r="CD60" s="339"/>
      <c r="CM60" s="339"/>
      <c r="CN60" s="339"/>
      <c r="CO60" s="339"/>
      <c r="CP60" s="339"/>
      <c r="CY60" s="339"/>
      <c r="CZ60" s="339"/>
      <c r="DA60" s="339"/>
      <c r="DB60" s="339"/>
      <c r="DC60" s="339"/>
      <c r="DD60" s="338"/>
      <c r="DE60" s="337"/>
    </row>
    <row r="61" spans="1:109" s="333" customFormat="1">
      <c r="A61" s="319"/>
      <c r="B61" s="340"/>
      <c r="C61" s="341"/>
      <c r="D61" s="341"/>
      <c r="E61" s="341"/>
      <c r="F61" s="341"/>
      <c r="G61" s="341"/>
      <c r="H61" s="341"/>
      <c r="I61" s="341"/>
      <c r="J61" s="341"/>
      <c r="K61" s="341"/>
      <c r="L61" s="341"/>
      <c r="M61" s="342"/>
      <c r="N61" s="342"/>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2"/>
      <c r="AT61" s="342"/>
      <c r="AU61" s="341"/>
      <c r="AV61" s="341"/>
      <c r="AW61" s="341"/>
      <c r="AX61" s="341"/>
      <c r="AY61" s="341"/>
      <c r="AZ61" s="341"/>
      <c r="BA61" s="341"/>
      <c r="BB61" s="341"/>
      <c r="BC61" s="341"/>
      <c r="BD61" s="341"/>
      <c r="BE61" s="342"/>
      <c r="BF61" s="342"/>
      <c r="BG61" s="341"/>
      <c r="BH61" s="341"/>
      <c r="BI61" s="341"/>
      <c r="BJ61" s="341"/>
      <c r="BK61" s="341"/>
      <c r="BL61" s="341"/>
      <c r="BM61" s="341"/>
      <c r="BN61" s="341"/>
      <c r="BO61" s="341"/>
      <c r="BP61" s="341"/>
      <c r="BQ61" s="342"/>
      <c r="BR61" s="342"/>
      <c r="BS61" s="341"/>
      <c r="BT61" s="341"/>
      <c r="BU61" s="341"/>
      <c r="BV61" s="341"/>
      <c r="BW61" s="341"/>
      <c r="BX61" s="341"/>
      <c r="BY61" s="341"/>
      <c r="BZ61" s="341"/>
      <c r="CA61" s="341"/>
      <c r="CB61" s="341"/>
      <c r="CC61" s="342"/>
      <c r="CD61" s="342"/>
      <c r="CE61" s="341"/>
      <c r="CF61" s="341"/>
      <c r="CG61" s="341"/>
      <c r="CH61" s="341"/>
      <c r="CI61" s="341"/>
      <c r="CJ61" s="341"/>
      <c r="CK61" s="341"/>
      <c r="CL61" s="341"/>
      <c r="CM61" s="341"/>
      <c r="CN61" s="341"/>
      <c r="CO61" s="342"/>
      <c r="CP61" s="342"/>
      <c r="CQ61" s="341"/>
      <c r="CR61" s="341"/>
      <c r="CS61" s="341"/>
      <c r="CT61" s="341"/>
      <c r="CU61" s="341"/>
      <c r="CV61" s="341"/>
      <c r="CW61" s="341"/>
      <c r="CX61" s="341"/>
      <c r="CY61" s="341"/>
      <c r="CZ61" s="341"/>
      <c r="DA61" s="342"/>
      <c r="DB61" s="342"/>
      <c r="DC61" s="342"/>
      <c r="DD61" s="343"/>
      <c r="DE61" s="337"/>
    </row>
    <row r="62" spans="1:109">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330"/>
      <c r="CH62" s="330"/>
      <c r="CI62" s="330"/>
      <c r="CJ62" s="330"/>
      <c r="CK62" s="330"/>
      <c r="CL62" s="330"/>
      <c r="CM62" s="330"/>
      <c r="CN62" s="330"/>
      <c r="CO62" s="330"/>
      <c r="CP62" s="330"/>
      <c r="CQ62" s="330"/>
      <c r="CR62" s="330"/>
      <c r="CS62" s="330"/>
      <c r="CT62" s="330"/>
      <c r="CU62" s="330"/>
      <c r="CV62" s="330"/>
      <c r="CW62" s="330"/>
      <c r="CX62" s="330"/>
      <c r="CY62" s="330"/>
      <c r="CZ62" s="330"/>
      <c r="DA62" s="330"/>
      <c r="DB62" s="330"/>
      <c r="DC62" s="330"/>
      <c r="DD62" s="330"/>
      <c r="DE62" s="319"/>
    </row>
    <row r="63" spans="1:109" ht="17.25">
      <c r="B63" s="344" t="s">
        <v>553</v>
      </c>
    </row>
    <row r="64" spans="1:109">
      <c r="B64" s="325"/>
      <c r="G64" s="332"/>
      <c r="I64" s="345"/>
      <c r="J64" s="345"/>
      <c r="K64" s="345"/>
      <c r="L64" s="345"/>
      <c r="M64" s="345"/>
      <c r="N64" s="346"/>
      <c r="AM64" s="332"/>
      <c r="AN64" s="332" t="s">
        <v>546</v>
      </c>
      <c r="AP64" s="333"/>
      <c r="AQ64" s="333"/>
      <c r="AR64" s="333"/>
      <c r="AY64" s="332"/>
      <c r="BA64" s="333"/>
      <c r="BB64" s="333"/>
      <c r="BC64" s="333"/>
      <c r="BK64" s="332"/>
      <c r="BM64" s="333"/>
      <c r="BN64" s="333"/>
      <c r="BO64" s="333"/>
      <c r="BW64" s="332"/>
      <c r="BY64" s="333"/>
      <c r="BZ64" s="333"/>
      <c r="CA64" s="333"/>
      <c r="CI64" s="332"/>
      <c r="CK64" s="333"/>
      <c r="CL64" s="333"/>
      <c r="CM64" s="333"/>
      <c r="CU64" s="332"/>
      <c r="CW64" s="333"/>
      <c r="CX64" s="333"/>
      <c r="CY64" s="333"/>
    </row>
    <row r="65" spans="2:107">
      <c r="B65" s="325"/>
      <c r="AN65" s="1143" t="s">
        <v>554</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c r="B66" s="325"/>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c r="B67" s="325"/>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c r="B68" s="325"/>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c r="B69" s="325"/>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c r="B70" s="325"/>
      <c r="H70" s="347"/>
      <c r="I70" s="347"/>
      <c r="J70" s="348"/>
      <c r="K70" s="348"/>
      <c r="L70" s="349"/>
      <c r="M70" s="348"/>
      <c r="N70" s="349"/>
      <c r="AN70" s="334"/>
      <c r="AO70" s="334"/>
      <c r="AP70" s="334"/>
      <c r="AZ70" s="334"/>
      <c r="BA70" s="334"/>
      <c r="BB70" s="334"/>
      <c r="BL70" s="334"/>
      <c r="BM70" s="334"/>
      <c r="BN70" s="334"/>
      <c r="BX70" s="334"/>
      <c r="BY70" s="334"/>
      <c r="BZ70" s="334"/>
      <c r="CJ70" s="334"/>
      <c r="CK70" s="334"/>
      <c r="CL70" s="334"/>
      <c r="CV70" s="334"/>
      <c r="CW70" s="334"/>
      <c r="CX70" s="334"/>
    </row>
    <row r="71" spans="2:107">
      <c r="B71" s="325"/>
      <c r="G71" s="350"/>
      <c r="I71" s="351"/>
      <c r="J71" s="348"/>
      <c r="K71" s="348"/>
      <c r="L71" s="349"/>
      <c r="M71" s="348"/>
      <c r="N71" s="349"/>
      <c r="AM71" s="350"/>
      <c r="AN71" s="319" t="s">
        <v>548</v>
      </c>
    </row>
    <row r="72" spans="2:107">
      <c r="B72" s="325"/>
      <c r="G72" s="1132"/>
      <c r="H72" s="1132"/>
      <c r="I72" s="1132"/>
      <c r="J72" s="1132"/>
      <c r="K72" s="335"/>
      <c r="L72" s="335"/>
      <c r="M72" s="336"/>
      <c r="N72" s="336"/>
      <c r="AN72" s="1133"/>
      <c r="AO72" s="1134"/>
      <c r="AP72" s="1134"/>
      <c r="AQ72" s="1134"/>
      <c r="AR72" s="1134"/>
      <c r="AS72" s="1134"/>
      <c r="AT72" s="1134"/>
      <c r="AU72" s="1134"/>
      <c r="AV72" s="1134"/>
      <c r="AW72" s="1134"/>
      <c r="AX72" s="1134"/>
      <c r="AY72" s="1134"/>
      <c r="AZ72" s="1134"/>
      <c r="BA72" s="1134"/>
      <c r="BB72" s="1134"/>
      <c r="BC72" s="1134"/>
      <c r="BD72" s="1134"/>
      <c r="BE72" s="1134"/>
      <c r="BF72" s="1134"/>
      <c r="BG72" s="1134"/>
      <c r="BH72" s="1134"/>
      <c r="BI72" s="1134"/>
      <c r="BJ72" s="1134"/>
      <c r="BK72" s="1134"/>
      <c r="BL72" s="1134"/>
      <c r="BM72" s="1134"/>
      <c r="BN72" s="1134"/>
      <c r="BO72" s="1135"/>
      <c r="BP72" s="1136" t="s">
        <v>238</v>
      </c>
      <c r="BQ72" s="1136"/>
      <c r="BR72" s="1136"/>
      <c r="BS72" s="1136"/>
      <c r="BT72" s="1136"/>
      <c r="BU72" s="1136"/>
      <c r="BV72" s="1136"/>
      <c r="BW72" s="1136"/>
      <c r="BX72" s="1136" t="s">
        <v>522</v>
      </c>
      <c r="BY72" s="1136"/>
      <c r="BZ72" s="1136"/>
      <c r="CA72" s="1136"/>
      <c r="CB72" s="1136"/>
      <c r="CC72" s="1136"/>
      <c r="CD72" s="1136"/>
      <c r="CE72" s="1136"/>
      <c r="CF72" s="1136" t="s">
        <v>523</v>
      </c>
      <c r="CG72" s="1136"/>
      <c r="CH72" s="1136"/>
      <c r="CI72" s="1136"/>
      <c r="CJ72" s="1136"/>
      <c r="CK72" s="1136"/>
      <c r="CL72" s="1136"/>
      <c r="CM72" s="1136"/>
      <c r="CN72" s="1136" t="s">
        <v>524</v>
      </c>
      <c r="CO72" s="1136"/>
      <c r="CP72" s="1136"/>
      <c r="CQ72" s="1136"/>
      <c r="CR72" s="1136"/>
      <c r="CS72" s="1136"/>
      <c r="CT72" s="1136"/>
      <c r="CU72" s="1136"/>
      <c r="CV72" s="1136" t="s">
        <v>525</v>
      </c>
      <c r="CW72" s="1136"/>
      <c r="CX72" s="1136"/>
      <c r="CY72" s="1136"/>
      <c r="CZ72" s="1136"/>
      <c r="DA72" s="1136"/>
      <c r="DB72" s="1136"/>
      <c r="DC72" s="1136"/>
    </row>
    <row r="73" spans="2:107">
      <c r="B73" s="325"/>
      <c r="G73" s="1142"/>
      <c r="H73" s="1142"/>
      <c r="I73" s="1142"/>
      <c r="J73" s="1142"/>
      <c r="K73" s="1144"/>
      <c r="L73" s="1144"/>
      <c r="M73" s="1144"/>
      <c r="N73" s="1144"/>
      <c r="AM73" s="334"/>
      <c r="AN73" s="1139" t="s">
        <v>549</v>
      </c>
      <c r="AO73" s="1139"/>
      <c r="AP73" s="1139"/>
      <c r="AQ73" s="1139"/>
      <c r="AR73" s="1139"/>
      <c r="AS73" s="1139"/>
      <c r="AT73" s="1139"/>
      <c r="AU73" s="1139"/>
      <c r="AV73" s="1139"/>
      <c r="AW73" s="1139"/>
      <c r="AX73" s="1139"/>
      <c r="AY73" s="1139"/>
      <c r="AZ73" s="1139"/>
      <c r="BA73" s="1139"/>
      <c r="BB73" s="1139" t="s">
        <v>550</v>
      </c>
      <c r="BC73" s="1139"/>
      <c r="BD73" s="1139"/>
      <c r="BE73" s="1139"/>
      <c r="BF73" s="1139"/>
      <c r="BG73" s="1139"/>
      <c r="BH73" s="1139"/>
      <c r="BI73" s="1139"/>
      <c r="BJ73" s="1139"/>
      <c r="BK73" s="1139"/>
      <c r="BL73" s="1139"/>
      <c r="BM73" s="1139"/>
      <c r="BN73" s="1139"/>
      <c r="BO73" s="1139"/>
      <c r="BP73" s="1137">
        <v>45.6</v>
      </c>
      <c r="BQ73" s="1137"/>
      <c r="BR73" s="1137"/>
      <c r="BS73" s="1137"/>
      <c r="BT73" s="1137"/>
      <c r="BU73" s="1137"/>
      <c r="BV73" s="1137"/>
      <c r="BW73" s="1137"/>
      <c r="BX73" s="1137">
        <v>45.9</v>
      </c>
      <c r="BY73" s="1137"/>
      <c r="BZ73" s="1137"/>
      <c r="CA73" s="1137"/>
      <c r="CB73" s="1137"/>
      <c r="CC73" s="1137"/>
      <c r="CD73" s="1137"/>
      <c r="CE73" s="1137"/>
      <c r="CF73" s="1137">
        <v>22.8</v>
      </c>
      <c r="CG73" s="1137"/>
      <c r="CH73" s="1137"/>
      <c r="CI73" s="1137"/>
      <c r="CJ73" s="1137"/>
      <c r="CK73" s="1137"/>
      <c r="CL73" s="1137"/>
      <c r="CM73" s="1137"/>
      <c r="CN73" s="1137">
        <v>15.8</v>
      </c>
      <c r="CO73" s="1137"/>
      <c r="CP73" s="1137"/>
      <c r="CQ73" s="1137"/>
      <c r="CR73" s="1137"/>
      <c r="CS73" s="1137"/>
      <c r="CT73" s="1137"/>
      <c r="CU73" s="1137"/>
      <c r="CV73" s="1137">
        <v>1.7</v>
      </c>
      <c r="CW73" s="1137"/>
      <c r="CX73" s="1137"/>
      <c r="CY73" s="1137"/>
      <c r="CZ73" s="1137"/>
      <c r="DA73" s="1137"/>
      <c r="DB73" s="1137"/>
      <c r="DC73" s="1137"/>
    </row>
    <row r="74" spans="2:107">
      <c r="B74" s="325"/>
      <c r="G74" s="1142"/>
      <c r="H74" s="1142"/>
      <c r="I74" s="1142"/>
      <c r="J74" s="1142"/>
      <c r="K74" s="1144"/>
      <c r="L74" s="1144"/>
      <c r="M74" s="1144"/>
      <c r="N74" s="1144"/>
      <c r="AM74" s="334"/>
      <c r="AN74" s="1139"/>
      <c r="AO74" s="1139"/>
      <c r="AP74" s="1139"/>
      <c r="AQ74" s="1139"/>
      <c r="AR74" s="1139"/>
      <c r="AS74" s="1139"/>
      <c r="AT74" s="1139"/>
      <c r="AU74" s="1139"/>
      <c r="AV74" s="1139"/>
      <c r="AW74" s="1139"/>
      <c r="AX74" s="1139"/>
      <c r="AY74" s="1139"/>
      <c r="AZ74" s="1139"/>
      <c r="BA74" s="1139"/>
      <c r="BB74" s="1139"/>
      <c r="BC74" s="1139"/>
      <c r="BD74" s="1139"/>
      <c r="BE74" s="1139"/>
      <c r="BF74" s="1139"/>
      <c r="BG74" s="1139"/>
      <c r="BH74" s="1139"/>
      <c r="BI74" s="1139"/>
      <c r="BJ74" s="1139"/>
      <c r="BK74" s="1139"/>
      <c r="BL74" s="1139"/>
      <c r="BM74" s="1139"/>
      <c r="BN74" s="1139"/>
      <c r="BO74" s="1139"/>
      <c r="BP74" s="1137"/>
      <c r="BQ74" s="1137"/>
      <c r="BR74" s="1137"/>
      <c r="BS74" s="1137"/>
      <c r="BT74" s="1137"/>
      <c r="BU74" s="1137"/>
      <c r="BV74" s="1137"/>
      <c r="BW74" s="1137"/>
      <c r="BX74" s="1137"/>
      <c r="BY74" s="1137"/>
      <c r="BZ74" s="1137"/>
      <c r="CA74" s="1137"/>
      <c r="CB74" s="1137"/>
      <c r="CC74" s="1137"/>
      <c r="CD74" s="1137"/>
      <c r="CE74" s="1137"/>
      <c r="CF74" s="1137"/>
      <c r="CG74" s="1137"/>
      <c r="CH74" s="1137"/>
      <c r="CI74" s="1137"/>
      <c r="CJ74" s="1137"/>
      <c r="CK74" s="1137"/>
      <c r="CL74" s="1137"/>
      <c r="CM74" s="1137"/>
      <c r="CN74" s="1137"/>
      <c r="CO74" s="1137"/>
      <c r="CP74" s="1137"/>
      <c r="CQ74" s="1137"/>
      <c r="CR74" s="1137"/>
      <c r="CS74" s="1137"/>
      <c r="CT74" s="1137"/>
      <c r="CU74" s="1137"/>
      <c r="CV74" s="1137"/>
      <c r="CW74" s="1137"/>
      <c r="CX74" s="1137"/>
      <c r="CY74" s="1137"/>
      <c r="CZ74" s="1137"/>
      <c r="DA74" s="1137"/>
      <c r="DB74" s="1137"/>
      <c r="DC74" s="1137"/>
    </row>
    <row r="75" spans="2:107">
      <c r="B75" s="325"/>
      <c r="G75" s="1142"/>
      <c r="H75" s="1142"/>
      <c r="I75" s="1132"/>
      <c r="J75" s="1132"/>
      <c r="K75" s="1138"/>
      <c r="L75" s="1138"/>
      <c r="M75" s="1138"/>
      <c r="N75" s="1138"/>
      <c r="AM75" s="334"/>
      <c r="AN75" s="1139"/>
      <c r="AO75" s="1139"/>
      <c r="AP75" s="1139"/>
      <c r="AQ75" s="1139"/>
      <c r="AR75" s="1139"/>
      <c r="AS75" s="1139"/>
      <c r="AT75" s="1139"/>
      <c r="AU75" s="1139"/>
      <c r="AV75" s="1139"/>
      <c r="AW75" s="1139"/>
      <c r="AX75" s="1139"/>
      <c r="AY75" s="1139"/>
      <c r="AZ75" s="1139"/>
      <c r="BA75" s="1139"/>
      <c r="BB75" s="1139" t="s">
        <v>555</v>
      </c>
      <c r="BC75" s="1139"/>
      <c r="BD75" s="1139"/>
      <c r="BE75" s="1139"/>
      <c r="BF75" s="1139"/>
      <c r="BG75" s="1139"/>
      <c r="BH75" s="1139"/>
      <c r="BI75" s="1139"/>
      <c r="BJ75" s="1139"/>
      <c r="BK75" s="1139"/>
      <c r="BL75" s="1139"/>
      <c r="BM75" s="1139"/>
      <c r="BN75" s="1139"/>
      <c r="BO75" s="1139"/>
      <c r="BP75" s="1137">
        <v>9.1999999999999993</v>
      </c>
      <c r="BQ75" s="1137"/>
      <c r="BR75" s="1137"/>
      <c r="BS75" s="1137"/>
      <c r="BT75" s="1137"/>
      <c r="BU75" s="1137"/>
      <c r="BV75" s="1137"/>
      <c r="BW75" s="1137"/>
      <c r="BX75" s="1137">
        <v>9.4</v>
      </c>
      <c r="BY75" s="1137"/>
      <c r="BZ75" s="1137"/>
      <c r="CA75" s="1137"/>
      <c r="CB75" s="1137"/>
      <c r="CC75" s="1137"/>
      <c r="CD75" s="1137"/>
      <c r="CE75" s="1137"/>
      <c r="CF75" s="1137">
        <v>9.8000000000000007</v>
      </c>
      <c r="CG75" s="1137"/>
      <c r="CH75" s="1137"/>
      <c r="CI75" s="1137"/>
      <c r="CJ75" s="1137"/>
      <c r="CK75" s="1137"/>
      <c r="CL75" s="1137"/>
      <c r="CM75" s="1137"/>
      <c r="CN75" s="1137">
        <v>10</v>
      </c>
      <c r="CO75" s="1137"/>
      <c r="CP75" s="1137"/>
      <c r="CQ75" s="1137"/>
      <c r="CR75" s="1137"/>
      <c r="CS75" s="1137"/>
      <c r="CT75" s="1137"/>
      <c r="CU75" s="1137"/>
      <c r="CV75" s="1137">
        <v>9.6999999999999993</v>
      </c>
      <c r="CW75" s="1137"/>
      <c r="CX75" s="1137"/>
      <c r="CY75" s="1137"/>
      <c r="CZ75" s="1137"/>
      <c r="DA75" s="1137"/>
      <c r="DB75" s="1137"/>
      <c r="DC75" s="1137"/>
    </row>
    <row r="76" spans="2:107">
      <c r="B76" s="325"/>
      <c r="G76" s="1142"/>
      <c r="H76" s="1142"/>
      <c r="I76" s="1132"/>
      <c r="J76" s="1132"/>
      <c r="K76" s="1138"/>
      <c r="L76" s="1138"/>
      <c r="M76" s="1138"/>
      <c r="N76" s="1138"/>
      <c r="AM76" s="334"/>
      <c r="AN76" s="1139"/>
      <c r="AO76" s="1139"/>
      <c r="AP76" s="1139"/>
      <c r="AQ76" s="1139"/>
      <c r="AR76" s="1139"/>
      <c r="AS76" s="1139"/>
      <c r="AT76" s="1139"/>
      <c r="AU76" s="1139"/>
      <c r="AV76" s="1139"/>
      <c r="AW76" s="1139"/>
      <c r="AX76" s="1139"/>
      <c r="AY76" s="1139"/>
      <c r="AZ76" s="1139"/>
      <c r="BA76" s="1139"/>
      <c r="BB76" s="1139"/>
      <c r="BC76" s="1139"/>
      <c r="BD76" s="1139"/>
      <c r="BE76" s="1139"/>
      <c r="BF76" s="1139"/>
      <c r="BG76" s="1139"/>
      <c r="BH76" s="1139"/>
      <c r="BI76" s="1139"/>
      <c r="BJ76" s="1139"/>
      <c r="BK76" s="1139"/>
      <c r="BL76" s="1139"/>
      <c r="BM76" s="1139"/>
      <c r="BN76" s="1139"/>
      <c r="BO76" s="1139"/>
      <c r="BP76" s="1137"/>
      <c r="BQ76" s="1137"/>
      <c r="BR76" s="1137"/>
      <c r="BS76" s="1137"/>
      <c r="BT76" s="1137"/>
      <c r="BU76" s="1137"/>
      <c r="BV76" s="1137"/>
      <c r="BW76" s="1137"/>
      <c r="BX76" s="1137"/>
      <c r="BY76" s="1137"/>
      <c r="BZ76" s="1137"/>
      <c r="CA76" s="1137"/>
      <c r="CB76" s="1137"/>
      <c r="CC76" s="1137"/>
      <c r="CD76" s="1137"/>
      <c r="CE76" s="1137"/>
      <c r="CF76" s="1137"/>
      <c r="CG76" s="1137"/>
      <c r="CH76" s="1137"/>
      <c r="CI76" s="1137"/>
      <c r="CJ76" s="1137"/>
      <c r="CK76" s="1137"/>
      <c r="CL76" s="1137"/>
      <c r="CM76" s="1137"/>
      <c r="CN76" s="1137"/>
      <c r="CO76" s="1137"/>
      <c r="CP76" s="1137"/>
      <c r="CQ76" s="1137"/>
      <c r="CR76" s="1137"/>
      <c r="CS76" s="1137"/>
      <c r="CT76" s="1137"/>
      <c r="CU76" s="1137"/>
      <c r="CV76" s="1137"/>
      <c r="CW76" s="1137"/>
      <c r="CX76" s="1137"/>
      <c r="CY76" s="1137"/>
      <c r="CZ76" s="1137"/>
      <c r="DA76" s="1137"/>
      <c r="DB76" s="1137"/>
      <c r="DC76" s="1137"/>
    </row>
    <row r="77" spans="2:107">
      <c r="B77" s="325"/>
      <c r="G77" s="1132"/>
      <c r="H77" s="1132"/>
      <c r="I77" s="1132"/>
      <c r="J77" s="1132"/>
      <c r="K77" s="1144"/>
      <c r="L77" s="1144"/>
      <c r="M77" s="1144"/>
      <c r="N77" s="1144"/>
      <c r="AN77" s="1136" t="s">
        <v>552</v>
      </c>
      <c r="AO77" s="1136"/>
      <c r="AP77" s="1136"/>
      <c r="AQ77" s="1136"/>
      <c r="AR77" s="1136"/>
      <c r="AS77" s="1136"/>
      <c r="AT77" s="1136"/>
      <c r="AU77" s="1136"/>
      <c r="AV77" s="1136"/>
      <c r="AW77" s="1136"/>
      <c r="AX77" s="1136"/>
      <c r="AY77" s="1136"/>
      <c r="AZ77" s="1136"/>
      <c r="BA77" s="1136"/>
      <c r="BB77" s="1139" t="s">
        <v>550</v>
      </c>
      <c r="BC77" s="1139"/>
      <c r="BD77" s="1139"/>
      <c r="BE77" s="1139"/>
      <c r="BF77" s="1139"/>
      <c r="BG77" s="1139"/>
      <c r="BH77" s="1139"/>
      <c r="BI77" s="1139"/>
      <c r="BJ77" s="1139"/>
      <c r="BK77" s="1139"/>
      <c r="BL77" s="1139"/>
      <c r="BM77" s="1139"/>
      <c r="BN77" s="1139"/>
      <c r="BO77" s="1139"/>
      <c r="BP77" s="1137">
        <v>53.4</v>
      </c>
      <c r="BQ77" s="1137"/>
      <c r="BR77" s="1137"/>
      <c r="BS77" s="1137"/>
      <c r="BT77" s="1137"/>
      <c r="BU77" s="1137"/>
      <c r="BV77" s="1137"/>
      <c r="BW77" s="1137"/>
      <c r="BX77" s="1137">
        <v>48</v>
      </c>
      <c r="BY77" s="1137"/>
      <c r="BZ77" s="1137"/>
      <c r="CA77" s="1137"/>
      <c r="CB77" s="1137"/>
      <c r="CC77" s="1137"/>
      <c r="CD77" s="1137"/>
      <c r="CE77" s="1137"/>
      <c r="CF77" s="1137">
        <v>49.1</v>
      </c>
      <c r="CG77" s="1137"/>
      <c r="CH77" s="1137"/>
      <c r="CI77" s="1137"/>
      <c r="CJ77" s="1137"/>
      <c r="CK77" s="1137"/>
      <c r="CL77" s="1137"/>
      <c r="CM77" s="1137"/>
      <c r="CN77" s="1137">
        <v>41.5</v>
      </c>
      <c r="CO77" s="1137"/>
      <c r="CP77" s="1137"/>
      <c r="CQ77" s="1137"/>
      <c r="CR77" s="1137"/>
      <c r="CS77" s="1137"/>
      <c r="CT77" s="1137"/>
      <c r="CU77" s="1137"/>
      <c r="CV77" s="1137">
        <v>25.2</v>
      </c>
      <c r="CW77" s="1137"/>
      <c r="CX77" s="1137"/>
      <c r="CY77" s="1137"/>
      <c r="CZ77" s="1137"/>
      <c r="DA77" s="1137"/>
      <c r="DB77" s="1137"/>
      <c r="DC77" s="1137"/>
    </row>
    <row r="78" spans="2:107">
      <c r="B78" s="325"/>
      <c r="G78" s="1132"/>
      <c r="H78" s="1132"/>
      <c r="I78" s="1132"/>
      <c r="J78" s="1132"/>
      <c r="K78" s="1144"/>
      <c r="L78" s="1144"/>
      <c r="M78" s="1144"/>
      <c r="N78" s="1144"/>
      <c r="AN78" s="1136"/>
      <c r="AO78" s="1136"/>
      <c r="AP78" s="1136"/>
      <c r="AQ78" s="1136"/>
      <c r="AR78" s="1136"/>
      <c r="AS78" s="1136"/>
      <c r="AT78" s="1136"/>
      <c r="AU78" s="1136"/>
      <c r="AV78" s="1136"/>
      <c r="AW78" s="1136"/>
      <c r="AX78" s="1136"/>
      <c r="AY78" s="1136"/>
      <c r="AZ78" s="1136"/>
      <c r="BA78" s="1136"/>
      <c r="BB78" s="1139"/>
      <c r="BC78" s="1139"/>
      <c r="BD78" s="1139"/>
      <c r="BE78" s="1139"/>
      <c r="BF78" s="1139"/>
      <c r="BG78" s="1139"/>
      <c r="BH78" s="1139"/>
      <c r="BI78" s="1139"/>
      <c r="BJ78" s="1139"/>
      <c r="BK78" s="1139"/>
      <c r="BL78" s="1139"/>
      <c r="BM78" s="1139"/>
      <c r="BN78" s="1139"/>
      <c r="BO78" s="1139"/>
      <c r="BP78" s="1137"/>
      <c r="BQ78" s="1137"/>
      <c r="BR78" s="1137"/>
      <c r="BS78" s="1137"/>
      <c r="BT78" s="1137"/>
      <c r="BU78" s="1137"/>
      <c r="BV78" s="1137"/>
      <c r="BW78" s="1137"/>
      <c r="BX78" s="1137"/>
      <c r="BY78" s="1137"/>
      <c r="BZ78" s="1137"/>
      <c r="CA78" s="1137"/>
      <c r="CB78" s="1137"/>
      <c r="CC78" s="1137"/>
      <c r="CD78" s="1137"/>
      <c r="CE78" s="1137"/>
      <c r="CF78" s="1137"/>
      <c r="CG78" s="1137"/>
      <c r="CH78" s="1137"/>
      <c r="CI78" s="1137"/>
      <c r="CJ78" s="1137"/>
      <c r="CK78" s="1137"/>
      <c r="CL78" s="1137"/>
      <c r="CM78" s="1137"/>
      <c r="CN78" s="1137"/>
      <c r="CO78" s="1137"/>
      <c r="CP78" s="1137"/>
      <c r="CQ78" s="1137"/>
      <c r="CR78" s="1137"/>
      <c r="CS78" s="1137"/>
      <c r="CT78" s="1137"/>
      <c r="CU78" s="1137"/>
      <c r="CV78" s="1137"/>
      <c r="CW78" s="1137"/>
      <c r="CX78" s="1137"/>
      <c r="CY78" s="1137"/>
      <c r="CZ78" s="1137"/>
      <c r="DA78" s="1137"/>
      <c r="DB78" s="1137"/>
      <c r="DC78" s="1137"/>
    </row>
    <row r="79" spans="2:107">
      <c r="B79" s="325"/>
      <c r="G79" s="1132"/>
      <c r="H79" s="1132"/>
      <c r="I79" s="1141"/>
      <c r="J79" s="1141"/>
      <c r="K79" s="1145"/>
      <c r="L79" s="1145"/>
      <c r="M79" s="1145"/>
      <c r="N79" s="1145"/>
      <c r="AN79" s="1136"/>
      <c r="AO79" s="1136"/>
      <c r="AP79" s="1136"/>
      <c r="AQ79" s="1136"/>
      <c r="AR79" s="1136"/>
      <c r="AS79" s="1136"/>
      <c r="AT79" s="1136"/>
      <c r="AU79" s="1136"/>
      <c r="AV79" s="1136"/>
      <c r="AW79" s="1136"/>
      <c r="AX79" s="1136"/>
      <c r="AY79" s="1136"/>
      <c r="AZ79" s="1136"/>
      <c r="BA79" s="1136"/>
      <c r="BB79" s="1139" t="s">
        <v>555</v>
      </c>
      <c r="BC79" s="1139"/>
      <c r="BD79" s="1139"/>
      <c r="BE79" s="1139"/>
      <c r="BF79" s="1139"/>
      <c r="BG79" s="1139"/>
      <c r="BH79" s="1139"/>
      <c r="BI79" s="1139"/>
      <c r="BJ79" s="1139"/>
      <c r="BK79" s="1139"/>
      <c r="BL79" s="1139"/>
      <c r="BM79" s="1139"/>
      <c r="BN79" s="1139"/>
      <c r="BO79" s="1139"/>
      <c r="BP79" s="1137">
        <v>9.8000000000000007</v>
      </c>
      <c r="BQ79" s="1137"/>
      <c r="BR79" s="1137"/>
      <c r="BS79" s="1137"/>
      <c r="BT79" s="1137"/>
      <c r="BU79" s="1137"/>
      <c r="BV79" s="1137"/>
      <c r="BW79" s="1137"/>
      <c r="BX79" s="1137">
        <v>9.6</v>
      </c>
      <c r="BY79" s="1137"/>
      <c r="BZ79" s="1137"/>
      <c r="CA79" s="1137"/>
      <c r="CB79" s="1137"/>
      <c r="CC79" s="1137"/>
      <c r="CD79" s="1137"/>
      <c r="CE79" s="1137"/>
      <c r="CF79" s="1137">
        <v>9.5</v>
      </c>
      <c r="CG79" s="1137"/>
      <c r="CH79" s="1137"/>
      <c r="CI79" s="1137"/>
      <c r="CJ79" s="1137"/>
      <c r="CK79" s="1137"/>
      <c r="CL79" s="1137"/>
      <c r="CM79" s="1137"/>
      <c r="CN79" s="1137">
        <v>9.1999999999999993</v>
      </c>
      <c r="CO79" s="1137"/>
      <c r="CP79" s="1137"/>
      <c r="CQ79" s="1137"/>
      <c r="CR79" s="1137"/>
      <c r="CS79" s="1137"/>
      <c r="CT79" s="1137"/>
      <c r="CU79" s="1137"/>
      <c r="CV79" s="1137">
        <v>8.9</v>
      </c>
      <c r="CW79" s="1137"/>
      <c r="CX79" s="1137"/>
      <c r="CY79" s="1137"/>
      <c r="CZ79" s="1137"/>
      <c r="DA79" s="1137"/>
      <c r="DB79" s="1137"/>
      <c r="DC79" s="1137"/>
    </row>
    <row r="80" spans="2:107">
      <c r="B80" s="325"/>
      <c r="G80" s="1132"/>
      <c r="H80" s="1132"/>
      <c r="I80" s="1141"/>
      <c r="J80" s="1141"/>
      <c r="K80" s="1145"/>
      <c r="L80" s="1145"/>
      <c r="M80" s="1145"/>
      <c r="N80" s="1145"/>
      <c r="AN80" s="1136"/>
      <c r="AO80" s="1136"/>
      <c r="AP80" s="1136"/>
      <c r="AQ80" s="1136"/>
      <c r="AR80" s="1136"/>
      <c r="AS80" s="1136"/>
      <c r="AT80" s="1136"/>
      <c r="AU80" s="1136"/>
      <c r="AV80" s="1136"/>
      <c r="AW80" s="1136"/>
      <c r="AX80" s="1136"/>
      <c r="AY80" s="1136"/>
      <c r="AZ80" s="1136"/>
      <c r="BA80" s="1136"/>
      <c r="BB80" s="1139"/>
      <c r="BC80" s="1139"/>
      <c r="BD80" s="1139"/>
      <c r="BE80" s="1139"/>
      <c r="BF80" s="1139"/>
      <c r="BG80" s="1139"/>
      <c r="BH80" s="1139"/>
      <c r="BI80" s="1139"/>
      <c r="BJ80" s="1139"/>
      <c r="BK80" s="1139"/>
      <c r="BL80" s="1139"/>
      <c r="BM80" s="1139"/>
      <c r="BN80" s="1139"/>
      <c r="BO80" s="1139"/>
      <c r="BP80" s="1137"/>
      <c r="BQ80" s="1137"/>
      <c r="BR80" s="1137"/>
      <c r="BS80" s="1137"/>
      <c r="BT80" s="1137"/>
      <c r="BU80" s="1137"/>
      <c r="BV80" s="1137"/>
      <c r="BW80" s="1137"/>
      <c r="BX80" s="1137"/>
      <c r="BY80" s="1137"/>
      <c r="BZ80" s="1137"/>
      <c r="CA80" s="1137"/>
      <c r="CB80" s="1137"/>
      <c r="CC80" s="1137"/>
      <c r="CD80" s="1137"/>
      <c r="CE80" s="1137"/>
      <c r="CF80" s="1137"/>
      <c r="CG80" s="1137"/>
      <c r="CH80" s="1137"/>
      <c r="CI80" s="1137"/>
      <c r="CJ80" s="1137"/>
      <c r="CK80" s="1137"/>
      <c r="CL80" s="1137"/>
      <c r="CM80" s="1137"/>
      <c r="CN80" s="1137"/>
      <c r="CO80" s="1137"/>
      <c r="CP80" s="1137"/>
      <c r="CQ80" s="1137"/>
      <c r="CR80" s="1137"/>
      <c r="CS80" s="1137"/>
      <c r="CT80" s="1137"/>
      <c r="CU80" s="1137"/>
      <c r="CV80" s="1137"/>
      <c r="CW80" s="1137"/>
      <c r="CX80" s="1137"/>
      <c r="CY80" s="1137"/>
      <c r="CZ80" s="1137"/>
      <c r="DA80" s="1137"/>
      <c r="DB80" s="1137"/>
      <c r="DC80" s="1137"/>
    </row>
    <row r="81" spans="2:109">
      <c r="B81" s="325"/>
    </row>
    <row r="82" spans="2:109" ht="17.25">
      <c r="B82" s="325"/>
      <c r="K82" s="352"/>
      <c r="L82" s="352"/>
      <c r="M82" s="352"/>
      <c r="N82" s="352"/>
      <c r="AQ82" s="352"/>
      <c r="AR82" s="352"/>
      <c r="AS82" s="352"/>
      <c r="AT82" s="352"/>
      <c r="BC82" s="352"/>
      <c r="BD82" s="352"/>
      <c r="BE82" s="352"/>
      <c r="BF82" s="352"/>
      <c r="BO82" s="352"/>
      <c r="BP82" s="352"/>
      <c r="BQ82" s="352"/>
      <c r="BR82" s="352"/>
      <c r="CA82" s="352"/>
      <c r="CB82" s="352"/>
      <c r="CC82" s="352"/>
      <c r="CD82" s="352"/>
      <c r="CM82" s="352"/>
      <c r="CN82" s="352"/>
      <c r="CO82" s="352"/>
      <c r="CP82" s="352"/>
      <c r="CY82" s="352"/>
      <c r="CZ82" s="352"/>
      <c r="DA82" s="352"/>
      <c r="DB82" s="352"/>
      <c r="DC82" s="352"/>
    </row>
    <row r="83" spans="2:109">
      <c r="B83" s="327"/>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328"/>
      <c r="CA83" s="328"/>
      <c r="CB83" s="328"/>
      <c r="CC83" s="328"/>
      <c r="CD83" s="328"/>
      <c r="CE83" s="328"/>
      <c r="CF83" s="328"/>
      <c r="CG83" s="328"/>
      <c r="CH83" s="328"/>
      <c r="CI83" s="328"/>
      <c r="CJ83" s="328"/>
      <c r="CK83" s="328"/>
      <c r="CL83" s="328"/>
      <c r="CM83" s="328"/>
      <c r="CN83" s="328"/>
      <c r="CO83" s="328"/>
      <c r="CP83" s="328"/>
      <c r="CQ83" s="328"/>
      <c r="CR83" s="328"/>
      <c r="CS83" s="328"/>
      <c r="CT83" s="328"/>
      <c r="CU83" s="328"/>
      <c r="CV83" s="328"/>
      <c r="CW83" s="328"/>
      <c r="CX83" s="328"/>
      <c r="CY83" s="328"/>
      <c r="CZ83" s="328"/>
      <c r="DA83" s="328"/>
      <c r="DB83" s="328"/>
      <c r="DC83" s="328"/>
      <c r="DD83" s="329"/>
    </row>
    <row r="84" spans="2:109">
      <c r="DD84" s="319"/>
      <c r="DE84" s="319"/>
    </row>
    <row r="85" spans="2:109">
      <c r="DD85" s="319"/>
      <c r="DE85" s="319"/>
    </row>
  </sheetData>
  <sheetProtection algorithmName="SHA-512" hashValue="7dTMup5i0+UFV+qvMXPuwT5CaPVVSJ7Y1fesHue0/Vzeyv4cLMVdvUzlH04hdVAs04whLXkPU/EmnAz55vVBdA==" saltValue="CnRGTFqsHW/qSTT8HQrq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81" customWidth="1"/>
    <col min="35" max="122" width="2.5" style="82" customWidth="1"/>
    <col min="123" max="16384" width="2.5" style="82" hidden="1"/>
  </cols>
  <sheetData>
    <row r="1" spans="1:34" ht="13.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c r="S2" s="82"/>
      <c r="AH2" s="82"/>
    </row>
    <row r="3" spans="1:34">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row r="5" spans="1:34"/>
    <row r="6" spans="1:34"/>
    <row r="7" spans="1:34"/>
    <row r="8" spans="1:34"/>
    <row r="9" spans="1:34">
      <c r="AH9" s="82"/>
    </row>
    <row r="10" spans="1:34"/>
    <row r="11" spans="1:34"/>
    <row r="12" spans="1:34"/>
    <row r="13" spans="1:34"/>
    <row r="14" spans="1:34"/>
    <row r="15" spans="1:34"/>
    <row r="16" spans="1:34"/>
    <row r="17" spans="12:34">
      <c r="AH17" s="82"/>
    </row>
    <row r="18" spans="12:34"/>
    <row r="19" spans="12:34"/>
    <row r="20" spans="12:34">
      <c r="AH20" s="82"/>
    </row>
    <row r="21" spans="12:34">
      <c r="AH21" s="82"/>
    </row>
    <row r="22" spans="12:34"/>
    <row r="23" spans="12:34"/>
    <row r="24" spans="12:34">
      <c r="Q24" s="82"/>
    </row>
    <row r="25" spans="12:34"/>
    <row r="26" spans="12:34"/>
    <row r="27" spans="12:34"/>
    <row r="28" spans="12:34">
      <c r="O28" s="82"/>
      <c r="T28" s="82"/>
      <c r="AH28" s="82"/>
    </row>
    <row r="29" spans="12:34"/>
    <row r="30" spans="12:34"/>
    <row r="31" spans="12:34">
      <c r="Q31" s="82"/>
    </row>
    <row r="32" spans="12:34">
      <c r="L32" s="82"/>
    </row>
    <row r="33" spans="2:34">
      <c r="C33" s="82"/>
      <c r="E33" s="82"/>
      <c r="G33" s="82"/>
      <c r="I33" s="82"/>
      <c r="X33" s="82"/>
    </row>
    <row r="34" spans="2:34">
      <c r="B34" s="82"/>
      <c r="P34" s="82"/>
      <c r="R34" s="82"/>
      <c r="T34" s="82"/>
    </row>
    <row r="35" spans="2:34">
      <c r="D35" s="82"/>
      <c r="W35" s="82"/>
      <c r="AC35" s="82"/>
      <c r="AD35" s="82"/>
      <c r="AE35" s="82"/>
      <c r="AF35" s="82"/>
      <c r="AG35" s="82"/>
      <c r="AH35" s="82"/>
    </row>
    <row r="36" spans="2:34">
      <c r="H36" s="82"/>
      <c r="J36" s="82"/>
      <c r="K36" s="82"/>
      <c r="M36" s="82"/>
      <c r="Y36" s="82"/>
      <c r="Z36" s="82"/>
      <c r="AA36" s="82"/>
      <c r="AB36" s="82"/>
      <c r="AC36" s="82"/>
      <c r="AD36" s="82"/>
      <c r="AE36" s="82"/>
      <c r="AF36" s="82"/>
      <c r="AG36" s="82"/>
      <c r="AH36" s="82"/>
    </row>
    <row r="37" spans="2:34">
      <c r="AH37" s="82"/>
    </row>
    <row r="38" spans="2:34">
      <c r="AG38" s="82"/>
      <c r="AH38" s="82"/>
    </row>
    <row r="39" spans="2:34"/>
    <row r="40" spans="2:34">
      <c r="X40" s="82"/>
    </row>
    <row r="41" spans="2:34">
      <c r="R41" s="82"/>
    </row>
    <row r="42" spans="2:34">
      <c r="W42" s="82"/>
    </row>
    <row r="43" spans="2:34">
      <c r="Y43" s="82"/>
      <c r="Z43" s="82"/>
      <c r="AA43" s="82"/>
      <c r="AB43" s="82"/>
      <c r="AC43" s="82"/>
      <c r="AD43" s="82"/>
      <c r="AE43" s="82"/>
      <c r="AF43" s="82"/>
      <c r="AG43" s="82"/>
      <c r="AH43" s="82"/>
    </row>
    <row r="44" spans="2:34">
      <c r="AH44" s="82"/>
    </row>
    <row r="45" spans="2:34">
      <c r="X45" s="82"/>
    </row>
    <row r="46" spans="2:34"/>
    <row r="47" spans="2:34"/>
    <row r="48" spans="2:34">
      <c r="W48" s="82"/>
      <c r="Y48" s="82"/>
      <c r="Z48" s="82"/>
      <c r="AA48" s="82"/>
      <c r="AB48" s="82"/>
      <c r="AC48" s="82"/>
      <c r="AD48" s="82"/>
      <c r="AE48" s="82"/>
      <c r="AF48" s="82"/>
      <c r="AG48" s="82"/>
      <c r="AH48" s="82"/>
    </row>
    <row r="49" spans="28:34"/>
    <row r="50" spans="28:34">
      <c r="AE50" s="82"/>
      <c r="AF50" s="82"/>
      <c r="AG50" s="82"/>
      <c r="AH50" s="82"/>
    </row>
    <row r="51" spans="28:34">
      <c r="AC51" s="82"/>
      <c r="AD51" s="82"/>
      <c r="AE51" s="82"/>
      <c r="AF51" s="82"/>
      <c r="AG51" s="82"/>
      <c r="AH51" s="82"/>
    </row>
    <row r="52" spans="28:34"/>
    <row r="53" spans="28:34">
      <c r="AF53" s="82"/>
      <c r="AG53" s="82"/>
      <c r="AH53" s="82"/>
    </row>
    <row r="54" spans="28:34">
      <c r="AH54" s="82"/>
    </row>
    <row r="55" spans="28:34"/>
    <row r="56" spans="28:34">
      <c r="AB56" s="82"/>
      <c r="AC56" s="82"/>
      <c r="AD56" s="82"/>
      <c r="AE56" s="82"/>
      <c r="AF56" s="82"/>
      <c r="AG56" s="82"/>
      <c r="AH56" s="82"/>
    </row>
    <row r="57" spans="28:34">
      <c r="AH57" s="82"/>
    </row>
    <row r="58" spans="28:34">
      <c r="AH58" s="82"/>
    </row>
    <row r="59" spans="28:34"/>
    <row r="60" spans="28:34"/>
    <row r="61" spans="28:34"/>
    <row r="62" spans="28:34"/>
    <row r="63" spans="28:34">
      <c r="AH63" s="82"/>
    </row>
    <row r="64" spans="28:34">
      <c r="AG64" s="82"/>
      <c r="AH64" s="82"/>
    </row>
    <row r="65" spans="28:34"/>
    <row r="66" spans="28:34"/>
    <row r="67" spans="28:34"/>
    <row r="68" spans="28:34">
      <c r="AB68" s="82"/>
      <c r="AC68" s="82"/>
      <c r="AD68" s="82"/>
      <c r="AE68" s="82"/>
      <c r="AF68" s="82"/>
      <c r="AG68" s="82"/>
      <c r="AH68" s="82"/>
    </row>
    <row r="69" spans="28:34">
      <c r="AF69" s="82"/>
      <c r="AG69" s="82"/>
      <c r="AH69" s="82"/>
    </row>
    <row r="70" spans="28:34"/>
    <row r="71" spans="28:34"/>
    <row r="72" spans="28:34"/>
    <row r="73" spans="28:34"/>
    <row r="74" spans="28:34"/>
    <row r="75" spans="28:34">
      <c r="AH75" s="82"/>
    </row>
    <row r="76" spans="28:34">
      <c r="AF76" s="82"/>
      <c r="AG76" s="82"/>
      <c r="AH76" s="82"/>
    </row>
    <row r="77" spans="28:34">
      <c r="AG77" s="82"/>
      <c r="AH77" s="82"/>
    </row>
    <row r="78" spans="28:34"/>
    <row r="79" spans="28:34"/>
    <row r="80" spans="28:34"/>
    <row r="81" spans="25:34"/>
    <row r="82" spans="25:34">
      <c r="Y82" s="82"/>
    </row>
    <row r="83" spans="25:34">
      <c r="Y83" s="82"/>
      <c r="Z83" s="82"/>
      <c r="AA83" s="82"/>
      <c r="AB83" s="82"/>
      <c r="AC83" s="82"/>
      <c r="AD83" s="82"/>
      <c r="AE83" s="82"/>
      <c r="AF83" s="82"/>
      <c r="AG83" s="82"/>
      <c r="AH83" s="82"/>
    </row>
    <row r="84" spans="25:34"/>
    <row r="85" spans="25:34"/>
    <row r="86" spans="25:34"/>
    <row r="87" spans="25:34"/>
    <row r="88" spans="25:34">
      <c r="AH88" s="82"/>
    </row>
    <row r="89" spans="25:34"/>
    <row r="90" spans="25:34"/>
    <row r="91" spans="25:34"/>
    <row r="92" spans="25:34" ht="13.5" customHeight="1"/>
    <row r="93" spans="25:34" ht="13.5" customHeight="1"/>
    <row r="94" spans="25:34" ht="13.5" customHeight="1">
      <c r="AF94" s="82"/>
      <c r="AG94" s="82"/>
      <c r="AH94" s="82"/>
    </row>
    <row r="95" spans="25:34" ht="13.5" customHeight="1">
      <c r="AH95" s="82"/>
    </row>
    <row r="96" spans="25:34" ht="13.5" customHeight="1"/>
    <row r="97" spans="33:34" ht="13.5" customHeight="1"/>
    <row r="98" spans="33:34" ht="13.5" customHeight="1"/>
    <row r="99" spans="33:34" ht="13.5" customHeight="1"/>
    <row r="100" spans="33:34" ht="13.5" customHeight="1"/>
    <row r="101" spans="33:34" ht="13.5" customHeight="1">
      <c r="AH101" s="82"/>
    </row>
    <row r="102" spans="33:34" ht="13.5" customHeight="1"/>
    <row r="103" spans="33:34" ht="13.5" customHeight="1"/>
    <row r="104" spans="33:34" ht="13.5" customHeight="1">
      <c r="AG104" s="82"/>
      <c r="AH104" s="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82"/>
    </row>
    <row r="117" spans="34:122" ht="13.5" customHeight="1"/>
    <row r="118" spans="34:122" ht="13.5" customHeight="1"/>
    <row r="119" spans="34:122" ht="13.5" customHeight="1"/>
    <row r="120" spans="34:122" ht="13.5" customHeight="1">
      <c r="AH120" s="82"/>
    </row>
    <row r="121" spans="34:122" ht="13.5" customHeight="1">
      <c r="AH121" s="82"/>
    </row>
    <row r="122" spans="34:122" ht="13.5" customHeight="1"/>
    <row r="123" spans="34:122" ht="13.5" customHeight="1"/>
    <row r="124" spans="34:122" ht="13.5" customHeight="1"/>
    <row r="125" spans="34:122" ht="13.5" customHeight="1">
      <c r="DR125" s="82" t="s">
        <v>556</v>
      </c>
    </row>
  </sheetData>
  <sheetProtection algorithmName="SHA-512" hashValue="4r+yorzwhTIoD8QoIVmHNTmjTPRF/lWmY+Fyn850DXIsD9RgSHGs9hbUjszvT8y5h0giqsMCtUTcMhJlCIz/Fg==" saltValue="Va6FHLaV28bHLHB2jqCKrA=="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81" customWidth="1"/>
    <col min="35" max="122" width="2.5" style="82" customWidth="1"/>
    <col min="123" max="16384" width="2.5" style="82" hidden="1"/>
  </cols>
  <sheetData>
    <row r="1" spans="2:34"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c r="S2" s="82"/>
      <c r="AH2" s="82"/>
    </row>
    <row r="3" spans="2:34">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row r="5" spans="2:34"/>
    <row r="6" spans="2:34"/>
    <row r="7" spans="2:34"/>
    <row r="8" spans="2:34"/>
    <row r="9" spans="2:34">
      <c r="AH9" s="82"/>
    </row>
    <row r="10" spans="2:34"/>
    <row r="11" spans="2:34"/>
    <row r="12" spans="2:34"/>
    <row r="13" spans="2:34"/>
    <row r="14" spans="2:34"/>
    <row r="15" spans="2:34"/>
    <row r="16" spans="2:34"/>
    <row r="17" spans="12:34">
      <c r="AH17" s="82"/>
    </row>
    <row r="18" spans="12:34"/>
    <row r="19" spans="12:34"/>
    <row r="20" spans="12:34">
      <c r="AH20" s="82"/>
    </row>
    <row r="21" spans="12:34">
      <c r="AH21" s="82"/>
    </row>
    <row r="22" spans="12:34"/>
    <row r="23" spans="12:34"/>
    <row r="24" spans="12:34">
      <c r="Q24" s="82"/>
    </row>
    <row r="25" spans="12:34"/>
    <row r="26" spans="12:34"/>
    <row r="27" spans="12:34"/>
    <row r="28" spans="12:34">
      <c r="O28" s="82"/>
      <c r="T28" s="82"/>
      <c r="AH28" s="82"/>
    </row>
    <row r="29" spans="12:34"/>
    <row r="30" spans="12:34"/>
    <row r="31" spans="12:34">
      <c r="Q31" s="82"/>
    </row>
    <row r="32" spans="12:34">
      <c r="L32" s="82"/>
    </row>
    <row r="33" spans="2:34">
      <c r="C33" s="82"/>
      <c r="E33" s="82"/>
      <c r="G33" s="82"/>
      <c r="I33" s="82"/>
      <c r="X33" s="82"/>
    </row>
    <row r="34" spans="2:34">
      <c r="B34" s="82"/>
      <c r="P34" s="82"/>
      <c r="R34" s="82"/>
      <c r="T34" s="82"/>
    </row>
    <row r="35" spans="2:34">
      <c r="D35" s="82"/>
      <c r="W35" s="82"/>
      <c r="AC35" s="82"/>
      <c r="AD35" s="82"/>
      <c r="AE35" s="82"/>
      <c r="AF35" s="82"/>
      <c r="AG35" s="82"/>
      <c r="AH35" s="82"/>
    </row>
    <row r="36" spans="2:34">
      <c r="H36" s="82"/>
      <c r="J36" s="82"/>
      <c r="K36" s="82"/>
      <c r="M36" s="82"/>
      <c r="Y36" s="82"/>
      <c r="Z36" s="82"/>
      <c r="AA36" s="82"/>
      <c r="AB36" s="82"/>
      <c r="AC36" s="82"/>
      <c r="AD36" s="82"/>
      <c r="AE36" s="82"/>
      <c r="AF36" s="82"/>
      <c r="AG36" s="82"/>
      <c r="AH36" s="82"/>
    </row>
    <row r="37" spans="2:34">
      <c r="AH37" s="82"/>
    </row>
    <row r="38" spans="2:34">
      <c r="AG38" s="82"/>
      <c r="AH38" s="82"/>
    </row>
    <row r="39" spans="2:34"/>
    <row r="40" spans="2:34">
      <c r="X40" s="82"/>
    </row>
    <row r="41" spans="2:34">
      <c r="R41" s="82"/>
    </row>
    <row r="42" spans="2:34">
      <c r="W42" s="82"/>
    </row>
    <row r="43" spans="2:34">
      <c r="Y43" s="82"/>
      <c r="Z43" s="82"/>
      <c r="AA43" s="82"/>
      <c r="AB43" s="82"/>
      <c r="AC43" s="82"/>
      <c r="AD43" s="82"/>
      <c r="AE43" s="82"/>
      <c r="AF43" s="82"/>
      <c r="AG43" s="82"/>
      <c r="AH43" s="82"/>
    </row>
    <row r="44" spans="2:34">
      <c r="AH44" s="82"/>
    </row>
    <row r="45" spans="2:34">
      <c r="X45" s="82"/>
    </row>
    <row r="46" spans="2:34"/>
    <row r="47" spans="2:34"/>
    <row r="48" spans="2:34">
      <c r="W48" s="82"/>
      <c r="Y48" s="82"/>
      <c r="Z48" s="82"/>
      <c r="AA48" s="82"/>
      <c r="AB48" s="82"/>
      <c r="AC48" s="82"/>
      <c r="AD48" s="82"/>
      <c r="AE48" s="82"/>
      <c r="AF48" s="82"/>
      <c r="AG48" s="82"/>
      <c r="AH48" s="82"/>
    </row>
    <row r="49" spans="28:34"/>
    <row r="50" spans="28:34">
      <c r="AE50" s="82"/>
      <c r="AF50" s="82"/>
      <c r="AG50" s="82"/>
      <c r="AH50" s="82"/>
    </row>
    <row r="51" spans="28:34">
      <c r="AC51" s="82"/>
      <c r="AD51" s="82"/>
      <c r="AE51" s="82"/>
      <c r="AF51" s="82"/>
      <c r="AG51" s="82"/>
      <c r="AH51" s="82"/>
    </row>
    <row r="52" spans="28:34"/>
    <row r="53" spans="28:34">
      <c r="AF53" s="82"/>
      <c r="AG53" s="82"/>
      <c r="AH53" s="82"/>
    </row>
    <row r="54" spans="28:34">
      <c r="AH54" s="82"/>
    </row>
    <row r="55" spans="28:34"/>
    <row r="56" spans="28:34">
      <c r="AB56" s="82"/>
      <c r="AC56" s="82"/>
      <c r="AD56" s="82"/>
      <c r="AE56" s="82"/>
      <c r="AF56" s="82"/>
      <c r="AG56" s="82"/>
      <c r="AH56" s="82"/>
    </row>
    <row r="57" spans="28:34">
      <c r="AH57" s="82"/>
    </row>
    <row r="58" spans="28:34">
      <c r="AH58" s="82"/>
    </row>
    <row r="59" spans="28:34">
      <c r="AG59" s="82"/>
      <c r="AH59" s="82"/>
    </row>
    <row r="60" spans="28:34"/>
    <row r="61" spans="28:34"/>
    <row r="62" spans="28:34"/>
    <row r="63" spans="28:34">
      <c r="AH63" s="82"/>
    </row>
    <row r="64" spans="28:34">
      <c r="AG64" s="82"/>
      <c r="AH64" s="82"/>
    </row>
    <row r="65" spans="28:34"/>
    <row r="66" spans="28:34"/>
    <row r="67" spans="28:34"/>
    <row r="68" spans="28:34">
      <c r="AB68" s="82"/>
      <c r="AC68" s="82"/>
      <c r="AD68" s="82"/>
      <c r="AE68" s="82"/>
      <c r="AF68" s="82"/>
      <c r="AG68" s="82"/>
      <c r="AH68" s="82"/>
    </row>
    <row r="69" spans="28:34">
      <c r="AF69" s="82"/>
      <c r="AG69" s="82"/>
      <c r="AH69" s="82"/>
    </row>
    <row r="70" spans="28:34"/>
    <row r="71" spans="28:34"/>
    <row r="72" spans="28:34"/>
    <row r="73" spans="28:34"/>
    <row r="74" spans="28:34"/>
    <row r="75" spans="28:34">
      <c r="AH75" s="82"/>
    </row>
    <row r="76" spans="28:34">
      <c r="AF76" s="82"/>
      <c r="AG76" s="82"/>
      <c r="AH76" s="82"/>
    </row>
    <row r="77" spans="28:34">
      <c r="AG77" s="82"/>
      <c r="AH77" s="82"/>
    </row>
    <row r="78" spans="28:34"/>
    <row r="79" spans="28:34"/>
    <row r="80" spans="28:34"/>
    <row r="81" spans="25:34"/>
    <row r="82" spans="25:34">
      <c r="Y82" s="82"/>
    </row>
    <row r="83" spans="25:34">
      <c r="Y83" s="82"/>
      <c r="Z83" s="82"/>
      <c r="AA83" s="82"/>
      <c r="AB83" s="82"/>
      <c r="AC83" s="82"/>
      <c r="AD83" s="82"/>
      <c r="AE83" s="82"/>
      <c r="AF83" s="82"/>
      <c r="AG83" s="82"/>
      <c r="AH83" s="82"/>
    </row>
    <row r="84" spans="25:34"/>
    <row r="85" spans="25:34"/>
    <row r="86" spans="25:34"/>
    <row r="87" spans="25:34"/>
    <row r="88" spans="25:34">
      <c r="AH88" s="82"/>
    </row>
    <row r="89" spans="25:34"/>
    <row r="90" spans="25:34"/>
    <row r="91" spans="25:34"/>
    <row r="92" spans="25:34" ht="13.5" customHeight="1"/>
    <row r="93" spans="25:34" ht="13.5" customHeight="1"/>
    <row r="94" spans="25:34" ht="13.5" customHeight="1">
      <c r="AF94" s="82"/>
      <c r="AG94" s="82"/>
      <c r="AH94" s="82"/>
    </row>
    <row r="95" spans="25:34" ht="13.5" customHeight="1">
      <c r="AH95" s="82"/>
    </row>
    <row r="96" spans="25:34" ht="13.5" customHeight="1"/>
    <row r="97" spans="33:34" ht="13.5" customHeight="1"/>
    <row r="98" spans="33:34" ht="13.5" customHeight="1"/>
    <row r="99" spans="33:34" ht="13.5" customHeight="1"/>
    <row r="100" spans="33:34" ht="13.5" customHeight="1"/>
    <row r="101" spans="33:34" ht="13.5" customHeight="1">
      <c r="AH101" s="82"/>
    </row>
    <row r="102" spans="33:34" ht="13.5" customHeight="1"/>
    <row r="103" spans="33:34" ht="13.5" customHeight="1"/>
    <row r="104" spans="33:34" ht="13.5" customHeight="1">
      <c r="AG104" s="82"/>
      <c r="AH104" s="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82"/>
    </row>
    <row r="117" spans="34:122" ht="13.5" customHeight="1"/>
    <row r="118" spans="34:122" ht="13.5" customHeight="1"/>
    <row r="119" spans="34:122" ht="13.5" customHeight="1"/>
    <row r="120" spans="34:122" ht="13.5" customHeight="1">
      <c r="AH120" s="82"/>
    </row>
    <row r="121" spans="34:122" ht="13.5" customHeight="1">
      <c r="AH121" s="82"/>
    </row>
    <row r="122" spans="34:122" ht="13.5" customHeight="1"/>
    <row r="123" spans="34:122" ht="13.5" customHeight="1"/>
    <row r="124" spans="34:122" ht="13.5" customHeight="1"/>
    <row r="125" spans="34:122" ht="13.5" customHeight="1">
      <c r="DR125" s="82" t="s">
        <v>556</v>
      </c>
    </row>
  </sheetData>
  <sheetProtection algorithmName="SHA-512" hashValue="uhKX9yBBXWYF+Lypninc9Pkhq68IGAvTFG/E6zLBAN4yiE1jPrPwEZMuT9HcDLxbZ5ZiAaOWZwJYjJdbIscy4w==" saltValue="T47kW2rgWlu1sriQnq6eMQ=="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94" customWidth="1"/>
    <col min="2" max="8" width="13.375" style="294" customWidth="1"/>
    <col min="9" max="16384" width="11.125" style="294"/>
  </cols>
  <sheetData>
    <row r="1" spans="1:8">
      <c r="A1" s="101"/>
      <c r="B1" s="107"/>
      <c r="C1" s="111"/>
      <c r="D1" s="117"/>
      <c r="E1" s="127"/>
      <c r="F1" s="127"/>
      <c r="G1" s="127"/>
      <c r="H1" s="161"/>
    </row>
    <row r="2" spans="1:8">
      <c r="A2" s="102"/>
      <c r="B2" s="108"/>
      <c r="C2" s="301"/>
      <c r="D2" s="118" t="s">
        <v>38</v>
      </c>
      <c r="E2" s="128"/>
      <c r="F2" s="309" t="s">
        <v>362</v>
      </c>
      <c r="G2" s="152"/>
      <c r="H2" s="162"/>
    </row>
    <row r="3" spans="1:8">
      <c r="A3" s="118" t="s">
        <v>428</v>
      </c>
      <c r="B3" s="110"/>
      <c r="C3" s="302"/>
      <c r="D3" s="305">
        <v>46468</v>
      </c>
      <c r="E3" s="307"/>
      <c r="F3" s="310">
        <v>88968</v>
      </c>
      <c r="G3" s="312"/>
      <c r="H3" s="315"/>
    </row>
    <row r="4" spans="1:8">
      <c r="A4" s="103"/>
      <c r="B4" s="109"/>
      <c r="C4" s="303"/>
      <c r="D4" s="306">
        <v>29225</v>
      </c>
      <c r="E4" s="308"/>
      <c r="F4" s="311">
        <v>45482</v>
      </c>
      <c r="G4" s="313"/>
      <c r="H4" s="316"/>
    </row>
    <row r="5" spans="1:8">
      <c r="A5" s="118" t="s">
        <v>340</v>
      </c>
      <c r="B5" s="110"/>
      <c r="C5" s="302"/>
      <c r="D5" s="305">
        <v>113405</v>
      </c>
      <c r="E5" s="307"/>
      <c r="F5" s="310">
        <v>85173</v>
      </c>
      <c r="G5" s="312"/>
      <c r="H5" s="315"/>
    </row>
    <row r="6" spans="1:8">
      <c r="A6" s="103"/>
      <c r="B6" s="109"/>
      <c r="C6" s="303"/>
      <c r="D6" s="306">
        <v>89865</v>
      </c>
      <c r="E6" s="308"/>
      <c r="F6" s="311">
        <v>43913</v>
      </c>
      <c r="G6" s="313"/>
      <c r="H6" s="316"/>
    </row>
    <row r="7" spans="1:8">
      <c r="A7" s="118" t="s">
        <v>519</v>
      </c>
      <c r="B7" s="110"/>
      <c r="C7" s="302"/>
      <c r="D7" s="305">
        <v>70472</v>
      </c>
      <c r="E7" s="307"/>
      <c r="F7" s="310">
        <v>94081</v>
      </c>
      <c r="G7" s="312"/>
      <c r="H7" s="315"/>
    </row>
    <row r="8" spans="1:8">
      <c r="A8" s="103"/>
      <c r="B8" s="109"/>
      <c r="C8" s="303"/>
      <c r="D8" s="306">
        <v>39217</v>
      </c>
      <c r="E8" s="308"/>
      <c r="F8" s="311">
        <v>48949</v>
      </c>
      <c r="G8" s="313"/>
      <c r="H8" s="316"/>
    </row>
    <row r="9" spans="1:8">
      <c r="A9" s="118" t="s">
        <v>520</v>
      </c>
      <c r="B9" s="110"/>
      <c r="C9" s="302"/>
      <c r="D9" s="305">
        <v>81657</v>
      </c>
      <c r="E9" s="307"/>
      <c r="F9" s="310">
        <v>92632</v>
      </c>
      <c r="G9" s="312"/>
      <c r="H9" s="315"/>
    </row>
    <row r="10" spans="1:8">
      <c r="A10" s="103"/>
      <c r="B10" s="109"/>
      <c r="C10" s="303"/>
      <c r="D10" s="306">
        <v>33237</v>
      </c>
      <c r="E10" s="308"/>
      <c r="F10" s="311">
        <v>47978</v>
      </c>
      <c r="G10" s="313"/>
      <c r="H10" s="316"/>
    </row>
    <row r="11" spans="1:8">
      <c r="A11" s="118" t="s">
        <v>521</v>
      </c>
      <c r="B11" s="110"/>
      <c r="C11" s="302"/>
      <c r="D11" s="305">
        <v>74151</v>
      </c>
      <c r="E11" s="307"/>
      <c r="F11" s="310">
        <v>96469</v>
      </c>
      <c r="G11" s="312"/>
      <c r="H11" s="315"/>
    </row>
    <row r="12" spans="1:8">
      <c r="A12" s="103"/>
      <c r="B12" s="109"/>
      <c r="C12" s="304"/>
      <c r="D12" s="306">
        <v>28505</v>
      </c>
      <c r="E12" s="308"/>
      <c r="F12" s="311">
        <v>49775</v>
      </c>
      <c r="G12" s="313"/>
      <c r="H12" s="316"/>
    </row>
    <row r="13" spans="1:8">
      <c r="A13" s="118"/>
      <c r="B13" s="110"/>
      <c r="C13" s="302"/>
      <c r="D13" s="305">
        <v>77231</v>
      </c>
      <c r="E13" s="307"/>
      <c r="F13" s="310">
        <v>91465</v>
      </c>
      <c r="G13" s="314"/>
      <c r="H13" s="315"/>
    </row>
    <row r="14" spans="1:8">
      <c r="A14" s="103"/>
      <c r="B14" s="109"/>
      <c r="C14" s="303"/>
      <c r="D14" s="306">
        <v>44010</v>
      </c>
      <c r="E14" s="308"/>
      <c r="F14" s="311">
        <v>47219</v>
      </c>
      <c r="G14" s="313"/>
      <c r="H14" s="316"/>
    </row>
    <row r="17" spans="1:11">
      <c r="A17" s="294" t="s">
        <v>103</v>
      </c>
    </row>
    <row r="18" spans="1:11">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c r="A19" s="295" t="s">
        <v>71</v>
      </c>
      <c r="B19" s="295">
        <f>ROUND(VALUE(SUBSTITUTE(実質収支比率等に係る経年分析!F$48,"▲","-")),2)</f>
        <v>4.43</v>
      </c>
      <c r="C19" s="295">
        <f>ROUND(VALUE(SUBSTITUTE(実質収支比率等に係る経年分析!G$48,"▲","-")),2)</f>
        <v>5.29</v>
      </c>
      <c r="D19" s="295">
        <f>ROUND(VALUE(SUBSTITUTE(実質収支比率等に係る経年分析!H$48,"▲","-")),2)</f>
        <v>1.79</v>
      </c>
      <c r="E19" s="295">
        <f>ROUND(VALUE(SUBSTITUTE(実質収支比率等に係る経年分析!I$48,"▲","-")),2)</f>
        <v>4.6900000000000004</v>
      </c>
      <c r="F19" s="295">
        <f>ROUND(VALUE(SUBSTITUTE(実質収支比率等に係る経年分析!J$48,"▲","-")),2)</f>
        <v>3.86</v>
      </c>
    </row>
    <row r="20" spans="1:11">
      <c r="A20" s="295" t="s">
        <v>109</v>
      </c>
      <c r="B20" s="295">
        <f>ROUND(VALUE(SUBSTITUTE(実質収支比率等に係る経年分析!F$47,"▲","-")),2)</f>
        <v>31.01</v>
      </c>
      <c r="C20" s="295">
        <f>ROUND(VALUE(SUBSTITUTE(実質収支比率等に係る経年分析!G$47,"▲","-")),2)</f>
        <v>30.72</v>
      </c>
      <c r="D20" s="295">
        <f>ROUND(VALUE(SUBSTITUTE(実質収支比率等に係る経年分析!H$47,"▲","-")),2)</f>
        <v>28.68</v>
      </c>
      <c r="E20" s="295">
        <f>ROUND(VALUE(SUBSTITUTE(実質収支比率等に係る経年分析!I$47,"▲","-")),2)</f>
        <v>22.99</v>
      </c>
      <c r="F20" s="295">
        <f>ROUND(VALUE(SUBSTITUTE(実質収支比率等に係る経年分析!J$47,"▲","-")),2)</f>
        <v>27.07</v>
      </c>
    </row>
    <row r="21" spans="1:11">
      <c r="A21" s="295" t="s">
        <v>110</v>
      </c>
      <c r="B21" s="295">
        <f>IF(ISNUMBER(VALUE(SUBSTITUTE(実質収支比率等に係る経年分析!F$49,"▲","-"))),ROUND(VALUE(SUBSTITUTE(実質収支比率等に係る経年分析!F$49,"▲","-")),2),NA())</f>
        <v>5.44</v>
      </c>
      <c r="C21" s="295">
        <f>IF(ISNUMBER(VALUE(SUBSTITUTE(実質収支比率等に係る経年分析!G$49,"▲","-"))),ROUND(VALUE(SUBSTITUTE(実質収支比率等に係る経年分析!G$49,"▲","-")),2),NA())</f>
        <v>0.47</v>
      </c>
      <c r="D21" s="295">
        <f>IF(ISNUMBER(VALUE(SUBSTITUTE(実質収支比率等に係る経年分析!H$49,"▲","-"))),ROUND(VALUE(SUBSTITUTE(実質収支比率等に係る経年分析!H$49,"▲","-")),2),NA())</f>
        <v>-5.33</v>
      </c>
      <c r="E21" s="295">
        <f>IF(ISNUMBER(VALUE(SUBSTITUTE(実質収支比率等に係る経年分析!I$49,"▲","-"))),ROUND(VALUE(SUBSTITUTE(実質収支比率等に係る経年分析!I$49,"▲","-")),2),NA())</f>
        <v>-2</v>
      </c>
      <c r="F21" s="295">
        <f>IF(ISNUMBER(VALUE(SUBSTITUTE(実質収支比率等に係る経年分析!J$49,"▲","-"))),ROUND(VALUE(SUBSTITUTE(実質収支比率等に係る経年分析!J$49,"▲","-")),2),NA())</f>
        <v>4.9400000000000004</v>
      </c>
    </row>
    <row r="24" spans="1:11">
      <c r="A24" s="294" t="s">
        <v>113</v>
      </c>
    </row>
    <row r="25" spans="1:11">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c r="A26" s="296"/>
      <c r="B26" s="296" t="s">
        <v>114</v>
      </c>
      <c r="C26" s="296" t="s">
        <v>56</v>
      </c>
      <c r="D26" s="296" t="s">
        <v>114</v>
      </c>
      <c r="E26" s="296" t="s">
        <v>56</v>
      </c>
      <c r="F26" s="296" t="s">
        <v>114</v>
      </c>
      <c r="G26" s="296" t="s">
        <v>56</v>
      </c>
      <c r="H26" s="296" t="s">
        <v>114</v>
      </c>
      <c r="I26" s="296" t="s">
        <v>56</v>
      </c>
      <c r="J26" s="296" t="s">
        <v>114</v>
      </c>
      <c r="K26" s="296" t="s">
        <v>56</v>
      </c>
    </row>
    <row r="27" spans="1:11">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#VALUE!</v>
      </c>
      <c r="C27" s="296" t="e">
        <f>IF(ROUND(VALUE(SUBSTITUTE(連結実質赤字比率に係る赤字・黒字の構成分析!F$43,"▲","-")),2)&gt;=0,ABS(ROUND(VALUE(SUBSTITUTE(連結実質赤字比率に係る赤字・黒字の構成分析!F$43,"▲","-")),2)),NA())</f>
        <v>#VALUE!</v>
      </c>
      <c r="D27" s="296" t="e">
        <f>IF(ROUND(VALUE(SUBSTITUTE(連結実質赤字比率に係る赤字・黒字の構成分析!G$43,"▲","-")),2)&lt;0,ABS(ROUND(VALUE(SUBSTITUTE(連結実質赤字比率に係る赤字・黒字の構成分析!G$43,"▲","-")),2)),NA())</f>
        <v>#VALUE!</v>
      </c>
      <c r="E27" s="296" t="e">
        <f>IF(ROUND(VALUE(SUBSTITUTE(連結実質赤字比率に係る赤字・黒字の構成分析!G$43,"▲","-")),2)&gt;=0,ABS(ROUND(VALUE(SUBSTITUTE(連結実質赤字比率に係る赤字・黒字の構成分析!G$43,"▲","-")),2)),NA())</f>
        <v>#VALUE!</v>
      </c>
      <c r="F27" s="296" t="e">
        <f>IF(ROUND(VALUE(SUBSTITUTE(連結実質赤字比率に係る赤字・黒字の構成分析!H$43,"▲","-")),2)&lt;0,ABS(ROUND(VALUE(SUBSTITUTE(連結実質赤字比率に係る赤字・黒字の構成分析!H$43,"▲","-")),2)),NA())</f>
        <v>#VALUE!</v>
      </c>
      <c r="G27" s="296" t="e">
        <f>IF(ROUND(VALUE(SUBSTITUTE(連結実質赤字比率に係る赤字・黒字の構成分析!H$43,"▲","-")),2)&gt;=0,ABS(ROUND(VALUE(SUBSTITUTE(連結実質赤字比率に係る赤字・黒字の構成分析!H$43,"▲","-")),2)),NA())</f>
        <v>#VALUE!</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c r="A30" s="296" t="str">
        <f>IF(連結実質赤字比率に係る赤字・黒字の構成分析!C$40="",NA(),連結実質赤字比率に係る赤字・黒字の構成分析!C$40)</f>
        <v>西之表市地方卸売市場特別会計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c r="A31" s="296" t="str">
        <f>IF(連結実質赤字比率に係る赤字・黒字の構成分析!C$39="",NA(),連結実質赤字比率に係る赤字・黒字の構成分析!C$39)</f>
        <v>交通災害共済事業特別会計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0.01</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v>
      </c>
    </row>
    <row r="32" spans="1:11">
      <c r="A32" s="296" t="str">
        <f>IF(連結実質赤字比率に係る赤字・黒字の構成分析!C$38="",NA(),連結実質赤字比率に係る赤字・黒字の構成分析!C$38)</f>
        <v>後期高齢者医療保険特別会計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0.01</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0.01</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0.02</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0.01</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0.01</v>
      </c>
    </row>
    <row r="33" spans="1:16">
      <c r="A33" s="296" t="str">
        <f>IF(連結実質赤字比率に係る赤字・黒字の構成分析!C$37="",NA(),連結実質赤字比率に係る赤字・黒字の構成分析!C$37)</f>
        <v>介護保険特別会計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1.17</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1.04</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1</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0.66</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0.1</v>
      </c>
    </row>
    <row r="34" spans="1:16">
      <c r="A34" s="296" t="str">
        <f>IF(連結実質赤字比率に係る赤字・黒字の構成分析!C$36="",NA(),連結実質赤字比率に係る赤字・黒字の構成分析!C$36)</f>
        <v>国民健康保険特別会計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1.33</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2.36</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1.01</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0.27</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0.23</v>
      </c>
    </row>
    <row r="35" spans="1:16">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4.43</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5.28</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1.78</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4.68</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3.85</v>
      </c>
    </row>
    <row r="36" spans="1:16">
      <c r="A36" s="296" t="str">
        <f>IF(連結実質赤字比率に係る赤字・黒字の構成分析!C$34="",NA(),連結実質赤字比率に係る赤字・黒字の構成分析!C$34)</f>
        <v>西之表市水道事業会計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6.91</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7.39</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6.66</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5.33</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4.8600000000000003</v>
      </c>
    </row>
    <row r="39" spans="1:16">
      <c r="A39" s="294" t="s">
        <v>15</v>
      </c>
    </row>
    <row r="40" spans="1:16">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c r="A41" s="297"/>
      <c r="B41" s="297" t="s">
        <v>115</v>
      </c>
      <c r="C41" s="297"/>
      <c r="D41" s="297" t="s">
        <v>123</v>
      </c>
      <c r="E41" s="297" t="s">
        <v>115</v>
      </c>
      <c r="F41" s="297"/>
      <c r="G41" s="297" t="s">
        <v>123</v>
      </c>
      <c r="H41" s="297" t="s">
        <v>115</v>
      </c>
      <c r="I41" s="297"/>
      <c r="J41" s="297" t="s">
        <v>123</v>
      </c>
      <c r="K41" s="297" t="s">
        <v>115</v>
      </c>
      <c r="L41" s="297"/>
      <c r="M41" s="297" t="s">
        <v>123</v>
      </c>
      <c r="N41" s="297" t="s">
        <v>115</v>
      </c>
      <c r="O41" s="297"/>
      <c r="P41" s="297" t="s">
        <v>123</v>
      </c>
    </row>
    <row r="42" spans="1:16">
      <c r="A42" s="297" t="s">
        <v>22</v>
      </c>
      <c r="B42" s="297"/>
      <c r="C42" s="297"/>
      <c r="D42" s="297">
        <f>'実質公債費比率（分子）の構造'!K$52</f>
        <v>884</v>
      </c>
      <c r="E42" s="297"/>
      <c r="F42" s="297"/>
      <c r="G42" s="297">
        <f>'実質公債費比率（分子）の構造'!L$52</f>
        <v>891</v>
      </c>
      <c r="H42" s="297"/>
      <c r="I42" s="297"/>
      <c r="J42" s="297">
        <f>'実質公債費比率（分子）の構造'!M$52</f>
        <v>939</v>
      </c>
      <c r="K42" s="297"/>
      <c r="L42" s="297"/>
      <c r="M42" s="297">
        <f>'実質公債費比率（分子）の構造'!N$52</f>
        <v>897</v>
      </c>
      <c r="N42" s="297"/>
      <c r="O42" s="297"/>
      <c r="P42" s="297">
        <f>'実質公債費比率（分子）の構造'!O$52</f>
        <v>873</v>
      </c>
    </row>
    <row r="43" spans="1:16">
      <c r="A43" s="297" t="s">
        <v>49</v>
      </c>
      <c r="B43" s="297">
        <f>'実質公債費比率（分子）の構造'!K$51</f>
        <v>0</v>
      </c>
      <c r="C43" s="297"/>
      <c r="D43" s="297"/>
      <c r="E43" s="297">
        <f>'実質公債費比率（分子）の構造'!L$51</f>
        <v>0</v>
      </c>
      <c r="F43" s="297"/>
      <c r="G43" s="297"/>
      <c r="H43" s="297">
        <f>'実質公債費比率（分子）の構造'!M$51</f>
        <v>0</v>
      </c>
      <c r="I43" s="297"/>
      <c r="J43" s="297"/>
      <c r="K43" s="297">
        <f>'実質公債費比率（分子）の構造'!N$51</f>
        <v>0</v>
      </c>
      <c r="L43" s="297"/>
      <c r="M43" s="297"/>
      <c r="N43" s="297">
        <f>'実質公債費比率（分子）の構造'!O$51</f>
        <v>0</v>
      </c>
      <c r="O43" s="297"/>
      <c r="P43" s="297"/>
    </row>
    <row r="44" spans="1:16">
      <c r="A44" s="297" t="s">
        <v>46</v>
      </c>
      <c r="B44" s="297">
        <f>'実質公債費比率（分子）の構造'!K$50</f>
        <v>11</v>
      </c>
      <c r="C44" s="297"/>
      <c r="D44" s="297"/>
      <c r="E44" s="297">
        <f>'実質公債費比率（分子）の構造'!L$50</f>
        <v>11</v>
      </c>
      <c r="F44" s="297"/>
      <c r="G44" s="297"/>
      <c r="H44" s="297">
        <f>'実質公債費比率（分子）の構造'!M$50</f>
        <v>11</v>
      </c>
      <c r="I44" s="297"/>
      <c r="J44" s="297"/>
      <c r="K44" s="297">
        <f>'実質公債費比率（分子）の構造'!N$50</f>
        <v>9</v>
      </c>
      <c r="L44" s="297"/>
      <c r="M44" s="297"/>
      <c r="N44" s="297">
        <f>'実質公債費比率（分子）の構造'!O$50</f>
        <v>7</v>
      </c>
      <c r="O44" s="297"/>
      <c r="P44" s="297"/>
    </row>
    <row r="45" spans="1:16">
      <c r="A45" s="297" t="s">
        <v>45</v>
      </c>
      <c r="B45" s="297">
        <f>'実質公債費比率（分子）の構造'!K$49</f>
        <v>215</v>
      </c>
      <c r="C45" s="297"/>
      <c r="D45" s="297"/>
      <c r="E45" s="297">
        <f>'実質公債費比率（分子）の構造'!L$49</f>
        <v>214</v>
      </c>
      <c r="F45" s="297"/>
      <c r="G45" s="297"/>
      <c r="H45" s="297">
        <f>'実質公債費比率（分子）の構造'!M$49</f>
        <v>213</v>
      </c>
      <c r="I45" s="297"/>
      <c r="J45" s="297"/>
      <c r="K45" s="297">
        <f>'実質公債費比率（分子）の構造'!N$49</f>
        <v>213</v>
      </c>
      <c r="L45" s="297"/>
      <c r="M45" s="297"/>
      <c r="N45" s="297">
        <f>'実質公債費比率（分子）の構造'!O$49</f>
        <v>214</v>
      </c>
      <c r="O45" s="297"/>
      <c r="P45" s="297"/>
    </row>
    <row r="46" spans="1:16">
      <c r="A46" s="297" t="s">
        <v>17</v>
      </c>
      <c r="B46" s="297">
        <f>'実質公債費比率（分子）の構造'!K$48</f>
        <v>10</v>
      </c>
      <c r="C46" s="297"/>
      <c r="D46" s="297"/>
      <c r="E46" s="297">
        <f>'実質公債費比率（分子）の構造'!L$48</f>
        <v>9</v>
      </c>
      <c r="F46" s="297"/>
      <c r="G46" s="297"/>
      <c r="H46" s="297">
        <f>'実質公債費比率（分子）の構造'!M$48</f>
        <v>8</v>
      </c>
      <c r="I46" s="297"/>
      <c r="J46" s="297"/>
      <c r="K46" s="297">
        <f>'実質公債費比率（分子）の構造'!N$48</f>
        <v>7</v>
      </c>
      <c r="L46" s="297"/>
      <c r="M46" s="297"/>
      <c r="N46" s="297">
        <f>'実質公債費比率（分子）の構造'!O$48</f>
        <v>6</v>
      </c>
      <c r="O46" s="297"/>
      <c r="P46" s="297"/>
    </row>
    <row r="47" spans="1:16">
      <c r="A47" s="297" t="s">
        <v>40</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c r="A48" s="297" t="s">
        <v>9</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c r="A49" s="297" t="s">
        <v>32</v>
      </c>
      <c r="B49" s="297">
        <f>'実質公債費比率（分子）の構造'!K$45</f>
        <v>1092</v>
      </c>
      <c r="C49" s="297"/>
      <c r="D49" s="297"/>
      <c r="E49" s="297">
        <f>'実質公債費比率（分子）の構造'!L$45</f>
        <v>1149</v>
      </c>
      <c r="F49" s="297"/>
      <c r="G49" s="297"/>
      <c r="H49" s="297">
        <f>'実質公債費比率（分子）の構造'!M$45</f>
        <v>1218</v>
      </c>
      <c r="I49" s="297"/>
      <c r="J49" s="297"/>
      <c r="K49" s="297">
        <f>'実質公債費比率（分子）の構造'!N$45</f>
        <v>1163</v>
      </c>
      <c r="L49" s="297"/>
      <c r="M49" s="297"/>
      <c r="N49" s="297">
        <f>'実質公債費比率（分子）の構造'!O$45</f>
        <v>1145</v>
      </c>
      <c r="O49" s="297"/>
      <c r="P49" s="297"/>
    </row>
    <row r="50" spans="1:16">
      <c r="A50" s="297" t="s">
        <v>65</v>
      </c>
      <c r="B50" s="297" t="e">
        <f>NA()</f>
        <v>#N/A</v>
      </c>
      <c r="C50" s="297">
        <f>IF(ISNUMBER('実質公債費比率（分子）の構造'!K$53),'実質公債費比率（分子）の構造'!K$53,NA())</f>
        <v>444</v>
      </c>
      <c r="D50" s="297" t="e">
        <f>NA()</f>
        <v>#N/A</v>
      </c>
      <c r="E50" s="297" t="e">
        <f>NA()</f>
        <v>#N/A</v>
      </c>
      <c r="F50" s="297">
        <f>IF(ISNUMBER('実質公債費比率（分子）の構造'!L$53),'実質公債費比率（分子）の構造'!L$53,NA())</f>
        <v>492</v>
      </c>
      <c r="G50" s="297" t="e">
        <f>NA()</f>
        <v>#N/A</v>
      </c>
      <c r="H50" s="297" t="e">
        <f>NA()</f>
        <v>#N/A</v>
      </c>
      <c r="I50" s="297">
        <f>IF(ISNUMBER('実質公債費比率（分子）の構造'!M$53),'実質公債費比率（分子）の構造'!M$53,NA())</f>
        <v>511</v>
      </c>
      <c r="J50" s="297" t="e">
        <f>NA()</f>
        <v>#N/A</v>
      </c>
      <c r="K50" s="297" t="e">
        <f>NA()</f>
        <v>#N/A</v>
      </c>
      <c r="L50" s="297">
        <f>IF(ISNUMBER('実質公債費比率（分子）の構造'!N$53),'実質公債費比率（分子）の構造'!N$53,NA())</f>
        <v>495</v>
      </c>
      <c r="M50" s="297" t="e">
        <f>NA()</f>
        <v>#N/A</v>
      </c>
      <c r="N50" s="297" t="e">
        <f>NA()</f>
        <v>#N/A</v>
      </c>
      <c r="O50" s="297">
        <f>IF(ISNUMBER('実質公債費比率（分子）の構造'!O$53),'実質公債費比率（分子）の構造'!O$53,NA())</f>
        <v>499</v>
      </c>
      <c r="P50" s="297" t="e">
        <f>NA()</f>
        <v>#N/A</v>
      </c>
    </row>
    <row r="53" spans="1:16">
      <c r="A53" s="294" t="s">
        <v>50</v>
      </c>
    </row>
    <row r="54" spans="1:16">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c r="A55" s="296"/>
      <c r="B55" s="296" t="s">
        <v>82</v>
      </c>
      <c r="C55" s="296"/>
      <c r="D55" s="296" t="s">
        <v>125</v>
      </c>
      <c r="E55" s="296" t="s">
        <v>82</v>
      </c>
      <c r="F55" s="296"/>
      <c r="G55" s="296" t="s">
        <v>125</v>
      </c>
      <c r="H55" s="296" t="s">
        <v>82</v>
      </c>
      <c r="I55" s="296"/>
      <c r="J55" s="296" t="s">
        <v>125</v>
      </c>
      <c r="K55" s="296" t="s">
        <v>82</v>
      </c>
      <c r="L55" s="296"/>
      <c r="M55" s="296" t="s">
        <v>125</v>
      </c>
      <c r="N55" s="296" t="s">
        <v>82</v>
      </c>
      <c r="O55" s="296"/>
      <c r="P55" s="296" t="s">
        <v>125</v>
      </c>
    </row>
    <row r="56" spans="1:16">
      <c r="A56" s="296" t="s">
        <v>102</v>
      </c>
      <c r="B56" s="296"/>
      <c r="C56" s="296"/>
      <c r="D56" s="296">
        <f>'将来負担比率（分子）の構造'!I$52</f>
        <v>7965</v>
      </c>
      <c r="E56" s="296"/>
      <c r="F56" s="296"/>
      <c r="G56" s="296">
        <f>'将来負担比率（分子）の構造'!J$52</f>
        <v>8302</v>
      </c>
      <c r="H56" s="296"/>
      <c r="I56" s="296"/>
      <c r="J56" s="296">
        <f>'将来負担比率（分子）の構造'!K$52</f>
        <v>8073</v>
      </c>
      <c r="K56" s="296"/>
      <c r="L56" s="296"/>
      <c r="M56" s="296">
        <f>'将来負担比率（分子）の構造'!L$52</f>
        <v>7871</v>
      </c>
      <c r="N56" s="296"/>
      <c r="O56" s="296"/>
      <c r="P56" s="296">
        <f>'将来負担比率（分子）の構造'!M$52</f>
        <v>7389</v>
      </c>
    </row>
    <row r="57" spans="1:16">
      <c r="A57" s="296" t="s">
        <v>96</v>
      </c>
      <c r="B57" s="296"/>
      <c r="C57" s="296"/>
      <c r="D57" s="296">
        <f>'将来負担比率（分子）の構造'!I$51</f>
        <v>393</v>
      </c>
      <c r="E57" s="296"/>
      <c r="F57" s="296"/>
      <c r="G57" s="296">
        <f>'将来負担比率（分子）の構造'!J$51</f>
        <v>386</v>
      </c>
      <c r="H57" s="296"/>
      <c r="I57" s="296"/>
      <c r="J57" s="296">
        <f>'将来負担比率（分子）の構造'!K$51</f>
        <v>397</v>
      </c>
      <c r="K57" s="296"/>
      <c r="L57" s="296"/>
      <c r="M57" s="296">
        <f>'将来負担比率（分子）の構造'!L$51</f>
        <v>371</v>
      </c>
      <c r="N57" s="296"/>
      <c r="O57" s="296"/>
      <c r="P57" s="296">
        <f>'将来負担比率（分子）の構造'!M$51</f>
        <v>333</v>
      </c>
    </row>
    <row r="58" spans="1:16">
      <c r="A58" s="296" t="s">
        <v>94</v>
      </c>
      <c r="B58" s="296"/>
      <c r="C58" s="296"/>
      <c r="D58" s="296">
        <f>'将来負担比率（分子）の構造'!I$50</f>
        <v>3236</v>
      </c>
      <c r="E58" s="296"/>
      <c r="F58" s="296"/>
      <c r="G58" s="296">
        <f>'将来負担比率（分子）の構造'!J$50</f>
        <v>3220</v>
      </c>
      <c r="H58" s="296"/>
      <c r="I58" s="296"/>
      <c r="J58" s="296">
        <f>'将来負担比率（分子）の構造'!K$50</f>
        <v>3478</v>
      </c>
      <c r="K58" s="296"/>
      <c r="L58" s="296"/>
      <c r="M58" s="296">
        <f>'将来負担比率（分子）の構造'!L$50</f>
        <v>3433</v>
      </c>
      <c r="N58" s="296"/>
      <c r="O58" s="296"/>
      <c r="P58" s="296">
        <f>'将来負担比率（分子）の構造'!M$50</f>
        <v>3966</v>
      </c>
    </row>
    <row r="59" spans="1:16">
      <c r="A59" s="296" t="s">
        <v>48</v>
      </c>
      <c r="B59" s="296" t="str">
        <f>'将来負担比率（分子）の構造'!I$49</f>
        <v>-</v>
      </c>
      <c r="C59" s="296"/>
      <c r="D59" s="296"/>
      <c r="E59" s="296" t="str">
        <f>'将来負担比率（分子）の構造'!J$49</f>
        <v>-</v>
      </c>
      <c r="F59" s="296"/>
      <c r="G59" s="296"/>
      <c r="H59" s="296">
        <f>'将来負担比率（分子）の構造'!K$49</f>
        <v>8</v>
      </c>
      <c r="I59" s="296"/>
      <c r="J59" s="296"/>
      <c r="K59" s="296" t="str">
        <f>'将来負担比率（分子）の構造'!L$49</f>
        <v>-</v>
      </c>
      <c r="L59" s="296"/>
      <c r="M59" s="296"/>
      <c r="N59" s="296" t="str">
        <f>'将来負担比率（分子）の構造'!M$49</f>
        <v>-</v>
      </c>
      <c r="O59" s="296"/>
      <c r="P59" s="296"/>
    </row>
    <row r="60" spans="1:16">
      <c r="A60" s="296" t="s">
        <v>63</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c r="A61" s="296" t="s">
        <v>89</v>
      </c>
      <c r="B61" s="296">
        <f>'将来負担比率（分子）の構造'!I$46</f>
        <v>3</v>
      </c>
      <c r="C61" s="296"/>
      <c r="D61" s="296"/>
      <c r="E61" s="296">
        <f>'将来負担比率（分子）の構造'!J$46</f>
        <v>2</v>
      </c>
      <c r="F61" s="296"/>
      <c r="G61" s="296"/>
      <c r="H61" s="296">
        <f>'将来負担比率（分子）の構造'!K$46</f>
        <v>2</v>
      </c>
      <c r="I61" s="296"/>
      <c r="J61" s="296"/>
      <c r="K61" s="296">
        <f>'将来負担比率（分子）の構造'!L$46</f>
        <v>1</v>
      </c>
      <c r="L61" s="296"/>
      <c r="M61" s="296"/>
      <c r="N61" s="296">
        <f>'将来負担比率（分子）の構造'!M$46</f>
        <v>1</v>
      </c>
      <c r="O61" s="296"/>
      <c r="P61" s="296"/>
    </row>
    <row r="62" spans="1:16">
      <c r="A62" s="296" t="s">
        <v>84</v>
      </c>
      <c r="B62" s="296">
        <f>'将来負担比率（分子）の構造'!I$45</f>
        <v>1559</v>
      </c>
      <c r="C62" s="296"/>
      <c r="D62" s="296"/>
      <c r="E62" s="296">
        <f>'将来負担比率（分子）の構造'!J$45</f>
        <v>1475</v>
      </c>
      <c r="F62" s="296"/>
      <c r="G62" s="296"/>
      <c r="H62" s="296">
        <f>'将来負担比率（分子）の構造'!K$45</f>
        <v>1449</v>
      </c>
      <c r="I62" s="296"/>
      <c r="J62" s="296"/>
      <c r="K62" s="296">
        <f>'将来負担比率（分子）の構造'!L$45</f>
        <v>1404</v>
      </c>
      <c r="L62" s="296"/>
      <c r="M62" s="296"/>
      <c r="N62" s="296">
        <f>'将来負担比率（分子）の構造'!M$45</f>
        <v>1324</v>
      </c>
      <c r="O62" s="296"/>
      <c r="P62" s="296"/>
    </row>
    <row r="63" spans="1:16">
      <c r="A63" s="296" t="s">
        <v>85</v>
      </c>
      <c r="B63" s="296">
        <f>'将来負担比率（分子）の構造'!I$44</f>
        <v>1674</v>
      </c>
      <c r="C63" s="296"/>
      <c r="D63" s="296"/>
      <c r="E63" s="296">
        <f>'将来負担比率（分子）の構造'!J$44</f>
        <v>1486</v>
      </c>
      <c r="F63" s="296"/>
      <c r="G63" s="296"/>
      <c r="H63" s="296">
        <f>'将来負担比率（分子）の構造'!K$44</f>
        <v>1298</v>
      </c>
      <c r="I63" s="296"/>
      <c r="J63" s="296"/>
      <c r="K63" s="296">
        <f>'将来負担比率（分子）の構造'!L$44</f>
        <v>1108</v>
      </c>
      <c r="L63" s="296"/>
      <c r="M63" s="296"/>
      <c r="N63" s="296">
        <f>'将来負担比率（分子）の構造'!M$44</f>
        <v>920</v>
      </c>
      <c r="O63" s="296"/>
      <c r="P63" s="296"/>
    </row>
    <row r="64" spans="1:16">
      <c r="A64" s="296" t="s">
        <v>80</v>
      </c>
      <c r="B64" s="296">
        <f>'将来負担比率（分子）の構造'!I$43</f>
        <v>417</v>
      </c>
      <c r="C64" s="296"/>
      <c r="D64" s="296"/>
      <c r="E64" s="296">
        <f>'将来負担比率（分子）の構造'!J$43</f>
        <v>560</v>
      </c>
      <c r="F64" s="296"/>
      <c r="G64" s="296"/>
      <c r="H64" s="296">
        <f>'将来負担比率（分子）の構造'!K$43</f>
        <v>91</v>
      </c>
      <c r="I64" s="296"/>
      <c r="J64" s="296"/>
      <c r="K64" s="296">
        <f>'将来負担比率（分子）の構造'!L$43</f>
        <v>72</v>
      </c>
      <c r="L64" s="296"/>
      <c r="M64" s="296"/>
      <c r="N64" s="296">
        <f>'将来負担比率（分子）の構造'!M$43</f>
        <v>55</v>
      </c>
      <c r="O64" s="296"/>
      <c r="P64" s="296"/>
    </row>
    <row r="65" spans="1:16">
      <c r="A65" s="296" t="s">
        <v>78</v>
      </c>
      <c r="B65" s="296">
        <f>'将来負担比率（分子）の構造'!I$42</f>
        <v>65</v>
      </c>
      <c r="C65" s="296"/>
      <c r="D65" s="296"/>
      <c r="E65" s="296">
        <f>'将来負担比率（分子）の構造'!J$42</f>
        <v>54</v>
      </c>
      <c r="F65" s="296"/>
      <c r="G65" s="296"/>
      <c r="H65" s="296">
        <f>'将来負担比率（分子）の構造'!K$42</f>
        <v>43</v>
      </c>
      <c r="I65" s="296"/>
      <c r="J65" s="296"/>
      <c r="K65" s="296">
        <f>'将来負担比率（分子）の構造'!L$42</f>
        <v>35</v>
      </c>
      <c r="L65" s="296"/>
      <c r="M65" s="296"/>
      <c r="N65" s="296">
        <f>'将来負担比率（分子）の構造'!M$42</f>
        <v>28</v>
      </c>
      <c r="O65" s="296"/>
      <c r="P65" s="296"/>
    </row>
    <row r="66" spans="1:16">
      <c r="A66" s="296" t="s">
        <v>5</v>
      </c>
      <c r="B66" s="296">
        <f>'将来負担比率（分子）の構造'!I$41</f>
        <v>10133</v>
      </c>
      <c r="C66" s="296"/>
      <c r="D66" s="296"/>
      <c r="E66" s="296">
        <f>'将来負担比率（分子）の構造'!J$41</f>
        <v>10583</v>
      </c>
      <c r="F66" s="296"/>
      <c r="G66" s="296"/>
      <c r="H66" s="296">
        <f>'将来負担比率（分子）の構造'!K$41</f>
        <v>10173</v>
      </c>
      <c r="I66" s="296"/>
      <c r="J66" s="296"/>
      <c r="K66" s="296">
        <f>'将来負担比率（分子）の構造'!L$41</f>
        <v>9859</v>
      </c>
      <c r="L66" s="296"/>
      <c r="M66" s="296"/>
      <c r="N66" s="296">
        <f>'将来負担比率（分子）の構造'!M$41</f>
        <v>9455</v>
      </c>
      <c r="O66" s="296"/>
      <c r="P66" s="296"/>
    </row>
    <row r="67" spans="1:16">
      <c r="A67" s="296" t="s">
        <v>104</v>
      </c>
      <c r="B67" s="296" t="e">
        <f>NA()</f>
        <v>#N/A</v>
      </c>
      <c r="C67" s="296">
        <f>IF(ISNUMBER('将来負担比率（分子）の構造'!I$53),IF('将来負担比率（分子）の構造'!I$53&lt;0,0,'将来負担比率（分子）の構造'!I$53),NA())</f>
        <v>2256</v>
      </c>
      <c r="D67" s="296" t="e">
        <f>NA()</f>
        <v>#N/A</v>
      </c>
      <c r="E67" s="296" t="e">
        <f>NA()</f>
        <v>#N/A</v>
      </c>
      <c r="F67" s="296">
        <f>IF(ISNUMBER('将来負担比率（分子）の構造'!J$53),IF('将来負担比率（分子）の構造'!J$53&lt;0,0,'将来負担比率（分子）の構造'!J$53),NA())</f>
        <v>2251</v>
      </c>
      <c r="G67" s="296" t="e">
        <f>NA()</f>
        <v>#N/A</v>
      </c>
      <c r="H67" s="296" t="e">
        <f>NA()</f>
        <v>#N/A</v>
      </c>
      <c r="I67" s="296">
        <f>IF(ISNUMBER('将来負担比率（分子）の構造'!K$53),IF('将来負担比率（分子）の構造'!K$53&lt;0,0,'将来負担比率（分子）の構造'!K$53),NA())</f>
        <v>1117</v>
      </c>
      <c r="J67" s="296" t="e">
        <f>NA()</f>
        <v>#N/A</v>
      </c>
      <c r="K67" s="296" t="e">
        <f>NA()</f>
        <v>#N/A</v>
      </c>
      <c r="L67" s="296">
        <f>IF(ISNUMBER('将来負担比率（分子）の構造'!L$53),IF('将来負担比率（分子）の構造'!L$53&lt;0,0,'将来負担比率（分子）の構造'!L$53),NA())</f>
        <v>804</v>
      </c>
      <c r="M67" s="296" t="e">
        <f>NA()</f>
        <v>#N/A</v>
      </c>
      <c r="N67" s="296" t="e">
        <f>NA()</f>
        <v>#N/A</v>
      </c>
      <c r="O67" s="296">
        <f>IF(ISNUMBER('将来負担比率（分子）の構造'!M$53),IF('将来負担比率（分子）の構造'!M$53&lt;0,0,'将来負担比率（分子）の構造'!M$53),NA())</f>
        <v>95</v>
      </c>
      <c r="P67" s="296" t="e">
        <f>NA()</f>
        <v>#N/A</v>
      </c>
    </row>
    <row r="70" spans="1:16">
      <c r="A70" s="299" t="s">
        <v>29</v>
      </c>
      <c r="B70" s="299"/>
      <c r="C70" s="299"/>
      <c r="D70" s="299"/>
      <c r="E70" s="299"/>
      <c r="F70" s="299"/>
    </row>
    <row r="71" spans="1:16">
      <c r="A71" s="298"/>
      <c r="B71" s="298" t="str">
        <f>基金残高に係る経年分析!F54</f>
        <v>R01</v>
      </c>
      <c r="C71" s="298" t="str">
        <f>基金残高に係る経年分析!G54</f>
        <v>R02</v>
      </c>
      <c r="D71" s="298" t="str">
        <f>基金残高に係る経年分析!H54</f>
        <v>R03</v>
      </c>
    </row>
    <row r="72" spans="1:16">
      <c r="A72" s="298" t="s">
        <v>127</v>
      </c>
      <c r="B72" s="300">
        <f>基金残高に係る経年分析!F55</f>
        <v>1653</v>
      </c>
      <c r="C72" s="300">
        <f>基金残高に係る経年分析!G55</f>
        <v>1360</v>
      </c>
      <c r="D72" s="300">
        <f>基金残高に係る経年分析!H55</f>
        <v>1706</v>
      </c>
    </row>
    <row r="73" spans="1:16">
      <c r="A73" s="298" t="s">
        <v>128</v>
      </c>
      <c r="B73" s="300">
        <f>基金残高に係る経年分析!F56</f>
        <v>820</v>
      </c>
      <c r="C73" s="300">
        <f>基金残高に係る経年分析!G56</f>
        <v>920</v>
      </c>
      <c r="D73" s="300">
        <f>基金残高に係る経年分析!H56</f>
        <v>983</v>
      </c>
    </row>
    <row r="74" spans="1:16">
      <c r="A74" s="298" t="s">
        <v>129</v>
      </c>
      <c r="B74" s="300">
        <f>基金残高に係る経年分析!F57</f>
        <v>752</v>
      </c>
      <c r="C74" s="300">
        <f>基金残高に係る経年分析!G57</f>
        <v>847</v>
      </c>
      <c r="D74" s="300">
        <f>基金残高に係る経年分析!H57</f>
        <v>944</v>
      </c>
    </row>
  </sheetData>
  <sheetProtection algorithmName="SHA-512" hashValue="IIzJyUyfxg4PxOYlaV+NmNF5aNENtQx7gietdXlo2LE4TMs6i6qqajoMXe3zBegkzWw5mvy/2mnyoCBbUjKJXg==" saltValue="JVxNYDuu0+lIotU57GU2z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7" t="s">
        <v>186</v>
      </c>
      <c r="DI1" s="588"/>
      <c r="DJ1" s="588"/>
      <c r="DK1" s="588"/>
      <c r="DL1" s="588"/>
      <c r="DM1" s="588"/>
      <c r="DN1" s="589"/>
      <c r="DO1" s="1"/>
      <c r="DP1" s="587" t="s">
        <v>155</v>
      </c>
      <c r="DQ1" s="588"/>
      <c r="DR1" s="588"/>
      <c r="DS1" s="588"/>
      <c r="DT1" s="588"/>
      <c r="DU1" s="588"/>
      <c r="DV1" s="588"/>
      <c r="DW1" s="588"/>
      <c r="DX1" s="588"/>
      <c r="DY1" s="588"/>
      <c r="DZ1" s="588"/>
      <c r="EA1" s="588"/>
      <c r="EB1" s="588"/>
      <c r="EC1" s="589"/>
      <c r="ED1" s="2"/>
      <c r="EE1" s="2"/>
      <c r="EF1" s="2"/>
      <c r="EG1" s="2"/>
      <c r="EH1" s="2"/>
      <c r="EI1" s="2"/>
      <c r="EJ1" s="2"/>
      <c r="EK1" s="2"/>
      <c r="EL1" s="2"/>
      <c r="EM1" s="2"/>
    </row>
    <row r="2" spans="2:143" ht="22.5" customHeight="1">
      <c r="B2" s="40" t="s">
        <v>179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75" t="s">
        <v>196</v>
      </c>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5" t="s">
        <v>310</v>
      </c>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425"/>
      <c r="CD3" s="375" t="s">
        <v>119</v>
      </c>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425"/>
    </row>
    <row r="4" spans="2:143" ht="11.25" customHeight="1">
      <c r="B4" s="375" t="s">
        <v>0</v>
      </c>
      <c r="C4" s="376"/>
      <c r="D4" s="376"/>
      <c r="E4" s="376"/>
      <c r="F4" s="376"/>
      <c r="G4" s="376"/>
      <c r="H4" s="376"/>
      <c r="I4" s="376"/>
      <c r="J4" s="376"/>
      <c r="K4" s="376"/>
      <c r="L4" s="376"/>
      <c r="M4" s="376"/>
      <c r="N4" s="376"/>
      <c r="O4" s="376"/>
      <c r="P4" s="376"/>
      <c r="Q4" s="425"/>
      <c r="R4" s="375" t="s">
        <v>311</v>
      </c>
      <c r="S4" s="376"/>
      <c r="T4" s="376"/>
      <c r="U4" s="376"/>
      <c r="V4" s="376"/>
      <c r="W4" s="376"/>
      <c r="X4" s="376"/>
      <c r="Y4" s="425"/>
      <c r="Z4" s="375" t="s">
        <v>176</v>
      </c>
      <c r="AA4" s="376"/>
      <c r="AB4" s="376"/>
      <c r="AC4" s="425"/>
      <c r="AD4" s="375" t="s">
        <v>312</v>
      </c>
      <c r="AE4" s="376"/>
      <c r="AF4" s="376"/>
      <c r="AG4" s="376"/>
      <c r="AH4" s="376"/>
      <c r="AI4" s="376"/>
      <c r="AJ4" s="376"/>
      <c r="AK4" s="425"/>
      <c r="AL4" s="375" t="s">
        <v>176</v>
      </c>
      <c r="AM4" s="376"/>
      <c r="AN4" s="376"/>
      <c r="AO4" s="425"/>
      <c r="AP4" s="590" t="s">
        <v>315</v>
      </c>
      <c r="AQ4" s="590"/>
      <c r="AR4" s="590"/>
      <c r="AS4" s="590"/>
      <c r="AT4" s="590"/>
      <c r="AU4" s="590"/>
      <c r="AV4" s="590"/>
      <c r="AW4" s="590"/>
      <c r="AX4" s="590"/>
      <c r="AY4" s="590"/>
      <c r="AZ4" s="590"/>
      <c r="BA4" s="590"/>
      <c r="BB4" s="590"/>
      <c r="BC4" s="590"/>
      <c r="BD4" s="590"/>
      <c r="BE4" s="590"/>
      <c r="BF4" s="590"/>
      <c r="BG4" s="590" t="s">
        <v>317</v>
      </c>
      <c r="BH4" s="590"/>
      <c r="BI4" s="590"/>
      <c r="BJ4" s="590"/>
      <c r="BK4" s="590"/>
      <c r="BL4" s="590"/>
      <c r="BM4" s="590"/>
      <c r="BN4" s="590"/>
      <c r="BO4" s="590" t="s">
        <v>176</v>
      </c>
      <c r="BP4" s="590"/>
      <c r="BQ4" s="590"/>
      <c r="BR4" s="590"/>
      <c r="BS4" s="590" t="s">
        <v>319</v>
      </c>
      <c r="BT4" s="590"/>
      <c r="BU4" s="590"/>
      <c r="BV4" s="590"/>
      <c r="BW4" s="590"/>
      <c r="BX4" s="590"/>
      <c r="BY4" s="590"/>
      <c r="BZ4" s="590"/>
      <c r="CA4" s="590"/>
      <c r="CB4" s="590"/>
      <c r="CD4" s="375" t="s">
        <v>322</v>
      </c>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425"/>
    </row>
    <row r="5" spans="2:143" s="38" customFormat="1" ht="11.25" customHeight="1">
      <c r="B5" s="591" t="s">
        <v>323</v>
      </c>
      <c r="C5" s="592"/>
      <c r="D5" s="592"/>
      <c r="E5" s="592"/>
      <c r="F5" s="592"/>
      <c r="G5" s="592"/>
      <c r="H5" s="592"/>
      <c r="I5" s="592"/>
      <c r="J5" s="592"/>
      <c r="K5" s="592"/>
      <c r="L5" s="592"/>
      <c r="M5" s="592"/>
      <c r="N5" s="592"/>
      <c r="O5" s="592"/>
      <c r="P5" s="592"/>
      <c r="Q5" s="593"/>
      <c r="R5" s="594">
        <v>1409785</v>
      </c>
      <c r="S5" s="595"/>
      <c r="T5" s="595"/>
      <c r="U5" s="595"/>
      <c r="V5" s="595"/>
      <c r="W5" s="595"/>
      <c r="X5" s="595"/>
      <c r="Y5" s="596"/>
      <c r="Z5" s="597">
        <v>11.6</v>
      </c>
      <c r="AA5" s="597"/>
      <c r="AB5" s="597"/>
      <c r="AC5" s="597"/>
      <c r="AD5" s="598">
        <v>1387709</v>
      </c>
      <c r="AE5" s="598"/>
      <c r="AF5" s="598"/>
      <c r="AG5" s="598"/>
      <c r="AH5" s="598"/>
      <c r="AI5" s="598"/>
      <c r="AJ5" s="598"/>
      <c r="AK5" s="598"/>
      <c r="AL5" s="599">
        <v>22.3</v>
      </c>
      <c r="AM5" s="600"/>
      <c r="AN5" s="600"/>
      <c r="AO5" s="601"/>
      <c r="AP5" s="591" t="s">
        <v>324</v>
      </c>
      <c r="AQ5" s="592"/>
      <c r="AR5" s="592"/>
      <c r="AS5" s="592"/>
      <c r="AT5" s="592"/>
      <c r="AU5" s="592"/>
      <c r="AV5" s="592"/>
      <c r="AW5" s="592"/>
      <c r="AX5" s="592"/>
      <c r="AY5" s="592"/>
      <c r="AZ5" s="592"/>
      <c r="BA5" s="592"/>
      <c r="BB5" s="592"/>
      <c r="BC5" s="592"/>
      <c r="BD5" s="592"/>
      <c r="BE5" s="592"/>
      <c r="BF5" s="593"/>
      <c r="BG5" s="602">
        <v>1387709</v>
      </c>
      <c r="BH5" s="603"/>
      <c r="BI5" s="603"/>
      <c r="BJ5" s="603"/>
      <c r="BK5" s="603"/>
      <c r="BL5" s="603"/>
      <c r="BM5" s="603"/>
      <c r="BN5" s="604"/>
      <c r="BO5" s="605">
        <v>98.4</v>
      </c>
      <c r="BP5" s="605"/>
      <c r="BQ5" s="605"/>
      <c r="BR5" s="605"/>
      <c r="BS5" s="606">
        <v>10236</v>
      </c>
      <c r="BT5" s="606"/>
      <c r="BU5" s="606"/>
      <c r="BV5" s="606"/>
      <c r="BW5" s="606"/>
      <c r="BX5" s="606"/>
      <c r="BY5" s="606"/>
      <c r="BZ5" s="606"/>
      <c r="CA5" s="606"/>
      <c r="CB5" s="607"/>
      <c r="CD5" s="375" t="s">
        <v>315</v>
      </c>
      <c r="CE5" s="376"/>
      <c r="CF5" s="376"/>
      <c r="CG5" s="376"/>
      <c r="CH5" s="376"/>
      <c r="CI5" s="376"/>
      <c r="CJ5" s="376"/>
      <c r="CK5" s="376"/>
      <c r="CL5" s="376"/>
      <c r="CM5" s="376"/>
      <c r="CN5" s="376"/>
      <c r="CO5" s="376"/>
      <c r="CP5" s="376"/>
      <c r="CQ5" s="425"/>
      <c r="CR5" s="375" t="s">
        <v>326</v>
      </c>
      <c r="CS5" s="376"/>
      <c r="CT5" s="376"/>
      <c r="CU5" s="376"/>
      <c r="CV5" s="376"/>
      <c r="CW5" s="376"/>
      <c r="CX5" s="376"/>
      <c r="CY5" s="425"/>
      <c r="CZ5" s="375" t="s">
        <v>176</v>
      </c>
      <c r="DA5" s="376"/>
      <c r="DB5" s="376"/>
      <c r="DC5" s="425"/>
      <c r="DD5" s="375" t="s">
        <v>329</v>
      </c>
      <c r="DE5" s="376"/>
      <c r="DF5" s="376"/>
      <c r="DG5" s="376"/>
      <c r="DH5" s="376"/>
      <c r="DI5" s="376"/>
      <c r="DJ5" s="376"/>
      <c r="DK5" s="376"/>
      <c r="DL5" s="376"/>
      <c r="DM5" s="376"/>
      <c r="DN5" s="376"/>
      <c r="DO5" s="376"/>
      <c r="DP5" s="425"/>
      <c r="DQ5" s="375" t="s">
        <v>332</v>
      </c>
      <c r="DR5" s="376"/>
      <c r="DS5" s="376"/>
      <c r="DT5" s="376"/>
      <c r="DU5" s="376"/>
      <c r="DV5" s="376"/>
      <c r="DW5" s="376"/>
      <c r="DX5" s="376"/>
      <c r="DY5" s="376"/>
      <c r="DZ5" s="376"/>
      <c r="EA5" s="376"/>
      <c r="EB5" s="376"/>
      <c r="EC5" s="425"/>
    </row>
    <row r="6" spans="2:143" ht="11.25" customHeight="1">
      <c r="B6" s="608" t="s">
        <v>334</v>
      </c>
      <c r="C6" s="609"/>
      <c r="D6" s="609"/>
      <c r="E6" s="609"/>
      <c r="F6" s="609"/>
      <c r="G6" s="609"/>
      <c r="H6" s="609"/>
      <c r="I6" s="609"/>
      <c r="J6" s="609"/>
      <c r="K6" s="609"/>
      <c r="L6" s="609"/>
      <c r="M6" s="609"/>
      <c r="N6" s="609"/>
      <c r="O6" s="609"/>
      <c r="P6" s="609"/>
      <c r="Q6" s="610"/>
      <c r="R6" s="602">
        <v>106442</v>
      </c>
      <c r="S6" s="603"/>
      <c r="T6" s="603"/>
      <c r="U6" s="603"/>
      <c r="V6" s="603"/>
      <c r="W6" s="603"/>
      <c r="X6" s="603"/>
      <c r="Y6" s="604"/>
      <c r="Z6" s="605">
        <v>0.9</v>
      </c>
      <c r="AA6" s="605"/>
      <c r="AB6" s="605"/>
      <c r="AC6" s="605"/>
      <c r="AD6" s="606">
        <v>106442</v>
      </c>
      <c r="AE6" s="606"/>
      <c r="AF6" s="606"/>
      <c r="AG6" s="606"/>
      <c r="AH6" s="606"/>
      <c r="AI6" s="606"/>
      <c r="AJ6" s="606"/>
      <c r="AK6" s="606"/>
      <c r="AL6" s="611">
        <v>1.7</v>
      </c>
      <c r="AM6" s="612"/>
      <c r="AN6" s="612"/>
      <c r="AO6" s="613"/>
      <c r="AP6" s="608" t="s">
        <v>107</v>
      </c>
      <c r="AQ6" s="609"/>
      <c r="AR6" s="609"/>
      <c r="AS6" s="609"/>
      <c r="AT6" s="609"/>
      <c r="AU6" s="609"/>
      <c r="AV6" s="609"/>
      <c r="AW6" s="609"/>
      <c r="AX6" s="609"/>
      <c r="AY6" s="609"/>
      <c r="AZ6" s="609"/>
      <c r="BA6" s="609"/>
      <c r="BB6" s="609"/>
      <c r="BC6" s="609"/>
      <c r="BD6" s="609"/>
      <c r="BE6" s="609"/>
      <c r="BF6" s="610"/>
      <c r="BG6" s="602">
        <v>1387709</v>
      </c>
      <c r="BH6" s="603"/>
      <c r="BI6" s="603"/>
      <c r="BJ6" s="603"/>
      <c r="BK6" s="603"/>
      <c r="BL6" s="603"/>
      <c r="BM6" s="603"/>
      <c r="BN6" s="604"/>
      <c r="BO6" s="605">
        <v>98.4</v>
      </c>
      <c r="BP6" s="605"/>
      <c r="BQ6" s="605"/>
      <c r="BR6" s="605"/>
      <c r="BS6" s="606">
        <v>10236</v>
      </c>
      <c r="BT6" s="606"/>
      <c r="BU6" s="606"/>
      <c r="BV6" s="606"/>
      <c r="BW6" s="606"/>
      <c r="BX6" s="606"/>
      <c r="BY6" s="606"/>
      <c r="BZ6" s="606"/>
      <c r="CA6" s="606"/>
      <c r="CB6" s="607"/>
      <c r="CD6" s="591" t="s">
        <v>335</v>
      </c>
      <c r="CE6" s="592"/>
      <c r="CF6" s="592"/>
      <c r="CG6" s="592"/>
      <c r="CH6" s="592"/>
      <c r="CI6" s="592"/>
      <c r="CJ6" s="592"/>
      <c r="CK6" s="592"/>
      <c r="CL6" s="592"/>
      <c r="CM6" s="592"/>
      <c r="CN6" s="592"/>
      <c r="CO6" s="592"/>
      <c r="CP6" s="592"/>
      <c r="CQ6" s="593"/>
      <c r="CR6" s="602">
        <v>108579</v>
      </c>
      <c r="CS6" s="603"/>
      <c r="CT6" s="603"/>
      <c r="CU6" s="603"/>
      <c r="CV6" s="603"/>
      <c r="CW6" s="603"/>
      <c r="CX6" s="603"/>
      <c r="CY6" s="604"/>
      <c r="CZ6" s="599">
        <v>0.9</v>
      </c>
      <c r="DA6" s="600"/>
      <c r="DB6" s="600"/>
      <c r="DC6" s="614"/>
      <c r="DD6" s="615" t="s">
        <v>175</v>
      </c>
      <c r="DE6" s="603"/>
      <c r="DF6" s="603"/>
      <c r="DG6" s="603"/>
      <c r="DH6" s="603"/>
      <c r="DI6" s="603"/>
      <c r="DJ6" s="603"/>
      <c r="DK6" s="603"/>
      <c r="DL6" s="603"/>
      <c r="DM6" s="603"/>
      <c r="DN6" s="603"/>
      <c r="DO6" s="603"/>
      <c r="DP6" s="604"/>
      <c r="DQ6" s="615">
        <v>108579</v>
      </c>
      <c r="DR6" s="603"/>
      <c r="DS6" s="603"/>
      <c r="DT6" s="603"/>
      <c r="DU6" s="603"/>
      <c r="DV6" s="603"/>
      <c r="DW6" s="603"/>
      <c r="DX6" s="603"/>
      <c r="DY6" s="603"/>
      <c r="DZ6" s="603"/>
      <c r="EA6" s="603"/>
      <c r="EB6" s="603"/>
      <c r="EC6" s="616"/>
    </row>
    <row r="7" spans="2:143" ht="11.25" customHeight="1">
      <c r="B7" s="608" t="s">
        <v>336</v>
      </c>
      <c r="C7" s="609"/>
      <c r="D7" s="609"/>
      <c r="E7" s="609"/>
      <c r="F7" s="609"/>
      <c r="G7" s="609"/>
      <c r="H7" s="609"/>
      <c r="I7" s="609"/>
      <c r="J7" s="609"/>
      <c r="K7" s="609"/>
      <c r="L7" s="609"/>
      <c r="M7" s="609"/>
      <c r="N7" s="609"/>
      <c r="O7" s="609"/>
      <c r="P7" s="609"/>
      <c r="Q7" s="610"/>
      <c r="R7" s="602">
        <v>840</v>
      </c>
      <c r="S7" s="603"/>
      <c r="T7" s="603"/>
      <c r="U7" s="603"/>
      <c r="V7" s="603"/>
      <c r="W7" s="603"/>
      <c r="X7" s="603"/>
      <c r="Y7" s="604"/>
      <c r="Z7" s="605">
        <v>0</v>
      </c>
      <c r="AA7" s="605"/>
      <c r="AB7" s="605"/>
      <c r="AC7" s="605"/>
      <c r="AD7" s="606">
        <v>840</v>
      </c>
      <c r="AE7" s="606"/>
      <c r="AF7" s="606"/>
      <c r="AG7" s="606"/>
      <c r="AH7" s="606"/>
      <c r="AI7" s="606"/>
      <c r="AJ7" s="606"/>
      <c r="AK7" s="606"/>
      <c r="AL7" s="611">
        <v>0</v>
      </c>
      <c r="AM7" s="612"/>
      <c r="AN7" s="612"/>
      <c r="AO7" s="613"/>
      <c r="AP7" s="608" t="s">
        <v>153</v>
      </c>
      <c r="AQ7" s="609"/>
      <c r="AR7" s="609"/>
      <c r="AS7" s="609"/>
      <c r="AT7" s="609"/>
      <c r="AU7" s="609"/>
      <c r="AV7" s="609"/>
      <c r="AW7" s="609"/>
      <c r="AX7" s="609"/>
      <c r="AY7" s="609"/>
      <c r="AZ7" s="609"/>
      <c r="BA7" s="609"/>
      <c r="BB7" s="609"/>
      <c r="BC7" s="609"/>
      <c r="BD7" s="609"/>
      <c r="BE7" s="609"/>
      <c r="BF7" s="610"/>
      <c r="BG7" s="602">
        <v>596399</v>
      </c>
      <c r="BH7" s="603"/>
      <c r="BI7" s="603"/>
      <c r="BJ7" s="603"/>
      <c r="BK7" s="603"/>
      <c r="BL7" s="603"/>
      <c r="BM7" s="603"/>
      <c r="BN7" s="604"/>
      <c r="BO7" s="605">
        <v>42.3</v>
      </c>
      <c r="BP7" s="605"/>
      <c r="BQ7" s="605"/>
      <c r="BR7" s="605"/>
      <c r="BS7" s="606">
        <v>10236</v>
      </c>
      <c r="BT7" s="606"/>
      <c r="BU7" s="606"/>
      <c r="BV7" s="606"/>
      <c r="BW7" s="606"/>
      <c r="BX7" s="606"/>
      <c r="BY7" s="606"/>
      <c r="BZ7" s="606"/>
      <c r="CA7" s="606"/>
      <c r="CB7" s="607"/>
      <c r="CD7" s="608" t="s">
        <v>16</v>
      </c>
      <c r="CE7" s="609"/>
      <c r="CF7" s="609"/>
      <c r="CG7" s="609"/>
      <c r="CH7" s="609"/>
      <c r="CI7" s="609"/>
      <c r="CJ7" s="609"/>
      <c r="CK7" s="609"/>
      <c r="CL7" s="609"/>
      <c r="CM7" s="609"/>
      <c r="CN7" s="609"/>
      <c r="CO7" s="609"/>
      <c r="CP7" s="609"/>
      <c r="CQ7" s="610"/>
      <c r="CR7" s="602">
        <v>2450952</v>
      </c>
      <c r="CS7" s="603"/>
      <c r="CT7" s="603"/>
      <c r="CU7" s="603"/>
      <c r="CV7" s="603"/>
      <c r="CW7" s="603"/>
      <c r="CX7" s="603"/>
      <c r="CY7" s="604"/>
      <c r="CZ7" s="605">
        <v>20.7</v>
      </c>
      <c r="DA7" s="605"/>
      <c r="DB7" s="605"/>
      <c r="DC7" s="605"/>
      <c r="DD7" s="615">
        <v>59081</v>
      </c>
      <c r="DE7" s="603"/>
      <c r="DF7" s="603"/>
      <c r="DG7" s="603"/>
      <c r="DH7" s="603"/>
      <c r="DI7" s="603"/>
      <c r="DJ7" s="603"/>
      <c r="DK7" s="603"/>
      <c r="DL7" s="603"/>
      <c r="DM7" s="603"/>
      <c r="DN7" s="603"/>
      <c r="DO7" s="603"/>
      <c r="DP7" s="604"/>
      <c r="DQ7" s="615">
        <v>2042572</v>
      </c>
      <c r="DR7" s="603"/>
      <c r="DS7" s="603"/>
      <c r="DT7" s="603"/>
      <c r="DU7" s="603"/>
      <c r="DV7" s="603"/>
      <c r="DW7" s="603"/>
      <c r="DX7" s="603"/>
      <c r="DY7" s="603"/>
      <c r="DZ7" s="603"/>
      <c r="EA7" s="603"/>
      <c r="EB7" s="603"/>
      <c r="EC7" s="616"/>
    </row>
    <row r="8" spans="2:143" ht="11.25" customHeight="1">
      <c r="B8" s="608" t="s">
        <v>339</v>
      </c>
      <c r="C8" s="609"/>
      <c r="D8" s="609"/>
      <c r="E8" s="609"/>
      <c r="F8" s="609"/>
      <c r="G8" s="609"/>
      <c r="H8" s="609"/>
      <c r="I8" s="609"/>
      <c r="J8" s="609"/>
      <c r="K8" s="609"/>
      <c r="L8" s="609"/>
      <c r="M8" s="609"/>
      <c r="N8" s="609"/>
      <c r="O8" s="609"/>
      <c r="P8" s="609"/>
      <c r="Q8" s="610"/>
      <c r="R8" s="602">
        <v>3488</v>
      </c>
      <c r="S8" s="603"/>
      <c r="T8" s="603"/>
      <c r="U8" s="603"/>
      <c r="V8" s="603"/>
      <c r="W8" s="603"/>
      <c r="X8" s="603"/>
      <c r="Y8" s="604"/>
      <c r="Z8" s="605">
        <v>0</v>
      </c>
      <c r="AA8" s="605"/>
      <c r="AB8" s="605"/>
      <c r="AC8" s="605"/>
      <c r="AD8" s="606">
        <v>3488</v>
      </c>
      <c r="AE8" s="606"/>
      <c r="AF8" s="606"/>
      <c r="AG8" s="606"/>
      <c r="AH8" s="606"/>
      <c r="AI8" s="606"/>
      <c r="AJ8" s="606"/>
      <c r="AK8" s="606"/>
      <c r="AL8" s="611">
        <v>0.1</v>
      </c>
      <c r="AM8" s="612"/>
      <c r="AN8" s="612"/>
      <c r="AO8" s="613"/>
      <c r="AP8" s="608" t="s">
        <v>341</v>
      </c>
      <c r="AQ8" s="609"/>
      <c r="AR8" s="609"/>
      <c r="AS8" s="609"/>
      <c r="AT8" s="609"/>
      <c r="AU8" s="609"/>
      <c r="AV8" s="609"/>
      <c r="AW8" s="609"/>
      <c r="AX8" s="609"/>
      <c r="AY8" s="609"/>
      <c r="AZ8" s="609"/>
      <c r="BA8" s="609"/>
      <c r="BB8" s="609"/>
      <c r="BC8" s="609"/>
      <c r="BD8" s="609"/>
      <c r="BE8" s="609"/>
      <c r="BF8" s="610"/>
      <c r="BG8" s="602">
        <v>23262</v>
      </c>
      <c r="BH8" s="603"/>
      <c r="BI8" s="603"/>
      <c r="BJ8" s="603"/>
      <c r="BK8" s="603"/>
      <c r="BL8" s="603"/>
      <c r="BM8" s="603"/>
      <c r="BN8" s="604"/>
      <c r="BO8" s="605">
        <v>1.7</v>
      </c>
      <c r="BP8" s="605"/>
      <c r="BQ8" s="605"/>
      <c r="BR8" s="605"/>
      <c r="BS8" s="606" t="s">
        <v>175</v>
      </c>
      <c r="BT8" s="606"/>
      <c r="BU8" s="606"/>
      <c r="BV8" s="606"/>
      <c r="BW8" s="606"/>
      <c r="BX8" s="606"/>
      <c r="BY8" s="606"/>
      <c r="BZ8" s="606"/>
      <c r="CA8" s="606"/>
      <c r="CB8" s="607"/>
      <c r="CD8" s="608" t="s">
        <v>327</v>
      </c>
      <c r="CE8" s="609"/>
      <c r="CF8" s="609"/>
      <c r="CG8" s="609"/>
      <c r="CH8" s="609"/>
      <c r="CI8" s="609"/>
      <c r="CJ8" s="609"/>
      <c r="CK8" s="609"/>
      <c r="CL8" s="609"/>
      <c r="CM8" s="609"/>
      <c r="CN8" s="609"/>
      <c r="CO8" s="609"/>
      <c r="CP8" s="609"/>
      <c r="CQ8" s="610"/>
      <c r="CR8" s="602">
        <v>3858132</v>
      </c>
      <c r="CS8" s="603"/>
      <c r="CT8" s="603"/>
      <c r="CU8" s="603"/>
      <c r="CV8" s="603"/>
      <c r="CW8" s="603"/>
      <c r="CX8" s="603"/>
      <c r="CY8" s="604"/>
      <c r="CZ8" s="605">
        <v>32.5</v>
      </c>
      <c r="DA8" s="605"/>
      <c r="DB8" s="605"/>
      <c r="DC8" s="605"/>
      <c r="DD8" s="615" t="s">
        <v>175</v>
      </c>
      <c r="DE8" s="603"/>
      <c r="DF8" s="603"/>
      <c r="DG8" s="603"/>
      <c r="DH8" s="603"/>
      <c r="DI8" s="603"/>
      <c r="DJ8" s="603"/>
      <c r="DK8" s="603"/>
      <c r="DL8" s="603"/>
      <c r="DM8" s="603"/>
      <c r="DN8" s="603"/>
      <c r="DO8" s="603"/>
      <c r="DP8" s="604"/>
      <c r="DQ8" s="615">
        <v>1565318</v>
      </c>
      <c r="DR8" s="603"/>
      <c r="DS8" s="603"/>
      <c r="DT8" s="603"/>
      <c r="DU8" s="603"/>
      <c r="DV8" s="603"/>
      <c r="DW8" s="603"/>
      <c r="DX8" s="603"/>
      <c r="DY8" s="603"/>
      <c r="DZ8" s="603"/>
      <c r="EA8" s="603"/>
      <c r="EB8" s="603"/>
      <c r="EC8" s="616"/>
    </row>
    <row r="9" spans="2:143" ht="11.25" customHeight="1">
      <c r="B9" s="608" t="s">
        <v>344</v>
      </c>
      <c r="C9" s="609"/>
      <c r="D9" s="609"/>
      <c r="E9" s="609"/>
      <c r="F9" s="609"/>
      <c r="G9" s="609"/>
      <c r="H9" s="609"/>
      <c r="I9" s="609"/>
      <c r="J9" s="609"/>
      <c r="K9" s="609"/>
      <c r="L9" s="609"/>
      <c r="M9" s="609"/>
      <c r="N9" s="609"/>
      <c r="O9" s="609"/>
      <c r="P9" s="609"/>
      <c r="Q9" s="610"/>
      <c r="R9" s="602">
        <v>4831</v>
      </c>
      <c r="S9" s="603"/>
      <c r="T9" s="603"/>
      <c r="U9" s="603"/>
      <c r="V9" s="603"/>
      <c r="W9" s="603"/>
      <c r="X9" s="603"/>
      <c r="Y9" s="604"/>
      <c r="Z9" s="605">
        <v>0</v>
      </c>
      <c r="AA9" s="605"/>
      <c r="AB9" s="605"/>
      <c r="AC9" s="605"/>
      <c r="AD9" s="606">
        <v>4831</v>
      </c>
      <c r="AE9" s="606"/>
      <c r="AF9" s="606"/>
      <c r="AG9" s="606"/>
      <c r="AH9" s="606"/>
      <c r="AI9" s="606"/>
      <c r="AJ9" s="606"/>
      <c r="AK9" s="606"/>
      <c r="AL9" s="611">
        <v>0.1</v>
      </c>
      <c r="AM9" s="612"/>
      <c r="AN9" s="612"/>
      <c r="AO9" s="613"/>
      <c r="AP9" s="608" t="s">
        <v>345</v>
      </c>
      <c r="AQ9" s="609"/>
      <c r="AR9" s="609"/>
      <c r="AS9" s="609"/>
      <c r="AT9" s="609"/>
      <c r="AU9" s="609"/>
      <c r="AV9" s="609"/>
      <c r="AW9" s="609"/>
      <c r="AX9" s="609"/>
      <c r="AY9" s="609"/>
      <c r="AZ9" s="609"/>
      <c r="BA9" s="609"/>
      <c r="BB9" s="609"/>
      <c r="BC9" s="609"/>
      <c r="BD9" s="609"/>
      <c r="BE9" s="609"/>
      <c r="BF9" s="610"/>
      <c r="BG9" s="602">
        <v>502287</v>
      </c>
      <c r="BH9" s="603"/>
      <c r="BI9" s="603"/>
      <c r="BJ9" s="603"/>
      <c r="BK9" s="603"/>
      <c r="BL9" s="603"/>
      <c r="BM9" s="603"/>
      <c r="BN9" s="604"/>
      <c r="BO9" s="605">
        <v>35.6</v>
      </c>
      <c r="BP9" s="605"/>
      <c r="BQ9" s="605"/>
      <c r="BR9" s="605"/>
      <c r="BS9" s="606" t="s">
        <v>175</v>
      </c>
      <c r="BT9" s="606"/>
      <c r="BU9" s="606"/>
      <c r="BV9" s="606"/>
      <c r="BW9" s="606"/>
      <c r="BX9" s="606"/>
      <c r="BY9" s="606"/>
      <c r="BZ9" s="606"/>
      <c r="CA9" s="606"/>
      <c r="CB9" s="607"/>
      <c r="CD9" s="608" t="s">
        <v>168</v>
      </c>
      <c r="CE9" s="609"/>
      <c r="CF9" s="609"/>
      <c r="CG9" s="609"/>
      <c r="CH9" s="609"/>
      <c r="CI9" s="609"/>
      <c r="CJ9" s="609"/>
      <c r="CK9" s="609"/>
      <c r="CL9" s="609"/>
      <c r="CM9" s="609"/>
      <c r="CN9" s="609"/>
      <c r="CO9" s="609"/>
      <c r="CP9" s="609"/>
      <c r="CQ9" s="610"/>
      <c r="CR9" s="602">
        <v>1117494</v>
      </c>
      <c r="CS9" s="603"/>
      <c r="CT9" s="603"/>
      <c r="CU9" s="603"/>
      <c r="CV9" s="603"/>
      <c r="CW9" s="603"/>
      <c r="CX9" s="603"/>
      <c r="CY9" s="604"/>
      <c r="CZ9" s="605">
        <v>9.4</v>
      </c>
      <c r="DA9" s="605"/>
      <c r="DB9" s="605"/>
      <c r="DC9" s="605"/>
      <c r="DD9" s="615">
        <v>117794</v>
      </c>
      <c r="DE9" s="603"/>
      <c r="DF9" s="603"/>
      <c r="DG9" s="603"/>
      <c r="DH9" s="603"/>
      <c r="DI9" s="603"/>
      <c r="DJ9" s="603"/>
      <c r="DK9" s="603"/>
      <c r="DL9" s="603"/>
      <c r="DM9" s="603"/>
      <c r="DN9" s="603"/>
      <c r="DO9" s="603"/>
      <c r="DP9" s="604"/>
      <c r="DQ9" s="615">
        <v>838510</v>
      </c>
      <c r="DR9" s="603"/>
      <c r="DS9" s="603"/>
      <c r="DT9" s="603"/>
      <c r="DU9" s="603"/>
      <c r="DV9" s="603"/>
      <c r="DW9" s="603"/>
      <c r="DX9" s="603"/>
      <c r="DY9" s="603"/>
      <c r="DZ9" s="603"/>
      <c r="EA9" s="603"/>
      <c r="EB9" s="603"/>
      <c r="EC9" s="616"/>
    </row>
    <row r="10" spans="2:143" ht="11.25" customHeight="1">
      <c r="B10" s="608" t="s">
        <v>314</v>
      </c>
      <c r="C10" s="609"/>
      <c r="D10" s="609"/>
      <c r="E10" s="609"/>
      <c r="F10" s="609"/>
      <c r="G10" s="609"/>
      <c r="H10" s="609"/>
      <c r="I10" s="609"/>
      <c r="J10" s="609"/>
      <c r="K10" s="609"/>
      <c r="L10" s="609"/>
      <c r="M10" s="609"/>
      <c r="N10" s="609"/>
      <c r="O10" s="609"/>
      <c r="P10" s="609"/>
      <c r="Q10" s="610"/>
      <c r="R10" s="602" t="s">
        <v>175</v>
      </c>
      <c r="S10" s="603"/>
      <c r="T10" s="603"/>
      <c r="U10" s="603"/>
      <c r="V10" s="603"/>
      <c r="W10" s="603"/>
      <c r="X10" s="603"/>
      <c r="Y10" s="604"/>
      <c r="Z10" s="605" t="s">
        <v>175</v>
      </c>
      <c r="AA10" s="605"/>
      <c r="AB10" s="605"/>
      <c r="AC10" s="605"/>
      <c r="AD10" s="606" t="s">
        <v>175</v>
      </c>
      <c r="AE10" s="606"/>
      <c r="AF10" s="606"/>
      <c r="AG10" s="606"/>
      <c r="AH10" s="606"/>
      <c r="AI10" s="606"/>
      <c r="AJ10" s="606"/>
      <c r="AK10" s="606"/>
      <c r="AL10" s="611" t="s">
        <v>175</v>
      </c>
      <c r="AM10" s="612"/>
      <c r="AN10" s="612"/>
      <c r="AO10" s="613"/>
      <c r="AP10" s="608" t="s">
        <v>346</v>
      </c>
      <c r="AQ10" s="609"/>
      <c r="AR10" s="609"/>
      <c r="AS10" s="609"/>
      <c r="AT10" s="609"/>
      <c r="AU10" s="609"/>
      <c r="AV10" s="609"/>
      <c r="AW10" s="609"/>
      <c r="AX10" s="609"/>
      <c r="AY10" s="609"/>
      <c r="AZ10" s="609"/>
      <c r="BA10" s="609"/>
      <c r="BB10" s="609"/>
      <c r="BC10" s="609"/>
      <c r="BD10" s="609"/>
      <c r="BE10" s="609"/>
      <c r="BF10" s="610"/>
      <c r="BG10" s="602">
        <v>35024</v>
      </c>
      <c r="BH10" s="603"/>
      <c r="BI10" s="603"/>
      <c r="BJ10" s="603"/>
      <c r="BK10" s="603"/>
      <c r="BL10" s="603"/>
      <c r="BM10" s="603"/>
      <c r="BN10" s="604"/>
      <c r="BO10" s="605">
        <v>2.5</v>
      </c>
      <c r="BP10" s="605"/>
      <c r="BQ10" s="605"/>
      <c r="BR10" s="605"/>
      <c r="BS10" s="606" t="s">
        <v>175</v>
      </c>
      <c r="BT10" s="606"/>
      <c r="BU10" s="606"/>
      <c r="BV10" s="606"/>
      <c r="BW10" s="606"/>
      <c r="BX10" s="606"/>
      <c r="BY10" s="606"/>
      <c r="BZ10" s="606"/>
      <c r="CA10" s="606"/>
      <c r="CB10" s="607"/>
      <c r="CD10" s="608" t="s">
        <v>343</v>
      </c>
      <c r="CE10" s="609"/>
      <c r="CF10" s="609"/>
      <c r="CG10" s="609"/>
      <c r="CH10" s="609"/>
      <c r="CI10" s="609"/>
      <c r="CJ10" s="609"/>
      <c r="CK10" s="609"/>
      <c r="CL10" s="609"/>
      <c r="CM10" s="609"/>
      <c r="CN10" s="609"/>
      <c r="CO10" s="609"/>
      <c r="CP10" s="609"/>
      <c r="CQ10" s="610"/>
      <c r="CR10" s="602">
        <v>7280</v>
      </c>
      <c r="CS10" s="603"/>
      <c r="CT10" s="603"/>
      <c r="CU10" s="603"/>
      <c r="CV10" s="603"/>
      <c r="CW10" s="603"/>
      <c r="CX10" s="603"/>
      <c r="CY10" s="604"/>
      <c r="CZ10" s="605">
        <v>0.1</v>
      </c>
      <c r="DA10" s="605"/>
      <c r="DB10" s="605"/>
      <c r="DC10" s="605"/>
      <c r="DD10" s="615" t="s">
        <v>175</v>
      </c>
      <c r="DE10" s="603"/>
      <c r="DF10" s="603"/>
      <c r="DG10" s="603"/>
      <c r="DH10" s="603"/>
      <c r="DI10" s="603"/>
      <c r="DJ10" s="603"/>
      <c r="DK10" s="603"/>
      <c r="DL10" s="603"/>
      <c r="DM10" s="603"/>
      <c r="DN10" s="603"/>
      <c r="DO10" s="603"/>
      <c r="DP10" s="604"/>
      <c r="DQ10" s="615">
        <v>6601</v>
      </c>
      <c r="DR10" s="603"/>
      <c r="DS10" s="603"/>
      <c r="DT10" s="603"/>
      <c r="DU10" s="603"/>
      <c r="DV10" s="603"/>
      <c r="DW10" s="603"/>
      <c r="DX10" s="603"/>
      <c r="DY10" s="603"/>
      <c r="DZ10" s="603"/>
      <c r="EA10" s="603"/>
      <c r="EB10" s="603"/>
      <c r="EC10" s="616"/>
    </row>
    <row r="11" spans="2:143" ht="11.25" customHeight="1">
      <c r="B11" s="608" t="s">
        <v>349</v>
      </c>
      <c r="C11" s="609"/>
      <c r="D11" s="609"/>
      <c r="E11" s="609"/>
      <c r="F11" s="609"/>
      <c r="G11" s="609"/>
      <c r="H11" s="609"/>
      <c r="I11" s="609"/>
      <c r="J11" s="609"/>
      <c r="K11" s="609"/>
      <c r="L11" s="609"/>
      <c r="M11" s="609"/>
      <c r="N11" s="609"/>
      <c r="O11" s="609"/>
      <c r="P11" s="609"/>
      <c r="Q11" s="610"/>
      <c r="R11" s="602">
        <v>357047</v>
      </c>
      <c r="S11" s="603"/>
      <c r="T11" s="603"/>
      <c r="U11" s="603"/>
      <c r="V11" s="603"/>
      <c r="W11" s="603"/>
      <c r="X11" s="603"/>
      <c r="Y11" s="604"/>
      <c r="Z11" s="611">
        <v>2.9</v>
      </c>
      <c r="AA11" s="612"/>
      <c r="AB11" s="612"/>
      <c r="AC11" s="617"/>
      <c r="AD11" s="615">
        <v>357047</v>
      </c>
      <c r="AE11" s="603"/>
      <c r="AF11" s="603"/>
      <c r="AG11" s="603"/>
      <c r="AH11" s="603"/>
      <c r="AI11" s="603"/>
      <c r="AJ11" s="603"/>
      <c r="AK11" s="604"/>
      <c r="AL11" s="611">
        <v>5.7</v>
      </c>
      <c r="AM11" s="612"/>
      <c r="AN11" s="612"/>
      <c r="AO11" s="613"/>
      <c r="AP11" s="608" t="s">
        <v>351</v>
      </c>
      <c r="AQ11" s="609"/>
      <c r="AR11" s="609"/>
      <c r="AS11" s="609"/>
      <c r="AT11" s="609"/>
      <c r="AU11" s="609"/>
      <c r="AV11" s="609"/>
      <c r="AW11" s="609"/>
      <c r="AX11" s="609"/>
      <c r="AY11" s="609"/>
      <c r="AZ11" s="609"/>
      <c r="BA11" s="609"/>
      <c r="BB11" s="609"/>
      <c r="BC11" s="609"/>
      <c r="BD11" s="609"/>
      <c r="BE11" s="609"/>
      <c r="BF11" s="610"/>
      <c r="BG11" s="602">
        <v>35826</v>
      </c>
      <c r="BH11" s="603"/>
      <c r="BI11" s="603"/>
      <c r="BJ11" s="603"/>
      <c r="BK11" s="603"/>
      <c r="BL11" s="603"/>
      <c r="BM11" s="603"/>
      <c r="BN11" s="604"/>
      <c r="BO11" s="605">
        <v>2.5</v>
      </c>
      <c r="BP11" s="605"/>
      <c r="BQ11" s="605"/>
      <c r="BR11" s="605"/>
      <c r="BS11" s="606">
        <v>10236</v>
      </c>
      <c r="BT11" s="606"/>
      <c r="BU11" s="606"/>
      <c r="BV11" s="606"/>
      <c r="BW11" s="606"/>
      <c r="BX11" s="606"/>
      <c r="BY11" s="606"/>
      <c r="BZ11" s="606"/>
      <c r="CA11" s="606"/>
      <c r="CB11" s="607"/>
      <c r="CD11" s="608" t="s">
        <v>352</v>
      </c>
      <c r="CE11" s="609"/>
      <c r="CF11" s="609"/>
      <c r="CG11" s="609"/>
      <c r="CH11" s="609"/>
      <c r="CI11" s="609"/>
      <c r="CJ11" s="609"/>
      <c r="CK11" s="609"/>
      <c r="CL11" s="609"/>
      <c r="CM11" s="609"/>
      <c r="CN11" s="609"/>
      <c r="CO11" s="609"/>
      <c r="CP11" s="609"/>
      <c r="CQ11" s="610"/>
      <c r="CR11" s="602">
        <v>795329</v>
      </c>
      <c r="CS11" s="603"/>
      <c r="CT11" s="603"/>
      <c r="CU11" s="603"/>
      <c r="CV11" s="603"/>
      <c r="CW11" s="603"/>
      <c r="CX11" s="603"/>
      <c r="CY11" s="604"/>
      <c r="CZ11" s="605">
        <v>6.7</v>
      </c>
      <c r="DA11" s="605"/>
      <c r="DB11" s="605"/>
      <c r="DC11" s="605"/>
      <c r="DD11" s="615">
        <v>146672</v>
      </c>
      <c r="DE11" s="603"/>
      <c r="DF11" s="603"/>
      <c r="DG11" s="603"/>
      <c r="DH11" s="603"/>
      <c r="DI11" s="603"/>
      <c r="DJ11" s="603"/>
      <c r="DK11" s="603"/>
      <c r="DL11" s="603"/>
      <c r="DM11" s="603"/>
      <c r="DN11" s="603"/>
      <c r="DO11" s="603"/>
      <c r="DP11" s="604"/>
      <c r="DQ11" s="615">
        <v>477743</v>
      </c>
      <c r="DR11" s="603"/>
      <c r="DS11" s="603"/>
      <c r="DT11" s="603"/>
      <c r="DU11" s="603"/>
      <c r="DV11" s="603"/>
      <c r="DW11" s="603"/>
      <c r="DX11" s="603"/>
      <c r="DY11" s="603"/>
      <c r="DZ11" s="603"/>
      <c r="EA11" s="603"/>
      <c r="EB11" s="603"/>
      <c r="EC11" s="616"/>
    </row>
    <row r="12" spans="2:143" ht="11.25" customHeight="1">
      <c r="B12" s="608" t="s">
        <v>353</v>
      </c>
      <c r="C12" s="609"/>
      <c r="D12" s="609"/>
      <c r="E12" s="609"/>
      <c r="F12" s="609"/>
      <c r="G12" s="609"/>
      <c r="H12" s="609"/>
      <c r="I12" s="609"/>
      <c r="J12" s="609"/>
      <c r="K12" s="609"/>
      <c r="L12" s="609"/>
      <c r="M12" s="609"/>
      <c r="N12" s="609"/>
      <c r="O12" s="609"/>
      <c r="P12" s="609"/>
      <c r="Q12" s="610"/>
      <c r="R12" s="602" t="s">
        <v>175</v>
      </c>
      <c r="S12" s="603"/>
      <c r="T12" s="603"/>
      <c r="U12" s="603"/>
      <c r="V12" s="603"/>
      <c r="W12" s="603"/>
      <c r="X12" s="603"/>
      <c r="Y12" s="604"/>
      <c r="Z12" s="605" t="s">
        <v>175</v>
      </c>
      <c r="AA12" s="605"/>
      <c r="AB12" s="605"/>
      <c r="AC12" s="605"/>
      <c r="AD12" s="606" t="s">
        <v>175</v>
      </c>
      <c r="AE12" s="606"/>
      <c r="AF12" s="606"/>
      <c r="AG12" s="606"/>
      <c r="AH12" s="606"/>
      <c r="AI12" s="606"/>
      <c r="AJ12" s="606"/>
      <c r="AK12" s="606"/>
      <c r="AL12" s="611" t="s">
        <v>175</v>
      </c>
      <c r="AM12" s="612"/>
      <c r="AN12" s="612"/>
      <c r="AO12" s="613"/>
      <c r="AP12" s="608" t="s">
        <v>354</v>
      </c>
      <c r="AQ12" s="609"/>
      <c r="AR12" s="609"/>
      <c r="AS12" s="609"/>
      <c r="AT12" s="609"/>
      <c r="AU12" s="609"/>
      <c r="AV12" s="609"/>
      <c r="AW12" s="609"/>
      <c r="AX12" s="609"/>
      <c r="AY12" s="609"/>
      <c r="AZ12" s="609"/>
      <c r="BA12" s="609"/>
      <c r="BB12" s="609"/>
      <c r="BC12" s="609"/>
      <c r="BD12" s="609"/>
      <c r="BE12" s="609"/>
      <c r="BF12" s="610"/>
      <c r="BG12" s="602">
        <v>584031</v>
      </c>
      <c r="BH12" s="603"/>
      <c r="BI12" s="603"/>
      <c r="BJ12" s="603"/>
      <c r="BK12" s="603"/>
      <c r="BL12" s="603"/>
      <c r="BM12" s="603"/>
      <c r="BN12" s="604"/>
      <c r="BO12" s="605">
        <v>41.4</v>
      </c>
      <c r="BP12" s="605"/>
      <c r="BQ12" s="605"/>
      <c r="BR12" s="605"/>
      <c r="BS12" s="606" t="s">
        <v>175</v>
      </c>
      <c r="BT12" s="606"/>
      <c r="BU12" s="606"/>
      <c r="BV12" s="606"/>
      <c r="BW12" s="606"/>
      <c r="BX12" s="606"/>
      <c r="BY12" s="606"/>
      <c r="BZ12" s="606"/>
      <c r="CA12" s="606"/>
      <c r="CB12" s="607"/>
      <c r="CD12" s="608" t="s">
        <v>126</v>
      </c>
      <c r="CE12" s="609"/>
      <c r="CF12" s="609"/>
      <c r="CG12" s="609"/>
      <c r="CH12" s="609"/>
      <c r="CI12" s="609"/>
      <c r="CJ12" s="609"/>
      <c r="CK12" s="609"/>
      <c r="CL12" s="609"/>
      <c r="CM12" s="609"/>
      <c r="CN12" s="609"/>
      <c r="CO12" s="609"/>
      <c r="CP12" s="609"/>
      <c r="CQ12" s="610"/>
      <c r="CR12" s="602">
        <v>393857</v>
      </c>
      <c r="CS12" s="603"/>
      <c r="CT12" s="603"/>
      <c r="CU12" s="603"/>
      <c r="CV12" s="603"/>
      <c r="CW12" s="603"/>
      <c r="CX12" s="603"/>
      <c r="CY12" s="604"/>
      <c r="CZ12" s="605">
        <v>3.3</v>
      </c>
      <c r="DA12" s="605"/>
      <c r="DB12" s="605"/>
      <c r="DC12" s="605"/>
      <c r="DD12" s="615">
        <v>49876</v>
      </c>
      <c r="DE12" s="603"/>
      <c r="DF12" s="603"/>
      <c r="DG12" s="603"/>
      <c r="DH12" s="603"/>
      <c r="DI12" s="603"/>
      <c r="DJ12" s="603"/>
      <c r="DK12" s="603"/>
      <c r="DL12" s="603"/>
      <c r="DM12" s="603"/>
      <c r="DN12" s="603"/>
      <c r="DO12" s="603"/>
      <c r="DP12" s="604"/>
      <c r="DQ12" s="615">
        <v>291257</v>
      </c>
      <c r="DR12" s="603"/>
      <c r="DS12" s="603"/>
      <c r="DT12" s="603"/>
      <c r="DU12" s="603"/>
      <c r="DV12" s="603"/>
      <c r="DW12" s="603"/>
      <c r="DX12" s="603"/>
      <c r="DY12" s="603"/>
      <c r="DZ12" s="603"/>
      <c r="EA12" s="603"/>
      <c r="EB12" s="603"/>
      <c r="EC12" s="616"/>
    </row>
    <row r="13" spans="2:143" ht="11.25" customHeight="1">
      <c r="B13" s="608" t="s">
        <v>355</v>
      </c>
      <c r="C13" s="609"/>
      <c r="D13" s="609"/>
      <c r="E13" s="609"/>
      <c r="F13" s="609"/>
      <c r="G13" s="609"/>
      <c r="H13" s="609"/>
      <c r="I13" s="609"/>
      <c r="J13" s="609"/>
      <c r="K13" s="609"/>
      <c r="L13" s="609"/>
      <c r="M13" s="609"/>
      <c r="N13" s="609"/>
      <c r="O13" s="609"/>
      <c r="P13" s="609"/>
      <c r="Q13" s="610"/>
      <c r="R13" s="602" t="s">
        <v>175</v>
      </c>
      <c r="S13" s="603"/>
      <c r="T13" s="603"/>
      <c r="U13" s="603"/>
      <c r="V13" s="603"/>
      <c r="W13" s="603"/>
      <c r="X13" s="603"/>
      <c r="Y13" s="604"/>
      <c r="Z13" s="605" t="s">
        <v>175</v>
      </c>
      <c r="AA13" s="605"/>
      <c r="AB13" s="605"/>
      <c r="AC13" s="605"/>
      <c r="AD13" s="606" t="s">
        <v>175</v>
      </c>
      <c r="AE13" s="606"/>
      <c r="AF13" s="606"/>
      <c r="AG13" s="606"/>
      <c r="AH13" s="606"/>
      <c r="AI13" s="606"/>
      <c r="AJ13" s="606"/>
      <c r="AK13" s="606"/>
      <c r="AL13" s="611" t="s">
        <v>175</v>
      </c>
      <c r="AM13" s="612"/>
      <c r="AN13" s="612"/>
      <c r="AO13" s="613"/>
      <c r="AP13" s="608" t="s">
        <v>356</v>
      </c>
      <c r="AQ13" s="609"/>
      <c r="AR13" s="609"/>
      <c r="AS13" s="609"/>
      <c r="AT13" s="609"/>
      <c r="AU13" s="609"/>
      <c r="AV13" s="609"/>
      <c r="AW13" s="609"/>
      <c r="AX13" s="609"/>
      <c r="AY13" s="609"/>
      <c r="AZ13" s="609"/>
      <c r="BA13" s="609"/>
      <c r="BB13" s="609"/>
      <c r="BC13" s="609"/>
      <c r="BD13" s="609"/>
      <c r="BE13" s="609"/>
      <c r="BF13" s="610"/>
      <c r="BG13" s="602">
        <v>564642</v>
      </c>
      <c r="BH13" s="603"/>
      <c r="BI13" s="603"/>
      <c r="BJ13" s="603"/>
      <c r="BK13" s="603"/>
      <c r="BL13" s="603"/>
      <c r="BM13" s="603"/>
      <c r="BN13" s="604"/>
      <c r="BO13" s="605">
        <v>40.1</v>
      </c>
      <c r="BP13" s="605"/>
      <c r="BQ13" s="605"/>
      <c r="BR13" s="605"/>
      <c r="BS13" s="606" t="s">
        <v>175</v>
      </c>
      <c r="BT13" s="606"/>
      <c r="BU13" s="606"/>
      <c r="BV13" s="606"/>
      <c r="BW13" s="606"/>
      <c r="BX13" s="606"/>
      <c r="BY13" s="606"/>
      <c r="BZ13" s="606"/>
      <c r="CA13" s="606"/>
      <c r="CB13" s="607"/>
      <c r="CD13" s="608" t="s">
        <v>357</v>
      </c>
      <c r="CE13" s="609"/>
      <c r="CF13" s="609"/>
      <c r="CG13" s="609"/>
      <c r="CH13" s="609"/>
      <c r="CI13" s="609"/>
      <c r="CJ13" s="609"/>
      <c r="CK13" s="609"/>
      <c r="CL13" s="609"/>
      <c r="CM13" s="609"/>
      <c r="CN13" s="609"/>
      <c r="CO13" s="609"/>
      <c r="CP13" s="609"/>
      <c r="CQ13" s="610"/>
      <c r="CR13" s="602">
        <v>593299</v>
      </c>
      <c r="CS13" s="603"/>
      <c r="CT13" s="603"/>
      <c r="CU13" s="603"/>
      <c r="CV13" s="603"/>
      <c r="CW13" s="603"/>
      <c r="CX13" s="603"/>
      <c r="CY13" s="604"/>
      <c r="CZ13" s="605">
        <v>5</v>
      </c>
      <c r="DA13" s="605"/>
      <c r="DB13" s="605"/>
      <c r="DC13" s="605"/>
      <c r="DD13" s="615">
        <v>431394</v>
      </c>
      <c r="DE13" s="603"/>
      <c r="DF13" s="603"/>
      <c r="DG13" s="603"/>
      <c r="DH13" s="603"/>
      <c r="DI13" s="603"/>
      <c r="DJ13" s="603"/>
      <c r="DK13" s="603"/>
      <c r="DL13" s="603"/>
      <c r="DM13" s="603"/>
      <c r="DN13" s="603"/>
      <c r="DO13" s="603"/>
      <c r="DP13" s="604"/>
      <c r="DQ13" s="615">
        <v>222973</v>
      </c>
      <c r="DR13" s="603"/>
      <c r="DS13" s="603"/>
      <c r="DT13" s="603"/>
      <c r="DU13" s="603"/>
      <c r="DV13" s="603"/>
      <c r="DW13" s="603"/>
      <c r="DX13" s="603"/>
      <c r="DY13" s="603"/>
      <c r="DZ13" s="603"/>
      <c r="EA13" s="603"/>
      <c r="EB13" s="603"/>
      <c r="EC13" s="616"/>
    </row>
    <row r="14" spans="2:143" ht="11.25" customHeight="1">
      <c r="B14" s="608" t="s">
        <v>337</v>
      </c>
      <c r="C14" s="609"/>
      <c r="D14" s="609"/>
      <c r="E14" s="609"/>
      <c r="F14" s="609"/>
      <c r="G14" s="609"/>
      <c r="H14" s="609"/>
      <c r="I14" s="609"/>
      <c r="J14" s="609"/>
      <c r="K14" s="609"/>
      <c r="L14" s="609"/>
      <c r="M14" s="609"/>
      <c r="N14" s="609"/>
      <c r="O14" s="609"/>
      <c r="P14" s="609"/>
      <c r="Q14" s="610"/>
      <c r="R14" s="602" t="s">
        <v>175</v>
      </c>
      <c r="S14" s="603"/>
      <c r="T14" s="603"/>
      <c r="U14" s="603"/>
      <c r="V14" s="603"/>
      <c r="W14" s="603"/>
      <c r="X14" s="603"/>
      <c r="Y14" s="604"/>
      <c r="Z14" s="605" t="s">
        <v>175</v>
      </c>
      <c r="AA14" s="605"/>
      <c r="AB14" s="605"/>
      <c r="AC14" s="605"/>
      <c r="AD14" s="606" t="s">
        <v>175</v>
      </c>
      <c r="AE14" s="606"/>
      <c r="AF14" s="606"/>
      <c r="AG14" s="606"/>
      <c r="AH14" s="606"/>
      <c r="AI14" s="606"/>
      <c r="AJ14" s="606"/>
      <c r="AK14" s="606"/>
      <c r="AL14" s="611" t="s">
        <v>175</v>
      </c>
      <c r="AM14" s="612"/>
      <c r="AN14" s="612"/>
      <c r="AO14" s="613"/>
      <c r="AP14" s="608" t="s">
        <v>358</v>
      </c>
      <c r="AQ14" s="609"/>
      <c r="AR14" s="609"/>
      <c r="AS14" s="609"/>
      <c r="AT14" s="609"/>
      <c r="AU14" s="609"/>
      <c r="AV14" s="609"/>
      <c r="AW14" s="609"/>
      <c r="AX14" s="609"/>
      <c r="AY14" s="609"/>
      <c r="AZ14" s="609"/>
      <c r="BA14" s="609"/>
      <c r="BB14" s="609"/>
      <c r="BC14" s="609"/>
      <c r="BD14" s="609"/>
      <c r="BE14" s="609"/>
      <c r="BF14" s="610"/>
      <c r="BG14" s="602">
        <v>75492</v>
      </c>
      <c r="BH14" s="603"/>
      <c r="BI14" s="603"/>
      <c r="BJ14" s="603"/>
      <c r="BK14" s="603"/>
      <c r="BL14" s="603"/>
      <c r="BM14" s="603"/>
      <c r="BN14" s="604"/>
      <c r="BO14" s="605">
        <v>5.4</v>
      </c>
      <c r="BP14" s="605"/>
      <c r="BQ14" s="605"/>
      <c r="BR14" s="605"/>
      <c r="BS14" s="606" t="s">
        <v>175</v>
      </c>
      <c r="BT14" s="606"/>
      <c r="BU14" s="606"/>
      <c r="BV14" s="606"/>
      <c r="BW14" s="606"/>
      <c r="BX14" s="606"/>
      <c r="BY14" s="606"/>
      <c r="BZ14" s="606"/>
      <c r="CA14" s="606"/>
      <c r="CB14" s="607"/>
      <c r="CD14" s="608" t="s">
        <v>359</v>
      </c>
      <c r="CE14" s="609"/>
      <c r="CF14" s="609"/>
      <c r="CG14" s="609"/>
      <c r="CH14" s="609"/>
      <c r="CI14" s="609"/>
      <c r="CJ14" s="609"/>
      <c r="CK14" s="609"/>
      <c r="CL14" s="609"/>
      <c r="CM14" s="609"/>
      <c r="CN14" s="609"/>
      <c r="CO14" s="609"/>
      <c r="CP14" s="609"/>
      <c r="CQ14" s="610"/>
      <c r="CR14" s="602">
        <v>396127</v>
      </c>
      <c r="CS14" s="603"/>
      <c r="CT14" s="603"/>
      <c r="CU14" s="603"/>
      <c r="CV14" s="603"/>
      <c r="CW14" s="603"/>
      <c r="CX14" s="603"/>
      <c r="CY14" s="604"/>
      <c r="CZ14" s="605">
        <v>3.3</v>
      </c>
      <c r="DA14" s="605"/>
      <c r="DB14" s="605"/>
      <c r="DC14" s="605"/>
      <c r="DD14" s="615">
        <v>60438</v>
      </c>
      <c r="DE14" s="603"/>
      <c r="DF14" s="603"/>
      <c r="DG14" s="603"/>
      <c r="DH14" s="603"/>
      <c r="DI14" s="603"/>
      <c r="DJ14" s="603"/>
      <c r="DK14" s="603"/>
      <c r="DL14" s="603"/>
      <c r="DM14" s="603"/>
      <c r="DN14" s="603"/>
      <c r="DO14" s="603"/>
      <c r="DP14" s="604"/>
      <c r="DQ14" s="615">
        <v>331771</v>
      </c>
      <c r="DR14" s="603"/>
      <c r="DS14" s="603"/>
      <c r="DT14" s="603"/>
      <c r="DU14" s="603"/>
      <c r="DV14" s="603"/>
      <c r="DW14" s="603"/>
      <c r="DX14" s="603"/>
      <c r="DY14" s="603"/>
      <c r="DZ14" s="603"/>
      <c r="EA14" s="603"/>
      <c r="EB14" s="603"/>
      <c r="EC14" s="616"/>
    </row>
    <row r="15" spans="2:143" ht="11.25" customHeight="1">
      <c r="B15" s="608" t="s">
        <v>321</v>
      </c>
      <c r="C15" s="609"/>
      <c r="D15" s="609"/>
      <c r="E15" s="609"/>
      <c r="F15" s="609"/>
      <c r="G15" s="609"/>
      <c r="H15" s="609"/>
      <c r="I15" s="609"/>
      <c r="J15" s="609"/>
      <c r="K15" s="609"/>
      <c r="L15" s="609"/>
      <c r="M15" s="609"/>
      <c r="N15" s="609"/>
      <c r="O15" s="609"/>
      <c r="P15" s="609"/>
      <c r="Q15" s="610"/>
      <c r="R15" s="602" t="s">
        <v>175</v>
      </c>
      <c r="S15" s="603"/>
      <c r="T15" s="603"/>
      <c r="U15" s="603"/>
      <c r="V15" s="603"/>
      <c r="W15" s="603"/>
      <c r="X15" s="603"/>
      <c r="Y15" s="604"/>
      <c r="Z15" s="605" t="s">
        <v>175</v>
      </c>
      <c r="AA15" s="605"/>
      <c r="AB15" s="605"/>
      <c r="AC15" s="605"/>
      <c r="AD15" s="606" t="s">
        <v>175</v>
      </c>
      <c r="AE15" s="606"/>
      <c r="AF15" s="606"/>
      <c r="AG15" s="606"/>
      <c r="AH15" s="606"/>
      <c r="AI15" s="606"/>
      <c r="AJ15" s="606"/>
      <c r="AK15" s="606"/>
      <c r="AL15" s="611" t="s">
        <v>175</v>
      </c>
      <c r="AM15" s="612"/>
      <c r="AN15" s="612"/>
      <c r="AO15" s="613"/>
      <c r="AP15" s="608" t="s">
        <v>360</v>
      </c>
      <c r="AQ15" s="609"/>
      <c r="AR15" s="609"/>
      <c r="AS15" s="609"/>
      <c r="AT15" s="609"/>
      <c r="AU15" s="609"/>
      <c r="AV15" s="609"/>
      <c r="AW15" s="609"/>
      <c r="AX15" s="609"/>
      <c r="AY15" s="609"/>
      <c r="AZ15" s="609"/>
      <c r="BA15" s="609"/>
      <c r="BB15" s="609"/>
      <c r="BC15" s="609"/>
      <c r="BD15" s="609"/>
      <c r="BE15" s="609"/>
      <c r="BF15" s="610"/>
      <c r="BG15" s="602">
        <v>131787</v>
      </c>
      <c r="BH15" s="603"/>
      <c r="BI15" s="603"/>
      <c r="BJ15" s="603"/>
      <c r="BK15" s="603"/>
      <c r="BL15" s="603"/>
      <c r="BM15" s="603"/>
      <c r="BN15" s="604"/>
      <c r="BO15" s="605">
        <v>9.3000000000000007</v>
      </c>
      <c r="BP15" s="605"/>
      <c r="BQ15" s="605"/>
      <c r="BR15" s="605"/>
      <c r="BS15" s="606" t="s">
        <v>175</v>
      </c>
      <c r="BT15" s="606"/>
      <c r="BU15" s="606"/>
      <c r="BV15" s="606"/>
      <c r="BW15" s="606"/>
      <c r="BX15" s="606"/>
      <c r="BY15" s="606"/>
      <c r="BZ15" s="606"/>
      <c r="CA15" s="606"/>
      <c r="CB15" s="607"/>
      <c r="CD15" s="608" t="s">
        <v>363</v>
      </c>
      <c r="CE15" s="609"/>
      <c r="CF15" s="609"/>
      <c r="CG15" s="609"/>
      <c r="CH15" s="609"/>
      <c r="CI15" s="609"/>
      <c r="CJ15" s="609"/>
      <c r="CK15" s="609"/>
      <c r="CL15" s="609"/>
      <c r="CM15" s="609"/>
      <c r="CN15" s="609"/>
      <c r="CO15" s="609"/>
      <c r="CP15" s="609"/>
      <c r="CQ15" s="610"/>
      <c r="CR15" s="602">
        <v>872371</v>
      </c>
      <c r="CS15" s="603"/>
      <c r="CT15" s="603"/>
      <c r="CU15" s="603"/>
      <c r="CV15" s="603"/>
      <c r="CW15" s="603"/>
      <c r="CX15" s="603"/>
      <c r="CY15" s="604"/>
      <c r="CZ15" s="605">
        <v>7.4</v>
      </c>
      <c r="DA15" s="605"/>
      <c r="DB15" s="605"/>
      <c r="DC15" s="605"/>
      <c r="DD15" s="615">
        <v>226618</v>
      </c>
      <c r="DE15" s="603"/>
      <c r="DF15" s="603"/>
      <c r="DG15" s="603"/>
      <c r="DH15" s="603"/>
      <c r="DI15" s="603"/>
      <c r="DJ15" s="603"/>
      <c r="DK15" s="603"/>
      <c r="DL15" s="603"/>
      <c r="DM15" s="603"/>
      <c r="DN15" s="603"/>
      <c r="DO15" s="603"/>
      <c r="DP15" s="604"/>
      <c r="DQ15" s="615">
        <v>585762</v>
      </c>
      <c r="DR15" s="603"/>
      <c r="DS15" s="603"/>
      <c r="DT15" s="603"/>
      <c r="DU15" s="603"/>
      <c r="DV15" s="603"/>
      <c r="DW15" s="603"/>
      <c r="DX15" s="603"/>
      <c r="DY15" s="603"/>
      <c r="DZ15" s="603"/>
      <c r="EA15" s="603"/>
      <c r="EB15" s="603"/>
      <c r="EC15" s="616"/>
    </row>
    <row r="16" spans="2:143" ht="11.25" customHeight="1">
      <c r="B16" s="608" t="s">
        <v>367</v>
      </c>
      <c r="C16" s="609"/>
      <c r="D16" s="609"/>
      <c r="E16" s="609"/>
      <c r="F16" s="609"/>
      <c r="G16" s="609"/>
      <c r="H16" s="609"/>
      <c r="I16" s="609"/>
      <c r="J16" s="609"/>
      <c r="K16" s="609"/>
      <c r="L16" s="609"/>
      <c r="M16" s="609"/>
      <c r="N16" s="609"/>
      <c r="O16" s="609"/>
      <c r="P16" s="609"/>
      <c r="Q16" s="610"/>
      <c r="R16" s="602">
        <v>5467</v>
      </c>
      <c r="S16" s="603"/>
      <c r="T16" s="603"/>
      <c r="U16" s="603"/>
      <c r="V16" s="603"/>
      <c r="W16" s="603"/>
      <c r="X16" s="603"/>
      <c r="Y16" s="604"/>
      <c r="Z16" s="605">
        <v>0</v>
      </c>
      <c r="AA16" s="605"/>
      <c r="AB16" s="605"/>
      <c r="AC16" s="605"/>
      <c r="AD16" s="606">
        <v>5467</v>
      </c>
      <c r="AE16" s="606"/>
      <c r="AF16" s="606"/>
      <c r="AG16" s="606"/>
      <c r="AH16" s="606"/>
      <c r="AI16" s="606"/>
      <c r="AJ16" s="606"/>
      <c r="AK16" s="606"/>
      <c r="AL16" s="611">
        <v>0.1</v>
      </c>
      <c r="AM16" s="612"/>
      <c r="AN16" s="612"/>
      <c r="AO16" s="613"/>
      <c r="AP16" s="608" t="s">
        <v>81</v>
      </c>
      <c r="AQ16" s="609"/>
      <c r="AR16" s="609"/>
      <c r="AS16" s="609"/>
      <c r="AT16" s="609"/>
      <c r="AU16" s="609"/>
      <c r="AV16" s="609"/>
      <c r="AW16" s="609"/>
      <c r="AX16" s="609"/>
      <c r="AY16" s="609"/>
      <c r="AZ16" s="609"/>
      <c r="BA16" s="609"/>
      <c r="BB16" s="609"/>
      <c r="BC16" s="609"/>
      <c r="BD16" s="609"/>
      <c r="BE16" s="609"/>
      <c r="BF16" s="610"/>
      <c r="BG16" s="602" t="s">
        <v>175</v>
      </c>
      <c r="BH16" s="603"/>
      <c r="BI16" s="603"/>
      <c r="BJ16" s="603"/>
      <c r="BK16" s="603"/>
      <c r="BL16" s="603"/>
      <c r="BM16" s="603"/>
      <c r="BN16" s="604"/>
      <c r="BO16" s="605" t="s">
        <v>175</v>
      </c>
      <c r="BP16" s="605"/>
      <c r="BQ16" s="605"/>
      <c r="BR16" s="605"/>
      <c r="BS16" s="606" t="s">
        <v>175</v>
      </c>
      <c r="BT16" s="606"/>
      <c r="BU16" s="606"/>
      <c r="BV16" s="606"/>
      <c r="BW16" s="606"/>
      <c r="BX16" s="606"/>
      <c r="BY16" s="606"/>
      <c r="BZ16" s="606"/>
      <c r="CA16" s="606"/>
      <c r="CB16" s="607"/>
      <c r="CD16" s="608" t="s">
        <v>120</v>
      </c>
      <c r="CE16" s="609"/>
      <c r="CF16" s="609"/>
      <c r="CG16" s="609"/>
      <c r="CH16" s="609"/>
      <c r="CI16" s="609"/>
      <c r="CJ16" s="609"/>
      <c r="CK16" s="609"/>
      <c r="CL16" s="609"/>
      <c r="CM16" s="609"/>
      <c r="CN16" s="609"/>
      <c r="CO16" s="609"/>
      <c r="CP16" s="609"/>
      <c r="CQ16" s="610"/>
      <c r="CR16" s="602">
        <v>123553</v>
      </c>
      <c r="CS16" s="603"/>
      <c r="CT16" s="603"/>
      <c r="CU16" s="603"/>
      <c r="CV16" s="603"/>
      <c r="CW16" s="603"/>
      <c r="CX16" s="603"/>
      <c r="CY16" s="604"/>
      <c r="CZ16" s="605">
        <v>1</v>
      </c>
      <c r="DA16" s="605"/>
      <c r="DB16" s="605"/>
      <c r="DC16" s="605"/>
      <c r="DD16" s="615" t="s">
        <v>175</v>
      </c>
      <c r="DE16" s="603"/>
      <c r="DF16" s="603"/>
      <c r="DG16" s="603"/>
      <c r="DH16" s="603"/>
      <c r="DI16" s="603"/>
      <c r="DJ16" s="603"/>
      <c r="DK16" s="603"/>
      <c r="DL16" s="603"/>
      <c r="DM16" s="603"/>
      <c r="DN16" s="603"/>
      <c r="DO16" s="603"/>
      <c r="DP16" s="604"/>
      <c r="DQ16" s="615">
        <v>16826</v>
      </c>
      <c r="DR16" s="603"/>
      <c r="DS16" s="603"/>
      <c r="DT16" s="603"/>
      <c r="DU16" s="603"/>
      <c r="DV16" s="603"/>
      <c r="DW16" s="603"/>
      <c r="DX16" s="603"/>
      <c r="DY16" s="603"/>
      <c r="DZ16" s="603"/>
      <c r="EA16" s="603"/>
      <c r="EB16" s="603"/>
      <c r="EC16" s="616"/>
    </row>
    <row r="17" spans="2:133" ht="11.25" customHeight="1">
      <c r="B17" s="608" t="s">
        <v>167</v>
      </c>
      <c r="C17" s="609"/>
      <c r="D17" s="609"/>
      <c r="E17" s="609"/>
      <c r="F17" s="609"/>
      <c r="G17" s="609"/>
      <c r="H17" s="609"/>
      <c r="I17" s="609"/>
      <c r="J17" s="609"/>
      <c r="K17" s="609"/>
      <c r="L17" s="609"/>
      <c r="M17" s="609"/>
      <c r="N17" s="609"/>
      <c r="O17" s="609"/>
      <c r="P17" s="609"/>
      <c r="Q17" s="610"/>
      <c r="R17" s="602">
        <v>12291</v>
      </c>
      <c r="S17" s="603"/>
      <c r="T17" s="603"/>
      <c r="U17" s="603"/>
      <c r="V17" s="603"/>
      <c r="W17" s="603"/>
      <c r="X17" s="603"/>
      <c r="Y17" s="604"/>
      <c r="Z17" s="605">
        <v>0.1</v>
      </c>
      <c r="AA17" s="605"/>
      <c r="AB17" s="605"/>
      <c r="AC17" s="605"/>
      <c r="AD17" s="606">
        <v>12291</v>
      </c>
      <c r="AE17" s="606"/>
      <c r="AF17" s="606"/>
      <c r="AG17" s="606"/>
      <c r="AH17" s="606"/>
      <c r="AI17" s="606"/>
      <c r="AJ17" s="606"/>
      <c r="AK17" s="606"/>
      <c r="AL17" s="611">
        <v>0.2</v>
      </c>
      <c r="AM17" s="612"/>
      <c r="AN17" s="612"/>
      <c r="AO17" s="613"/>
      <c r="AP17" s="608" t="s">
        <v>325</v>
      </c>
      <c r="AQ17" s="609"/>
      <c r="AR17" s="609"/>
      <c r="AS17" s="609"/>
      <c r="AT17" s="609"/>
      <c r="AU17" s="609"/>
      <c r="AV17" s="609"/>
      <c r="AW17" s="609"/>
      <c r="AX17" s="609"/>
      <c r="AY17" s="609"/>
      <c r="AZ17" s="609"/>
      <c r="BA17" s="609"/>
      <c r="BB17" s="609"/>
      <c r="BC17" s="609"/>
      <c r="BD17" s="609"/>
      <c r="BE17" s="609"/>
      <c r="BF17" s="610"/>
      <c r="BG17" s="602" t="s">
        <v>175</v>
      </c>
      <c r="BH17" s="603"/>
      <c r="BI17" s="603"/>
      <c r="BJ17" s="603"/>
      <c r="BK17" s="603"/>
      <c r="BL17" s="603"/>
      <c r="BM17" s="603"/>
      <c r="BN17" s="604"/>
      <c r="BO17" s="605" t="s">
        <v>175</v>
      </c>
      <c r="BP17" s="605"/>
      <c r="BQ17" s="605"/>
      <c r="BR17" s="605"/>
      <c r="BS17" s="606" t="s">
        <v>175</v>
      </c>
      <c r="BT17" s="606"/>
      <c r="BU17" s="606"/>
      <c r="BV17" s="606"/>
      <c r="BW17" s="606"/>
      <c r="BX17" s="606"/>
      <c r="BY17" s="606"/>
      <c r="BZ17" s="606"/>
      <c r="CA17" s="606"/>
      <c r="CB17" s="607"/>
      <c r="CD17" s="608" t="s">
        <v>368</v>
      </c>
      <c r="CE17" s="609"/>
      <c r="CF17" s="609"/>
      <c r="CG17" s="609"/>
      <c r="CH17" s="609"/>
      <c r="CI17" s="609"/>
      <c r="CJ17" s="609"/>
      <c r="CK17" s="609"/>
      <c r="CL17" s="609"/>
      <c r="CM17" s="609"/>
      <c r="CN17" s="609"/>
      <c r="CO17" s="609"/>
      <c r="CP17" s="609"/>
      <c r="CQ17" s="610"/>
      <c r="CR17" s="602">
        <v>1144645</v>
      </c>
      <c r="CS17" s="603"/>
      <c r="CT17" s="603"/>
      <c r="CU17" s="603"/>
      <c r="CV17" s="603"/>
      <c r="CW17" s="603"/>
      <c r="CX17" s="603"/>
      <c r="CY17" s="604"/>
      <c r="CZ17" s="605">
        <v>9.6</v>
      </c>
      <c r="DA17" s="605"/>
      <c r="DB17" s="605"/>
      <c r="DC17" s="605"/>
      <c r="DD17" s="615" t="s">
        <v>175</v>
      </c>
      <c r="DE17" s="603"/>
      <c r="DF17" s="603"/>
      <c r="DG17" s="603"/>
      <c r="DH17" s="603"/>
      <c r="DI17" s="603"/>
      <c r="DJ17" s="603"/>
      <c r="DK17" s="603"/>
      <c r="DL17" s="603"/>
      <c r="DM17" s="603"/>
      <c r="DN17" s="603"/>
      <c r="DO17" s="603"/>
      <c r="DP17" s="604"/>
      <c r="DQ17" s="615">
        <v>1095141</v>
      </c>
      <c r="DR17" s="603"/>
      <c r="DS17" s="603"/>
      <c r="DT17" s="603"/>
      <c r="DU17" s="603"/>
      <c r="DV17" s="603"/>
      <c r="DW17" s="603"/>
      <c r="DX17" s="603"/>
      <c r="DY17" s="603"/>
      <c r="DZ17" s="603"/>
      <c r="EA17" s="603"/>
      <c r="EB17" s="603"/>
      <c r="EC17" s="616"/>
    </row>
    <row r="18" spans="2:133" ht="11.25" customHeight="1">
      <c r="B18" s="608" t="s">
        <v>342</v>
      </c>
      <c r="C18" s="609"/>
      <c r="D18" s="609"/>
      <c r="E18" s="609"/>
      <c r="F18" s="609"/>
      <c r="G18" s="609"/>
      <c r="H18" s="609"/>
      <c r="I18" s="609"/>
      <c r="J18" s="609"/>
      <c r="K18" s="609"/>
      <c r="L18" s="609"/>
      <c r="M18" s="609"/>
      <c r="N18" s="609"/>
      <c r="O18" s="609"/>
      <c r="P18" s="609"/>
      <c r="Q18" s="610"/>
      <c r="R18" s="602">
        <v>26665</v>
      </c>
      <c r="S18" s="603"/>
      <c r="T18" s="603"/>
      <c r="U18" s="603"/>
      <c r="V18" s="603"/>
      <c r="W18" s="603"/>
      <c r="X18" s="603"/>
      <c r="Y18" s="604"/>
      <c r="Z18" s="605">
        <v>0.2</v>
      </c>
      <c r="AA18" s="605"/>
      <c r="AB18" s="605"/>
      <c r="AC18" s="605"/>
      <c r="AD18" s="606">
        <v>25864</v>
      </c>
      <c r="AE18" s="606"/>
      <c r="AF18" s="606"/>
      <c r="AG18" s="606"/>
      <c r="AH18" s="606"/>
      <c r="AI18" s="606"/>
      <c r="AJ18" s="606"/>
      <c r="AK18" s="606"/>
      <c r="AL18" s="611">
        <v>0.40000000596046448</v>
      </c>
      <c r="AM18" s="612"/>
      <c r="AN18" s="612"/>
      <c r="AO18" s="613"/>
      <c r="AP18" s="608" t="s">
        <v>320</v>
      </c>
      <c r="AQ18" s="609"/>
      <c r="AR18" s="609"/>
      <c r="AS18" s="609"/>
      <c r="AT18" s="609"/>
      <c r="AU18" s="609"/>
      <c r="AV18" s="609"/>
      <c r="AW18" s="609"/>
      <c r="AX18" s="609"/>
      <c r="AY18" s="609"/>
      <c r="AZ18" s="609"/>
      <c r="BA18" s="609"/>
      <c r="BB18" s="609"/>
      <c r="BC18" s="609"/>
      <c r="BD18" s="609"/>
      <c r="BE18" s="609"/>
      <c r="BF18" s="610"/>
      <c r="BG18" s="602" t="s">
        <v>175</v>
      </c>
      <c r="BH18" s="603"/>
      <c r="BI18" s="603"/>
      <c r="BJ18" s="603"/>
      <c r="BK18" s="603"/>
      <c r="BL18" s="603"/>
      <c r="BM18" s="603"/>
      <c r="BN18" s="604"/>
      <c r="BO18" s="605" t="s">
        <v>175</v>
      </c>
      <c r="BP18" s="605"/>
      <c r="BQ18" s="605"/>
      <c r="BR18" s="605"/>
      <c r="BS18" s="606" t="s">
        <v>175</v>
      </c>
      <c r="BT18" s="606"/>
      <c r="BU18" s="606"/>
      <c r="BV18" s="606"/>
      <c r="BW18" s="606"/>
      <c r="BX18" s="606"/>
      <c r="BY18" s="606"/>
      <c r="BZ18" s="606"/>
      <c r="CA18" s="606"/>
      <c r="CB18" s="607"/>
      <c r="CD18" s="608" t="s">
        <v>369</v>
      </c>
      <c r="CE18" s="609"/>
      <c r="CF18" s="609"/>
      <c r="CG18" s="609"/>
      <c r="CH18" s="609"/>
      <c r="CI18" s="609"/>
      <c r="CJ18" s="609"/>
      <c r="CK18" s="609"/>
      <c r="CL18" s="609"/>
      <c r="CM18" s="609"/>
      <c r="CN18" s="609"/>
      <c r="CO18" s="609"/>
      <c r="CP18" s="609"/>
      <c r="CQ18" s="610"/>
      <c r="CR18" s="602" t="s">
        <v>175</v>
      </c>
      <c r="CS18" s="603"/>
      <c r="CT18" s="603"/>
      <c r="CU18" s="603"/>
      <c r="CV18" s="603"/>
      <c r="CW18" s="603"/>
      <c r="CX18" s="603"/>
      <c r="CY18" s="604"/>
      <c r="CZ18" s="605" t="s">
        <v>175</v>
      </c>
      <c r="DA18" s="605"/>
      <c r="DB18" s="605"/>
      <c r="DC18" s="605"/>
      <c r="DD18" s="615" t="s">
        <v>175</v>
      </c>
      <c r="DE18" s="603"/>
      <c r="DF18" s="603"/>
      <c r="DG18" s="603"/>
      <c r="DH18" s="603"/>
      <c r="DI18" s="603"/>
      <c r="DJ18" s="603"/>
      <c r="DK18" s="603"/>
      <c r="DL18" s="603"/>
      <c r="DM18" s="603"/>
      <c r="DN18" s="603"/>
      <c r="DO18" s="603"/>
      <c r="DP18" s="604"/>
      <c r="DQ18" s="615" t="s">
        <v>175</v>
      </c>
      <c r="DR18" s="603"/>
      <c r="DS18" s="603"/>
      <c r="DT18" s="603"/>
      <c r="DU18" s="603"/>
      <c r="DV18" s="603"/>
      <c r="DW18" s="603"/>
      <c r="DX18" s="603"/>
      <c r="DY18" s="603"/>
      <c r="DZ18" s="603"/>
      <c r="EA18" s="603"/>
      <c r="EB18" s="603"/>
      <c r="EC18" s="616"/>
    </row>
    <row r="19" spans="2:133" ht="11.25" customHeight="1">
      <c r="B19" s="608" t="s">
        <v>370</v>
      </c>
      <c r="C19" s="609"/>
      <c r="D19" s="609"/>
      <c r="E19" s="609"/>
      <c r="F19" s="609"/>
      <c r="G19" s="609"/>
      <c r="H19" s="609"/>
      <c r="I19" s="609"/>
      <c r="J19" s="609"/>
      <c r="K19" s="609"/>
      <c r="L19" s="609"/>
      <c r="M19" s="609"/>
      <c r="N19" s="609"/>
      <c r="O19" s="609"/>
      <c r="P19" s="609"/>
      <c r="Q19" s="610"/>
      <c r="R19" s="602">
        <v>4117</v>
      </c>
      <c r="S19" s="603"/>
      <c r="T19" s="603"/>
      <c r="U19" s="603"/>
      <c r="V19" s="603"/>
      <c r="W19" s="603"/>
      <c r="X19" s="603"/>
      <c r="Y19" s="604"/>
      <c r="Z19" s="605">
        <v>0</v>
      </c>
      <c r="AA19" s="605"/>
      <c r="AB19" s="605"/>
      <c r="AC19" s="605"/>
      <c r="AD19" s="606">
        <v>4117</v>
      </c>
      <c r="AE19" s="606"/>
      <c r="AF19" s="606"/>
      <c r="AG19" s="606"/>
      <c r="AH19" s="606"/>
      <c r="AI19" s="606"/>
      <c r="AJ19" s="606"/>
      <c r="AK19" s="606"/>
      <c r="AL19" s="611">
        <v>0.1</v>
      </c>
      <c r="AM19" s="612"/>
      <c r="AN19" s="612"/>
      <c r="AO19" s="613"/>
      <c r="AP19" s="608" t="s">
        <v>231</v>
      </c>
      <c r="AQ19" s="609"/>
      <c r="AR19" s="609"/>
      <c r="AS19" s="609"/>
      <c r="AT19" s="609"/>
      <c r="AU19" s="609"/>
      <c r="AV19" s="609"/>
      <c r="AW19" s="609"/>
      <c r="AX19" s="609"/>
      <c r="AY19" s="609"/>
      <c r="AZ19" s="609"/>
      <c r="BA19" s="609"/>
      <c r="BB19" s="609"/>
      <c r="BC19" s="609"/>
      <c r="BD19" s="609"/>
      <c r="BE19" s="609"/>
      <c r="BF19" s="610"/>
      <c r="BG19" s="602">
        <v>22076</v>
      </c>
      <c r="BH19" s="603"/>
      <c r="BI19" s="603"/>
      <c r="BJ19" s="603"/>
      <c r="BK19" s="603"/>
      <c r="BL19" s="603"/>
      <c r="BM19" s="603"/>
      <c r="BN19" s="604"/>
      <c r="BO19" s="605">
        <v>1.6</v>
      </c>
      <c r="BP19" s="605"/>
      <c r="BQ19" s="605"/>
      <c r="BR19" s="605"/>
      <c r="BS19" s="606" t="s">
        <v>175</v>
      </c>
      <c r="BT19" s="606"/>
      <c r="BU19" s="606"/>
      <c r="BV19" s="606"/>
      <c r="BW19" s="606"/>
      <c r="BX19" s="606"/>
      <c r="BY19" s="606"/>
      <c r="BZ19" s="606"/>
      <c r="CA19" s="606"/>
      <c r="CB19" s="607"/>
      <c r="CD19" s="608" t="s">
        <v>309</v>
      </c>
      <c r="CE19" s="609"/>
      <c r="CF19" s="609"/>
      <c r="CG19" s="609"/>
      <c r="CH19" s="609"/>
      <c r="CI19" s="609"/>
      <c r="CJ19" s="609"/>
      <c r="CK19" s="609"/>
      <c r="CL19" s="609"/>
      <c r="CM19" s="609"/>
      <c r="CN19" s="609"/>
      <c r="CO19" s="609"/>
      <c r="CP19" s="609"/>
      <c r="CQ19" s="610"/>
      <c r="CR19" s="602" t="s">
        <v>175</v>
      </c>
      <c r="CS19" s="603"/>
      <c r="CT19" s="603"/>
      <c r="CU19" s="603"/>
      <c r="CV19" s="603"/>
      <c r="CW19" s="603"/>
      <c r="CX19" s="603"/>
      <c r="CY19" s="604"/>
      <c r="CZ19" s="605" t="s">
        <v>175</v>
      </c>
      <c r="DA19" s="605"/>
      <c r="DB19" s="605"/>
      <c r="DC19" s="605"/>
      <c r="DD19" s="615" t="s">
        <v>175</v>
      </c>
      <c r="DE19" s="603"/>
      <c r="DF19" s="603"/>
      <c r="DG19" s="603"/>
      <c r="DH19" s="603"/>
      <c r="DI19" s="603"/>
      <c r="DJ19" s="603"/>
      <c r="DK19" s="603"/>
      <c r="DL19" s="603"/>
      <c r="DM19" s="603"/>
      <c r="DN19" s="603"/>
      <c r="DO19" s="603"/>
      <c r="DP19" s="604"/>
      <c r="DQ19" s="615" t="s">
        <v>175</v>
      </c>
      <c r="DR19" s="603"/>
      <c r="DS19" s="603"/>
      <c r="DT19" s="603"/>
      <c r="DU19" s="603"/>
      <c r="DV19" s="603"/>
      <c r="DW19" s="603"/>
      <c r="DX19" s="603"/>
      <c r="DY19" s="603"/>
      <c r="DZ19" s="603"/>
      <c r="EA19" s="603"/>
      <c r="EB19" s="603"/>
      <c r="EC19" s="616"/>
    </row>
    <row r="20" spans="2:133" ht="11.25" customHeight="1">
      <c r="B20" s="608" t="s">
        <v>372</v>
      </c>
      <c r="C20" s="609"/>
      <c r="D20" s="609"/>
      <c r="E20" s="609"/>
      <c r="F20" s="609"/>
      <c r="G20" s="609"/>
      <c r="H20" s="609"/>
      <c r="I20" s="609"/>
      <c r="J20" s="609"/>
      <c r="K20" s="609"/>
      <c r="L20" s="609"/>
      <c r="M20" s="609"/>
      <c r="N20" s="609"/>
      <c r="O20" s="609"/>
      <c r="P20" s="609"/>
      <c r="Q20" s="610"/>
      <c r="R20" s="602">
        <v>1533</v>
      </c>
      <c r="S20" s="603"/>
      <c r="T20" s="603"/>
      <c r="U20" s="603"/>
      <c r="V20" s="603"/>
      <c r="W20" s="603"/>
      <c r="X20" s="603"/>
      <c r="Y20" s="604"/>
      <c r="Z20" s="605">
        <v>0</v>
      </c>
      <c r="AA20" s="605"/>
      <c r="AB20" s="605"/>
      <c r="AC20" s="605"/>
      <c r="AD20" s="606">
        <v>1533</v>
      </c>
      <c r="AE20" s="606"/>
      <c r="AF20" s="606"/>
      <c r="AG20" s="606"/>
      <c r="AH20" s="606"/>
      <c r="AI20" s="606"/>
      <c r="AJ20" s="606"/>
      <c r="AK20" s="606"/>
      <c r="AL20" s="611">
        <v>0</v>
      </c>
      <c r="AM20" s="612"/>
      <c r="AN20" s="612"/>
      <c r="AO20" s="613"/>
      <c r="AP20" s="608" t="s">
        <v>373</v>
      </c>
      <c r="AQ20" s="609"/>
      <c r="AR20" s="609"/>
      <c r="AS20" s="609"/>
      <c r="AT20" s="609"/>
      <c r="AU20" s="609"/>
      <c r="AV20" s="609"/>
      <c r="AW20" s="609"/>
      <c r="AX20" s="609"/>
      <c r="AY20" s="609"/>
      <c r="AZ20" s="609"/>
      <c r="BA20" s="609"/>
      <c r="BB20" s="609"/>
      <c r="BC20" s="609"/>
      <c r="BD20" s="609"/>
      <c r="BE20" s="609"/>
      <c r="BF20" s="610"/>
      <c r="BG20" s="602">
        <v>22076</v>
      </c>
      <c r="BH20" s="603"/>
      <c r="BI20" s="603"/>
      <c r="BJ20" s="603"/>
      <c r="BK20" s="603"/>
      <c r="BL20" s="603"/>
      <c r="BM20" s="603"/>
      <c r="BN20" s="604"/>
      <c r="BO20" s="605">
        <v>1.6</v>
      </c>
      <c r="BP20" s="605"/>
      <c r="BQ20" s="605"/>
      <c r="BR20" s="605"/>
      <c r="BS20" s="606" t="s">
        <v>175</v>
      </c>
      <c r="BT20" s="606"/>
      <c r="BU20" s="606"/>
      <c r="BV20" s="606"/>
      <c r="BW20" s="606"/>
      <c r="BX20" s="606"/>
      <c r="BY20" s="606"/>
      <c r="BZ20" s="606"/>
      <c r="CA20" s="606"/>
      <c r="CB20" s="607"/>
      <c r="CD20" s="608" t="s">
        <v>8</v>
      </c>
      <c r="CE20" s="609"/>
      <c r="CF20" s="609"/>
      <c r="CG20" s="609"/>
      <c r="CH20" s="609"/>
      <c r="CI20" s="609"/>
      <c r="CJ20" s="609"/>
      <c r="CK20" s="609"/>
      <c r="CL20" s="609"/>
      <c r="CM20" s="609"/>
      <c r="CN20" s="609"/>
      <c r="CO20" s="609"/>
      <c r="CP20" s="609"/>
      <c r="CQ20" s="610"/>
      <c r="CR20" s="602">
        <v>11861618</v>
      </c>
      <c r="CS20" s="603"/>
      <c r="CT20" s="603"/>
      <c r="CU20" s="603"/>
      <c r="CV20" s="603"/>
      <c r="CW20" s="603"/>
      <c r="CX20" s="603"/>
      <c r="CY20" s="604"/>
      <c r="CZ20" s="605">
        <v>100</v>
      </c>
      <c r="DA20" s="605"/>
      <c r="DB20" s="605"/>
      <c r="DC20" s="605"/>
      <c r="DD20" s="615">
        <v>1091873</v>
      </c>
      <c r="DE20" s="603"/>
      <c r="DF20" s="603"/>
      <c r="DG20" s="603"/>
      <c r="DH20" s="603"/>
      <c r="DI20" s="603"/>
      <c r="DJ20" s="603"/>
      <c r="DK20" s="603"/>
      <c r="DL20" s="603"/>
      <c r="DM20" s="603"/>
      <c r="DN20" s="603"/>
      <c r="DO20" s="603"/>
      <c r="DP20" s="604"/>
      <c r="DQ20" s="615">
        <v>7583053</v>
      </c>
      <c r="DR20" s="603"/>
      <c r="DS20" s="603"/>
      <c r="DT20" s="603"/>
      <c r="DU20" s="603"/>
      <c r="DV20" s="603"/>
      <c r="DW20" s="603"/>
      <c r="DX20" s="603"/>
      <c r="DY20" s="603"/>
      <c r="DZ20" s="603"/>
      <c r="EA20" s="603"/>
      <c r="EB20" s="603"/>
      <c r="EC20" s="616"/>
    </row>
    <row r="21" spans="2:133" ht="11.25" customHeight="1">
      <c r="B21" s="608" t="s">
        <v>375</v>
      </c>
      <c r="C21" s="609"/>
      <c r="D21" s="609"/>
      <c r="E21" s="609"/>
      <c r="F21" s="609"/>
      <c r="G21" s="609"/>
      <c r="H21" s="609"/>
      <c r="I21" s="609"/>
      <c r="J21" s="609"/>
      <c r="K21" s="609"/>
      <c r="L21" s="609"/>
      <c r="M21" s="609"/>
      <c r="N21" s="609"/>
      <c r="O21" s="609"/>
      <c r="P21" s="609"/>
      <c r="Q21" s="610"/>
      <c r="R21" s="602">
        <v>668</v>
      </c>
      <c r="S21" s="603"/>
      <c r="T21" s="603"/>
      <c r="U21" s="603"/>
      <c r="V21" s="603"/>
      <c r="W21" s="603"/>
      <c r="X21" s="603"/>
      <c r="Y21" s="604"/>
      <c r="Z21" s="605">
        <v>0</v>
      </c>
      <c r="AA21" s="605"/>
      <c r="AB21" s="605"/>
      <c r="AC21" s="605"/>
      <c r="AD21" s="606">
        <v>668</v>
      </c>
      <c r="AE21" s="606"/>
      <c r="AF21" s="606"/>
      <c r="AG21" s="606"/>
      <c r="AH21" s="606"/>
      <c r="AI21" s="606"/>
      <c r="AJ21" s="606"/>
      <c r="AK21" s="606"/>
      <c r="AL21" s="611">
        <v>0</v>
      </c>
      <c r="AM21" s="612"/>
      <c r="AN21" s="612"/>
      <c r="AO21" s="613"/>
      <c r="AP21" s="630" t="s">
        <v>377</v>
      </c>
      <c r="AQ21" s="631"/>
      <c r="AR21" s="631"/>
      <c r="AS21" s="631"/>
      <c r="AT21" s="631"/>
      <c r="AU21" s="631"/>
      <c r="AV21" s="631"/>
      <c r="AW21" s="631"/>
      <c r="AX21" s="631"/>
      <c r="AY21" s="631"/>
      <c r="AZ21" s="631"/>
      <c r="BA21" s="631"/>
      <c r="BB21" s="631"/>
      <c r="BC21" s="631"/>
      <c r="BD21" s="631"/>
      <c r="BE21" s="631"/>
      <c r="BF21" s="632"/>
      <c r="BG21" s="602" t="s">
        <v>175</v>
      </c>
      <c r="BH21" s="603"/>
      <c r="BI21" s="603"/>
      <c r="BJ21" s="603"/>
      <c r="BK21" s="603"/>
      <c r="BL21" s="603"/>
      <c r="BM21" s="603"/>
      <c r="BN21" s="604"/>
      <c r="BO21" s="605" t="s">
        <v>175</v>
      </c>
      <c r="BP21" s="605"/>
      <c r="BQ21" s="605"/>
      <c r="BR21" s="605"/>
      <c r="BS21" s="606" t="s">
        <v>175</v>
      </c>
      <c r="BT21" s="606"/>
      <c r="BU21" s="606"/>
      <c r="BV21" s="606"/>
      <c r="BW21" s="606"/>
      <c r="BX21" s="606"/>
      <c r="BY21" s="606"/>
      <c r="BZ21" s="606"/>
      <c r="CA21" s="606"/>
      <c r="CB21" s="607"/>
      <c r="CD21" s="618"/>
      <c r="CE21" s="619"/>
      <c r="CF21" s="619"/>
      <c r="CG21" s="619"/>
      <c r="CH21" s="619"/>
      <c r="CI21" s="619"/>
      <c r="CJ21" s="619"/>
      <c r="CK21" s="619"/>
      <c r="CL21" s="619"/>
      <c r="CM21" s="619"/>
      <c r="CN21" s="619"/>
      <c r="CO21" s="619"/>
      <c r="CP21" s="619"/>
      <c r="CQ21" s="620"/>
      <c r="CR21" s="621"/>
      <c r="CS21" s="622"/>
      <c r="CT21" s="622"/>
      <c r="CU21" s="622"/>
      <c r="CV21" s="622"/>
      <c r="CW21" s="622"/>
      <c r="CX21" s="622"/>
      <c r="CY21" s="623"/>
      <c r="CZ21" s="624"/>
      <c r="DA21" s="624"/>
      <c r="DB21" s="624"/>
      <c r="DC21" s="624"/>
      <c r="DD21" s="625"/>
      <c r="DE21" s="622"/>
      <c r="DF21" s="622"/>
      <c r="DG21" s="622"/>
      <c r="DH21" s="622"/>
      <c r="DI21" s="622"/>
      <c r="DJ21" s="622"/>
      <c r="DK21" s="622"/>
      <c r="DL21" s="622"/>
      <c r="DM21" s="622"/>
      <c r="DN21" s="622"/>
      <c r="DO21" s="622"/>
      <c r="DP21" s="623"/>
      <c r="DQ21" s="625"/>
      <c r="DR21" s="622"/>
      <c r="DS21" s="622"/>
      <c r="DT21" s="622"/>
      <c r="DU21" s="622"/>
      <c r="DV21" s="622"/>
      <c r="DW21" s="622"/>
      <c r="DX21" s="622"/>
      <c r="DY21" s="622"/>
      <c r="DZ21" s="622"/>
      <c r="EA21" s="622"/>
      <c r="EB21" s="622"/>
      <c r="EC21" s="626"/>
    </row>
    <row r="22" spans="2:133" ht="11.25" customHeight="1">
      <c r="B22" s="627" t="s">
        <v>379</v>
      </c>
      <c r="C22" s="628"/>
      <c r="D22" s="628"/>
      <c r="E22" s="628"/>
      <c r="F22" s="628"/>
      <c r="G22" s="628"/>
      <c r="H22" s="628"/>
      <c r="I22" s="628"/>
      <c r="J22" s="628"/>
      <c r="K22" s="628"/>
      <c r="L22" s="628"/>
      <c r="M22" s="628"/>
      <c r="N22" s="628"/>
      <c r="O22" s="628"/>
      <c r="P22" s="628"/>
      <c r="Q22" s="629"/>
      <c r="R22" s="602">
        <v>20347</v>
      </c>
      <c r="S22" s="603"/>
      <c r="T22" s="603"/>
      <c r="U22" s="603"/>
      <c r="V22" s="603"/>
      <c r="W22" s="603"/>
      <c r="X22" s="603"/>
      <c r="Y22" s="604"/>
      <c r="Z22" s="605">
        <v>0.2</v>
      </c>
      <c r="AA22" s="605"/>
      <c r="AB22" s="605"/>
      <c r="AC22" s="605"/>
      <c r="AD22" s="606">
        <v>19546</v>
      </c>
      <c r="AE22" s="606"/>
      <c r="AF22" s="606"/>
      <c r="AG22" s="606"/>
      <c r="AH22" s="606"/>
      <c r="AI22" s="606"/>
      <c r="AJ22" s="606"/>
      <c r="AK22" s="606"/>
      <c r="AL22" s="611">
        <v>0.30000001192092896</v>
      </c>
      <c r="AM22" s="612"/>
      <c r="AN22" s="612"/>
      <c r="AO22" s="613"/>
      <c r="AP22" s="630" t="s">
        <v>380</v>
      </c>
      <c r="AQ22" s="631"/>
      <c r="AR22" s="631"/>
      <c r="AS22" s="631"/>
      <c r="AT22" s="631"/>
      <c r="AU22" s="631"/>
      <c r="AV22" s="631"/>
      <c r="AW22" s="631"/>
      <c r="AX22" s="631"/>
      <c r="AY22" s="631"/>
      <c r="AZ22" s="631"/>
      <c r="BA22" s="631"/>
      <c r="BB22" s="631"/>
      <c r="BC22" s="631"/>
      <c r="BD22" s="631"/>
      <c r="BE22" s="631"/>
      <c r="BF22" s="632"/>
      <c r="BG22" s="602" t="s">
        <v>175</v>
      </c>
      <c r="BH22" s="603"/>
      <c r="BI22" s="603"/>
      <c r="BJ22" s="603"/>
      <c r="BK22" s="603"/>
      <c r="BL22" s="603"/>
      <c r="BM22" s="603"/>
      <c r="BN22" s="604"/>
      <c r="BO22" s="605" t="s">
        <v>175</v>
      </c>
      <c r="BP22" s="605"/>
      <c r="BQ22" s="605"/>
      <c r="BR22" s="605"/>
      <c r="BS22" s="606" t="s">
        <v>175</v>
      </c>
      <c r="BT22" s="606"/>
      <c r="BU22" s="606"/>
      <c r="BV22" s="606"/>
      <c r="BW22" s="606"/>
      <c r="BX22" s="606"/>
      <c r="BY22" s="606"/>
      <c r="BZ22" s="606"/>
      <c r="CA22" s="606"/>
      <c r="CB22" s="607"/>
      <c r="CD22" s="375" t="s">
        <v>313</v>
      </c>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425"/>
    </row>
    <row r="23" spans="2:133" ht="11.25" customHeight="1">
      <c r="B23" s="608" t="s">
        <v>381</v>
      </c>
      <c r="C23" s="609"/>
      <c r="D23" s="609"/>
      <c r="E23" s="609"/>
      <c r="F23" s="609"/>
      <c r="G23" s="609"/>
      <c r="H23" s="609"/>
      <c r="I23" s="609"/>
      <c r="J23" s="609"/>
      <c r="K23" s="609"/>
      <c r="L23" s="609"/>
      <c r="M23" s="609"/>
      <c r="N23" s="609"/>
      <c r="O23" s="609"/>
      <c r="P23" s="609"/>
      <c r="Q23" s="610"/>
      <c r="R23" s="602">
        <v>4797433</v>
      </c>
      <c r="S23" s="603"/>
      <c r="T23" s="603"/>
      <c r="U23" s="603"/>
      <c r="V23" s="603"/>
      <c r="W23" s="603"/>
      <c r="X23" s="603"/>
      <c r="Y23" s="604"/>
      <c r="Z23" s="605">
        <v>39.6</v>
      </c>
      <c r="AA23" s="605"/>
      <c r="AB23" s="605"/>
      <c r="AC23" s="605"/>
      <c r="AD23" s="606">
        <v>4260274</v>
      </c>
      <c r="AE23" s="606"/>
      <c r="AF23" s="606"/>
      <c r="AG23" s="606"/>
      <c r="AH23" s="606"/>
      <c r="AI23" s="606"/>
      <c r="AJ23" s="606"/>
      <c r="AK23" s="606"/>
      <c r="AL23" s="611">
        <v>68.400000000000006</v>
      </c>
      <c r="AM23" s="612"/>
      <c r="AN23" s="612"/>
      <c r="AO23" s="613"/>
      <c r="AP23" s="630" t="s">
        <v>87</v>
      </c>
      <c r="AQ23" s="631"/>
      <c r="AR23" s="631"/>
      <c r="AS23" s="631"/>
      <c r="AT23" s="631"/>
      <c r="AU23" s="631"/>
      <c r="AV23" s="631"/>
      <c r="AW23" s="631"/>
      <c r="AX23" s="631"/>
      <c r="AY23" s="631"/>
      <c r="AZ23" s="631"/>
      <c r="BA23" s="631"/>
      <c r="BB23" s="631"/>
      <c r="BC23" s="631"/>
      <c r="BD23" s="631"/>
      <c r="BE23" s="631"/>
      <c r="BF23" s="632"/>
      <c r="BG23" s="602">
        <v>22076</v>
      </c>
      <c r="BH23" s="603"/>
      <c r="BI23" s="603"/>
      <c r="BJ23" s="603"/>
      <c r="BK23" s="603"/>
      <c r="BL23" s="603"/>
      <c r="BM23" s="603"/>
      <c r="BN23" s="604"/>
      <c r="BO23" s="605">
        <v>1.6</v>
      </c>
      <c r="BP23" s="605"/>
      <c r="BQ23" s="605"/>
      <c r="BR23" s="605"/>
      <c r="BS23" s="606" t="s">
        <v>175</v>
      </c>
      <c r="BT23" s="606"/>
      <c r="BU23" s="606"/>
      <c r="BV23" s="606"/>
      <c r="BW23" s="606"/>
      <c r="BX23" s="606"/>
      <c r="BY23" s="606"/>
      <c r="BZ23" s="606"/>
      <c r="CA23" s="606"/>
      <c r="CB23" s="607"/>
      <c r="CD23" s="375" t="s">
        <v>315</v>
      </c>
      <c r="CE23" s="376"/>
      <c r="CF23" s="376"/>
      <c r="CG23" s="376"/>
      <c r="CH23" s="376"/>
      <c r="CI23" s="376"/>
      <c r="CJ23" s="376"/>
      <c r="CK23" s="376"/>
      <c r="CL23" s="376"/>
      <c r="CM23" s="376"/>
      <c r="CN23" s="376"/>
      <c r="CO23" s="376"/>
      <c r="CP23" s="376"/>
      <c r="CQ23" s="425"/>
      <c r="CR23" s="375" t="s">
        <v>382</v>
      </c>
      <c r="CS23" s="376"/>
      <c r="CT23" s="376"/>
      <c r="CU23" s="376"/>
      <c r="CV23" s="376"/>
      <c r="CW23" s="376"/>
      <c r="CX23" s="376"/>
      <c r="CY23" s="425"/>
      <c r="CZ23" s="375" t="s">
        <v>383</v>
      </c>
      <c r="DA23" s="376"/>
      <c r="DB23" s="376"/>
      <c r="DC23" s="425"/>
      <c r="DD23" s="375" t="s">
        <v>171</v>
      </c>
      <c r="DE23" s="376"/>
      <c r="DF23" s="376"/>
      <c r="DG23" s="376"/>
      <c r="DH23" s="376"/>
      <c r="DI23" s="376"/>
      <c r="DJ23" s="376"/>
      <c r="DK23" s="425"/>
      <c r="DL23" s="633" t="s">
        <v>384</v>
      </c>
      <c r="DM23" s="634"/>
      <c r="DN23" s="634"/>
      <c r="DO23" s="634"/>
      <c r="DP23" s="634"/>
      <c r="DQ23" s="634"/>
      <c r="DR23" s="634"/>
      <c r="DS23" s="634"/>
      <c r="DT23" s="634"/>
      <c r="DU23" s="634"/>
      <c r="DV23" s="635"/>
      <c r="DW23" s="375" t="s">
        <v>387</v>
      </c>
      <c r="DX23" s="376"/>
      <c r="DY23" s="376"/>
      <c r="DZ23" s="376"/>
      <c r="EA23" s="376"/>
      <c r="EB23" s="376"/>
      <c r="EC23" s="425"/>
    </row>
    <row r="24" spans="2:133" ht="11.25" customHeight="1">
      <c r="B24" s="608" t="s">
        <v>388</v>
      </c>
      <c r="C24" s="609"/>
      <c r="D24" s="609"/>
      <c r="E24" s="609"/>
      <c r="F24" s="609"/>
      <c r="G24" s="609"/>
      <c r="H24" s="609"/>
      <c r="I24" s="609"/>
      <c r="J24" s="609"/>
      <c r="K24" s="609"/>
      <c r="L24" s="609"/>
      <c r="M24" s="609"/>
      <c r="N24" s="609"/>
      <c r="O24" s="609"/>
      <c r="P24" s="609"/>
      <c r="Q24" s="610"/>
      <c r="R24" s="602">
        <v>4260274</v>
      </c>
      <c r="S24" s="603"/>
      <c r="T24" s="603"/>
      <c r="U24" s="603"/>
      <c r="V24" s="603"/>
      <c r="W24" s="603"/>
      <c r="X24" s="603"/>
      <c r="Y24" s="604"/>
      <c r="Z24" s="605">
        <v>35.200000000000003</v>
      </c>
      <c r="AA24" s="605"/>
      <c r="AB24" s="605"/>
      <c r="AC24" s="605"/>
      <c r="AD24" s="606">
        <v>4260274</v>
      </c>
      <c r="AE24" s="606"/>
      <c r="AF24" s="606"/>
      <c r="AG24" s="606"/>
      <c r="AH24" s="606"/>
      <c r="AI24" s="606"/>
      <c r="AJ24" s="606"/>
      <c r="AK24" s="606"/>
      <c r="AL24" s="611">
        <v>68.400000000000006</v>
      </c>
      <c r="AM24" s="612"/>
      <c r="AN24" s="612"/>
      <c r="AO24" s="613"/>
      <c r="AP24" s="630" t="s">
        <v>361</v>
      </c>
      <c r="AQ24" s="631"/>
      <c r="AR24" s="631"/>
      <c r="AS24" s="631"/>
      <c r="AT24" s="631"/>
      <c r="AU24" s="631"/>
      <c r="AV24" s="631"/>
      <c r="AW24" s="631"/>
      <c r="AX24" s="631"/>
      <c r="AY24" s="631"/>
      <c r="AZ24" s="631"/>
      <c r="BA24" s="631"/>
      <c r="BB24" s="631"/>
      <c r="BC24" s="631"/>
      <c r="BD24" s="631"/>
      <c r="BE24" s="631"/>
      <c r="BF24" s="632"/>
      <c r="BG24" s="602" t="s">
        <v>175</v>
      </c>
      <c r="BH24" s="603"/>
      <c r="BI24" s="603"/>
      <c r="BJ24" s="603"/>
      <c r="BK24" s="603"/>
      <c r="BL24" s="603"/>
      <c r="BM24" s="603"/>
      <c r="BN24" s="604"/>
      <c r="BO24" s="605" t="s">
        <v>175</v>
      </c>
      <c r="BP24" s="605"/>
      <c r="BQ24" s="605"/>
      <c r="BR24" s="605"/>
      <c r="BS24" s="606" t="s">
        <v>175</v>
      </c>
      <c r="BT24" s="606"/>
      <c r="BU24" s="606"/>
      <c r="BV24" s="606"/>
      <c r="BW24" s="606"/>
      <c r="BX24" s="606"/>
      <c r="BY24" s="606"/>
      <c r="BZ24" s="606"/>
      <c r="CA24" s="606"/>
      <c r="CB24" s="607"/>
      <c r="CD24" s="591" t="s">
        <v>389</v>
      </c>
      <c r="CE24" s="592"/>
      <c r="CF24" s="592"/>
      <c r="CG24" s="592"/>
      <c r="CH24" s="592"/>
      <c r="CI24" s="592"/>
      <c r="CJ24" s="592"/>
      <c r="CK24" s="592"/>
      <c r="CL24" s="592"/>
      <c r="CM24" s="592"/>
      <c r="CN24" s="592"/>
      <c r="CO24" s="592"/>
      <c r="CP24" s="592"/>
      <c r="CQ24" s="593"/>
      <c r="CR24" s="594">
        <v>5596447</v>
      </c>
      <c r="CS24" s="595"/>
      <c r="CT24" s="595"/>
      <c r="CU24" s="595"/>
      <c r="CV24" s="595"/>
      <c r="CW24" s="595"/>
      <c r="CX24" s="595"/>
      <c r="CY24" s="596"/>
      <c r="CZ24" s="599">
        <v>47.2</v>
      </c>
      <c r="DA24" s="600"/>
      <c r="DB24" s="600"/>
      <c r="DC24" s="614"/>
      <c r="DD24" s="636">
        <v>3407586</v>
      </c>
      <c r="DE24" s="595"/>
      <c r="DF24" s="595"/>
      <c r="DG24" s="595"/>
      <c r="DH24" s="595"/>
      <c r="DI24" s="595"/>
      <c r="DJ24" s="595"/>
      <c r="DK24" s="596"/>
      <c r="DL24" s="636">
        <v>3128428</v>
      </c>
      <c r="DM24" s="595"/>
      <c r="DN24" s="595"/>
      <c r="DO24" s="595"/>
      <c r="DP24" s="595"/>
      <c r="DQ24" s="595"/>
      <c r="DR24" s="595"/>
      <c r="DS24" s="595"/>
      <c r="DT24" s="595"/>
      <c r="DU24" s="595"/>
      <c r="DV24" s="596"/>
      <c r="DW24" s="599">
        <v>48.5</v>
      </c>
      <c r="DX24" s="600"/>
      <c r="DY24" s="600"/>
      <c r="DZ24" s="600"/>
      <c r="EA24" s="600"/>
      <c r="EB24" s="600"/>
      <c r="EC24" s="601"/>
    </row>
    <row r="25" spans="2:133" ht="11.25" customHeight="1">
      <c r="B25" s="608" t="s">
        <v>1</v>
      </c>
      <c r="C25" s="609"/>
      <c r="D25" s="609"/>
      <c r="E25" s="609"/>
      <c r="F25" s="609"/>
      <c r="G25" s="609"/>
      <c r="H25" s="609"/>
      <c r="I25" s="609"/>
      <c r="J25" s="609"/>
      <c r="K25" s="609"/>
      <c r="L25" s="609"/>
      <c r="M25" s="609"/>
      <c r="N25" s="609"/>
      <c r="O25" s="609"/>
      <c r="P25" s="609"/>
      <c r="Q25" s="610"/>
      <c r="R25" s="602">
        <v>537159</v>
      </c>
      <c r="S25" s="603"/>
      <c r="T25" s="603"/>
      <c r="U25" s="603"/>
      <c r="V25" s="603"/>
      <c r="W25" s="603"/>
      <c r="X25" s="603"/>
      <c r="Y25" s="604"/>
      <c r="Z25" s="605">
        <v>4.4000000000000004</v>
      </c>
      <c r="AA25" s="605"/>
      <c r="AB25" s="605"/>
      <c r="AC25" s="605"/>
      <c r="AD25" s="606" t="s">
        <v>175</v>
      </c>
      <c r="AE25" s="606"/>
      <c r="AF25" s="606"/>
      <c r="AG25" s="606"/>
      <c r="AH25" s="606"/>
      <c r="AI25" s="606"/>
      <c r="AJ25" s="606"/>
      <c r="AK25" s="606"/>
      <c r="AL25" s="611" t="s">
        <v>175</v>
      </c>
      <c r="AM25" s="612"/>
      <c r="AN25" s="612"/>
      <c r="AO25" s="613"/>
      <c r="AP25" s="630" t="s">
        <v>121</v>
      </c>
      <c r="AQ25" s="631"/>
      <c r="AR25" s="631"/>
      <c r="AS25" s="631"/>
      <c r="AT25" s="631"/>
      <c r="AU25" s="631"/>
      <c r="AV25" s="631"/>
      <c r="AW25" s="631"/>
      <c r="AX25" s="631"/>
      <c r="AY25" s="631"/>
      <c r="AZ25" s="631"/>
      <c r="BA25" s="631"/>
      <c r="BB25" s="631"/>
      <c r="BC25" s="631"/>
      <c r="BD25" s="631"/>
      <c r="BE25" s="631"/>
      <c r="BF25" s="632"/>
      <c r="BG25" s="602" t="s">
        <v>175</v>
      </c>
      <c r="BH25" s="603"/>
      <c r="BI25" s="603"/>
      <c r="BJ25" s="603"/>
      <c r="BK25" s="603"/>
      <c r="BL25" s="603"/>
      <c r="BM25" s="603"/>
      <c r="BN25" s="604"/>
      <c r="BO25" s="605" t="s">
        <v>175</v>
      </c>
      <c r="BP25" s="605"/>
      <c r="BQ25" s="605"/>
      <c r="BR25" s="605"/>
      <c r="BS25" s="606" t="s">
        <v>175</v>
      </c>
      <c r="BT25" s="606"/>
      <c r="BU25" s="606"/>
      <c r="BV25" s="606"/>
      <c r="BW25" s="606"/>
      <c r="BX25" s="606"/>
      <c r="BY25" s="606"/>
      <c r="BZ25" s="606"/>
      <c r="CA25" s="606"/>
      <c r="CB25" s="607"/>
      <c r="CD25" s="608" t="s">
        <v>390</v>
      </c>
      <c r="CE25" s="609"/>
      <c r="CF25" s="609"/>
      <c r="CG25" s="609"/>
      <c r="CH25" s="609"/>
      <c r="CI25" s="609"/>
      <c r="CJ25" s="609"/>
      <c r="CK25" s="609"/>
      <c r="CL25" s="609"/>
      <c r="CM25" s="609"/>
      <c r="CN25" s="609"/>
      <c r="CO25" s="609"/>
      <c r="CP25" s="609"/>
      <c r="CQ25" s="610"/>
      <c r="CR25" s="602">
        <v>1814014</v>
      </c>
      <c r="CS25" s="637"/>
      <c r="CT25" s="637"/>
      <c r="CU25" s="637"/>
      <c r="CV25" s="637"/>
      <c r="CW25" s="637"/>
      <c r="CX25" s="637"/>
      <c r="CY25" s="638"/>
      <c r="CZ25" s="611">
        <v>15.3</v>
      </c>
      <c r="DA25" s="639"/>
      <c r="DB25" s="639"/>
      <c r="DC25" s="640"/>
      <c r="DD25" s="615">
        <v>1702727</v>
      </c>
      <c r="DE25" s="637"/>
      <c r="DF25" s="637"/>
      <c r="DG25" s="637"/>
      <c r="DH25" s="637"/>
      <c r="DI25" s="637"/>
      <c r="DJ25" s="637"/>
      <c r="DK25" s="638"/>
      <c r="DL25" s="615">
        <v>1643451</v>
      </c>
      <c r="DM25" s="637"/>
      <c r="DN25" s="637"/>
      <c r="DO25" s="637"/>
      <c r="DP25" s="637"/>
      <c r="DQ25" s="637"/>
      <c r="DR25" s="637"/>
      <c r="DS25" s="637"/>
      <c r="DT25" s="637"/>
      <c r="DU25" s="637"/>
      <c r="DV25" s="638"/>
      <c r="DW25" s="611">
        <v>25.5</v>
      </c>
      <c r="DX25" s="639"/>
      <c r="DY25" s="639"/>
      <c r="DZ25" s="639"/>
      <c r="EA25" s="639"/>
      <c r="EB25" s="639"/>
      <c r="EC25" s="641"/>
    </row>
    <row r="26" spans="2:133" ht="11.25" customHeight="1">
      <c r="B26" s="608" t="s">
        <v>293</v>
      </c>
      <c r="C26" s="609"/>
      <c r="D26" s="609"/>
      <c r="E26" s="609"/>
      <c r="F26" s="609"/>
      <c r="G26" s="609"/>
      <c r="H26" s="609"/>
      <c r="I26" s="609"/>
      <c r="J26" s="609"/>
      <c r="K26" s="609"/>
      <c r="L26" s="609"/>
      <c r="M26" s="609"/>
      <c r="N26" s="609"/>
      <c r="O26" s="609"/>
      <c r="P26" s="609"/>
      <c r="Q26" s="610"/>
      <c r="R26" s="602" t="s">
        <v>175</v>
      </c>
      <c r="S26" s="603"/>
      <c r="T26" s="603"/>
      <c r="U26" s="603"/>
      <c r="V26" s="603"/>
      <c r="W26" s="603"/>
      <c r="X26" s="603"/>
      <c r="Y26" s="604"/>
      <c r="Z26" s="605" t="s">
        <v>175</v>
      </c>
      <c r="AA26" s="605"/>
      <c r="AB26" s="605"/>
      <c r="AC26" s="605"/>
      <c r="AD26" s="606" t="s">
        <v>175</v>
      </c>
      <c r="AE26" s="606"/>
      <c r="AF26" s="606"/>
      <c r="AG26" s="606"/>
      <c r="AH26" s="606"/>
      <c r="AI26" s="606"/>
      <c r="AJ26" s="606"/>
      <c r="AK26" s="606"/>
      <c r="AL26" s="611" t="s">
        <v>175</v>
      </c>
      <c r="AM26" s="612"/>
      <c r="AN26" s="612"/>
      <c r="AO26" s="613"/>
      <c r="AP26" s="630" t="s">
        <v>118</v>
      </c>
      <c r="AQ26" s="642"/>
      <c r="AR26" s="642"/>
      <c r="AS26" s="642"/>
      <c r="AT26" s="642"/>
      <c r="AU26" s="642"/>
      <c r="AV26" s="642"/>
      <c r="AW26" s="642"/>
      <c r="AX26" s="642"/>
      <c r="AY26" s="642"/>
      <c r="AZ26" s="642"/>
      <c r="BA26" s="642"/>
      <c r="BB26" s="642"/>
      <c r="BC26" s="642"/>
      <c r="BD26" s="642"/>
      <c r="BE26" s="642"/>
      <c r="BF26" s="632"/>
      <c r="BG26" s="602" t="s">
        <v>175</v>
      </c>
      <c r="BH26" s="603"/>
      <c r="BI26" s="603"/>
      <c r="BJ26" s="603"/>
      <c r="BK26" s="603"/>
      <c r="BL26" s="603"/>
      <c r="BM26" s="603"/>
      <c r="BN26" s="604"/>
      <c r="BO26" s="605" t="s">
        <v>175</v>
      </c>
      <c r="BP26" s="605"/>
      <c r="BQ26" s="605"/>
      <c r="BR26" s="605"/>
      <c r="BS26" s="606" t="s">
        <v>175</v>
      </c>
      <c r="BT26" s="606"/>
      <c r="BU26" s="606"/>
      <c r="BV26" s="606"/>
      <c r="BW26" s="606"/>
      <c r="BX26" s="606"/>
      <c r="BY26" s="606"/>
      <c r="BZ26" s="606"/>
      <c r="CA26" s="606"/>
      <c r="CB26" s="607"/>
      <c r="CD26" s="608" t="s">
        <v>391</v>
      </c>
      <c r="CE26" s="609"/>
      <c r="CF26" s="609"/>
      <c r="CG26" s="609"/>
      <c r="CH26" s="609"/>
      <c r="CI26" s="609"/>
      <c r="CJ26" s="609"/>
      <c r="CK26" s="609"/>
      <c r="CL26" s="609"/>
      <c r="CM26" s="609"/>
      <c r="CN26" s="609"/>
      <c r="CO26" s="609"/>
      <c r="CP26" s="609"/>
      <c r="CQ26" s="610"/>
      <c r="CR26" s="602">
        <v>1127648</v>
      </c>
      <c r="CS26" s="603"/>
      <c r="CT26" s="603"/>
      <c r="CU26" s="603"/>
      <c r="CV26" s="603"/>
      <c r="CW26" s="603"/>
      <c r="CX26" s="603"/>
      <c r="CY26" s="604"/>
      <c r="CZ26" s="611">
        <v>9.5</v>
      </c>
      <c r="DA26" s="639"/>
      <c r="DB26" s="639"/>
      <c r="DC26" s="640"/>
      <c r="DD26" s="615">
        <v>1044755</v>
      </c>
      <c r="DE26" s="603"/>
      <c r="DF26" s="603"/>
      <c r="DG26" s="603"/>
      <c r="DH26" s="603"/>
      <c r="DI26" s="603"/>
      <c r="DJ26" s="603"/>
      <c r="DK26" s="604"/>
      <c r="DL26" s="615" t="s">
        <v>175</v>
      </c>
      <c r="DM26" s="603"/>
      <c r="DN26" s="603"/>
      <c r="DO26" s="603"/>
      <c r="DP26" s="603"/>
      <c r="DQ26" s="603"/>
      <c r="DR26" s="603"/>
      <c r="DS26" s="603"/>
      <c r="DT26" s="603"/>
      <c r="DU26" s="603"/>
      <c r="DV26" s="604"/>
      <c r="DW26" s="611" t="s">
        <v>175</v>
      </c>
      <c r="DX26" s="639"/>
      <c r="DY26" s="639"/>
      <c r="DZ26" s="639"/>
      <c r="EA26" s="639"/>
      <c r="EB26" s="639"/>
      <c r="EC26" s="641"/>
    </row>
    <row r="27" spans="2:133" ht="11.25" customHeight="1">
      <c r="B27" s="608" t="s">
        <v>21</v>
      </c>
      <c r="C27" s="609"/>
      <c r="D27" s="609"/>
      <c r="E27" s="609"/>
      <c r="F27" s="609"/>
      <c r="G27" s="609"/>
      <c r="H27" s="609"/>
      <c r="I27" s="609"/>
      <c r="J27" s="609"/>
      <c r="K27" s="609"/>
      <c r="L27" s="609"/>
      <c r="M27" s="609"/>
      <c r="N27" s="609"/>
      <c r="O27" s="609"/>
      <c r="P27" s="609"/>
      <c r="Q27" s="610"/>
      <c r="R27" s="602">
        <v>6724289</v>
      </c>
      <c r="S27" s="603"/>
      <c r="T27" s="603"/>
      <c r="U27" s="603"/>
      <c r="V27" s="603"/>
      <c r="W27" s="603"/>
      <c r="X27" s="603"/>
      <c r="Y27" s="604"/>
      <c r="Z27" s="605">
        <v>55.5</v>
      </c>
      <c r="AA27" s="605"/>
      <c r="AB27" s="605"/>
      <c r="AC27" s="605"/>
      <c r="AD27" s="606">
        <v>6164253</v>
      </c>
      <c r="AE27" s="606"/>
      <c r="AF27" s="606"/>
      <c r="AG27" s="606"/>
      <c r="AH27" s="606"/>
      <c r="AI27" s="606"/>
      <c r="AJ27" s="606"/>
      <c r="AK27" s="606"/>
      <c r="AL27" s="611">
        <v>99</v>
      </c>
      <c r="AM27" s="612"/>
      <c r="AN27" s="612"/>
      <c r="AO27" s="613"/>
      <c r="AP27" s="608" t="s">
        <v>371</v>
      </c>
      <c r="AQ27" s="609"/>
      <c r="AR27" s="609"/>
      <c r="AS27" s="609"/>
      <c r="AT27" s="609"/>
      <c r="AU27" s="609"/>
      <c r="AV27" s="609"/>
      <c r="AW27" s="609"/>
      <c r="AX27" s="609"/>
      <c r="AY27" s="609"/>
      <c r="AZ27" s="609"/>
      <c r="BA27" s="609"/>
      <c r="BB27" s="609"/>
      <c r="BC27" s="609"/>
      <c r="BD27" s="609"/>
      <c r="BE27" s="609"/>
      <c r="BF27" s="610"/>
      <c r="BG27" s="602">
        <v>1409785</v>
      </c>
      <c r="BH27" s="603"/>
      <c r="BI27" s="603"/>
      <c r="BJ27" s="603"/>
      <c r="BK27" s="603"/>
      <c r="BL27" s="603"/>
      <c r="BM27" s="603"/>
      <c r="BN27" s="604"/>
      <c r="BO27" s="605">
        <v>100</v>
      </c>
      <c r="BP27" s="605"/>
      <c r="BQ27" s="605"/>
      <c r="BR27" s="605"/>
      <c r="BS27" s="606">
        <v>10236</v>
      </c>
      <c r="BT27" s="606"/>
      <c r="BU27" s="606"/>
      <c r="BV27" s="606"/>
      <c r="BW27" s="606"/>
      <c r="BX27" s="606"/>
      <c r="BY27" s="606"/>
      <c r="BZ27" s="606"/>
      <c r="CA27" s="606"/>
      <c r="CB27" s="607"/>
      <c r="CD27" s="608" t="s">
        <v>392</v>
      </c>
      <c r="CE27" s="609"/>
      <c r="CF27" s="609"/>
      <c r="CG27" s="609"/>
      <c r="CH27" s="609"/>
      <c r="CI27" s="609"/>
      <c r="CJ27" s="609"/>
      <c r="CK27" s="609"/>
      <c r="CL27" s="609"/>
      <c r="CM27" s="609"/>
      <c r="CN27" s="609"/>
      <c r="CO27" s="609"/>
      <c r="CP27" s="609"/>
      <c r="CQ27" s="610"/>
      <c r="CR27" s="602">
        <v>2637788</v>
      </c>
      <c r="CS27" s="637"/>
      <c r="CT27" s="637"/>
      <c r="CU27" s="637"/>
      <c r="CV27" s="637"/>
      <c r="CW27" s="637"/>
      <c r="CX27" s="637"/>
      <c r="CY27" s="638"/>
      <c r="CZ27" s="611">
        <v>22.2</v>
      </c>
      <c r="DA27" s="639"/>
      <c r="DB27" s="639"/>
      <c r="DC27" s="640"/>
      <c r="DD27" s="615">
        <v>609718</v>
      </c>
      <c r="DE27" s="637"/>
      <c r="DF27" s="637"/>
      <c r="DG27" s="637"/>
      <c r="DH27" s="637"/>
      <c r="DI27" s="637"/>
      <c r="DJ27" s="637"/>
      <c r="DK27" s="638"/>
      <c r="DL27" s="615">
        <v>389836</v>
      </c>
      <c r="DM27" s="637"/>
      <c r="DN27" s="637"/>
      <c r="DO27" s="637"/>
      <c r="DP27" s="637"/>
      <c r="DQ27" s="637"/>
      <c r="DR27" s="637"/>
      <c r="DS27" s="637"/>
      <c r="DT27" s="637"/>
      <c r="DU27" s="637"/>
      <c r="DV27" s="638"/>
      <c r="DW27" s="611">
        <v>6</v>
      </c>
      <c r="DX27" s="639"/>
      <c r="DY27" s="639"/>
      <c r="DZ27" s="639"/>
      <c r="EA27" s="639"/>
      <c r="EB27" s="639"/>
      <c r="EC27" s="641"/>
    </row>
    <row r="28" spans="2:133" ht="11.25" customHeight="1">
      <c r="B28" s="608" t="s">
        <v>394</v>
      </c>
      <c r="C28" s="609"/>
      <c r="D28" s="609"/>
      <c r="E28" s="609"/>
      <c r="F28" s="609"/>
      <c r="G28" s="609"/>
      <c r="H28" s="609"/>
      <c r="I28" s="609"/>
      <c r="J28" s="609"/>
      <c r="K28" s="609"/>
      <c r="L28" s="609"/>
      <c r="M28" s="609"/>
      <c r="N28" s="609"/>
      <c r="O28" s="609"/>
      <c r="P28" s="609"/>
      <c r="Q28" s="610"/>
      <c r="R28" s="602">
        <v>1487</v>
      </c>
      <c r="S28" s="603"/>
      <c r="T28" s="603"/>
      <c r="U28" s="603"/>
      <c r="V28" s="603"/>
      <c r="W28" s="603"/>
      <c r="X28" s="603"/>
      <c r="Y28" s="604"/>
      <c r="Z28" s="605">
        <v>0</v>
      </c>
      <c r="AA28" s="605"/>
      <c r="AB28" s="605"/>
      <c r="AC28" s="605"/>
      <c r="AD28" s="606">
        <v>1487</v>
      </c>
      <c r="AE28" s="606"/>
      <c r="AF28" s="606"/>
      <c r="AG28" s="606"/>
      <c r="AH28" s="606"/>
      <c r="AI28" s="606"/>
      <c r="AJ28" s="606"/>
      <c r="AK28" s="606"/>
      <c r="AL28" s="611">
        <v>0</v>
      </c>
      <c r="AM28" s="612"/>
      <c r="AN28" s="612"/>
      <c r="AO28" s="613"/>
      <c r="AP28" s="608"/>
      <c r="AQ28" s="609"/>
      <c r="AR28" s="609"/>
      <c r="AS28" s="609"/>
      <c r="AT28" s="609"/>
      <c r="AU28" s="609"/>
      <c r="AV28" s="609"/>
      <c r="AW28" s="609"/>
      <c r="AX28" s="609"/>
      <c r="AY28" s="609"/>
      <c r="AZ28" s="609"/>
      <c r="BA28" s="609"/>
      <c r="BB28" s="609"/>
      <c r="BC28" s="609"/>
      <c r="BD28" s="609"/>
      <c r="BE28" s="609"/>
      <c r="BF28" s="610"/>
      <c r="BG28" s="602"/>
      <c r="BH28" s="603"/>
      <c r="BI28" s="603"/>
      <c r="BJ28" s="603"/>
      <c r="BK28" s="603"/>
      <c r="BL28" s="603"/>
      <c r="BM28" s="603"/>
      <c r="BN28" s="604"/>
      <c r="BO28" s="605"/>
      <c r="BP28" s="605"/>
      <c r="BQ28" s="605"/>
      <c r="BR28" s="605"/>
      <c r="BS28" s="615"/>
      <c r="BT28" s="603"/>
      <c r="BU28" s="603"/>
      <c r="BV28" s="603"/>
      <c r="BW28" s="603"/>
      <c r="BX28" s="603"/>
      <c r="BY28" s="603"/>
      <c r="BZ28" s="603"/>
      <c r="CA28" s="603"/>
      <c r="CB28" s="616"/>
      <c r="CD28" s="608" t="s">
        <v>76</v>
      </c>
      <c r="CE28" s="609"/>
      <c r="CF28" s="609"/>
      <c r="CG28" s="609"/>
      <c r="CH28" s="609"/>
      <c r="CI28" s="609"/>
      <c r="CJ28" s="609"/>
      <c r="CK28" s="609"/>
      <c r="CL28" s="609"/>
      <c r="CM28" s="609"/>
      <c r="CN28" s="609"/>
      <c r="CO28" s="609"/>
      <c r="CP28" s="609"/>
      <c r="CQ28" s="610"/>
      <c r="CR28" s="602">
        <v>1144645</v>
      </c>
      <c r="CS28" s="603"/>
      <c r="CT28" s="603"/>
      <c r="CU28" s="603"/>
      <c r="CV28" s="603"/>
      <c r="CW28" s="603"/>
      <c r="CX28" s="603"/>
      <c r="CY28" s="604"/>
      <c r="CZ28" s="611">
        <v>9.6</v>
      </c>
      <c r="DA28" s="639"/>
      <c r="DB28" s="639"/>
      <c r="DC28" s="640"/>
      <c r="DD28" s="615">
        <v>1095141</v>
      </c>
      <c r="DE28" s="603"/>
      <c r="DF28" s="603"/>
      <c r="DG28" s="603"/>
      <c r="DH28" s="603"/>
      <c r="DI28" s="603"/>
      <c r="DJ28" s="603"/>
      <c r="DK28" s="604"/>
      <c r="DL28" s="615">
        <v>1095141</v>
      </c>
      <c r="DM28" s="603"/>
      <c r="DN28" s="603"/>
      <c r="DO28" s="603"/>
      <c r="DP28" s="603"/>
      <c r="DQ28" s="603"/>
      <c r="DR28" s="603"/>
      <c r="DS28" s="603"/>
      <c r="DT28" s="603"/>
      <c r="DU28" s="603"/>
      <c r="DV28" s="604"/>
      <c r="DW28" s="611">
        <v>17</v>
      </c>
      <c r="DX28" s="639"/>
      <c r="DY28" s="639"/>
      <c r="DZ28" s="639"/>
      <c r="EA28" s="639"/>
      <c r="EB28" s="639"/>
      <c r="EC28" s="641"/>
    </row>
    <row r="29" spans="2:133" ht="11.25" customHeight="1">
      <c r="B29" s="608" t="s">
        <v>397</v>
      </c>
      <c r="C29" s="609"/>
      <c r="D29" s="609"/>
      <c r="E29" s="609"/>
      <c r="F29" s="609"/>
      <c r="G29" s="609"/>
      <c r="H29" s="609"/>
      <c r="I29" s="609"/>
      <c r="J29" s="609"/>
      <c r="K29" s="609"/>
      <c r="L29" s="609"/>
      <c r="M29" s="609"/>
      <c r="N29" s="609"/>
      <c r="O29" s="609"/>
      <c r="P29" s="609"/>
      <c r="Q29" s="610"/>
      <c r="R29" s="602">
        <v>21833</v>
      </c>
      <c r="S29" s="603"/>
      <c r="T29" s="603"/>
      <c r="U29" s="603"/>
      <c r="V29" s="603"/>
      <c r="W29" s="603"/>
      <c r="X29" s="603"/>
      <c r="Y29" s="604"/>
      <c r="Z29" s="605">
        <v>0.2</v>
      </c>
      <c r="AA29" s="605"/>
      <c r="AB29" s="605"/>
      <c r="AC29" s="605"/>
      <c r="AD29" s="606" t="s">
        <v>175</v>
      </c>
      <c r="AE29" s="606"/>
      <c r="AF29" s="606"/>
      <c r="AG29" s="606"/>
      <c r="AH29" s="606"/>
      <c r="AI29" s="606"/>
      <c r="AJ29" s="606"/>
      <c r="AK29" s="606"/>
      <c r="AL29" s="611" t="s">
        <v>175</v>
      </c>
      <c r="AM29" s="612"/>
      <c r="AN29" s="612"/>
      <c r="AO29" s="613"/>
      <c r="AP29" s="618"/>
      <c r="AQ29" s="619"/>
      <c r="AR29" s="619"/>
      <c r="AS29" s="619"/>
      <c r="AT29" s="619"/>
      <c r="AU29" s="619"/>
      <c r="AV29" s="619"/>
      <c r="AW29" s="619"/>
      <c r="AX29" s="619"/>
      <c r="AY29" s="619"/>
      <c r="AZ29" s="619"/>
      <c r="BA29" s="619"/>
      <c r="BB29" s="619"/>
      <c r="BC29" s="619"/>
      <c r="BD29" s="619"/>
      <c r="BE29" s="619"/>
      <c r="BF29" s="620"/>
      <c r="BG29" s="602"/>
      <c r="BH29" s="603"/>
      <c r="BI29" s="603"/>
      <c r="BJ29" s="603"/>
      <c r="BK29" s="603"/>
      <c r="BL29" s="603"/>
      <c r="BM29" s="603"/>
      <c r="BN29" s="604"/>
      <c r="BO29" s="605"/>
      <c r="BP29" s="605"/>
      <c r="BQ29" s="605"/>
      <c r="BR29" s="605"/>
      <c r="BS29" s="606"/>
      <c r="BT29" s="606"/>
      <c r="BU29" s="606"/>
      <c r="BV29" s="606"/>
      <c r="BW29" s="606"/>
      <c r="BX29" s="606"/>
      <c r="BY29" s="606"/>
      <c r="BZ29" s="606"/>
      <c r="CA29" s="606"/>
      <c r="CB29" s="607"/>
      <c r="CD29" s="573" t="s">
        <v>364</v>
      </c>
      <c r="CE29" s="492"/>
      <c r="CF29" s="608" t="s">
        <v>32</v>
      </c>
      <c r="CG29" s="609"/>
      <c r="CH29" s="609"/>
      <c r="CI29" s="609"/>
      <c r="CJ29" s="609"/>
      <c r="CK29" s="609"/>
      <c r="CL29" s="609"/>
      <c r="CM29" s="609"/>
      <c r="CN29" s="609"/>
      <c r="CO29" s="609"/>
      <c r="CP29" s="609"/>
      <c r="CQ29" s="610"/>
      <c r="CR29" s="602">
        <v>1144551</v>
      </c>
      <c r="CS29" s="637"/>
      <c r="CT29" s="637"/>
      <c r="CU29" s="637"/>
      <c r="CV29" s="637"/>
      <c r="CW29" s="637"/>
      <c r="CX29" s="637"/>
      <c r="CY29" s="638"/>
      <c r="CZ29" s="611">
        <v>9.6</v>
      </c>
      <c r="DA29" s="639"/>
      <c r="DB29" s="639"/>
      <c r="DC29" s="640"/>
      <c r="DD29" s="615">
        <v>1095047</v>
      </c>
      <c r="DE29" s="637"/>
      <c r="DF29" s="637"/>
      <c r="DG29" s="637"/>
      <c r="DH29" s="637"/>
      <c r="DI29" s="637"/>
      <c r="DJ29" s="637"/>
      <c r="DK29" s="638"/>
      <c r="DL29" s="615">
        <v>1095047</v>
      </c>
      <c r="DM29" s="637"/>
      <c r="DN29" s="637"/>
      <c r="DO29" s="637"/>
      <c r="DP29" s="637"/>
      <c r="DQ29" s="637"/>
      <c r="DR29" s="637"/>
      <c r="DS29" s="637"/>
      <c r="DT29" s="637"/>
      <c r="DU29" s="637"/>
      <c r="DV29" s="638"/>
      <c r="DW29" s="611">
        <v>17</v>
      </c>
      <c r="DX29" s="639"/>
      <c r="DY29" s="639"/>
      <c r="DZ29" s="639"/>
      <c r="EA29" s="639"/>
      <c r="EB29" s="639"/>
      <c r="EC29" s="641"/>
    </row>
    <row r="30" spans="2:133" ht="11.25" customHeight="1">
      <c r="B30" s="608" t="s">
        <v>20</v>
      </c>
      <c r="C30" s="609"/>
      <c r="D30" s="609"/>
      <c r="E30" s="609"/>
      <c r="F30" s="609"/>
      <c r="G30" s="609"/>
      <c r="H30" s="609"/>
      <c r="I30" s="609"/>
      <c r="J30" s="609"/>
      <c r="K30" s="609"/>
      <c r="L30" s="609"/>
      <c r="M30" s="609"/>
      <c r="N30" s="609"/>
      <c r="O30" s="609"/>
      <c r="P30" s="609"/>
      <c r="Q30" s="610"/>
      <c r="R30" s="602">
        <v>139340</v>
      </c>
      <c r="S30" s="603"/>
      <c r="T30" s="603"/>
      <c r="U30" s="603"/>
      <c r="V30" s="603"/>
      <c r="W30" s="603"/>
      <c r="X30" s="603"/>
      <c r="Y30" s="604"/>
      <c r="Z30" s="605">
        <v>1.1000000000000001</v>
      </c>
      <c r="AA30" s="605"/>
      <c r="AB30" s="605"/>
      <c r="AC30" s="605"/>
      <c r="AD30" s="606">
        <v>8504</v>
      </c>
      <c r="AE30" s="606"/>
      <c r="AF30" s="606"/>
      <c r="AG30" s="606"/>
      <c r="AH30" s="606"/>
      <c r="AI30" s="606"/>
      <c r="AJ30" s="606"/>
      <c r="AK30" s="606"/>
      <c r="AL30" s="611">
        <v>0.1</v>
      </c>
      <c r="AM30" s="612"/>
      <c r="AN30" s="612"/>
      <c r="AO30" s="613"/>
      <c r="AP30" s="375" t="s">
        <v>315</v>
      </c>
      <c r="AQ30" s="376"/>
      <c r="AR30" s="376"/>
      <c r="AS30" s="376"/>
      <c r="AT30" s="376"/>
      <c r="AU30" s="376"/>
      <c r="AV30" s="376"/>
      <c r="AW30" s="376"/>
      <c r="AX30" s="376"/>
      <c r="AY30" s="376"/>
      <c r="AZ30" s="376"/>
      <c r="BA30" s="376"/>
      <c r="BB30" s="376"/>
      <c r="BC30" s="376"/>
      <c r="BD30" s="376"/>
      <c r="BE30" s="376"/>
      <c r="BF30" s="425"/>
      <c r="BG30" s="375" t="s">
        <v>398</v>
      </c>
      <c r="BH30" s="643"/>
      <c r="BI30" s="643"/>
      <c r="BJ30" s="643"/>
      <c r="BK30" s="643"/>
      <c r="BL30" s="643"/>
      <c r="BM30" s="643"/>
      <c r="BN30" s="643"/>
      <c r="BO30" s="643"/>
      <c r="BP30" s="643"/>
      <c r="BQ30" s="644"/>
      <c r="BR30" s="375" t="s">
        <v>401</v>
      </c>
      <c r="BS30" s="643"/>
      <c r="BT30" s="643"/>
      <c r="BU30" s="643"/>
      <c r="BV30" s="643"/>
      <c r="BW30" s="643"/>
      <c r="BX30" s="643"/>
      <c r="BY30" s="643"/>
      <c r="BZ30" s="643"/>
      <c r="CA30" s="643"/>
      <c r="CB30" s="644"/>
      <c r="CD30" s="574"/>
      <c r="CE30" s="495"/>
      <c r="CF30" s="608" t="s">
        <v>403</v>
      </c>
      <c r="CG30" s="609"/>
      <c r="CH30" s="609"/>
      <c r="CI30" s="609"/>
      <c r="CJ30" s="609"/>
      <c r="CK30" s="609"/>
      <c r="CL30" s="609"/>
      <c r="CM30" s="609"/>
      <c r="CN30" s="609"/>
      <c r="CO30" s="609"/>
      <c r="CP30" s="609"/>
      <c r="CQ30" s="610"/>
      <c r="CR30" s="602">
        <v>1105121</v>
      </c>
      <c r="CS30" s="603"/>
      <c r="CT30" s="603"/>
      <c r="CU30" s="603"/>
      <c r="CV30" s="603"/>
      <c r="CW30" s="603"/>
      <c r="CX30" s="603"/>
      <c r="CY30" s="604"/>
      <c r="CZ30" s="611">
        <v>9.3000000000000007</v>
      </c>
      <c r="DA30" s="639"/>
      <c r="DB30" s="639"/>
      <c r="DC30" s="640"/>
      <c r="DD30" s="615">
        <v>1055617</v>
      </c>
      <c r="DE30" s="603"/>
      <c r="DF30" s="603"/>
      <c r="DG30" s="603"/>
      <c r="DH30" s="603"/>
      <c r="DI30" s="603"/>
      <c r="DJ30" s="603"/>
      <c r="DK30" s="604"/>
      <c r="DL30" s="615">
        <v>1055617</v>
      </c>
      <c r="DM30" s="603"/>
      <c r="DN30" s="603"/>
      <c r="DO30" s="603"/>
      <c r="DP30" s="603"/>
      <c r="DQ30" s="603"/>
      <c r="DR30" s="603"/>
      <c r="DS30" s="603"/>
      <c r="DT30" s="603"/>
      <c r="DU30" s="603"/>
      <c r="DV30" s="604"/>
      <c r="DW30" s="611">
        <v>16.399999999999999</v>
      </c>
      <c r="DX30" s="639"/>
      <c r="DY30" s="639"/>
      <c r="DZ30" s="639"/>
      <c r="EA30" s="639"/>
      <c r="EB30" s="639"/>
      <c r="EC30" s="641"/>
    </row>
    <row r="31" spans="2:133" ht="11.25" customHeight="1">
      <c r="B31" s="608" t="s">
        <v>405</v>
      </c>
      <c r="C31" s="609"/>
      <c r="D31" s="609"/>
      <c r="E31" s="609"/>
      <c r="F31" s="609"/>
      <c r="G31" s="609"/>
      <c r="H31" s="609"/>
      <c r="I31" s="609"/>
      <c r="J31" s="609"/>
      <c r="K31" s="609"/>
      <c r="L31" s="609"/>
      <c r="M31" s="609"/>
      <c r="N31" s="609"/>
      <c r="O31" s="609"/>
      <c r="P31" s="609"/>
      <c r="Q31" s="610"/>
      <c r="R31" s="602">
        <v>26239</v>
      </c>
      <c r="S31" s="603"/>
      <c r="T31" s="603"/>
      <c r="U31" s="603"/>
      <c r="V31" s="603"/>
      <c r="W31" s="603"/>
      <c r="X31" s="603"/>
      <c r="Y31" s="604"/>
      <c r="Z31" s="605">
        <v>0.2</v>
      </c>
      <c r="AA31" s="605"/>
      <c r="AB31" s="605"/>
      <c r="AC31" s="605"/>
      <c r="AD31" s="606" t="s">
        <v>175</v>
      </c>
      <c r="AE31" s="606"/>
      <c r="AF31" s="606"/>
      <c r="AG31" s="606"/>
      <c r="AH31" s="606"/>
      <c r="AI31" s="606"/>
      <c r="AJ31" s="606"/>
      <c r="AK31" s="606"/>
      <c r="AL31" s="611" t="s">
        <v>175</v>
      </c>
      <c r="AM31" s="612"/>
      <c r="AN31" s="612"/>
      <c r="AO31" s="613"/>
      <c r="AP31" s="565" t="s">
        <v>350</v>
      </c>
      <c r="AQ31" s="566"/>
      <c r="AR31" s="566"/>
      <c r="AS31" s="566"/>
      <c r="AT31" s="691" t="s">
        <v>195</v>
      </c>
      <c r="AU31" s="45"/>
      <c r="AV31" s="45"/>
      <c r="AW31" s="45"/>
      <c r="AX31" s="591" t="s">
        <v>285</v>
      </c>
      <c r="AY31" s="592"/>
      <c r="AZ31" s="592"/>
      <c r="BA31" s="592"/>
      <c r="BB31" s="592"/>
      <c r="BC31" s="592"/>
      <c r="BD31" s="592"/>
      <c r="BE31" s="592"/>
      <c r="BF31" s="593"/>
      <c r="BG31" s="648">
        <v>99.3</v>
      </c>
      <c r="BH31" s="649"/>
      <c r="BI31" s="649"/>
      <c r="BJ31" s="649"/>
      <c r="BK31" s="649"/>
      <c r="BL31" s="649"/>
      <c r="BM31" s="600">
        <v>97</v>
      </c>
      <c r="BN31" s="649"/>
      <c r="BO31" s="649"/>
      <c r="BP31" s="649"/>
      <c r="BQ31" s="654"/>
      <c r="BR31" s="648">
        <v>99.2</v>
      </c>
      <c r="BS31" s="649"/>
      <c r="BT31" s="649"/>
      <c r="BU31" s="649"/>
      <c r="BV31" s="649"/>
      <c r="BW31" s="649"/>
      <c r="BX31" s="600">
        <v>96.7</v>
      </c>
      <c r="BY31" s="649"/>
      <c r="BZ31" s="649"/>
      <c r="CA31" s="649"/>
      <c r="CB31" s="654"/>
      <c r="CD31" s="574"/>
      <c r="CE31" s="495"/>
      <c r="CF31" s="608" t="s">
        <v>64</v>
      </c>
      <c r="CG31" s="609"/>
      <c r="CH31" s="609"/>
      <c r="CI31" s="609"/>
      <c r="CJ31" s="609"/>
      <c r="CK31" s="609"/>
      <c r="CL31" s="609"/>
      <c r="CM31" s="609"/>
      <c r="CN31" s="609"/>
      <c r="CO31" s="609"/>
      <c r="CP31" s="609"/>
      <c r="CQ31" s="610"/>
      <c r="CR31" s="602">
        <v>39430</v>
      </c>
      <c r="CS31" s="637"/>
      <c r="CT31" s="637"/>
      <c r="CU31" s="637"/>
      <c r="CV31" s="637"/>
      <c r="CW31" s="637"/>
      <c r="CX31" s="637"/>
      <c r="CY31" s="638"/>
      <c r="CZ31" s="611">
        <v>0.3</v>
      </c>
      <c r="DA31" s="639"/>
      <c r="DB31" s="639"/>
      <c r="DC31" s="640"/>
      <c r="DD31" s="615">
        <v>39430</v>
      </c>
      <c r="DE31" s="637"/>
      <c r="DF31" s="637"/>
      <c r="DG31" s="637"/>
      <c r="DH31" s="637"/>
      <c r="DI31" s="637"/>
      <c r="DJ31" s="637"/>
      <c r="DK31" s="638"/>
      <c r="DL31" s="615">
        <v>39430</v>
      </c>
      <c r="DM31" s="637"/>
      <c r="DN31" s="637"/>
      <c r="DO31" s="637"/>
      <c r="DP31" s="637"/>
      <c r="DQ31" s="637"/>
      <c r="DR31" s="637"/>
      <c r="DS31" s="637"/>
      <c r="DT31" s="637"/>
      <c r="DU31" s="637"/>
      <c r="DV31" s="638"/>
      <c r="DW31" s="611">
        <v>0.6</v>
      </c>
      <c r="DX31" s="639"/>
      <c r="DY31" s="639"/>
      <c r="DZ31" s="639"/>
      <c r="EA31" s="639"/>
      <c r="EB31" s="639"/>
      <c r="EC31" s="641"/>
    </row>
    <row r="32" spans="2:133" ht="11.25" customHeight="1">
      <c r="B32" s="608" t="s">
        <v>406</v>
      </c>
      <c r="C32" s="609"/>
      <c r="D32" s="609"/>
      <c r="E32" s="609"/>
      <c r="F32" s="609"/>
      <c r="G32" s="609"/>
      <c r="H32" s="609"/>
      <c r="I32" s="609"/>
      <c r="J32" s="609"/>
      <c r="K32" s="609"/>
      <c r="L32" s="609"/>
      <c r="M32" s="609"/>
      <c r="N32" s="609"/>
      <c r="O32" s="609"/>
      <c r="P32" s="609"/>
      <c r="Q32" s="610"/>
      <c r="R32" s="602">
        <v>2358275</v>
      </c>
      <c r="S32" s="603"/>
      <c r="T32" s="603"/>
      <c r="U32" s="603"/>
      <c r="V32" s="603"/>
      <c r="W32" s="603"/>
      <c r="X32" s="603"/>
      <c r="Y32" s="604"/>
      <c r="Z32" s="605">
        <v>19.5</v>
      </c>
      <c r="AA32" s="605"/>
      <c r="AB32" s="605"/>
      <c r="AC32" s="605"/>
      <c r="AD32" s="606" t="s">
        <v>175</v>
      </c>
      <c r="AE32" s="606"/>
      <c r="AF32" s="606"/>
      <c r="AG32" s="606"/>
      <c r="AH32" s="606"/>
      <c r="AI32" s="606"/>
      <c r="AJ32" s="606"/>
      <c r="AK32" s="606"/>
      <c r="AL32" s="611" t="s">
        <v>175</v>
      </c>
      <c r="AM32" s="612"/>
      <c r="AN32" s="612"/>
      <c r="AO32" s="613"/>
      <c r="AP32" s="689"/>
      <c r="AQ32" s="690"/>
      <c r="AR32" s="690"/>
      <c r="AS32" s="690"/>
      <c r="AT32" s="692"/>
      <c r="AU32" s="38" t="s">
        <v>159</v>
      </c>
      <c r="AV32" s="38"/>
      <c r="AW32" s="38"/>
      <c r="AX32" s="608" t="s">
        <v>150</v>
      </c>
      <c r="AY32" s="609"/>
      <c r="AZ32" s="609"/>
      <c r="BA32" s="609"/>
      <c r="BB32" s="609"/>
      <c r="BC32" s="609"/>
      <c r="BD32" s="609"/>
      <c r="BE32" s="609"/>
      <c r="BF32" s="610"/>
      <c r="BG32" s="645">
        <v>99.5</v>
      </c>
      <c r="BH32" s="637"/>
      <c r="BI32" s="637"/>
      <c r="BJ32" s="637"/>
      <c r="BK32" s="637"/>
      <c r="BL32" s="637"/>
      <c r="BM32" s="612">
        <v>97.8</v>
      </c>
      <c r="BN32" s="646"/>
      <c r="BO32" s="646"/>
      <c r="BP32" s="646"/>
      <c r="BQ32" s="647"/>
      <c r="BR32" s="645">
        <v>99.3</v>
      </c>
      <c r="BS32" s="637"/>
      <c r="BT32" s="637"/>
      <c r="BU32" s="637"/>
      <c r="BV32" s="637"/>
      <c r="BW32" s="637"/>
      <c r="BX32" s="612">
        <v>97.3</v>
      </c>
      <c r="BY32" s="646"/>
      <c r="BZ32" s="646"/>
      <c r="CA32" s="646"/>
      <c r="CB32" s="647"/>
      <c r="CD32" s="575"/>
      <c r="CE32" s="577"/>
      <c r="CF32" s="608" t="s">
        <v>407</v>
      </c>
      <c r="CG32" s="609"/>
      <c r="CH32" s="609"/>
      <c r="CI32" s="609"/>
      <c r="CJ32" s="609"/>
      <c r="CK32" s="609"/>
      <c r="CL32" s="609"/>
      <c r="CM32" s="609"/>
      <c r="CN32" s="609"/>
      <c r="CO32" s="609"/>
      <c r="CP32" s="609"/>
      <c r="CQ32" s="610"/>
      <c r="CR32" s="602">
        <v>94</v>
      </c>
      <c r="CS32" s="603"/>
      <c r="CT32" s="603"/>
      <c r="CU32" s="603"/>
      <c r="CV32" s="603"/>
      <c r="CW32" s="603"/>
      <c r="CX32" s="603"/>
      <c r="CY32" s="604"/>
      <c r="CZ32" s="611">
        <v>0</v>
      </c>
      <c r="DA32" s="639"/>
      <c r="DB32" s="639"/>
      <c r="DC32" s="640"/>
      <c r="DD32" s="615">
        <v>94</v>
      </c>
      <c r="DE32" s="603"/>
      <c r="DF32" s="603"/>
      <c r="DG32" s="603"/>
      <c r="DH32" s="603"/>
      <c r="DI32" s="603"/>
      <c r="DJ32" s="603"/>
      <c r="DK32" s="604"/>
      <c r="DL32" s="615">
        <v>94</v>
      </c>
      <c r="DM32" s="603"/>
      <c r="DN32" s="603"/>
      <c r="DO32" s="603"/>
      <c r="DP32" s="603"/>
      <c r="DQ32" s="603"/>
      <c r="DR32" s="603"/>
      <c r="DS32" s="603"/>
      <c r="DT32" s="603"/>
      <c r="DU32" s="603"/>
      <c r="DV32" s="604"/>
      <c r="DW32" s="611">
        <v>0</v>
      </c>
      <c r="DX32" s="639"/>
      <c r="DY32" s="639"/>
      <c r="DZ32" s="639"/>
      <c r="EA32" s="639"/>
      <c r="EB32" s="639"/>
      <c r="EC32" s="641"/>
    </row>
    <row r="33" spans="2:133" ht="11.25" customHeight="1">
      <c r="B33" s="627" t="s">
        <v>409</v>
      </c>
      <c r="C33" s="628"/>
      <c r="D33" s="628"/>
      <c r="E33" s="628"/>
      <c r="F33" s="628"/>
      <c r="G33" s="628"/>
      <c r="H33" s="628"/>
      <c r="I33" s="628"/>
      <c r="J33" s="628"/>
      <c r="K33" s="628"/>
      <c r="L33" s="628"/>
      <c r="M33" s="628"/>
      <c r="N33" s="628"/>
      <c r="O33" s="628"/>
      <c r="P33" s="628"/>
      <c r="Q33" s="629"/>
      <c r="R33" s="602" t="s">
        <v>175</v>
      </c>
      <c r="S33" s="603"/>
      <c r="T33" s="603"/>
      <c r="U33" s="603"/>
      <c r="V33" s="603"/>
      <c r="W33" s="603"/>
      <c r="X33" s="603"/>
      <c r="Y33" s="604"/>
      <c r="Z33" s="605" t="s">
        <v>175</v>
      </c>
      <c r="AA33" s="605"/>
      <c r="AB33" s="605"/>
      <c r="AC33" s="605"/>
      <c r="AD33" s="606" t="s">
        <v>175</v>
      </c>
      <c r="AE33" s="606"/>
      <c r="AF33" s="606"/>
      <c r="AG33" s="606"/>
      <c r="AH33" s="606"/>
      <c r="AI33" s="606"/>
      <c r="AJ33" s="606"/>
      <c r="AK33" s="606"/>
      <c r="AL33" s="611" t="s">
        <v>175</v>
      </c>
      <c r="AM33" s="612"/>
      <c r="AN33" s="612"/>
      <c r="AO33" s="613"/>
      <c r="AP33" s="568"/>
      <c r="AQ33" s="569"/>
      <c r="AR33" s="569"/>
      <c r="AS33" s="569"/>
      <c r="AT33" s="693"/>
      <c r="AU33" s="46"/>
      <c r="AV33" s="46"/>
      <c r="AW33" s="46"/>
      <c r="AX33" s="618" t="s">
        <v>220</v>
      </c>
      <c r="AY33" s="619"/>
      <c r="AZ33" s="619"/>
      <c r="BA33" s="619"/>
      <c r="BB33" s="619"/>
      <c r="BC33" s="619"/>
      <c r="BD33" s="619"/>
      <c r="BE33" s="619"/>
      <c r="BF33" s="620"/>
      <c r="BG33" s="650">
        <v>98.9</v>
      </c>
      <c r="BH33" s="651"/>
      <c r="BI33" s="651"/>
      <c r="BJ33" s="651"/>
      <c r="BK33" s="651"/>
      <c r="BL33" s="651"/>
      <c r="BM33" s="652">
        <v>95.6</v>
      </c>
      <c r="BN33" s="651"/>
      <c r="BO33" s="651"/>
      <c r="BP33" s="651"/>
      <c r="BQ33" s="653"/>
      <c r="BR33" s="650">
        <v>98.9</v>
      </c>
      <c r="BS33" s="651"/>
      <c r="BT33" s="651"/>
      <c r="BU33" s="651"/>
      <c r="BV33" s="651"/>
      <c r="BW33" s="651"/>
      <c r="BX33" s="652">
        <v>95.5</v>
      </c>
      <c r="BY33" s="651"/>
      <c r="BZ33" s="651"/>
      <c r="CA33" s="651"/>
      <c r="CB33" s="653"/>
      <c r="CD33" s="608" t="s">
        <v>130</v>
      </c>
      <c r="CE33" s="609"/>
      <c r="CF33" s="609"/>
      <c r="CG33" s="609"/>
      <c r="CH33" s="609"/>
      <c r="CI33" s="609"/>
      <c r="CJ33" s="609"/>
      <c r="CK33" s="609"/>
      <c r="CL33" s="609"/>
      <c r="CM33" s="609"/>
      <c r="CN33" s="609"/>
      <c r="CO33" s="609"/>
      <c r="CP33" s="609"/>
      <c r="CQ33" s="610"/>
      <c r="CR33" s="602">
        <v>5049745</v>
      </c>
      <c r="CS33" s="637"/>
      <c r="CT33" s="637"/>
      <c r="CU33" s="637"/>
      <c r="CV33" s="637"/>
      <c r="CW33" s="637"/>
      <c r="CX33" s="637"/>
      <c r="CY33" s="638"/>
      <c r="CZ33" s="611">
        <v>42.6</v>
      </c>
      <c r="DA33" s="639"/>
      <c r="DB33" s="639"/>
      <c r="DC33" s="640"/>
      <c r="DD33" s="615">
        <v>3875457</v>
      </c>
      <c r="DE33" s="637"/>
      <c r="DF33" s="637"/>
      <c r="DG33" s="637"/>
      <c r="DH33" s="637"/>
      <c r="DI33" s="637"/>
      <c r="DJ33" s="637"/>
      <c r="DK33" s="638"/>
      <c r="DL33" s="615">
        <v>2479948</v>
      </c>
      <c r="DM33" s="637"/>
      <c r="DN33" s="637"/>
      <c r="DO33" s="637"/>
      <c r="DP33" s="637"/>
      <c r="DQ33" s="637"/>
      <c r="DR33" s="637"/>
      <c r="DS33" s="637"/>
      <c r="DT33" s="637"/>
      <c r="DU33" s="637"/>
      <c r="DV33" s="638"/>
      <c r="DW33" s="611">
        <v>38.4</v>
      </c>
      <c r="DX33" s="639"/>
      <c r="DY33" s="639"/>
      <c r="DZ33" s="639"/>
      <c r="EA33" s="639"/>
      <c r="EB33" s="639"/>
      <c r="EC33" s="641"/>
    </row>
    <row r="34" spans="2:133" ht="11.25" customHeight="1">
      <c r="B34" s="608" t="s">
        <v>410</v>
      </c>
      <c r="C34" s="609"/>
      <c r="D34" s="609"/>
      <c r="E34" s="609"/>
      <c r="F34" s="609"/>
      <c r="G34" s="609"/>
      <c r="H34" s="609"/>
      <c r="I34" s="609"/>
      <c r="J34" s="609"/>
      <c r="K34" s="609"/>
      <c r="L34" s="609"/>
      <c r="M34" s="609"/>
      <c r="N34" s="609"/>
      <c r="O34" s="609"/>
      <c r="P34" s="609"/>
      <c r="Q34" s="610"/>
      <c r="R34" s="602">
        <v>897039</v>
      </c>
      <c r="S34" s="603"/>
      <c r="T34" s="603"/>
      <c r="U34" s="603"/>
      <c r="V34" s="603"/>
      <c r="W34" s="603"/>
      <c r="X34" s="603"/>
      <c r="Y34" s="604"/>
      <c r="Z34" s="605">
        <v>7.4</v>
      </c>
      <c r="AA34" s="605"/>
      <c r="AB34" s="605"/>
      <c r="AC34" s="605"/>
      <c r="AD34" s="606" t="s">
        <v>175</v>
      </c>
      <c r="AE34" s="606"/>
      <c r="AF34" s="606"/>
      <c r="AG34" s="606"/>
      <c r="AH34" s="606"/>
      <c r="AI34" s="606"/>
      <c r="AJ34" s="606"/>
      <c r="AK34" s="606"/>
      <c r="AL34" s="611" t="s">
        <v>175</v>
      </c>
      <c r="AM34" s="612"/>
      <c r="AN34" s="612"/>
      <c r="AO34" s="61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608" t="s">
        <v>112</v>
      </c>
      <c r="CE34" s="609"/>
      <c r="CF34" s="609"/>
      <c r="CG34" s="609"/>
      <c r="CH34" s="609"/>
      <c r="CI34" s="609"/>
      <c r="CJ34" s="609"/>
      <c r="CK34" s="609"/>
      <c r="CL34" s="609"/>
      <c r="CM34" s="609"/>
      <c r="CN34" s="609"/>
      <c r="CO34" s="609"/>
      <c r="CP34" s="609"/>
      <c r="CQ34" s="610"/>
      <c r="CR34" s="602">
        <v>1166404</v>
      </c>
      <c r="CS34" s="603"/>
      <c r="CT34" s="603"/>
      <c r="CU34" s="603"/>
      <c r="CV34" s="603"/>
      <c r="CW34" s="603"/>
      <c r="CX34" s="603"/>
      <c r="CY34" s="604"/>
      <c r="CZ34" s="611">
        <v>9.8000000000000007</v>
      </c>
      <c r="DA34" s="639"/>
      <c r="DB34" s="639"/>
      <c r="DC34" s="640"/>
      <c r="DD34" s="615">
        <v>788176</v>
      </c>
      <c r="DE34" s="603"/>
      <c r="DF34" s="603"/>
      <c r="DG34" s="603"/>
      <c r="DH34" s="603"/>
      <c r="DI34" s="603"/>
      <c r="DJ34" s="603"/>
      <c r="DK34" s="604"/>
      <c r="DL34" s="615">
        <v>577572</v>
      </c>
      <c r="DM34" s="603"/>
      <c r="DN34" s="603"/>
      <c r="DO34" s="603"/>
      <c r="DP34" s="603"/>
      <c r="DQ34" s="603"/>
      <c r="DR34" s="603"/>
      <c r="DS34" s="603"/>
      <c r="DT34" s="603"/>
      <c r="DU34" s="603"/>
      <c r="DV34" s="604"/>
      <c r="DW34" s="611">
        <v>8.9</v>
      </c>
      <c r="DX34" s="639"/>
      <c r="DY34" s="639"/>
      <c r="DZ34" s="639"/>
      <c r="EA34" s="639"/>
      <c r="EB34" s="639"/>
      <c r="EC34" s="641"/>
    </row>
    <row r="35" spans="2:133" ht="11.25" customHeight="1">
      <c r="B35" s="608" t="s">
        <v>35</v>
      </c>
      <c r="C35" s="609"/>
      <c r="D35" s="609"/>
      <c r="E35" s="609"/>
      <c r="F35" s="609"/>
      <c r="G35" s="609"/>
      <c r="H35" s="609"/>
      <c r="I35" s="609"/>
      <c r="J35" s="609"/>
      <c r="K35" s="609"/>
      <c r="L35" s="609"/>
      <c r="M35" s="609"/>
      <c r="N35" s="609"/>
      <c r="O35" s="609"/>
      <c r="P35" s="609"/>
      <c r="Q35" s="610"/>
      <c r="R35" s="602">
        <v>32714</v>
      </c>
      <c r="S35" s="603"/>
      <c r="T35" s="603"/>
      <c r="U35" s="603"/>
      <c r="V35" s="603"/>
      <c r="W35" s="603"/>
      <c r="X35" s="603"/>
      <c r="Y35" s="604"/>
      <c r="Z35" s="605">
        <v>0.3</v>
      </c>
      <c r="AA35" s="605"/>
      <c r="AB35" s="605"/>
      <c r="AC35" s="605"/>
      <c r="AD35" s="606">
        <v>30365</v>
      </c>
      <c r="AE35" s="606"/>
      <c r="AF35" s="606"/>
      <c r="AG35" s="606"/>
      <c r="AH35" s="606"/>
      <c r="AI35" s="606"/>
      <c r="AJ35" s="606"/>
      <c r="AK35" s="606"/>
      <c r="AL35" s="611">
        <v>0.5</v>
      </c>
      <c r="AM35" s="612"/>
      <c r="AN35" s="612"/>
      <c r="AO35" s="613"/>
      <c r="AP35" s="15"/>
      <c r="AQ35" s="375" t="s">
        <v>204</v>
      </c>
      <c r="AR35" s="376"/>
      <c r="AS35" s="376"/>
      <c r="AT35" s="376"/>
      <c r="AU35" s="376"/>
      <c r="AV35" s="376"/>
      <c r="AW35" s="376"/>
      <c r="AX35" s="376"/>
      <c r="AY35" s="376"/>
      <c r="AZ35" s="376"/>
      <c r="BA35" s="376"/>
      <c r="BB35" s="376"/>
      <c r="BC35" s="376"/>
      <c r="BD35" s="376"/>
      <c r="BE35" s="376"/>
      <c r="BF35" s="425"/>
      <c r="BG35" s="375" t="s">
        <v>51</v>
      </c>
      <c r="BH35" s="376"/>
      <c r="BI35" s="376"/>
      <c r="BJ35" s="376"/>
      <c r="BK35" s="376"/>
      <c r="BL35" s="376"/>
      <c r="BM35" s="376"/>
      <c r="BN35" s="376"/>
      <c r="BO35" s="376"/>
      <c r="BP35" s="376"/>
      <c r="BQ35" s="376"/>
      <c r="BR35" s="376"/>
      <c r="BS35" s="376"/>
      <c r="BT35" s="376"/>
      <c r="BU35" s="376"/>
      <c r="BV35" s="376"/>
      <c r="BW35" s="376"/>
      <c r="BX35" s="376"/>
      <c r="BY35" s="376"/>
      <c r="BZ35" s="376"/>
      <c r="CA35" s="376"/>
      <c r="CB35" s="425"/>
      <c r="CD35" s="608" t="s">
        <v>347</v>
      </c>
      <c r="CE35" s="609"/>
      <c r="CF35" s="609"/>
      <c r="CG35" s="609"/>
      <c r="CH35" s="609"/>
      <c r="CI35" s="609"/>
      <c r="CJ35" s="609"/>
      <c r="CK35" s="609"/>
      <c r="CL35" s="609"/>
      <c r="CM35" s="609"/>
      <c r="CN35" s="609"/>
      <c r="CO35" s="609"/>
      <c r="CP35" s="609"/>
      <c r="CQ35" s="610"/>
      <c r="CR35" s="602">
        <v>89570</v>
      </c>
      <c r="CS35" s="637"/>
      <c r="CT35" s="637"/>
      <c r="CU35" s="637"/>
      <c r="CV35" s="637"/>
      <c r="CW35" s="637"/>
      <c r="CX35" s="637"/>
      <c r="CY35" s="638"/>
      <c r="CZ35" s="611">
        <v>0.8</v>
      </c>
      <c r="DA35" s="639"/>
      <c r="DB35" s="639"/>
      <c r="DC35" s="640"/>
      <c r="DD35" s="615">
        <v>70686</v>
      </c>
      <c r="DE35" s="637"/>
      <c r="DF35" s="637"/>
      <c r="DG35" s="637"/>
      <c r="DH35" s="637"/>
      <c r="DI35" s="637"/>
      <c r="DJ35" s="637"/>
      <c r="DK35" s="638"/>
      <c r="DL35" s="615">
        <v>70012</v>
      </c>
      <c r="DM35" s="637"/>
      <c r="DN35" s="637"/>
      <c r="DO35" s="637"/>
      <c r="DP35" s="637"/>
      <c r="DQ35" s="637"/>
      <c r="DR35" s="637"/>
      <c r="DS35" s="637"/>
      <c r="DT35" s="637"/>
      <c r="DU35" s="637"/>
      <c r="DV35" s="638"/>
      <c r="DW35" s="611">
        <v>1.1000000000000001</v>
      </c>
      <c r="DX35" s="639"/>
      <c r="DY35" s="639"/>
      <c r="DZ35" s="639"/>
      <c r="EA35" s="639"/>
      <c r="EB35" s="639"/>
      <c r="EC35" s="641"/>
    </row>
    <row r="36" spans="2:133" ht="11.25" customHeight="1">
      <c r="B36" s="608" t="s">
        <v>411</v>
      </c>
      <c r="C36" s="609"/>
      <c r="D36" s="609"/>
      <c r="E36" s="609"/>
      <c r="F36" s="609"/>
      <c r="G36" s="609"/>
      <c r="H36" s="609"/>
      <c r="I36" s="609"/>
      <c r="J36" s="609"/>
      <c r="K36" s="609"/>
      <c r="L36" s="609"/>
      <c r="M36" s="609"/>
      <c r="N36" s="609"/>
      <c r="O36" s="609"/>
      <c r="P36" s="609"/>
      <c r="Q36" s="610"/>
      <c r="R36" s="602">
        <v>216370</v>
      </c>
      <c r="S36" s="603"/>
      <c r="T36" s="603"/>
      <c r="U36" s="603"/>
      <c r="V36" s="603"/>
      <c r="W36" s="603"/>
      <c r="X36" s="603"/>
      <c r="Y36" s="604"/>
      <c r="Z36" s="605">
        <v>1.8</v>
      </c>
      <c r="AA36" s="605"/>
      <c r="AB36" s="605"/>
      <c r="AC36" s="605"/>
      <c r="AD36" s="606" t="s">
        <v>175</v>
      </c>
      <c r="AE36" s="606"/>
      <c r="AF36" s="606"/>
      <c r="AG36" s="606"/>
      <c r="AH36" s="606"/>
      <c r="AI36" s="606"/>
      <c r="AJ36" s="606"/>
      <c r="AK36" s="606"/>
      <c r="AL36" s="611" t="s">
        <v>175</v>
      </c>
      <c r="AM36" s="612"/>
      <c r="AN36" s="612"/>
      <c r="AO36" s="613"/>
      <c r="AP36" s="15"/>
      <c r="AQ36" s="655" t="s">
        <v>371</v>
      </c>
      <c r="AR36" s="656"/>
      <c r="AS36" s="656"/>
      <c r="AT36" s="656"/>
      <c r="AU36" s="656"/>
      <c r="AV36" s="656"/>
      <c r="AW36" s="656"/>
      <c r="AX36" s="656"/>
      <c r="AY36" s="657"/>
      <c r="AZ36" s="594">
        <v>1072220</v>
      </c>
      <c r="BA36" s="595"/>
      <c r="BB36" s="595"/>
      <c r="BC36" s="595"/>
      <c r="BD36" s="595"/>
      <c r="BE36" s="595"/>
      <c r="BF36" s="658"/>
      <c r="BG36" s="591" t="s">
        <v>235</v>
      </c>
      <c r="BH36" s="592"/>
      <c r="BI36" s="592"/>
      <c r="BJ36" s="592"/>
      <c r="BK36" s="592"/>
      <c r="BL36" s="592"/>
      <c r="BM36" s="592"/>
      <c r="BN36" s="592"/>
      <c r="BO36" s="592"/>
      <c r="BP36" s="592"/>
      <c r="BQ36" s="592"/>
      <c r="BR36" s="592"/>
      <c r="BS36" s="592"/>
      <c r="BT36" s="592"/>
      <c r="BU36" s="593"/>
      <c r="BV36" s="594">
        <v>15055</v>
      </c>
      <c r="BW36" s="595"/>
      <c r="BX36" s="595"/>
      <c r="BY36" s="595"/>
      <c r="BZ36" s="595"/>
      <c r="CA36" s="595"/>
      <c r="CB36" s="658"/>
      <c r="CD36" s="608" t="s">
        <v>60</v>
      </c>
      <c r="CE36" s="609"/>
      <c r="CF36" s="609"/>
      <c r="CG36" s="609"/>
      <c r="CH36" s="609"/>
      <c r="CI36" s="609"/>
      <c r="CJ36" s="609"/>
      <c r="CK36" s="609"/>
      <c r="CL36" s="609"/>
      <c r="CM36" s="609"/>
      <c r="CN36" s="609"/>
      <c r="CO36" s="609"/>
      <c r="CP36" s="609"/>
      <c r="CQ36" s="610"/>
      <c r="CR36" s="602">
        <v>1821422</v>
      </c>
      <c r="CS36" s="603"/>
      <c r="CT36" s="603"/>
      <c r="CU36" s="603"/>
      <c r="CV36" s="603"/>
      <c r="CW36" s="603"/>
      <c r="CX36" s="603"/>
      <c r="CY36" s="604"/>
      <c r="CZ36" s="611">
        <v>15.4</v>
      </c>
      <c r="DA36" s="639"/>
      <c r="DB36" s="639"/>
      <c r="DC36" s="640"/>
      <c r="DD36" s="615">
        <v>1530170</v>
      </c>
      <c r="DE36" s="603"/>
      <c r="DF36" s="603"/>
      <c r="DG36" s="603"/>
      <c r="DH36" s="603"/>
      <c r="DI36" s="603"/>
      <c r="DJ36" s="603"/>
      <c r="DK36" s="604"/>
      <c r="DL36" s="615">
        <v>1071113</v>
      </c>
      <c r="DM36" s="603"/>
      <c r="DN36" s="603"/>
      <c r="DO36" s="603"/>
      <c r="DP36" s="603"/>
      <c r="DQ36" s="603"/>
      <c r="DR36" s="603"/>
      <c r="DS36" s="603"/>
      <c r="DT36" s="603"/>
      <c r="DU36" s="603"/>
      <c r="DV36" s="604"/>
      <c r="DW36" s="611">
        <v>16.600000000000001</v>
      </c>
      <c r="DX36" s="639"/>
      <c r="DY36" s="639"/>
      <c r="DZ36" s="639"/>
      <c r="EA36" s="639"/>
      <c r="EB36" s="639"/>
      <c r="EC36" s="641"/>
    </row>
    <row r="37" spans="2:133" ht="11.25" customHeight="1">
      <c r="B37" s="608" t="s">
        <v>414</v>
      </c>
      <c r="C37" s="609"/>
      <c r="D37" s="609"/>
      <c r="E37" s="609"/>
      <c r="F37" s="609"/>
      <c r="G37" s="609"/>
      <c r="H37" s="609"/>
      <c r="I37" s="609"/>
      <c r="J37" s="609"/>
      <c r="K37" s="609"/>
      <c r="L37" s="609"/>
      <c r="M37" s="609"/>
      <c r="N37" s="609"/>
      <c r="O37" s="609"/>
      <c r="P37" s="609"/>
      <c r="Q37" s="610"/>
      <c r="R37" s="602">
        <v>391573</v>
      </c>
      <c r="S37" s="603"/>
      <c r="T37" s="603"/>
      <c r="U37" s="603"/>
      <c r="V37" s="603"/>
      <c r="W37" s="603"/>
      <c r="X37" s="603"/>
      <c r="Y37" s="604"/>
      <c r="Z37" s="605">
        <v>3.2</v>
      </c>
      <c r="AA37" s="605"/>
      <c r="AB37" s="605"/>
      <c r="AC37" s="605"/>
      <c r="AD37" s="606" t="s">
        <v>175</v>
      </c>
      <c r="AE37" s="606"/>
      <c r="AF37" s="606"/>
      <c r="AG37" s="606"/>
      <c r="AH37" s="606"/>
      <c r="AI37" s="606"/>
      <c r="AJ37" s="606"/>
      <c r="AK37" s="606"/>
      <c r="AL37" s="611" t="s">
        <v>175</v>
      </c>
      <c r="AM37" s="612"/>
      <c r="AN37" s="612"/>
      <c r="AO37" s="613"/>
      <c r="AQ37" s="659" t="s">
        <v>415</v>
      </c>
      <c r="AR37" s="660"/>
      <c r="AS37" s="660"/>
      <c r="AT37" s="660"/>
      <c r="AU37" s="660"/>
      <c r="AV37" s="660"/>
      <c r="AW37" s="660"/>
      <c r="AX37" s="660"/>
      <c r="AY37" s="661"/>
      <c r="AZ37" s="602">
        <v>67828</v>
      </c>
      <c r="BA37" s="603"/>
      <c r="BB37" s="603"/>
      <c r="BC37" s="603"/>
      <c r="BD37" s="637"/>
      <c r="BE37" s="637"/>
      <c r="BF37" s="647"/>
      <c r="BG37" s="608" t="s">
        <v>316</v>
      </c>
      <c r="BH37" s="609"/>
      <c r="BI37" s="609"/>
      <c r="BJ37" s="609"/>
      <c r="BK37" s="609"/>
      <c r="BL37" s="609"/>
      <c r="BM37" s="609"/>
      <c r="BN37" s="609"/>
      <c r="BO37" s="609"/>
      <c r="BP37" s="609"/>
      <c r="BQ37" s="609"/>
      <c r="BR37" s="609"/>
      <c r="BS37" s="609"/>
      <c r="BT37" s="609"/>
      <c r="BU37" s="610"/>
      <c r="BV37" s="602">
        <v>-20716</v>
      </c>
      <c r="BW37" s="603"/>
      <c r="BX37" s="603"/>
      <c r="BY37" s="603"/>
      <c r="BZ37" s="603"/>
      <c r="CA37" s="603"/>
      <c r="CB37" s="616"/>
      <c r="CD37" s="608" t="s">
        <v>416</v>
      </c>
      <c r="CE37" s="609"/>
      <c r="CF37" s="609"/>
      <c r="CG37" s="609"/>
      <c r="CH37" s="609"/>
      <c r="CI37" s="609"/>
      <c r="CJ37" s="609"/>
      <c r="CK37" s="609"/>
      <c r="CL37" s="609"/>
      <c r="CM37" s="609"/>
      <c r="CN37" s="609"/>
      <c r="CO37" s="609"/>
      <c r="CP37" s="609"/>
      <c r="CQ37" s="610"/>
      <c r="CR37" s="602">
        <v>712024</v>
      </c>
      <c r="CS37" s="637"/>
      <c r="CT37" s="637"/>
      <c r="CU37" s="637"/>
      <c r="CV37" s="637"/>
      <c r="CW37" s="637"/>
      <c r="CX37" s="637"/>
      <c r="CY37" s="638"/>
      <c r="CZ37" s="611">
        <v>6</v>
      </c>
      <c r="DA37" s="639"/>
      <c r="DB37" s="639"/>
      <c r="DC37" s="640"/>
      <c r="DD37" s="615">
        <v>703847</v>
      </c>
      <c r="DE37" s="637"/>
      <c r="DF37" s="637"/>
      <c r="DG37" s="637"/>
      <c r="DH37" s="637"/>
      <c r="DI37" s="637"/>
      <c r="DJ37" s="637"/>
      <c r="DK37" s="638"/>
      <c r="DL37" s="615">
        <v>701538</v>
      </c>
      <c r="DM37" s="637"/>
      <c r="DN37" s="637"/>
      <c r="DO37" s="637"/>
      <c r="DP37" s="637"/>
      <c r="DQ37" s="637"/>
      <c r="DR37" s="637"/>
      <c r="DS37" s="637"/>
      <c r="DT37" s="637"/>
      <c r="DU37" s="637"/>
      <c r="DV37" s="638"/>
      <c r="DW37" s="611">
        <v>10.9</v>
      </c>
      <c r="DX37" s="639"/>
      <c r="DY37" s="639"/>
      <c r="DZ37" s="639"/>
      <c r="EA37" s="639"/>
      <c r="EB37" s="639"/>
      <c r="EC37" s="641"/>
    </row>
    <row r="38" spans="2:133" ht="11.25" customHeight="1">
      <c r="B38" s="608" t="s">
        <v>417</v>
      </c>
      <c r="C38" s="609"/>
      <c r="D38" s="609"/>
      <c r="E38" s="609"/>
      <c r="F38" s="609"/>
      <c r="G38" s="609"/>
      <c r="H38" s="609"/>
      <c r="I38" s="609"/>
      <c r="J38" s="609"/>
      <c r="K38" s="609"/>
      <c r="L38" s="609"/>
      <c r="M38" s="609"/>
      <c r="N38" s="609"/>
      <c r="O38" s="609"/>
      <c r="P38" s="609"/>
      <c r="Q38" s="610"/>
      <c r="R38" s="602">
        <v>446233</v>
      </c>
      <c r="S38" s="603"/>
      <c r="T38" s="603"/>
      <c r="U38" s="603"/>
      <c r="V38" s="603"/>
      <c r="W38" s="603"/>
      <c r="X38" s="603"/>
      <c r="Y38" s="604"/>
      <c r="Z38" s="605">
        <v>3.7</v>
      </c>
      <c r="AA38" s="605"/>
      <c r="AB38" s="605"/>
      <c r="AC38" s="605"/>
      <c r="AD38" s="606" t="s">
        <v>175</v>
      </c>
      <c r="AE38" s="606"/>
      <c r="AF38" s="606"/>
      <c r="AG38" s="606"/>
      <c r="AH38" s="606"/>
      <c r="AI38" s="606"/>
      <c r="AJ38" s="606"/>
      <c r="AK38" s="606"/>
      <c r="AL38" s="611" t="s">
        <v>175</v>
      </c>
      <c r="AM38" s="612"/>
      <c r="AN38" s="612"/>
      <c r="AO38" s="613"/>
      <c r="AQ38" s="659" t="s">
        <v>70</v>
      </c>
      <c r="AR38" s="660"/>
      <c r="AS38" s="660"/>
      <c r="AT38" s="660"/>
      <c r="AU38" s="660"/>
      <c r="AV38" s="660"/>
      <c r="AW38" s="660"/>
      <c r="AX38" s="660"/>
      <c r="AY38" s="661"/>
      <c r="AZ38" s="602">
        <v>47786</v>
      </c>
      <c r="BA38" s="603"/>
      <c r="BB38" s="603"/>
      <c r="BC38" s="603"/>
      <c r="BD38" s="637"/>
      <c r="BE38" s="637"/>
      <c r="BF38" s="647"/>
      <c r="BG38" s="608" t="s">
        <v>418</v>
      </c>
      <c r="BH38" s="609"/>
      <c r="BI38" s="609"/>
      <c r="BJ38" s="609"/>
      <c r="BK38" s="609"/>
      <c r="BL38" s="609"/>
      <c r="BM38" s="609"/>
      <c r="BN38" s="609"/>
      <c r="BO38" s="609"/>
      <c r="BP38" s="609"/>
      <c r="BQ38" s="609"/>
      <c r="BR38" s="609"/>
      <c r="BS38" s="609"/>
      <c r="BT38" s="609"/>
      <c r="BU38" s="610"/>
      <c r="BV38" s="602">
        <v>2833</v>
      </c>
      <c r="BW38" s="603"/>
      <c r="BX38" s="603"/>
      <c r="BY38" s="603"/>
      <c r="BZ38" s="603"/>
      <c r="CA38" s="603"/>
      <c r="CB38" s="616"/>
      <c r="CD38" s="608" t="s">
        <v>144</v>
      </c>
      <c r="CE38" s="609"/>
      <c r="CF38" s="609"/>
      <c r="CG38" s="609"/>
      <c r="CH38" s="609"/>
      <c r="CI38" s="609"/>
      <c r="CJ38" s="609"/>
      <c r="CK38" s="609"/>
      <c r="CL38" s="609"/>
      <c r="CM38" s="609"/>
      <c r="CN38" s="609"/>
      <c r="CO38" s="609"/>
      <c r="CP38" s="609"/>
      <c r="CQ38" s="610"/>
      <c r="CR38" s="602">
        <v>956606</v>
      </c>
      <c r="CS38" s="603"/>
      <c r="CT38" s="603"/>
      <c r="CU38" s="603"/>
      <c r="CV38" s="603"/>
      <c r="CW38" s="603"/>
      <c r="CX38" s="603"/>
      <c r="CY38" s="604"/>
      <c r="CZ38" s="611">
        <v>8.1</v>
      </c>
      <c r="DA38" s="639"/>
      <c r="DB38" s="639"/>
      <c r="DC38" s="640"/>
      <c r="DD38" s="615">
        <v>761527</v>
      </c>
      <c r="DE38" s="603"/>
      <c r="DF38" s="603"/>
      <c r="DG38" s="603"/>
      <c r="DH38" s="603"/>
      <c r="DI38" s="603"/>
      <c r="DJ38" s="603"/>
      <c r="DK38" s="604"/>
      <c r="DL38" s="615">
        <v>721506</v>
      </c>
      <c r="DM38" s="603"/>
      <c r="DN38" s="603"/>
      <c r="DO38" s="603"/>
      <c r="DP38" s="603"/>
      <c r="DQ38" s="603"/>
      <c r="DR38" s="603"/>
      <c r="DS38" s="603"/>
      <c r="DT38" s="603"/>
      <c r="DU38" s="603"/>
      <c r="DV38" s="604"/>
      <c r="DW38" s="611">
        <v>11.2</v>
      </c>
      <c r="DX38" s="639"/>
      <c r="DY38" s="639"/>
      <c r="DZ38" s="639"/>
      <c r="EA38" s="639"/>
      <c r="EB38" s="639"/>
      <c r="EC38" s="641"/>
    </row>
    <row r="39" spans="2:133" ht="11.25" customHeight="1">
      <c r="B39" s="608" t="s">
        <v>100</v>
      </c>
      <c r="C39" s="609"/>
      <c r="D39" s="609"/>
      <c r="E39" s="609"/>
      <c r="F39" s="609"/>
      <c r="G39" s="609"/>
      <c r="H39" s="609"/>
      <c r="I39" s="609"/>
      <c r="J39" s="609"/>
      <c r="K39" s="609"/>
      <c r="L39" s="609"/>
      <c r="M39" s="609"/>
      <c r="N39" s="609"/>
      <c r="O39" s="609"/>
      <c r="P39" s="609"/>
      <c r="Q39" s="610"/>
      <c r="R39" s="602">
        <v>160795</v>
      </c>
      <c r="S39" s="603"/>
      <c r="T39" s="603"/>
      <c r="U39" s="603"/>
      <c r="V39" s="603"/>
      <c r="W39" s="603"/>
      <c r="X39" s="603"/>
      <c r="Y39" s="604"/>
      <c r="Z39" s="605">
        <v>1.3</v>
      </c>
      <c r="AA39" s="605"/>
      <c r="AB39" s="605"/>
      <c r="AC39" s="605"/>
      <c r="AD39" s="606">
        <v>21747</v>
      </c>
      <c r="AE39" s="606"/>
      <c r="AF39" s="606"/>
      <c r="AG39" s="606"/>
      <c r="AH39" s="606"/>
      <c r="AI39" s="606"/>
      <c r="AJ39" s="606"/>
      <c r="AK39" s="606"/>
      <c r="AL39" s="611">
        <v>0.3</v>
      </c>
      <c r="AM39" s="612"/>
      <c r="AN39" s="612"/>
      <c r="AO39" s="613"/>
      <c r="AQ39" s="659" t="s">
        <v>419</v>
      </c>
      <c r="AR39" s="660"/>
      <c r="AS39" s="660"/>
      <c r="AT39" s="660"/>
      <c r="AU39" s="660"/>
      <c r="AV39" s="660"/>
      <c r="AW39" s="660"/>
      <c r="AX39" s="660"/>
      <c r="AY39" s="661"/>
      <c r="AZ39" s="602" t="s">
        <v>175</v>
      </c>
      <c r="BA39" s="603"/>
      <c r="BB39" s="603"/>
      <c r="BC39" s="603"/>
      <c r="BD39" s="637"/>
      <c r="BE39" s="637"/>
      <c r="BF39" s="647"/>
      <c r="BG39" s="608" t="s">
        <v>306</v>
      </c>
      <c r="BH39" s="609"/>
      <c r="BI39" s="609"/>
      <c r="BJ39" s="609"/>
      <c r="BK39" s="609"/>
      <c r="BL39" s="609"/>
      <c r="BM39" s="609"/>
      <c r="BN39" s="609"/>
      <c r="BO39" s="609"/>
      <c r="BP39" s="609"/>
      <c r="BQ39" s="609"/>
      <c r="BR39" s="609"/>
      <c r="BS39" s="609"/>
      <c r="BT39" s="609"/>
      <c r="BU39" s="610"/>
      <c r="BV39" s="602">
        <v>4357</v>
      </c>
      <c r="BW39" s="603"/>
      <c r="BX39" s="603"/>
      <c r="BY39" s="603"/>
      <c r="BZ39" s="603"/>
      <c r="CA39" s="603"/>
      <c r="CB39" s="616"/>
      <c r="CD39" s="608" t="s">
        <v>7</v>
      </c>
      <c r="CE39" s="609"/>
      <c r="CF39" s="609"/>
      <c r="CG39" s="609"/>
      <c r="CH39" s="609"/>
      <c r="CI39" s="609"/>
      <c r="CJ39" s="609"/>
      <c r="CK39" s="609"/>
      <c r="CL39" s="609"/>
      <c r="CM39" s="609"/>
      <c r="CN39" s="609"/>
      <c r="CO39" s="609"/>
      <c r="CP39" s="609"/>
      <c r="CQ39" s="610"/>
      <c r="CR39" s="602">
        <v>876760</v>
      </c>
      <c r="CS39" s="637"/>
      <c r="CT39" s="637"/>
      <c r="CU39" s="637"/>
      <c r="CV39" s="637"/>
      <c r="CW39" s="637"/>
      <c r="CX39" s="637"/>
      <c r="CY39" s="638"/>
      <c r="CZ39" s="611">
        <v>7.4</v>
      </c>
      <c r="DA39" s="639"/>
      <c r="DB39" s="639"/>
      <c r="DC39" s="640"/>
      <c r="DD39" s="615">
        <v>667153</v>
      </c>
      <c r="DE39" s="637"/>
      <c r="DF39" s="637"/>
      <c r="DG39" s="637"/>
      <c r="DH39" s="637"/>
      <c r="DI39" s="637"/>
      <c r="DJ39" s="637"/>
      <c r="DK39" s="638"/>
      <c r="DL39" s="615" t="s">
        <v>175</v>
      </c>
      <c r="DM39" s="637"/>
      <c r="DN39" s="637"/>
      <c r="DO39" s="637"/>
      <c r="DP39" s="637"/>
      <c r="DQ39" s="637"/>
      <c r="DR39" s="637"/>
      <c r="DS39" s="637"/>
      <c r="DT39" s="637"/>
      <c r="DU39" s="637"/>
      <c r="DV39" s="638"/>
      <c r="DW39" s="611" t="s">
        <v>175</v>
      </c>
      <c r="DX39" s="639"/>
      <c r="DY39" s="639"/>
      <c r="DZ39" s="639"/>
      <c r="EA39" s="639"/>
      <c r="EB39" s="639"/>
      <c r="EC39" s="641"/>
    </row>
    <row r="40" spans="2:133" ht="11.25" customHeight="1">
      <c r="B40" s="608" t="s">
        <v>408</v>
      </c>
      <c r="C40" s="609"/>
      <c r="D40" s="609"/>
      <c r="E40" s="609"/>
      <c r="F40" s="609"/>
      <c r="G40" s="609"/>
      <c r="H40" s="609"/>
      <c r="I40" s="609"/>
      <c r="J40" s="609"/>
      <c r="K40" s="609"/>
      <c r="L40" s="609"/>
      <c r="M40" s="609"/>
      <c r="N40" s="609"/>
      <c r="O40" s="609"/>
      <c r="P40" s="609"/>
      <c r="Q40" s="610"/>
      <c r="R40" s="602">
        <v>701394</v>
      </c>
      <c r="S40" s="603"/>
      <c r="T40" s="603"/>
      <c r="U40" s="603"/>
      <c r="V40" s="603"/>
      <c r="W40" s="603"/>
      <c r="X40" s="603"/>
      <c r="Y40" s="604"/>
      <c r="Z40" s="605">
        <v>5.8</v>
      </c>
      <c r="AA40" s="605"/>
      <c r="AB40" s="605"/>
      <c r="AC40" s="605"/>
      <c r="AD40" s="606" t="s">
        <v>175</v>
      </c>
      <c r="AE40" s="606"/>
      <c r="AF40" s="606"/>
      <c r="AG40" s="606"/>
      <c r="AH40" s="606"/>
      <c r="AI40" s="606"/>
      <c r="AJ40" s="606"/>
      <c r="AK40" s="606"/>
      <c r="AL40" s="611" t="s">
        <v>175</v>
      </c>
      <c r="AM40" s="612"/>
      <c r="AN40" s="612"/>
      <c r="AO40" s="613"/>
      <c r="AQ40" s="659" t="s">
        <v>224</v>
      </c>
      <c r="AR40" s="660"/>
      <c r="AS40" s="660"/>
      <c r="AT40" s="660"/>
      <c r="AU40" s="660"/>
      <c r="AV40" s="660"/>
      <c r="AW40" s="660"/>
      <c r="AX40" s="660"/>
      <c r="AY40" s="661"/>
      <c r="AZ40" s="602" t="s">
        <v>175</v>
      </c>
      <c r="BA40" s="603"/>
      <c r="BB40" s="603"/>
      <c r="BC40" s="603"/>
      <c r="BD40" s="637"/>
      <c r="BE40" s="637"/>
      <c r="BF40" s="647"/>
      <c r="BG40" s="689" t="s">
        <v>251</v>
      </c>
      <c r="BH40" s="690"/>
      <c r="BI40" s="690"/>
      <c r="BJ40" s="690"/>
      <c r="BK40" s="690"/>
      <c r="BL40" s="49"/>
      <c r="BM40" s="609" t="s">
        <v>233</v>
      </c>
      <c r="BN40" s="609"/>
      <c r="BO40" s="609"/>
      <c r="BP40" s="609"/>
      <c r="BQ40" s="609"/>
      <c r="BR40" s="609"/>
      <c r="BS40" s="609"/>
      <c r="BT40" s="609"/>
      <c r="BU40" s="610"/>
      <c r="BV40" s="602">
        <v>78</v>
      </c>
      <c r="BW40" s="603"/>
      <c r="BX40" s="603"/>
      <c r="BY40" s="603"/>
      <c r="BZ40" s="603"/>
      <c r="CA40" s="603"/>
      <c r="CB40" s="616"/>
      <c r="CD40" s="608" t="s">
        <v>138</v>
      </c>
      <c r="CE40" s="609"/>
      <c r="CF40" s="609"/>
      <c r="CG40" s="609"/>
      <c r="CH40" s="609"/>
      <c r="CI40" s="609"/>
      <c r="CJ40" s="609"/>
      <c r="CK40" s="609"/>
      <c r="CL40" s="609"/>
      <c r="CM40" s="609"/>
      <c r="CN40" s="609"/>
      <c r="CO40" s="609"/>
      <c r="CP40" s="609"/>
      <c r="CQ40" s="610"/>
      <c r="CR40" s="602">
        <v>138983</v>
      </c>
      <c r="CS40" s="603"/>
      <c r="CT40" s="603"/>
      <c r="CU40" s="603"/>
      <c r="CV40" s="603"/>
      <c r="CW40" s="603"/>
      <c r="CX40" s="603"/>
      <c r="CY40" s="604"/>
      <c r="CZ40" s="611">
        <v>1.2</v>
      </c>
      <c r="DA40" s="639"/>
      <c r="DB40" s="639"/>
      <c r="DC40" s="640"/>
      <c r="DD40" s="615">
        <v>57745</v>
      </c>
      <c r="DE40" s="603"/>
      <c r="DF40" s="603"/>
      <c r="DG40" s="603"/>
      <c r="DH40" s="603"/>
      <c r="DI40" s="603"/>
      <c r="DJ40" s="603"/>
      <c r="DK40" s="604"/>
      <c r="DL40" s="615">
        <v>39745</v>
      </c>
      <c r="DM40" s="603"/>
      <c r="DN40" s="603"/>
      <c r="DO40" s="603"/>
      <c r="DP40" s="603"/>
      <c r="DQ40" s="603"/>
      <c r="DR40" s="603"/>
      <c r="DS40" s="603"/>
      <c r="DT40" s="603"/>
      <c r="DU40" s="603"/>
      <c r="DV40" s="604"/>
      <c r="DW40" s="611">
        <v>0.6</v>
      </c>
      <c r="DX40" s="639"/>
      <c r="DY40" s="639"/>
      <c r="DZ40" s="639"/>
      <c r="EA40" s="639"/>
      <c r="EB40" s="639"/>
      <c r="EC40" s="641"/>
    </row>
    <row r="41" spans="2:133" ht="11.25" customHeight="1">
      <c r="B41" s="608" t="s">
        <v>420</v>
      </c>
      <c r="C41" s="609"/>
      <c r="D41" s="609"/>
      <c r="E41" s="609"/>
      <c r="F41" s="609"/>
      <c r="G41" s="609"/>
      <c r="H41" s="609"/>
      <c r="I41" s="609"/>
      <c r="J41" s="609"/>
      <c r="K41" s="609"/>
      <c r="L41" s="609"/>
      <c r="M41" s="609"/>
      <c r="N41" s="609"/>
      <c r="O41" s="609"/>
      <c r="P41" s="609"/>
      <c r="Q41" s="610"/>
      <c r="R41" s="602" t="s">
        <v>175</v>
      </c>
      <c r="S41" s="603"/>
      <c r="T41" s="603"/>
      <c r="U41" s="603"/>
      <c r="V41" s="603"/>
      <c r="W41" s="603"/>
      <c r="X41" s="603"/>
      <c r="Y41" s="604"/>
      <c r="Z41" s="605" t="s">
        <v>175</v>
      </c>
      <c r="AA41" s="605"/>
      <c r="AB41" s="605"/>
      <c r="AC41" s="605"/>
      <c r="AD41" s="606" t="s">
        <v>175</v>
      </c>
      <c r="AE41" s="606"/>
      <c r="AF41" s="606"/>
      <c r="AG41" s="606"/>
      <c r="AH41" s="606"/>
      <c r="AI41" s="606"/>
      <c r="AJ41" s="606"/>
      <c r="AK41" s="606"/>
      <c r="AL41" s="611" t="s">
        <v>175</v>
      </c>
      <c r="AM41" s="612"/>
      <c r="AN41" s="612"/>
      <c r="AO41" s="613"/>
      <c r="AQ41" s="659" t="s">
        <v>421</v>
      </c>
      <c r="AR41" s="660"/>
      <c r="AS41" s="660"/>
      <c r="AT41" s="660"/>
      <c r="AU41" s="660"/>
      <c r="AV41" s="660"/>
      <c r="AW41" s="660"/>
      <c r="AX41" s="660"/>
      <c r="AY41" s="661"/>
      <c r="AZ41" s="602">
        <v>239608</v>
      </c>
      <c r="BA41" s="603"/>
      <c r="BB41" s="603"/>
      <c r="BC41" s="603"/>
      <c r="BD41" s="637"/>
      <c r="BE41" s="637"/>
      <c r="BF41" s="647"/>
      <c r="BG41" s="689"/>
      <c r="BH41" s="690"/>
      <c r="BI41" s="690"/>
      <c r="BJ41" s="690"/>
      <c r="BK41" s="690"/>
      <c r="BL41" s="49"/>
      <c r="BM41" s="609" t="s">
        <v>406</v>
      </c>
      <c r="BN41" s="609"/>
      <c r="BO41" s="609"/>
      <c r="BP41" s="609"/>
      <c r="BQ41" s="609"/>
      <c r="BR41" s="609"/>
      <c r="BS41" s="609"/>
      <c r="BT41" s="609"/>
      <c r="BU41" s="610"/>
      <c r="BV41" s="602" t="s">
        <v>175</v>
      </c>
      <c r="BW41" s="603"/>
      <c r="BX41" s="603"/>
      <c r="BY41" s="603"/>
      <c r="BZ41" s="603"/>
      <c r="CA41" s="603"/>
      <c r="CB41" s="616"/>
      <c r="CD41" s="608" t="s">
        <v>422</v>
      </c>
      <c r="CE41" s="609"/>
      <c r="CF41" s="609"/>
      <c r="CG41" s="609"/>
      <c r="CH41" s="609"/>
      <c r="CI41" s="609"/>
      <c r="CJ41" s="609"/>
      <c r="CK41" s="609"/>
      <c r="CL41" s="609"/>
      <c r="CM41" s="609"/>
      <c r="CN41" s="609"/>
      <c r="CO41" s="609"/>
      <c r="CP41" s="609"/>
      <c r="CQ41" s="610"/>
      <c r="CR41" s="602" t="s">
        <v>175</v>
      </c>
      <c r="CS41" s="637"/>
      <c r="CT41" s="637"/>
      <c r="CU41" s="637"/>
      <c r="CV41" s="637"/>
      <c r="CW41" s="637"/>
      <c r="CX41" s="637"/>
      <c r="CY41" s="638"/>
      <c r="CZ41" s="611" t="s">
        <v>175</v>
      </c>
      <c r="DA41" s="639"/>
      <c r="DB41" s="639"/>
      <c r="DC41" s="640"/>
      <c r="DD41" s="615" t="s">
        <v>175</v>
      </c>
      <c r="DE41" s="637"/>
      <c r="DF41" s="637"/>
      <c r="DG41" s="637"/>
      <c r="DH41" s="637"/>
      <c r="DI41" s="637"/>
      <c r="DJ41" s="637"/>
      <c r="DK41" s="638"/>
      <c r="DL41" s="662"/>
      <c r="DM41" s="663"/>
      <c r="DN41" s="663"/>
      <c r="DO41" s="663"/>
      <c r="DP41" s="663"/>
      <c r="DQ41" s="663"/>
      <c r="DR41" s="663"/>
      <c r="DS41" s="663"/>
      <c r="DT41" s="663"/>
      <c r="DU41" s="663"/>
      <c r="DV41" s="664"/>
      <c r="DW41" s="665"/>
      <c r="DX41" s="666"/>
      <c r="DY41" s="666"/>
      <c r="DZ41" s="666"/>
      <c r="EA41" s="666"/>
      <c r="EB41" s="666"/>
      <c r="EC41" s="667"/>
    </row>
    <row r="42" spans="2:133" ht="11.25" customHeight="1">
      <c r="B42" s="608" t="s">
        <v>187</v>
      </c>
      <c r="C42" s="609"/>
      <c r="D42" s="609"/>
      <c r="E42" s="609"/>
      <c r="F42" s="609"/>
      <c r="G42" s="609"/>
      <c r="H42" s="609"/>
      <c r="I42" s="609"/>
      <c r="J42" s="609"/>
      <c r="K42" s="609"/>
      <c r="L42" s="609"/>
      <c r="M42" s="609"/>
      <c r="N42" s="609"/>
      <c r="O42" s="609"/>
      <c r="P42" s="609"/>
      <c r="Q42" s="610"/>
      <c r="R42" s="602" t="s">
        <v>175</v>
      </c>
      <c r="S42" s="603"/>
      <c r="T42" s="603"/>
      <c r="U42" s="603"/>
      <c r="V42" s="603"/>
      <c r="W42" s="603"/>
      <c r="X42" s="603"/>
      <c r="Y42" s="604"/>
      <c r="Z42" s="605" t="s">
        <v>175</v>
      </c>
      <c r="AA42" s="605"/>
      <c r="AB42" s="605"/>
      <c r="AC42" s="605"/>
      <c r="AD42" s="606" t="s">
        <v>175</v>
      </c>
      <c r="AE42" s="606"/>
      <c r="AF42" s="606"/>
      <c r="AG42" s="606"/>
      <c r="AH42" s="606"/>
      <c r="AI42" s="606"/>
      <c r="AJ42" s="606"/>
      <c r="AK42" s="606"/>
      <c r="AL42" s="611" t="s">
        <v>175</v>
      </c>
      <c r="AM42" s="612"/>
      <c r="AN42" s="612"/>
      <c r="AO42" s="613"/>
      <c r="AQ42" s="668" t="s">
        <v>415</v>
      </c>
      <c r="AR42" s="669"/>
      <c r="AS42" s="669"/>
      <c r="AT42" s="669"/>
      <c r="AU42" s="669"/>
      <c r="AV42" s="669"/>
      <c r="AW42" s="669"/>
      <c r="AX42" s="669"/>
      <c r="AY42" s="670"/>
      <c r="AZ42" s="671">
        <v>716998</v>
      </c>
      <c r="BA42" s="672"/>
      <c r="BB42" s="672"/>
      <c r="BC42" s="672"/>
      <c r="BD42" s="651"/>
      <c r="BE42" s="651"/>
      <c r="BF42" s="653"/>
      <c r="BG42" s="568"/>
      <c r="BH42" s="569"/>
      <c r="BI42" s="569"/>
      <c r="BJ42" s="569"/>
      <c r="BK42" s="569"/>
      <c r="BL42" s="19"/>
      <c r="BM42" s="619" t="s">
        <v>385</v>
      </c>
      <c r="BN42" s="619"/>
      <c r="BO42" s="619"/>
      <c r="BP42" s="619"/>
      <c r="BQ42" s="619"/>
      <c r="BR42" s="619"/>
      <c r="BS42" s="619"/>
      <c r="BT42" s="619"/>
      <c r="BU42" s="620"/>
      <c r="BV42" s="671">
        <v>369</v>
      </c>
      <c r="BW42" s="672"/>
      <c r="BX42" s="672"/>
      <c r="BY42" s="672"/>
      <c r="BZ42" s="672"/>
      <c r="CA42" s="672"/>
      <c r="CB42" s="673"/>
      <c r="CD42" s="608" t="s">
        <v>423</v>
      </c>
      <c r="CE42" s="609"/>
      <c r="CF42" s="609"/>
      <c r="CG42" s="609"/>
      <c r="CH42" s="609"/>
      <c r="CI42" s="609"/>
      <c r="CJ42" s="609"/>
      <c r="CK42" s="609"/>
      <c r="CL42" s="609"/>
      <c r="CM42" s="609"/>
      <c r="CN42" s="609"/>
      <c r="CO42" s="609"/>
      <c r="CP42" s="609"/>
      <c r="CQ42" s="610"/>
      <c r="CR42" s="602">
        <v>1215426</v>
      </c>
      <c r="CS42" s="637"/>
      <c r="CT42" s="637"/>
      <c r="CU42" s="637"/>
      <c r="CV42" s="637"/>
      <c r="CW42" s="637"/>
      <c r="CX42" s="637"/>
      <c r="CY42" s="638"/>
      <c r="CZ42" s="611">
        <v>10.199999999999999</v>
      </c>
      <c r="DA42" s="639"/>
      <c r="DB42" s="639"/>
      <c r="DC42" s="640"/>
      <c r="DD42" s="615">
        <v>300010</v>
      </c>
      <c r="DE42" s="637"/>
      <c r="DF42" s="637"/>
      <c r="DG42" s="637"/>
      <c r="DH42" s="637"/>
      <c r="DI42" s="637"/>
      <c r="DJ42" s="637"/>
      <c r="DK42" s="638"/>
      <c r="DL42" s="662"/>
      <c r="DM42" s="663"/>
      <c r="DN42" s="663"/>
      <c r="DO42" s="663"/>
      <c r="DP42" s="663"/>
      <c r="DQ42" s="663"/>
      <c r="DR42" s="663"/>
      <c r="DS42" s="663"/>
      <c r="DT42" s="663"/>
      <c r="DU42" s="663"/>
      <c r="DV42" s="664"/>
      <c r="DW42" s="665"/>
      <c r="DX42" s="666"/>
      <c r="DY42" s="666"/>
      <c r="DZ42" s="666"/>
      <c r="EA42" s="666"/>
      <c r="EB42" s="666"/>
      <c r="EC42" s="667"/>
    </row>
    <row r="43" spans="2:133" ht="11.25" customHeight="1">
      <c r="B43" s="608" t="s">
        <v>141</v>
      </c>
      <c r="C43" s="609"/>
      <c r="D43" s="609"/>
      <c r="E43" s="609"/>
      <c r="F43" s="609"/>
      <c r="G43" s="609"/>
      <c r="H43" s="609"/>
      <c r="I43" s="609"/>
      <c r="J43" s="609"/>
      <c r="K43" s="609"/>
      <c r="L43" s="609"/>
      <c r="M43" s="609"/>
      <c r="N43" s="609"/>
      <c r="O43" s="609"/>
      <c r="P43" s="609"/>
      <c r="Q43" s="610"/>
      <c r="R43" s="602">
        <v>228494</v>
      </c>
      <c r="S43" s="603"/>
      <c r="T43" s="603"/>
      <c r="U43" s="603"/>
      <c r="V43" s="603"/>
      <c r="W43" s="603"/>
      <c r="X43" s="603"/>
      <c r="Y43" s="604"/>
      <c r="Z43" s="605">
        <v>1.9</v>
      </c>
      <c r="AA43" s="605"/>
      <c r="AB43" s="605"/>
      <c r="AC43" s="605"/>
      <c r="AD43" s="606" t="s">
        <v>175</v>
      </c>
      <c r="AE43" s="606"/>
      <c r="AF43" s="606"/>
      <c r="AG43" s="606"/>
      <c r="AH43" s="606"/>
      <c r="AI43" s="606"/>
      <c r="AJ43" s="606"/>
      <c r="AK43" s="606"/>
      <c r="AL43" s="611" t="s">
        <v>175</v>
      </c>
      <c r="AM43" s="612"/>
      <c r="AN43" s="612"/>
      <c r="AO43" s="613"/>
      <c r="CD43" s="608" t="s">
        <v>284</v>
      </c>
      <c r="CE43" s="609"/>
      <c r="CF43" s="609"/>
      <c r="CG43" s="609"/>
      <c r="CH43" s="609"/>
      <c r="CI43" s="609"/>
      <c r="CJ43" s="609"/>
      <c r="CK43" s="609"/>
      <c r="CL43" s="609"/>
      <c r="CM43" s="609"/>
      <c r="CN43" s="609"/>
      <c r="CO43" s="609"/>
      <c r="CP43" s="609"/>
      <c r="CQ43" s="610"/>
      <c r="CR43" s="602">
        <v>51702</v>
      </c>
      <c r="CS43" s="637"/>
      <c r="CT43" s="637"/>
      <c r="CU43" s="637"/>
      <c r="CV43" s="637"/>
      <c r="CW43" s="637"/>
      <c r="CX43" s="637"/>
      <c r="CY43" s="638"/>
      <c r="CZ43" s="611">
        <v>0.4</v>
      </c>
      <c r="DA43" s="639"/>
      <c r="DB43" s="639"/>
      <c r="DC43" s="640"/>
      <c r="DD43" s="615">
        <v>51702</v>
      </c>
      <c r="DE43" s="637"/>
      <c r="DF43" s="637"/>
      <c r="DG43" s="637"/>
      <c r="DH43" s="637"/>
      <c r="DI43" s="637"/>
      <c r="DJ43" s="637"/>
      <c r="DK43" s="638"/>
      <c r="DL43" s="662"/>
      <c r="DM43" s="663"/>
      <c r="DN43" s="663"/>
      <c r="DO43" s="663"/>
      <c r="DP43" s="663"/>
      <c r="DQ43" s="663"/>
      <c r="DR43" s="663"/>
      <c r="DS43" s="663"/>
      <c r="DT43" s="663"/>
      <c r="DU43" s="663"/>
      <c r="DV43" s="664"/>
      <c r="DW43" s="665"/>
      <c r="DX43" s="666"/>
      <c r="DY43" s="666"/>
      <c r="DZ43" s="666"/>
      <c r="EA43" s="666"/>
      <c r="EB43" s="666"/>
      <c r="EC43" s="667"/>
    </row>
    <row r="44" spans="2:133" ht="11.25" customHeight="1">
      <c r="B44" s="618" t="s">
        <v>424</v>
      </c>
      <c r="C44" s="619"/>
      <c r="D44" s="619"/>
      <c r="E44" s="619"/>
      <c r="F44" s="619"/>
      <c r="G44" s="619"/>
      <c r="H44" s="619"/>
      <c r="I44" s="619"/>
      <c r="J44" s="619"/>
      <c r="K44" s="619"/>
      <c r="L44" s="619"/>
      <c r="M44" s="619"/>
      <c r="N44" s="619"/>
      <c r="O44" s="619"/>
      <c r="P44" s="619"/>
      <c r="Q44" s="620"/>
      <c r="R44" s="671">
        <v>12117581</v>
      </c>
      <c r="S44" s="672"/>
      <c r="T44" s="672"/>
      <c r="U44" s="672"/>
      <c r="V44" s="672"/>
      <c r="W44" s="672"/>
      <c r="X44" s="672"/>
      <c r="Y44" s="674"/>
      <c r="Z44" s="675">
        <v>100</v>
      </c>
      <c r="AA44" s="675"/>
      <c r="AB44" s="675"/>
      <c r="AC44" s="675"/>
      <c r="AD44" s="676">
        <v>6226356</v>
      </c>
      <c r="AE44" s="676"/>
      <c r="AF44" s="676"/>
      <c r="AG44" s="676"/>
      <c r="AH44" s="676"/>
      <c r="AI44" s="676"/>
      <c r="AJ44" s="676"/>
      <c r="AK44" s="676"/>
      <c r="AL44" s="677">
        <v>100</v>
      </c>
      <c r="AM44" s="652"/>
      <c r="AN44" s="652"/>
      <c r="AO44" s="678"/>
      <c r="CD44" s="573" t="s">
        <v>364</v>
      </c>
      <c r="CE44" s="492"/>
      <c r="CF44" s="608" t="s">
        <v>209</v>
      </c>
      <c r="CG44" s="609"/>
      <c r="CH44" s="609"/>
      <c r="CI44" s="609"/>
      <c r="CJ44" s="609"/>
      <c r="CK44" s="609"/>
      <c r="CL44" s="609"/>
      <c r="CM44" s="609"/>
      <c r="CN44" s="609"/>
      <c r="CO44" s="609"/>
      <c r="CP44" s="609"/>
      <c r="CQ44" s="610"/>
      <c r="CR44" s="602">
        <v>1091873</v>
      </c>
      <c r="CS44" s="603"/>
      <c r="CT44" s="603"/>
      <c r="CU44" s="603"/>
      <c r="CV44" s="603"/>
      <c r="CW44" s="603"/>
      <c r="CX44" s="603"/>
      <c r="CY44" s="604"/>
      <c r="CZ44" s="611">
        <v>9.1999999999999993</v>
      </c>
      <c r="DA44" s="612"/>
      <c r="DB44" s="612"/>
      <c r="DC44" s="617"/>
      <c r="DD44" s="615">
        <v>283184</v>
      </c>
      <c r="DE44" s="603"/>
      <c r="DF44" s="603"/>
      <c r="DG44" s="603"/>
      <c r="DH44" s="603"/>
      <c r="DI44" s="603"/>
      <c r="DJ44" s="603"/>
      <c r="DK44" s="604"/>
      <c r="DL44" s="662"/>
      <c r="DM44" s="663"/>
      <c r="DN44" s="663"/>
      <c r="DO44" s="663"/>
      <c r="DP44" s="663"/>
      <c r="DQ44" s="663"/>
      <c r="DR44" s="663"/>
      <c r="DS44" s="663"/>
      <c r="DT44" s="663"/>
      <c r="DU44" s="663"/>
      <c r="DV44" s="664"/>
      <c r="DW44" s="665"/>
      <c r="DX44" s="666"/>
      <c r="DY44" s="666"/>
      <c r="DZ44" s="666"/>
      <c r="EA44" s="666"/>
      <c r="EB44" s="666"/>
      <c r="EC44" s="667"/>
    </row>
    <row r="45" spans="2:133" ht="11.25" customHeight="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4"/>
      <c r="CE45" s="495"/>
      <c r="CF45" s="608" t="s">
        <v>425</v>
      </c>
      <c r="CG45" s="609"/>
      <c r="CH45" s="609"/>
      <c r="CI45" s="609"/>
      <c r="CJ45" s="609"/>
      <c r="CK45" s="609"/>
      <c r="CL45" s="609"/>
      <c r="CM45" s="609"/>
      <c r="CN45" s="609"/>
      <c r="CO45" s="609"/>
      <c r="CP45" s="609"/>
      <c r="CQ45" s="610"/>
      <c r="CR45" s="602">
        <v>581073</v>
      </c>
      <c r="CS45" s="637"/>
      <c r="CT45" s="637"/>
      <c r="CU45" s="637"/>
      <c r="CV45" s="637"/>
      <c r="CW45" s="637"/>
      <c r="CX45" s="637"/>
      <c r="CY45" s="638"/>
      <c r="CZ45" s="611">
        <v>4.9000000000000004</v>
      </c>
      <c r="DA45" s="639"/>
      <c r="DB45" s="639"/>
      <c r="DC45" s="640"/>
      <c r="DD45" s="615">
        <v>29159</v>
      </c>
      <c r="DE45" s="637"/>
      <c r="DF45" s="637"/>
      <c r="DG45" s="637"/>
      <c r="DH45" s="637"/>
      <c r="DI45" s="637"/>
      <c r="DJ45" s="637"/>
      <c r="DK45" s="638"/>
      <c r="DL45" s="662"/>
      <c r="DM45" s="663"/>
      <c r="DN45" s="663"/>
      <c r="DO45" s="663"/>
      <c r="DP45" s="663"/>
      <c r="DQ45" s="663"/>
      <c r="DR45" s="663"/>
      <c r="DS45" s="663"/>
      <c r="DT45" s="663"/>
      <c r="DU45" s="663"/>
      <c r="DV45" s="664"/>
      <c r="DW45" s="665"/>
      <c r="DX45" s="666"/>
      <c r="DY45" s="666"/>
      <c r="DZ45" s="666"/>
      <c r="EA45" s="666"/>
      <c r="EB45" s="666"/>
      <c r="EC45" s="667"/>
    </row>
    <row r="46" spans="2:133" ht="11.25" customHeight="1">
      <c r="B46" s="41" t="s">
        <v>426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4"/>
      <c r="CE46" s="495"/>
      <c r="CF46" s="608" t="s">
        <v>101</v>
      </c>
      <c r="CG46" s="609"/>
      <c r="CH46" s="609"/>
      <c r="CI46" s="609"/>
      <c r="CJ46" s="609"/>
      <c r="CK46" s="609"/>
      <c r="CL46" s="609"/>
      <c r="CM46" s="609"/>
      <c r="CN46" s="609"/>
      <c r="CO46" s="609"/>
      <c r="CP46" s="609"/>
      <c r="CQ46" s="610"/>
      <c r="CR46" s="602">
        <v>419738</v>
      </c>
      <c r="CS46" s="603"/>
      <c r="CT46" s="603"/>
      <c r="CU46" s="603"/>
      <c r="CV46" s="603"/>
      <c r="CW46" s="603"/>
      <c r="CX46" s="603"/>
      <c r="CY46" s="604"/>
      <c r="CZ46" s="611">
        <v>3.5</v>
      </c>
      <c r="DA46" s="612"/>
      <c r="DB46" s="612"/>
      <c r="DC46" s="617"/>
      <c r="DD46" s="615">
        <v>217716</v>
      </c>
      <c r="DE46" s="603"/>
      <c r="DF46" s="603"/>
      <c r="DG46" s="603"/>
      <c r="DH46" s="603"/>
      <c r="DI46" s="603"/>
      <c r="DJ46" s="603"/>
      <c r="DK46" s="604"/>
      <c r="DL46" s="662"/>
      <c r="DM46" s="663"/>
      <c r="DN46" s="663"/>
      <c r="DO46" s="663"/>
      <c r="DP46" s="663"/>
      <c r="DQ46" s="663"/>
      <c r="DR46" s="663"/>
      <c r="DS46" s="663"/>
      <c r="DT46" s="663"/>
      <c r="DU46" s="663"/>
      <c r="DV46" s="664"/>
      <c r="DW46" s="665"/>
      <c r="DX46" s="666"/>
      <c r="DY46" s="666"/>
      <c r="DZ46" s="666"/>
      <c r="EA46" s="666"/>
      <c r="EB46" s="666"/>
      <c r="EC46" s="667"/>
    </row>
    <row r="47" spans="2:133" ht="11.25" customHeight="1">
      <c r="B47" s="694" t="s">
        <v>212</v>
      </c>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c r="BS47" s="694"/>
      <c r="BT47" s="694"/>
      <c r="BU47" s="694"/>
      <c r="BV47" s="694"/>
      <c r="BW47" s="694"/>
      <c r="BX47" s="694"/>
      <c r="BY47" s="694"/>
      <c r="BZ47" s="694"/>
      <c r="CA47" s="694"/>
      <c r="CB47" s="694"/>
      <c r="CD47" s="574"/>
      <c r="CE47" s="495"/>
      <c r="CF47" s="608" t="s">
        <v>427</v>
      </c>
      <c r="CG47" s="609"/>
      <c r="CH47" s="609"/>
      <c r="CI47" s="609"/>
      <c r="CJ47" s="609"/>
      <c r="CK47" s="609"/>
      <c r="CL47" s="609"/>
      <c r="CM47" s="609"/>
      <c r="CN47" s="609"/>
      <c r="CO47" s="609"/>
      <c r="CP47" s="609"/>
      <c r="CQ47" s="610"/>
      <c r="CR47" s="602">
        <v>123553</v>
      </c>
      <c r="CS47" s="637"/>
      <c r="CT47" s="637"/>
      <c r="CU47" s="637"/>
      <c r="CV47" s="637"/>
      <c r="CW47" s="637"/>
      <c r="CX47" s="637"/>
      <c r="CY47" s="638"/>
      <c r="CZ47" s="611">
        <v>1</v>
      </c>
      <c r="DA47" s="639"/>
      <c r="DB47" s="639"/>
      <c r="DC47" s="640"/>
      <c r="DD47" s="615">
        <v>16826</v>
      </c>
      <c r="DE47" s="637"/>
      <c r="DF47" s="637"/>
      <c r="DG47" s="637"/>
      <c r="DH47" s="637"/>
      <c r="DI47" s="637"/>
      <c r="DJ47" s="637"/>
      <c r="DK47" s="638"/>
      <c r="DL47" s="662"/>
      <c r="DM47" s="663"/>
      <c r="DN47" s="663"/>
      <c r="DO47" s="663"/>
      <c r="DP47" s="663"/>
      <c r="DQ47" s="663"/>
      <c r="DR47" s="663"/>
      <c r="DS47" s="663"/>
      <c r="DT47" s="663"/>
      <c r="DU47" s="663"/>
      <c r="DV47" s="664"/>
      <c r="DW47" s="665"/>
      <c r="DX47" s="666"/>
      <c r="DY47" s="666"/>
      <c r="DZ47" s="666"/>
      <c r="EA47" s="666"/>
      <c r="EB47" s="666"/>
      <c r="EC47" s="667"/>
    </row>
    <row r="48" spans="2:133" ht="11.25">
      <c r="B48" s="695" t="s">
        <v>395</v>
      </c>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5"/>
      <c r="AP48" s="695"/>
      <c r="AQ48" s="695"/>
      <c r="AR48" s="695"/>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695"/>
      <c r="BP48" s="695"/>
      <c r="BQ48" s="695"/>
      <c r="BR48" s="695"/>
      <c r="BS48" s="695"/>
      <c r="BT48" s="695"/>
      <c r="BU48" s="695"/>
      <c r="BV48" s="695"/>
      <c r="BW48" s="695"/>
      <c r="BX48" s="695"/>
      <c r="BY48" s="695"/>
      <c r="BZ48" s="695"/>
      <c r="CA48" s="695"/>
      <c r="CB48" s="695"/>
      <c r="CD48" s="575"/>
      <c r="CE48" s="577"/>
      <c r="CF48" s="608" t="s">
        <v>79</v>
      </c>
      <c r="CG48" s="609"/>
      <c r="CH48" s="609"/>
      <c r="CI48" s="609"/>
      <c r="CJ48" s="609"/>
      <c r="CK48" s="609"/>
      <c r="CL48" s="609"/>
      <c r="CM48" s="609"/>
      <c r="CN48" s="609"/>
      <c r="CO48" s="609"/>
      <c r="CP48" s="609"/>
      <c r="CQ48" s="610"/>
      <c r="CR48" s="602" t="s">
        <v>175</v>
      </c>
      <c r="CS48" s="603"/>
      <c r="CT48" s="603"/>
      <c r="CU48" s="603"/>
      <c r="CV48" s="603"/>
      <c r="CW48" s="603"/>
      <c r="CX48" s="603"/>
      <c r="CY48" s="604"/>
      <c r="CZ48" s="611" t="s">
        <v>175</v>
      </c>
      <c r="DA48" s="612"/>
      <c r="DB48" s="612"/>
      <c r="DC48" s="617"/>
      <c r="DD48" s="615" t="s">
        <v>175</v>
      </c>
      <c r="DE48" s="603"/>
      <c r="DF48" s="603"/>
      <c r="DG48" s="603"/>
      <c r="DH48" s="603"/>
      <c r="DI48" s="603"/>
      <c r="DJ48" s="603"/>
      <c r="DK48" s="604"/>
      <c r="DL48" s="662"/>
      <c r="DM48" s="663"/>
      <c r="DN48" s="663"/>
      <c r="DO48" s="663"/>
      <c r="DP48" s="663"/>
      <c r="DQ48" s="663"/>
      <c r="DR48" s="663"/>
      <c r="DS48" s="663"/>
      <c r="DT48" s="663"/>
      <c r="DU48" s="663"/>
      <c r="DV48" s="664"/>
      <c r="DW48" s="665"/>
      <c r="DX48" s="666"/>
      <c r="DY48" s="666"/>
      <c r="DZ48" s="666"/>
      <c r="EA48" s="666"/>
      <c r="EB48" s="666"/>
      <c r="EC48" s="667"/>
    </row>
    <row r="49" spans="2:133" ht="11.25" customHeight="1">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8" t="s">
        <v>8</v>
      </c>
      <c r="CE49" s="619"/>
      <c r="CF49" s="619"/>
      <c r="CG49" s="619"/>
      <c r="CH49" s="619"/>
      <c r="CI49" s="619"/>
      <c r="CJ49" s="619"/>
      <c r="CK49" s="619"/>
      <c r="CL49" s="619"/>
      <c r="CM49" s="619"/>
      <c r="CN49" s="619"/>
      <c r="CO49" s="619"/>
      <c r="CP49" s="619"/>
      <c r="CQ49" s="620"/>
      <c r="CR49" s="671">
        <v>11861618</v>
      </c>
      <c r="CS49" s="651"/>
      <c r="CT49" s="651"/>
      <c r="CU49" s="651"/>
      <c r="CV49" s="651"/>
      <c r="CW49" s="651"/>
      <c r="CX49" s="651"/>
      <c r="CY49" s="679"/>
      <c r="CZ49" s="677">
        <v>100</v>
      </c>
      <c r="DA49" s="680"/>
      <c r="DB49" s="680"/>
      <c r="DC49" s="681"/>
      <c r="DD49" s="682">
        <v>7583053</v>
      </c>
      <c r="DE49" s="651"/>
      <c r="DF49" s="651"/>
      <c r="DG49" s="651"/>
      <c r="DH49" s="651"/>
      <c r="DI49" s="651"/>
      <c r="DJ49" s="651"/>
      <c r="DK49" s="679"/>
      <c r="DL49" s="683"/>
      <c r="DM49" s="684"/>
      <c r="DN49" s="684"/>
      <c r="DO49" s="684"/>
      <c r="DP49" s="684"/>
      <c r="DQ49" s="684"/>
      <c r="DR49" s="684"/>
      <c r="DS49" s="684"/>
      <c r="DT49" s="684"/>
      <c r="DU49" s="684"/>
      <c r="DV49" s="685"/>
      <c r="DW49" s="686"/>
      <c r="DX49" s="687"/>
      <c r="DY49" s="687"/>
      <c r="DZ49" s="687"/>
      <c r="EA49" s="687"/>
      <c r="EB49" s="687"/>
      <c r="EC49" s="688"/>
    </row>
    <row r="50" spans="2:133" ht="11.25" hidden="1">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OVLEcMnc7u1g+Lr/waXHs1ygOzles/0miBR3yss+PNmx2EqsOwLtUrY+KpNK5/865944Nd5eGcRSqu1UW39JwA==" saltValue="zWFSgOPvcr9OyswaMuUQl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ht="11.25" customHeight="1">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c r="A2" s="696" t="s">
        <v>429</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c r="AX2" s="696"/>
      <c r="AY2" s="696"/>
      <c r="AZ2" s="696"/>
      <c r="BA2" s="696"/>
      <c r="BB2" s="696"/>
      <c r="BC2" s="696"/>
      <c r="BD2" s="696"/>
      <c r="BE2" s="696"/>
      <c r="BF2" s="696"/>
      <c r="BG2" s="696"/>
      <c r="BH2" s="696"/>
      <c r="BI2" s="69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97" t="s">
        <v>186</v>
      </c>
      <c r="DK2" s="698"/>
      <c r="DL2" s="698"/>
      <c r="DM2" s="698"/>
      <c r="DN2" s="698"/>
      <c r="DO2" s="699"/>
      <c r="DP2" s="54"/>
      <c r="DQ2" s="697" t="s">
        <v>155</v>
      </c>
      <c r="DR2" s="698"/>
      <c r="DS2" s="698"/>
      <c r="DT2" s="698"/>
      <c r="DU2" s="698"/>
      <c r="DV2" s="698"/>
      <c r="DW2" s="698"/>
      <c r="DX2" s="698"/>
      <c r="DY2" s="698"/>
      <c r="DZ2" s="699"/>
      <c r="EA2" s="52"/>
    </row>
    <row r="3" spans="1:131" ht="11.2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c r="A4" s="700" t="s">
        <v>330</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60"/>
      <c r="BA4" s="60"/>
      <c r="BB4" s="60"/>
      <c r="BC4" s="60"/>
      <c r="BD4" s="60"/>
      <c r="BE4" s="71"/>
      <c r="BF4" s="71"/>
      <c r="BG4" s="71"/>
      <c r="BH4" s="71"/>
      <c r="BI4" s="71"/>
      <c r="BJ4" s="71"/>
      <c r="BK4" s="71"/>
      <c r="BL4" s="71"/>
      <c r="BM4" s="71"/>
      <c r="BN4" s="71"/>
      <c r="BO4" s="71"/>
      <c r="BP4" s="71"/>
      <c r="BQ4" s="701" t="s">
        <v>431</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71"/>
    </row>
    <row r="5" spans="1:131" s="51" customFormat="1" ht="26.25" customHeight="1">
      <c r="A5" s="724" t="s">
        <v>432</v>
      </c>
      <c r="B5" s="725"/>
      <c r="C5" s="725"/>
      <c r="D5" s="725"/>
      <c r="E5" s="725"/>
      <c r="F5" s="725"/>
      <c r="G5" s="725"/>
      <c r="H5" s="725"/>
      <c r="I5" s="725"/>
      <c r="J5" s="725"/>
      <c r="K5" s="725"/>
      <c r="L5" s="725"/>
      <c r="M5" s="725"/>
      <c r="N5" s="725"/>
      <c r="O5" s="725"/>
      <c r="P5" s="726"/>
      <c r="Q5" s="718" t="s">
        <v>260</v>
      </c>
      <c r="R5" s="719"/>
      <c r="S5" s="719"/>
      <c r="T5" s="719"/>
      <c r="U5" s="730"/>
      <c r="V5" s="718" t="s">
        <v>111</v>
      </c>
      <c r="W5" s="719"/>
      <c r="X5" s="719"/>
      <c r="Y5" s="719"/>
      <c r="Z5" s="730"/>
      <c r="AA5" s="718" t="s">
        <v>433</v>
      </c>
      <c r="AB5" s="719"/>
      <c r="AC5" s="719"/>
      <c r="AD5" s="719"/>
      <c r="AE5" s="719"/>
      <c r="AF5" s="1008" t="s">
        <v>173</v>
      </c>
      <c r="AG5" s="719"/>
      <c r="AH5" s="719"/>
      <c r="AI5" s="719"/>
      <c r="AJ5" s="720"/>
      <c r="AK5" s="719" t="s">
        <v>59</v>
      </c>
      <c r="AL5" s="719"/>
      <c r="AM5" s="719"/>
      <c r="AN5" s="719"/>
      <c r="AO5" s="730"/>
      <c r="AP5" s="718" t="s">
        <v>177</v>
      </c>
      <c r="AQ5" s="719"/>
      <c r="AR5" s="719"/>
      <c r="AS5" s="719"/>
      <c r="AT5" s="730"/>
      <c r="AU5" s="718" t="s">
        <v>434</v>
      </c>
      <c r="AV5" s="719"/>
      <c r="AW5" s="719"/>
      <c r="AX5" s="719"/>
      <c r="AY5" s="720"/>
      <c r="AZ5" s="60"/>
      <c r="BA5" s="60"/>
      <c r="BB5" s="60"/>
      <c r="BC5" s="60"/>
      <c r="BD5" s="60"/>
      <c r="BE5" s="71"/>
      <c r="BF5" s="71"/>
      <c r="BG5" s="71"/>
      <c r="BH5" s="71"/>
      <c r="BI5" s="71"/>
      <c r="BJ5" s="71"/>
      <c r="BK5" s="71"/>
      <c r="BL5" s="71"/>
      <c r="BM5" s="71"/>
      <c r="BN5" s="71"/>
      <c r="BO5" s="71"/>
      <c r="BP5" s="71"/>
      <c r="BQ5" s="724" t="s">
        <v>304</v>
      </c>
      <c r="BR5" s="725"/>
      <c r="BS5" s="725"/>
      <c r="BT5" s="725"/>
      <c r="BU5" s="725"/>
      <c r="BV5" s="725"/>
      <c r="BW5" s="725"/>
      <c r="BX5" s="725"/>
      <c r="BY5" s="725"/>
      <c r="BZ5" s="725"/>
      <c r="CA5" s="725"/>
      <c r="CB5" s="725"/>
      <c r="CC5" s="725"/>
      <c r="CD5" s="725"/>
      <c r="CE5" s="725"/>
      <c r="CF5" s="725"/>
      <c r="CG5" s="726"/>
      <c r="CH5" s="718" t="s">
        <v>396</v>
      </c>
      <c r="CI5" s="719"/>
      <c r="CJ5" s="719"/>
      <c r="CK5" s="719"/>
      <c r="CL5" s="730"/>
      <c r="CM5" s="718" t="s">
        <v>435</v>
      </c>
      <c r="CN5" s="719"/>
      <c r="CO5" s="719"/>
      <c r="CP5" s="719"/>
      <c r="CQ5" s="730"/>
      <c r="CR5" s="718" t="s">
        <v>183</v>
      </c>
      <c r="CS5" s="719"/>
      <c r="CT5" s="719"/>
      <c r="CU5" s="719"/>
      <c r="CV5" s="730"/>
      <c r="CW5" s="718" t="s">
        <v>365</v>
      </c>
      <c r="CX5" s="719"/>
      <c r="CY5" s="719"/>
      <c r="CZ5" s="719"/>
      <c r="DA5" s="730"/>
      <c r="DB5" s="718" t="s">
        <v>437</v>
      </c>
      <c r="DC5" s="719"/>
      <c r="DD5" s="719"/>
      <c r="DE5" s="719"/>
      <c r="DF5" s="730"/>
      <c r="DG5" s="732" t="s">
        <v>69</v>
      </c>
      <c r="DH5" s="733"/>
      <c r="DI5" s="733"/>
      <c r="DJ5" s="733"/>
      <c r="DK5" s="734"/>
      <c r="DL5" s="732" t="s">
        <v>181</v>
      </c>
      <c r="DM5" s="733"/>
      <c r="DN5" s="733"/>
      <c r="DO5" s="733"/>
      <c r="DP5" s="734"/>
      <c r="DQ5" s="718" t="s">
        <v>438</v>
      </c>
      <c r="DR5" s="719"/>
      <c r="DS5" s="719"/>
      <c r="DT5" s="719"/>
      <c r="DU5" s="730"/>
      <c r="DV5" s="718" t="s">
        <v>434</v>
      </c>
      <c r="DW5" s="719"/>
      <c r="DX5" s="719"/>
      <c r="DY5" s="719"/>
      <c r="DZ5" s="720"/>
      <c r="EA5" s="71"/>
    </row>
    <row r="6" spans="1:131" s="51" customFormat="1" ht="26.25" customHeight="1">
      <c r="A6" s="727"/>
      <c r="B6" s="728"/>
      <c r="C6" s="728"/>
      <c r="D6" s="728"/>
      <c r="E6" s="728"/>
      <c r="F6" s="728"/>
      <c r="G6" s="728"/>
      <c r="H6" s="728"/>
      <c r="I6" s="728"/>
      <c r="J6" s="728"/>
      <c r="K6" s="728"/>
      <c r="L6" s="728"/>
      <c r="M6" s="728"/>
      <c r="N6" s="728"/>
      <c r="O6" s="728"/>
      <c r="P6" s="729"/>
      <c r="Q6" s="721"/>
      <c r="R6" s="722"/>
      <c r="S6" s="722"/>
      <c r="T6" s="722"/>
      <c r="U6" s="731"/>
      <c r="V6" s="721"/>
      <c r="W6" s="722"/>
      <c r="X6" s="722"/>
      <c r="Y6" s="722"/>
      <c r="Z6" s="731"/>
      <c r="AA6" s="721"/>
      <c r="AB6" s="722"/>
      <c r="AC6" s="722"/>
      <c r="AD6" s="722"/>
      <c r="AE6" s="722"/>
      <c r="AF6" s="1009"/>
      <c r="AG6" s="722"/>
      <c r="AH6" s="722"/>
      <c r="AI6" s="722"/>
      <c r="AJ6" s="723"/>
      <c r="AK6" s="722"/>
      <c r="AL6" s="722"/>
      <c r="AM6" s="722"/>
      <c r="AN6" s="722"/>
      <c r="AO6" s="731"/>
      <c r="AP6" s="721"/>
      <c r="AQ6" s="722"/>
      <c r="AR6" s="722"/>
      <c r="AS6" s="722"/>
      <c r="AT6" s="731"/>
      <c r="AU6" s="721"/>
      <c r="AV6" s="722"/>
      <c r="AW6" s="722"/>
      <c r="AX6" s="722"/>
      <c r="AY6" s="723"/>
      <c r="AZ6" s="60"/>
      <c r="BA6" s="60"/>
      <c r="BB6" s="60"/>
      <c r="BC6" s="60"/>
      <c r="BD6" s="60"/>
      <c r="BE6" s="71"/>
      <c r="BF6" s="71"/>
      <c r="BG6" s="71"/>
      <c r="BH6" s="71"/>
      <c r="BI6" s="71"/>
      <c r="BJ6" s="71"/>
      <c r="BK6" s="71"/>
      <c r="BL6" s="71"/>
      <c r="BM6" s="71"/>
      <c r="BN6" s="71"/>
      <c r="BO6" s="71"/>
      <c r="BP6" s="71"/>
      <c r="BQ6" s="727"/>
      <c r="BR6" s="728"/>
      <c r="BS6" s="728"/>
      <c r="BT6" s="728"/>
      <c r="BU6" s="728"/>
      <c r="BV6" s="728"/>
      <c r="BW6" s="728"/>
      <c r="BX6" s="728"/>
      <c r="BY6" s="728"/>
      <c r="BZ6" s="728"/>
      <c r="CA6" s="728"/>
      <c r="CB6" s="728"/>
      <c r="CC6" s="728"/>
      <c r="CD6" s="728"/>
      <c r="CE6" s="728"/>
      <c r="CF6" s="728"/>
      <c r="CG6" s="729"/>
      <c r="CH6" s="721"/>
      <c r="CI6" s="722"/>
      <c r="CJ6" s="722"/>
      <c r="CK6" s="722"/>
      <c r="CL6" s="731"/>
      <c r="CM6" s="721"/>
      <c r="CN6" s="722"/>
      <c r="CO6" s="722"/>
      <c r="CP6" s="722"/>
      <c r="CQ6" s="731"/>
      <c r="CR6" s="721"/>
      <c r="CS6" s="722"/>
      <c r="CT6" s="722"/>
      <c r="CU6" s="722"/>
      <c r="CV6" s="731"/>
      <c r="CW6" s="721"/>
      <c r="CX6" s="722"/>
      <c r="CY6" s="722"/>
      <c r="CZ6" s="722"/>
      <c r="DA6" s="731"/>
      <c r="DB6" s="721"/>
      <c r="DC6" s="722"/>
      <c r="DD6" s="722"/>
      <c r="DE6" s="722"/>
      <c r="DF6" s="731"/>
      <c r="DG6" s="735"/>
      <c r="DH6" s="736"/>
      <c r="DI6" s="736"/>
      <c r="DJ6" s="736"/>
      <c r="DK6" s="737"/>
      <c r="DL6" s="735"/>
      <c r="DM6" s="736"/>
      <c r="DN6" s="736"/>
      <c r="DO6" s="736"/>
      <c r="DP6" s="737"/>
      <c r="DQ6" s="721"/>
      <c r="DR6" s="722"/>
      <c r="DS6" s="722"/>
      <c r="DT6" s="722"/>
      <c r="DU6" s="731"/>
      <c r="DV6" s="721"/>
      <c r="DW6" s="722"/>
      <c r="DX6" s="722"/>
      <c r="DY6" s="722"/>
      <c r="DZ6" s="723"/>
      <c r="EA6" s="71"/>
    </row>
    <row r="7" spans="1:131" s="51" customFormat="1" ht="26.25" customHeight="1">
      <c r="A7" s="55">
        <v>1</v>
      </c>
      <c r="B7" s="702" t="s">
        <v>366</v>
      </c>
      <c r="C7" s="703"/>
      <c r="D7" s="703"/>
      <c r="E7" s="703"/>
      <c r="F7" s="703"/>
      <c r="G7" s="703"/>
      <c r="H7" s="703"/>
      <c r="I7" s="703"/>
      <c r="J7" s="703"/>
      <c r="K7" s="703"/>
      <c r="L7" s="703"/>
      <c r="M7" s="703"/>
      <c r="N7" s="703"/>
      <c r="O7" s="703"/>
      <c r="P7" s="704"/>
      <c r="Q7" s="705">
        <v>12126</v>
      </c>
      <c r="R7" s="706"/>
      <c r="S7" s="706"/>
      <c r="T7" s="706"/>
      <c r="U7" s="706"/>
      <c r="V7" s="706">
        <v>11871</v>
      </c>
      <c r="W7" s="706"/>
      <c r="X7" s="706"/>
      <c r="Y7" s="706"/>
      <c r="Z7" s="706"/>
      <c r="AA7" s="706">
        <v>256</v>
      </c>
      <c r="AB7" s="706"/>
      <c r="AC7" s="706"/>
      <c r="AD7" s="706"/>
      <c r="AE7" s="707"/>
      <c r="AF7" s="708">
        <v>243</v>
      </c>
      <c r="AG7" s="709"/>
      <c r="AH7" s="709"/>
      <c r="AI7" s="709"/>
      <c r="AJ7" s="710"/>
      <c r="AK7" s="711">
        <v>392</v>
      </c>
      <c r="AL7" s="706"/>
      <c r="AM7" s="706"/>
      <c r="AN7" s="706"/>
      <c r="AO7" s="706"/>
      <c r="AP7" s="706">
        <v>9455</v>
      </c>
      <c r="AQ7" s="706"/>
      <c r="AR7" s="706"/>
      <c r="AS7" s="706"/>
      <c r="AT7" s="706"/>
      <c r="AU7" s="712"/>
      <c r="AV7" s="712"/>
      <c r="AW7" s="712"/>
      <c r="AX7" s="712"/>
      <c r="AY7" s="713"/>
      <c r="AZ7" s="60"/>
      <c r="BA7" s="60"/>
      <c r="BB7" s="60"/>
      <c r="BC7" s="60"/>
      <c r="BD7" s="60"/>
      <c r="BE7" s="71"/>
      <c r="BF7" s="71"/>
      <c r="BG7" s="71"/>
      <c r="BH7" s="71"/>
      <c r="BI7" s="71"/>
      <c r="BJ7" s="71"/>
      <c r="BK7" s="71"/>
      <c r="BL7" s="71"/>
      <c r="BM7" s="71"/>
      <c r="BN7" s="71"/>
      <c r="BO7" s="71"/>
      <c r="BP7" s="71"/>
      <c r="BQ7" s="55">
        <v>1</v>
      </c>
      <c r="BR7" s="75"/>
      <c r="BS7" s="702" t="s">
        <v>543</v>
      </c>
      <c r="BT7" s="703"/>
      <c r="BU7" s="703"/>
      <c r="BV7" s="703"/>
      <c r="BW7" s="703"/>
      <c r="BX7" s="703"/>
      <c r="BY7" s="703"/>
      <c r="BZ7" s="703"/>
      <c r="CA7" s="703"/>
      <c r="CB7" s="703"/>
      <c r="CC7" s="703"/>
      <c r="CD7" s="703"/>
      <c r="CE7" s="703"/>
      <c r="CF7" s="703"/>
      <c r="CG7" s="704"/>
      <c r="CH7" s="714">
        <v>-4</v>
      </c>
      <c r="CI7" s="715"/>
      <c r="CJ7" s="715"/>
      <c r="CK7" s="715"/>
      <c r="CL7" s="716"/>
      <c r="CM7" s="714">
        <v>136</v>
      </c>
      <c r="CN7" s="715"/>
      <c r="CO7" s="715"/>
      <c r="CP7" s="715"/>
      <c r="CQ7" s="716"/>
      <c r="CR7" s="714">
        <v>21</v>
      </c>
      <c r="CS7" s="715"/>
      <c r="CT7" s="715"/>
      <c r="CU7" s="715"/>
      <c r="CV7" s="716"/>
      <c r="CW7" s="714">
        <v>11</v>
      </c>
      <c r="CX7" s="715"/>
      <c r="CY7" s="715"/>
      <c r="CZ7" s="715"/>
      <c r="DA7" s="716"/>
      <c r="DB7" s="714" t="s">
        <v>175</v>
      </c>
      <c r="DC7" s="715"/>
      <c r="DD7" s="715"/>
      <c r="DE7" s="715"/>
      <c r="DF7" s="716"/>
      <c r="DG7" s="714" t="s">
        <v>175</v>
      </c>
      <c r="DH7" s="715"/>
      <c r="DI7" s="715"/>
      <c r="DJ7" s="715"/>
      <c r="DK7" s="716"/>
      <c r="DL7" s="714" t="s">
        <v>175</v>
      </c>
      <c r="DM7" s="715"/>
      <c r="DN7" s="715"/>
      <c r="DO7" s="715"/>
      <c r="DP7" s="716"/>
      <c r="DQ7" s="714" t="s">
        <v>175</v>
      </c>
      <c r="DR7" s="715"/>
      <c r="DS7" s="715"/>
      <c r="DT7" s="715"/>
      <c r="DU7" s="716"/>
      <c r="DV7" s="702"/>
      <c r="DW7" s="703"/>
      <c r="DX7" s="703"/>
      <c r="DY7" s="703"/>
      <c r="DZ7" s="717"/>
      <c r="EA7" s="71"/>
    </row>
    <row r="8" spans="1:131" s="51" customFormat="1" ht="26.25" customHeight="1">
      <c r="A8" s="56">
        <v>2</v>
      </c>
      <c r="B8" s="738"/>
      <c r="C8" s="739"/>
      <c r="D8" s="739"/>
      <c r="E8" s="739"/>
      <c r="F8" s="739"/>
      <c r="G8" s="739"/>
      <c r="H8" s="739"/>
      <c r="I8" s="739"/>
      <c r="J8" s="739"/>
      <c r="K8" s="739"/>
      <c r="L8" s="739"/>
      <c r="M8" s="739"/>
      <c r="N8" s="739"/>
      <c r="O8" s="739"/>
      <c r="P8" s="740"/>
      <c r="Q8" s="741"/>
      <c r="R8" s="742"/>
      <c r="S8" s="742"/>
      <c r="T8" s="742"/>
      <c r="U8" s="742"/>
      <c r="V8" s="742"/>
      <c r="W8" s="742"/>
      <c r="X8" s="742"/>
      <c r="Y8" s="742"/>
      <c r="Z8" s="742"/>
      <c r="AA8" s="742"/>
      <c r="AB8" s="742"/>
      <c r="AC8" s="742"/>
      <c r="AD8" s="742"/>
      <c r="AE8" s="743"/>
      <c r="AF8" s="744"/>
      <c r="AG8" s="745"/>
      <c r="AH8" s="745"/>
      <c r="AI8" s="745"/>
      <c r="AJ8" s="746"/>
      <c r="AK8" s="747"/>
      <c r="AL8" s="742"/>
      <c r="AM8" s="742"/>
      <c r="AN8" s="742"/>
      <c r="AO8" s="742"/>
      <c r="AP8" s="742"/>
      <c r="AQ8" s="742"/>
      <c r="AR8" s="742"/>
      <c r="AS8" s="742"/>
      <c r="AT8" s="742"/>
      <c r="AU8" s="748"/>
      <c r="AV8" s="748"/>
      <c r="AW8" s="748"/>
      <c r="AX8" s="748"/>
      <c r="AY8" s="749"/>
      <c r="AZ8" s="60"/>
      <c r="BA8" s="60"/>
      <c r="BB8" s="60"/>
      <c r="BC8" s="60"/>
      <c r="BD8" s="60"/>
      <c r="BE8" s="71"/>
      <c r="BF8" s="71"/>
      <c r="BG8" s="71"/>
      <c r="BH8" s="71"/>
      <c r="BI8" s="71"/>
      <c r="BJ8" s="71"/>
      <c r="BK8" s="71"/>
      <c r="BL8" s="71"/>
      <c r="BM8" s="71"/>
      <c r="BN8" s="71"/>
      <c r="BO8" s="71"/>
      <c r="BP8" s="71"/>
      <c r="BQ8" s="56">
        <v>2</v>
      </c>
      <c r="BR8" s="76"/>
      <c r="BS8" s="738"/>
      <c r="BT8" s="739"/>
      <c r="BU8" s="739"/>
      <c r="BV8" s="739"/>
      <c r="BW8" s="739"/>
      <c r="BX8" s="739"/>
      <c r="BY8" s="739"/>
      <c r="BZ8" s="739"/>
      <c r="CA8" s="739"/>
      <c r="CB8" s="739"/>
      <c r="CC8" s="739"/>
      <c r="CD8" s="739"/>
      <c r="CE8" s="739"/>
      <c r="CF8" s="739"/>
      <c r="CG8" s="740"/>
      <c r="CH8" s="750"/>
      <c r="CI8" s="745"/>
      <c r="CJ8" s="745"/>
      <c r="CK8" s="745"/>
      <c r="CL8" s="751"/>
      <c r="CM8" s="750"/>
      <c r="CN8" s="745"/>
      <c r="CO8" s="745"/>
      <c r="CP8" s="745"/>
      <c r="CQ8" s="751"/>
      <c r="CR8" s="750"/>
      <c r="CS8" s="745"/>
      <c r="CT8" s="745"/>
      <c r="CU8" s="745"/>
      <c r="CV8" s="751"/>
      <c r="CW8" s="750"/>
      <c r="CX8" s="745"/>
      <c r="CY8" s="745"/>
      <c r="CZ8" s="745"/>
      <c r="DA8" s="751"/>
      <c r="DB8" s="750"/>
      <c r="DC8" s="745"/>
      <c r="DD8" s="745"/>
      <c r="DE8" s="745"/>
      <c r="DF8" s="751"/>
      <c r="DG8" s="750"/>
      <c r="DH8" s="745"/>
      <c r="DI8" s="745"/>
      <c r="DJ8" s="745"/>
      <c r="DK8" s="751"/>
      <c r="DL8" s="750"/>
      <c r="DM8" s="745"/>
      <c r="DN8" s="745"/>
      <c r="DO8" s="745"/>
      <c r="DP8" s="751"/>
      <c r="DQ8" s="750"/>
      <c r="DR8" s="745"/>
      <c r="DS8" s="745"/>
      <c r="DT8" s="745"/>
      <c r="DU8" s="751"/>
      <c r="DV8" s="738"/>
      <c r="DW8" s="739"/>
      <c r="DX8" s="739"/>
      <c r="DY8" s="739"/>
      <c r="DZ8" s="752"/>
      <c r="EA8" s="71"/>
    </row>
    <row r="9" spans="1:131" s="51" customFormat="1" ht="26.25" customHeight="1">
      <c r="A9" s="56">
        <v>3</v>
      </c>
      <c r="B9" s="738"/>
      <c r="C9" s="739"/>
      <c r="D9" s="739"/>
      <c r="E9" s="739"/>
      <c r="F9" s="739"/>
      <c r="G9" s="739"/>
      <c r="H9" s="739"/>
      <c r="I9" s="739"/>
      <c r="J9" s="739"/>
      <c r="K9" s="739"/>
      <c r="L9" s="739"/>
      <c r="M9" s="739"/>
      <c r="N9" s="739"/>
      <c r="O9" s="739"/>
      <c r="P9" s="740"/>
      <c r="Q9" s="741"/>
      <c r="R9" s="742"/>
      <c r="S9" s="742"/>
      <c r="T9" s="742"/>
      <c r="U9" s="742"/>
      <c r="V9" s="742"/>
      <c r="W9" s="742"/>
      <c r="X9" s="742"/>
      <c r="Y9" s="742"/>
      <c r="Z9" s="742"/>
      <c r="AA9" s="742"/>
      <c r="AB9" s="742"/>
      <c r="AC9" s="742"/>
      <c r="AD9" s="742"/>
      <c r="AE9" s="743"/>
      <c r="AF9" s="744"/>
      <c r="AG9" s="745"/>
      <c r="AH9" s="745"/>
      <c r="AI9" s="745"/>
      <c r="AJ9" s="746"/>
      <c r="AK9" s="747"/>
      <c r="AL9" s="742"/>
      <c r="AM9" s="742"/>
      <c r="AN9" s="742"/>
      <c r="AO9" s="742"/>
      <c r="AP9" s="742"/>
      <c r="AQ9" s="742"/>
      <c r="AR9" s="742"/>
      <c r="AS9" s="742"/>
      <c r="AT9" s="742"/>
      <c r="AU9" s="748"/>
      <c r="AV9" s="748"/>
      <c r="AW9" s="748"/>
      <c r="AX9" s="748"/>
      <c r="AY9" s="749"/>
      <c r="AZ9" s="60"/>
      <c r="BA9" s="60"/>
      <c r="BB9" s="60"/>
      <c r="BC9" s="60"/>
      <c r="BD9" s="60"/>
      <c r="BE9" s="71"/>
      <c r="BF9" s="71"/>
      <c r="BG9" s="71"/>
      <c r="BH9" s="71"/>
      <c r="BI9" s="71"/>
      <c r="BJ9" s="71"/>
      <c r="BK9" s="71"/>
      <c r="BL9" s="71"/>
      <c r="BM9" s="71"/>
      <c r="BN9" s="71"/>
      <c r="BO9" s="71"/>
      <c r="BP9" s="71"/>
      <c r="BQ9" s="56">
        <v>3</v>
      </c>
      <c r="BR9" s="76"/>
      <c r="BS9" s="738"/>
      <c r="BT9" s="739"/>
      <c r="BU9" s="739"/>
      <c r="BV9" s="739"/>
      <c r="BW9" s="739"/>
      <c r="BX9" s="739"/>
      <c r="BY9" s="739"/>
      <c r="BZ9" s="739"/>
      <c r="CA9" s="739"/>
      <c r="CB9" s="739"/>
      <c r="CC9" s="739"/>
      <c r="CD9" s="739"/>
      <c r="CE9" s="739"/>
      <c r="CF9" s="739"/>
      <c r="CG9" s="740"/>
      <c r="CH9" s="750"/>
      <c r="CI9" s="745"/>
      <c r="CJ9" s="745"/>
      <c r="CK9" s="745"/>
      <c r="CL9" s="751"/>
      <c r="CM9" s="750"/>
      <c r="CN9" s="745"/>
      <c r="CO9" s="745"/>
      <c r="CP9" s="745"/>
      <c r="CQ9" s="751"/>
      <c r="CR9" s="750"/>
      <c r="CS9" s="745"/>
      <c r="CT9" s="745"/>
      <c r="CU9" s="745"/>
      <c r="CV9" s="751"/>
      <c r="CW9" s="750"/>
      <c r="CX9" s="745"/>
      <c r="CY9" s="745"/>
      <c r="CZ9" s="745"/>
      <c r="DA9" s="751"/>
      <c r="DB9" s="750"/>
      <c r="DC9" s="745"/>
      <c r="DD9" s="745"/>
      <c r="DE9" s="745"/>
      <c r="DF9" s="751"/>
      <c r="DG9" s="750"/>
      <c r="DH9" s="745"/>
      <c r="DI9" s="745"/>
      <c r="DJ9" s="745"/>
      <c r="DK9" s="751"/>
      <c r="DL9" s="750"/>
      <c r="DM9" s="745"/>
      <c r="DN9" s="745"/>
      <c r="DO9" s="745"/>
      <c r="DP9" s="751"/>
      <c r="DQ9" s="750"/>
      <c r="DR9" s="745"/>
      <c r="DS9" s="745"/>
      <c r="DT9" s="745"/>
      <c r="DU9" s="751"/>
      <c r="DV9" s="738"/>
      <c r="DW9" s="739"/>
      <c r="DX9" s="739"/>
      <c r="DY9" s="739"/>
      <c r="DZ9" s="752"/>
      <c r="EA9" s="71"/>
    </row>
    <row r="10" spans="1:131" s="51" customFormat="1" ht="26.25" customHeight="1">
      <c r="A10" s="56">
        <v>4</v>
      </c>
      <c r="B10" s="738"/>
      <c r="C10" s="739"/>
      <c r="D10" s="739"/>
      <c r="E10" s="739"/>
      <c r="F10" s="739"/>
      <c r="G10" s="739"/>
      <c r="H10" s="739"/>
      <c r="I10" s="739"/>
      <c r="J10" s="739"/>
      <c r="K10" s="739"/>
      <c r="L10" s="739"/>
      <c r="M10" s="739"/>
      <c r="N10" s="739"/>
      <c r="O10" s="739"/>
      <c r="P10" s="740"/>
      <c r="Q10" s="741"/>
      <c r="R10" s="742"/>
      <c r="S10" s="742"/>
      <c r="T10" s="742"/>
      <c r="U10" s="742"/>
      <c r="V10" s="742"/>
      <c r="W10" s="742"/>
      <c r="X10" s="742"/>
      <c r="Y10" s="742"/>
      <c r="Z10" s="742"/>
      <c r="AA10" s="742"/>
      <c r="AB10" s="742"/>
      <c r="AC10" s="742"/>
      <c r="AD10" s="742"/>
      <c r="AE10" s="743"/>
      <c r="AF10" s="744"/>
      <c r="AG10" s="745"/>
      <c r="AH10" s="745"/>
      <c r="AI10" s="745"/>
      <c r="AJ10" s="746"/>
      <c r="AK10" s="747"/>
      <c r="AL10" s="742"/>
      <c r="AM10" s="742"/>
      <c r="AN10" s="742"/>
      <c r="AO10" s="742"/>
      <c r="AP10" s="742"/>
      <c r="AQ10" s="742"/>
      <c r="AR10" s="742"/>
      <c r="AS10" s="742"/>
      <c r="AT10" s="742"/>
      <c r="AU10" s="748"/>
      <c r="AV10" s="748"/>
      <c r="AW10" s="748"/>
      <c r="AX10" s="748"/>
      <c r="AY10" s="749"/>
      <c r="AZ10" s="60"/>
      <c r="BA10" s="60"/>
      <c r="BB10" s="60"/>
      <c r="BC10" s="60"/>
      <c r="BD10" s="60"/>
      <c r="BE10" s="71"/>
      <c r="BF10" s="71"/>
      <c r="BG10" s="71"/>
      <c r="BH10" s="71"/>
      <c r="BI10" s="71"/>
      <c r="BJ10" s="71"/>
      <c r="BK10" s="71"/>
      <c r="BL10" s="71"/>
      <c r="BM10" s="71"/>
      <c r="BN10" s="71"/>
      <c r="BO10" s="71"/>
      <c r="BP10" s="71"/>
      <c r="BQ10" s="56">
        <v>4</v>
      </c>
      <c r="BR10" s="76"/>
      <c r="BS10" s="738"/>
      <c r="BT10" s="739"/>
      <c r="BU10" s="739"/>
      <c r="BV10" s="739"/>
      <c r="BW10" s="739"/>
      <c r="BX10" s="739"/>
      <c r="BY10" s="739"/>
      <c r="BZ10" s="739"/>
      <c r="CA10" s="739"/>
      <c r="CB10" s="739"/>
      <c r="CC10" s="739"/>
      <c r="CD10" s="739"/>
      <c r="CE10" s="739"/>
      <c r="CF10" s="739"/>
      <c r="CG10" s="740"/>
      <c r="CH10" s="750"/>
      <c r="CI10" s="745"/>
      <c r="CJ10" s="745"/>
      <c r="CK10" s="745"/>
      <c r="CL10" s="751"/>
      <c r="CM10" s="750"/>
      <c r="CN10" s="745"/>
      <c r="CO10" s="745"/>
      <c r="CP10" s="745"/>
      <c r="CQ10" s="751"/>
      <c r="CR10" s="750"/>
      <c r="CS10" s="745"/>
      <c r="CT10" s="745"/>
      <c r="CU10" s="745"/>
      <c r="CV10" s="751"/>
      <c r="CW10" s="750"/>
      <c r="CX10" s="745"/>
      <c r="CY10" s="745"/>
      <c r="CZ10" s="745"/>
      <c r="DA10" s="751"/>
      <c r="DB10" s="750"/>
      <c r="DC10" s="745"/>
      <c r="DD10" s="745"/>
      <c r="DE10" s="745"/>
      <c r="DF10" s="751"/>
      <c r="DG10" s="750"/>
      <c r="DH10" s="745"/>
      <c r="DI10" s="745"/>
      <c r="DJ10" s="745"/>
      <c r="DK10" s="751"/>
      <c r="DL10" s="750"/>
      <c r="DM10" s="745"/>
      <c r="DN10" s="745"/>
      <c r="DO10" s="745"/>
      <c r="DP10" s="751"/>
      <c r="DQ10" s="750"/>
      <c r="DR10" s="745"/>
      <c r="DS10" s="745"/>
      <c r="DT10" s="745"/>
      <c r="DU10" s="751"/>
      <c r="DV10" s="738"/>
      <c r="DW10" s="739"/>
      <c r="DX10" s="739"/>
      <c r="DY10" s="739"/>
      <c r="DZ10" s="752"/>
      <c r="EA10" s="71"/>
    </row>
    <row r="11" spans="1:131" s="51" customFormat="1" ht="26.25" customHeight="1">
      <c r="A11" s="56">
        <v>5</v>
      </c>
      <c r="B11" s="738"/>
      <c r="C11" s="739"/>
      <c r="D11" s="739"/>
      <c r="E11" s="739"/>
      <c r="F11" s="739"/>
      <c r="G11" s="739"/>
      <c r="H11" s="739"/>
      <c r="I11" s="739"/>
      <c r="J11" s="739"/>
      <c r="K11" s="739"/>
      <c r="L11" s="739"/>
      <c r="M11" s="739"/>
      <c r="N11" s="739"/>
      <c r="O11" s="739"/>
      <c r="P11" s="740"/>
      <c r="Q11" s="741"/>
      <c r="R11" s="742"/>
      <c r="S11" s="742"/>
      <c r="T11" s="742"/>
      <c r="U11" s="742"/>
      <c r="V11" s="742"/>
      <c r="W11" s="742"/>
      <c r="X11" s="742"/>
      <c r="Y11" s="742"/>
      <c r="Z11" s="742"/>
      <c r="AA11" s="742"/>
      <c r="AB11" s="742"/>
      <c r="AC11" s="742"/>
      <c r="AD11" s="742"/>
      <c r="AE11" s="743"/>
      <c r="AF11" s="744"/>
      <c r="AG11" s="745"/>
      <c r="AH11" s="745"/>
      <c r="AI11" s="745"/>
      <c r="AJ11" s="746"/>
      <c r="AK11" s="747"/>
      <c r="AL11" s="742"/>
      <c r="AM11" s="742"/>
      <c r="AN11" s="742"/>
      <c r="AO11" s="742"/>
      <c r="AP11" s="742"/>
      <c r="AQ11" s="742"/>
      <c r="AR11" s="742"/>
      <c r="AS11" s="742"/>
      <c r="AT11" s="742"/>
      <c r="AU11" s="748"/>
      <c r="AV11" s="748"/>
      <c r="AW11" s="748"/>
      <c r="AX11" s="748"/>
      <c r="AY11" s="749"/>
      <c r="AZ11" s="60"/>
      <c r="BA11" s="60"/>
      <c r="BB11" s="60"/>
      <c r="BC11" s="60"/>
      <c r="BD11" s="60"/>
      <c r="BE11" s="71"/>
      <c r="BF11" s="71"/>
      <c r="BG11" s="71"/>
      <c r="BH11" s="71"/>
      <c r="BI11" s="71"/>
      <c r="BJ11" s="71"/>
      <c r="BK11" s="71"/>
      <c r="BL11" s="71"/>
      <c r="BM11" s="71"/>
      <c r="BN11" s="71"/>
      <c r="BO11" s="71"/>
      <c r="BP11" s="71"/>
      <c r="BQ11" s="56">
        <v>5</v>
      </c>
      <c r="BR11" s="76"/>
      <c r="BS11" s="738"/>
      <c r="BT11" s="739"/>
      <c r="BU11" s="739"/>
      <c r="BV11" s="739"/>
      <c r="BW11" s="739"/>
      <c r="BX11" s="739"/>
      <c r="BY11" s="739"/>
      <c r="BZ11" s="739"/>
      <c r="CA11" s="739"/>
      <c r="CB11" s="739"/>
      <c r="CC11" s="739"/>
      <c r="CD11" s="739"/>
      <c r="CE11" s="739"/>
      <c r="CF11" s="739"/>
      <c r="CG11" s="740"/>
      <c r="CH11" s="750"/>
      <c r="CI11" s="745"/>
      <c r="CJ11" s="745"/>
      <c r="CK11" s="745"/>
      <c r="CL11" s="751"/>
      <c r="CM11" s="750"/>
      <c r="CN11" s="745"/>
      <c r="CO11" s="745"/>
      <c r="CP11" s="745"/>
      <c r="CQ11" s="751"/>
      <c r="CR11" s="750"/>
      <c r="CS11" s="745"/>
      <c r="CT11" s="745"/>
      <c r="CU11" s="745"/>
      <c r="CV11" s="751"/>
      <c r="CW11" s="750"/>
      <c r="CX11" s="745"/>
      <c r="CY11" s="745"/>
      <c r="CZ11" s="745"/>
      <c r="DA11" s="751"/>
      <c r="DB11" s="750"/>
      <c r="DC11" s="745"/>
      <c r="DD11" s="745"/>
      <c r="DE11" s="745"/>
      <c r="DF11" s="751"/>
      <c r="DG11" s="750"/>
      <c r="DH11" s="745"/>
      <c r="DI11" s="745"/>
      <c r="DJ11" s="745"/>
      <c r="DK11" s="751"/>
      <c r="DL11" s="750"/>
      <c r="DM11" s="745"/>
      <c r="DN11" s="745"/>
      <c r="DO11" s="745"/>
      <c r="DP11" s="751"/>
      <c r="DQ11" s="750"/>
      <c r="DR11" s="745"/>
      <c r="DS11" s="745"/>
      <c r="DT11" s="745"/>
      <c r="DU11" s="751"/>
      <c r="DV11" s="738"/>
      <c r="DW11" s="739"/>
      <c r="DX11" s="739"/>
      <c r="DY11" s="739"/>
      <c r="DZ11" s="752"/>
      <c r="EA11" s="71"/>
    </row>
    <row r="12" spans="1:131" s="51" customFormat="1" ht="26.25" customHeight="1">
      <c r="A12" s="56">
        <v>6</v>
      </c>
      <c r="B12" s="738"/>
      <c r="C12" s="739"/>
      <c r="D12" s="739"/>
      <c r="E12" s="739"/>
      <c r="F12" s="739"/>
      <c r="G12" s="739"/>
      <c r="H12" s="739"/>
      <c r="I12" s="739"/>
      <c r="J12" s="739"/>
      <c r="K12" s="739"/>
      <c r="L12" s="739"/>
      <c r="M12" s="739"/>
      <c r="N12" s="739"/>
      <c r="O12" s="739"/>
      <c r="P12" s="740"/>
      <c r="Q12" s="741"/>
      <c r="R12" s="742"/>
      <c r="S12" s="742"/>
      <c r="T12" s="742"/>
      <c r="U12" s="742"/>
      <c r="V12" s="742"/>
      <c r="W12" s="742"/>
      <c r="X12" s="742"/>
      <c r="Y12" s="742"/>
      <c r="Z12" s="742"/>
      <c r="AA12" s="742"/>
      <c r="AB12" s="742"/>
      <c r="AC12" s="742"/>
      <c r="AD12" s="742"/>
      <c r="AE12" s="743"/>
      <c r="AF12" s="744"/>
      <c r="AG12" s="745"/>
      <c r="AH12" s="745"/>
      <c r="AI12" s="745"/>
      <c r="AJ12" s="746"/>
      <c r="AK12" s="747"/>
      <c r="AL12" s="742"/>
      <c r="AM12" s="742"/>
      <c r="AN12" s="742"/>
      <c r="AO12" s="742"/>
      <c r="AP12" s="742"/>
      <c r="AQ12" s="742"/>
      <c r="AR12" s="742"/>
      <c r="AS12" s="742"/>
      <c r="AT12" s="742"/>
      <c r="AU12" s="748"/>
      <c r="AV12" s="748"/>
      <c r="AW12" s="748"/>
      <c r="AX12" s="748"/>
      <c r="AY12" s="749"/>
      <c r="AZ12" s="60"/>
      <c r="BA12" s="60"/>
      <c r="BB12" s="60"/>
      <c r="BC12" s="60"/>
      <c r="BD12" s="60"/>
      <c r="BE12" s="71"/>
      <c r="BF12" s="71"/>
      <c r="BG12" s="71"/>
      <c r="BH12" s="71"/>
      <c r="BI12" s="71"/>
      <c r="BJ12" s="71"/>
      <c r="BK12" s="71"/>
      <c r="BL12" s="71"/>
      <c r="BM12" s="71"/>
      <c r="BN12" s="71"/>
      <c r="BO12" s="71"/>
      <c r="BP12" s="71"/>
      <c r="BQ12" s="56">
        <v>6</v>
      </c>
      <c r="BR12" s="76"/>
      <c r="BS12" s="738"/>
      <c r="BT12" s="739"/>
      <c r="BU12" s="739"/>
      <c r="BV12" s="739"/>
      <c r="BW12" s="739"/>
      <c r="BX12" s="739"/>
      <c r="BY12" s="739"/>
      <c r="BZ12" s="739"/>
      <c r="CA12" s="739"/>
      <c r="CB12" s="739"/>
      <c r="CC12" s="739"/>
      <c r="CD12" s="739"/>
      <c r="CE12" s="739"/>
      <c r="CF12" s="739"/>
      <c r="CG12" s="740"/>
      <c r="CH12" s="750"/>
      <c r="CI12" s="745"/>
      <c r="CJ12" s="745"/>
      <c r="CK12" s="745"/>
      <c r="CL12" s="751"/>
      <c r="CM12" s="750"/>
      <c r="CN12" s="745"/>
      <c r="CO12" s="745"/>
      <c r="CP12" s="745"/>
      <c r="CQ12" s="751"/>
      <c r="CR12" s="750"/>
      <c r="CS12" s="745"/>
      <c r="CT12" s="745"/>
      <c r="CU12" s="745"/>
      <c r="CV12" s="751"/>
      <c r="CW12" s="750"/>
      <c r="CX12" s="745"/>
      <c r="CY12" s="745"/>
      <c r="CZ12" s="745"/>
      <c r="DA12" s="751"/>
      <c r="DB12" s="750"/>
      <c r="DC12" s="745"/>
      <c r="DD12" s="745"/>
      <c r="DE12" s="745"/>
      <c r="DF12" s="751"/>
      <c r="DG12" s="750"/>
      <c r="DH12" s="745"/>
      <c r="DI12" s="745"/>
      <c r="DJ12" s="745"/>
      <c r="DK12" s="751"/>
      <c r="DL12" s="750"/>
      <c r="DM12" s="745"/>
      <c r="DN12" s="745"/>
      <c r="DO12" s="745"/>
      <c r="DP12" s="751"/>
      <c r="DQ12" s="750"/>
      <c r="DR12" s="745"/>
      <c r="DS12" s="745"/>
      <c r="DT12" s="745"/>
      <c r="DU12" s="751"/>
      <c r="DV12" s="738"/>
      <c r="DW12" s="739"/>
      <c r="DX12" s="739"/>
      <c r="DY12" s="739"/>
      <c r="DZ12" s="752"/>
      <c r="EA12" s="71"/>
    </row>
    <row r="13" spans="1:131" s="51" customFormat="1" ht="26.25" customHeight="1">
      <c r="A13" s="56">
        <v>7</v>
      </c>
      <c r="B13" s="738"/>
      <c r="C13" s="739"/>
      <c r="D13" s="739"/>
      <c r="E13" s="739"/>
      <c r="F13" s="739"/>
      <c r="G13" s="739"/>
      <c r="H13" s="739"/>
      <c r="I13" s="739"/>
      <c r="J13" s="739"/>
      <c r="K13" s="739"/>
      <c r="L13" s="739"/>
      <c r="M13" s="739"/>
      <c r="N13" s="739"/>
      <c r="O13" s="739"/>
      <c r="P13" s="740"/>
      <c r="Q13" s="741"/>
      <c r="R13" s="742"/>
      <c r="S13" s="742"/>
      <c r="T13" s="742"/>
      <c r="U13" s="742"/>
      <c r="V13" s="742"/>
      <c r="W13" s="742"/>
      <c r="X13" s="742"/>
      <c r="Y13" s="742"/>
      <c r="Z13" s="742"/>
      <c r="AA13" s="742"/>
      <c r="AB13" s="742"/>
      <c r="AC13" s="742"/>
      <c r="AD13" s="742"/>
      <c r="AE13" s="743"/>
      <c r="AF13" s="744"/>
      <c r="AG13" s="745"/>
      <c r="AH13" s="745"/>
      <c r="AI13" s="745"/>
      <c r="AJ13" s="746"/>
      <c r="AK13" s="747"/>
      <c r="AL13" s="742"/>
      <c r="AM13" s="742"/>
      <c r="AN13" s="742"/>
      <c r="AO13" s="742"/>
      <c r="AP13" s="742"/>
      <c r="AQ13" s="742"/>
      <c r="AR13" s="742"/>
      <c r="AS13" s="742"/>
      <c r="AT13" s="742"/>
      <c r="AU13" s="748"/>
      <c r="AV13" s="748"/>
      <c r="AW13" s="748"/>
      <c r="AX13" s="748"/>
      <c r="AY13" s="749"/>
      <c r="AZ13" s="60"/>
      <c r="BA13" s="60"/>
      <c r="BB13" s="60"/>
      <c r="BC13" s="60"/>
      <c r="BD13" s="60"/>
      <c r="BE13" s="71"/>
      <c r="BF13" s="71"/>
      <c r="BG13" s="71"/>
      <c r="BH13" s="71"/>
      <c r="BI13" s="71"/>
      <c r="BJ13" s="71"/>
      <c r="BK13" s="71"/>
      <c r="BL13" s="71"/>
      <c r="BM13" s="71"/>
      <c r="BN13" s="71"/>
      <c r="BO13" s="71"/>
      <c r="BP13" s="71"/>
      <c r="BQ13" s="56">
        <v>7</v>
      </c>
      <c r="BR13" s="76"/>
      <c r="BS13" s="738"/>
      <c r="BT13" s="739"/>
      <c r="BU13" s="739"/>
      <c r="BV13" s="739"/>
      <c r="BW13" s="739"/>
      <c r="BX13" s="739"/>
      <c r="BY13" s="739"/>
      <c r="BZ13" s="739"/>
      <c r="CA13" s="739"/>
      <c r="CB13" s="739"/>
      <c r="CC13" s="739"/>
      <c r="CD13" s="739"/>
      <c r="CE13" s="739"/>
      <c r="CF13" s="739"/>
      <c r="CG13" s="740"/>
      <c r="CH13" s="750"/>
      <c r="CI13" s="745"/>
      <c r="CJ13" s="745"/>
      <c r="CK13" s="745"/>
      <c r="CL13" s="751"/>
      <c r="CM13" s="750"/>
      <c r="CN13" s="745"/>
      <c r="CO13" s="745"/>
      <c r="CP13" s="745"/>
      <c r="CQ13" s="751"/>
      <c r="CR13" s="750"/>
      <c r="CS13" s="745"/>
      <c r="CT13" s="745"/>
      <c r="CU13" s="745"/>
      <c r="CV13" s="751"/>
      <c r="CW13" s="750"/>
      <c r="CX13" s="745"/>
      <c r="CY13" s="745"/>
      <c r="CZ13" s="745"/>
      <c r="DA13" s="751"/>
      <c r="DB13" s="750"/>
      <c r="DC13" s="745"/>
      <c r="DD13" s="745"/>
      <c r="DE13" s="745"/>
      <c r="DF13" s="751"/>
      <c r="DG13" s="750"/>
      <c r="DH13" s="745"/>
      <c r="DI13" s="745"/>
      <c r="DJ13" s="745"/>
      <c r="DK13" s="751"/>
      <c r="DL13" s="750"/>
      <c r="DM13" s="745"/>
      <c r="DN13" s="745"/>
      <c r="DO13" s="745"/>
      <c r="DP13" s="751"/>
      <c r="DQ13" s="750"/>
      <c r="DR13" s="745"/>
      <c r="DS13" s="745"/>
      <c r="DT13" s="745"/>
      <c r="DU13" s="751"/>
      <c r="DV13" s="738"/>
      <c r="DW13" s="739"/>
      <c r="DX13" s="739"/>
      <c r="DY13" s="739"/>
      <c r="DZ13" s="752"/>
      <c r="EA13" s="71"/>
    </row>
    <row r="14" spans="1:131" s="51" customFormat="1" ht="26.25" customHeight="1">
      <c r="A14" s="56">
        <v>8</v>
      </c>
      <c r="B14" s="738"/>
      <c r="C14" s="739"/>
      <c r="D14" s="739"/>
      <c r="E14" s="739"/>
      <c r="F14" s="739"/>
      <c r="G14" s="739"/>
      <c r="H14" s="739"/>
      <c r="I14" s="739"/>
      <c r="J14" s="739"/>
      <c r="K14" s="739"/>
      <c r="L14" s="739"/>
      <c r="M14" s="739"/>
      <c r="N14" s="739"/>
      <c r="O14" s="739"/>
      <c r="P14" s="740"/>
      <c r="Q14" s="741"/>
      <c r="R14" s="742"/>
      <c r="S14" s="742"/>
      <c r="T14" s="742"/>
      <c r="U14" s="742"/>
      <c r="V14" s="742"/>
      <c r="W14" s="742"/>
      <c r="X14" s="742"/>
      <c r="Y14" s="742"/>
      <c r="Z14" s="742"/>
      <c r="AA14" s="742"/>
      <c r="AB14" s="742"/>
      <c r="AC14" s="742"/>
      <c r="AD14" s="742"/>
      <c r="AE14" s="743"/>
      <c r="AF14" s="744"/>
      <c r="AG14" s="745"/>
      <c r="AH14" s="745"/>
      <c r="AI14" s="745"/>
      <c r="AJ14" s="746"/>
      <c r="AK14" s="747"/>
      <c r="AL14" s="742"/>
      <c r="AM14" s="742"/>
      <c r="AN14" s="742"/>
      <c r="AO14" s="742"/>
      <c r="AP14" s="742"/>
      <c r="AQ14" s="742"/>
      <c r="AR14" s="742"/>
      <c r="AS14" s="742"/>
      <c r="AT14" s="742"/>
      <c r="AU14" s="748"/>
      <c r="AV14" s="748"/>
      <c r="AW14" s="748"/>
      <c r="AX14" s="748"/>
      <c r="AY14" s="749"/>
      <c r="AZ14" s="60"/>
      <c r="BA14" s="60"/>
      <c r="BB14" s="60"/>
      <c r="BC14" s="60"/>
      <c r="BD14" s="60"/>
      <c r="BE14" s="71"/>
      <c r="BF14" s="71"/>
      <c r="BG14" s="71"/>
      <c r="BH14" s="71"/>
      <c r="BI14" s="71"/>
      <c r="BJ14" s="71"/>
      <c r="BK14" s="71"/>
      <c r="BL14" s="71"/>
      <c r="BM14" s="71"/>
      <c r="BN14" s="71"/>
      <c r="BO14" s="71"/>
      <c r="BP14" s="71"/>
      <c r="BQ14" s="56">
        <v>8</v>
      </c>
      <c r="BR14" s="76"/>
      <c r="BS14" s="738"/>
      <c r="BT14" s="739"/>
      <c r="BU14" s="739"/>
      <c r="BV14" s="739"/>
      <c r="BW14" s="739"/>
      <c r="BX14" s="739"/>
      <c r="BY14" s="739"/>
      <c r="BZ14" s="739"/>
      <c r="CA14" s="739"/>
      <c r="CB14" s="739"/>
      <c r="CC14" s="739"/>
      <c r="CD14" s="739"/>
      <c r="CE14" s="739"/>
      <c r="CF14" s="739"/>
      <c r="CG14" s="740"/>
      <c r="CH14" s="750"/>
      <c r="CI14" s="745"/>
      <c r="CJ14" s="745"/>
      <c r="CK14" s="745"/>
      <c r="CL14" s="751"/>
      <c r="CM14" s="750"/>
      <c r="CN14" s="745"/>
      <c r="CO14" s="745"/>
      <c r="CP14" s="745"/>
      <c r="CQ14" s="751"/>
      <c r="CR14" s="750"/>
      <c r="CS14" s="745"/>
      <c r="CT14" s="745"/>
      <c r="CU14" s="745"/>
      <c r="CV14" s="751"/>
      <c r="CW14" s="750"/>
      <c r="CX14" s="745"/>
      <c r="CY14" s="745"/>
      <c r="CZ14" s="745"/>
      <c r="DA14" s="751"/>
      <c r="DB14" s="750"/>
      <c r="DC14" s="745"/>
      <c r="DD14" s="745"/>
      <c r="DE14" s="745"/>
      <c r="DF14" s="751"/>
      <c r="DG14" s="750"/>
      <c r="DH14" s="745"/>
      <c r="DI14" s="745"/>
      <c r="DJ14" s="745"/>
      <c r="DK14" s="751"/>
      <c r="DL14" s="750"/>
      <c r="DM14" s="745"/>
      <c r="DN14" s="745"/>
      <c r="DO14" s="745"/>
      <c r="DP14" s="751"/>
      <c r="DQ14" s="750"/>
      <c r="DR14" s="745"/>
      <c r="DS14" s="745"/>
      <c r="DT14" s="745"/>
      <c r="DU14" s="751"/>
      <c r="DV14" s="738"/>
      <c r="DW14" s="739"/>
      <c r="DX14" s="739"/>
      <c r="DY14" s="739"/>
      <c r="DZ14" s="752"/>
      <c r="EA14" s="71"/>
    </row>
    <row r="15" spans="1:131" s="51" customFormat="1" ht="26.25" customHeight="1">
      <c r="A15" s="56">
        <v>9</v>
      </c>
      <c r="B15" s="738"/>
      <c r="C15" s="739"/>
      <c r="D15" s="739"/>
      <c r="E15" s="739"/>
      <c r="F15" s="739"/>
      <c r="G15" s="739"/>
      <c r="H15" s="739"/>
      <c r="I15" s="739"/>
      <c r="J15" s="739"/>
      <c r="K15" s="739"/>
      <c r="L15" s="739"/>
      <c r="M15" s="739"/>
      <c r="N15" s="739"/>
      <c r="O15" s="739"/>
      <c r="P15" s="740"/>
      <c r="Q15" s="741"/>
      <c r="R15" s="742"/>
      <c r="S15" s="742"/>
      <c r="T15" s="742"/>
      <c r="U15" s="742"/>
      <c r="V15" s="742"/>
      <c r="W15" s="742"/>
      <c r="X15" s="742"/>
      <c r="Y15" s="742"/>
      <c r="Z15" s="742"/>
      <c r="AA15" s="742"/>
      <c r="AB15" s="742"/>
      <c r="AC15" s="742"/>
      <c r="AD15" s="742"/>
      <c r="AE15" s="743"/>
      <c r="AF15" s="744"/>
      <c r="AG15" s="745"/>
      <c r="AH15" s="745"/>
      <c r="AI15" s="745"/>
      <c r="AJ15" s="746"/>
      <c r="AK15" s="747"/>
      <c r="AL15" s="742"/>
      <c r="AM15" s="742"/>
      <c r="AN15" s="742"/>
      <c r="AO15" s="742"/>
      <c r="AP15" s="742"/>
      <c r="AQ15" s="742"/>
      <c r="AR15" s="742"/>
      <c r="AS15" s="742"/>
      <c r="AT15" s="742"/>
      <c r="AU15" s="748"/>
      <c r="AV15" s="748"/>
      <c r="AW15" s="748"/>
      <c r="AX15" s="748"/>
      <c r="AY15" s="749"/>
      <c r="AZ15" s="60"/>
      <c r="BA15" s="60"/>
      <c r="BB15" s="60"/>
      <c r="BC15" s="60"/>
      <c r="BD15" s="60"/>
      <c r="BE15" s="71"/>
      <c r="BF15" s="71"/>
      <c r="BG15" s="71"/>
      <c r="BH15" s="71"/>
      <c r="BI15" s="71"/>
      <c r="BJ15" s="71"/>
      <c r="BK15" s="71"/>
      <c r="BL15" s="71"/>
      <c r="BM15" s="71"/>
      <c r="BN15" s="71"/>
      <c r="BO15" s="71"/>
      <c r="BP15" s="71"/>
      <c r="BQ15" s="56">
        <v>9</v>
      </c>
      <c r="BR15" s="76"/>
      <c r="BS15" s="738"/>
      <c r="BT15" s="739"/>
      <c r="BU15" s="739"/>
      <c r="BV15" s="739"/>
      <c r="BW15" s="739"/>
      <c r="BX15" s="739"/>
      <c r="BY15" s="739"/>
      <c r="BZ15" s="739"/>
      <c r="CA15" s="739"/>
      <c r="CB15" s="739"/>
      <c r="CC15" s="739"/>
      <c r="CD15" s="739"/>
      <c r="CE15" s="739"/>
      <c r="CF15" s="739"/>
      <c r="CG15" s="740"/>
      <c r="CH15" s="750"/>
      <c r="CI15" s="745"/>
      <c r="CJ15" s="745"/>
      <c r="CK15" s="745"/>
      <c r="CL15" s="751"/>
      <c r="CM15" s="750"/>
      <c r="CN15" s="745"/>
      <c r="CO15" s="745"/>
      <c r="CP15" s="745"/>
      <c r="CQ15" s="751"/>
      <c r="CR15" s="750"/>
      <c r="CS15" s="745"/>
      <c r="CT15" s="745"/>
      <c r="CU15" s="745"/>
      <c r="CV15" s="751"/>
      <c r="CW15" s="750"/>
      <c r="CX15" s="745"/>
      <c r="CY15" s="745"/>
      <c r="CZ15" s="745"/>
      <c r="DA15" s="751"/>
      <c r="DB15" s="750"/>
      <c r="DC15" s="745"/>
      <c r="DD15" s="745"/>
      <c r="DE15" s="745"/>
      <c r="DF15" s="751"/>
      <c r="DG15" s="750"/>
      <c r="DH15" s="745"/>
      <c r="DI15" s="745"/>
      <c r="DJ15" s="745"/>
      <c r="DK15" s="751"/>
      <c r="DL15" s="750"/>
      <c r="DM15" s="745"/>
      <c r="DN15" s="745"/>
      <c r="DO15" s="745"/>
      <c r="DP15" s="751"/>
      <c r="DQ15" s="750"/>
      <c r="DR15" s="745"/>
      <c r="DS15" s="745"/>
      <c r="DT15" s="745"/>
      <c r="DU15" s="751"/>
      <c r="DV15" s="738"/>
      <c r="DW15" s="739"/>
      <c r="DX15" s="739"/>
      <c r="DY15" s="739"/>
      <c r="DZ15" s="752"/>
      <c r="EA15" s="71"/>
    </row>
    <row r="16" spans="1:131" s="51" customFormat="1" ht="26.25" customHeight="1">
      <c r="A16" s="56">
        <v>10</v>
      </c>
      <c r="B16" s="738"/>
      <c r="C16" s="739"/>
      <c r="D16" s="739"/>
      <c r="E16" s="739"/>
      <c r="F16" s="739"/>
      <c r="G16" s="739"/>
      <c r="H16" s="739"/>
      <c r="I16" s="739"/>
      <c r="J16" s="739"/>
      <c r="K16" s="739"/>
      <c r="L16" s="739"/>
      <c r="M16" s="739"/>
      <c r="N16" s="739"/>
      <c r="O16" s="739"/>
      <c r="P16" s="740"/>
      <c r="Q16" s="741"/>
      <c r="R16" s="742"/>
      <c r="S16" s="742"/>
      <c r="T16" s="742"/>
      <c r="U16" s="742"/>
      <c r="V16" s="742"/>
      <c r="W16" s="742"/>
      <c r="X16" s="742"/>
      <c r="Y16" s="742"/>
      <c r="Z16" s="742"/>
      <c r="AA16" s="742"/>
      <c r="AB16" s="742"/>
      <c r="AC16" s="742"/>
      <c r="AD16" s="742"/>
      <c r="AE16" s="743"/>
      <c r="AF16" s="744"/>
      <c r="AG16" s="745"/>
      <c r="AH16" s="745"/>
      <c r="AI16" s="745"/>
      <c r="AJ16" s="746"/>
      <c r="AK16" s="747"/>
      <c r="AL16" s="742"/>
      <c r="AM16" s="742"/>
      <c r="AN16" s="742"/>
      <c r="AO16" s="742"/>
      <c r="AP16" s="742"/>
      <c r="AQ16" s="742"/>
      <c r="AR16" s="742"/>
      <c r="AS16" s="742"/>
      <c r="AT16" s="742"/>
      <c r="AU16" s="748"/>
      <c r="AV16" s="748"/>
      <c r="AW16" s="748"/>
      <c r="AX16" s="748"/>
      <c r="AY16" s="749"/>
      <c r="AZ16" s="60"/>
      <c r="BA16" s="60"/>
      <c r="BB16" s="60"/>
      <c r="BC16" s="60"/>
      <c r="BD16" s="60"/>
      <c r="BE16" s="71"/>
      <c r="BF16" s="71"/>
      <c r="BG16" s="71"/>
      <c r="BH16" s="71"/>
      <c r="BI16" s="71"/>
      <c r="BJ16" s="71"/>
      <c r="BK16" s="71"/>
      <c r="BL16" s="71"/>
      <c r="BM16" s="71"/>
      <c r="BN16" s="71"/>
      <c r="BO16" s="71"/>
      <c r="BP16" s="71"/>
      <c r="BQ16" s="56">
        <v>10</v>
      </c>
      <c r="BR16" s="76"/>
      <c r="BS16" s="738"/>
      <c r="BT16" s="739"/>
      <c r="BU16" s="739"/>
      <c r="BV16" s="739"/>
      <c r="BW16" s="739"/>
      <c r="BX16" s="739"/>
      <c r="BY16" s="739"/>
      <c r="BZ16" s="739"/>
      <c r="CA16" s="739"/>
      <c r="CB16" s="739"/>
      <c r="CC16" s="739"/>
      <c r="CD16" s="739"/>
      <c r="CE16" s="739"/>
      <c r="CF16" s="739"/>
      <c r="CG16" s="740"/>
      <c r="CH16" s="750"/>
      <c r="CI16" s="745"/>
      <c r="CJ16" s="745"/>
      <c r="CK16" s="745"/>
      <c r="CL16" s="751"/>
      <c r="CM16" s="750"/>
      <c r="CN16" s="745"/>
      <c r="CO16" s="745"/>
      <c r="CP16" s="745"/>
      <c r="CQ16" s="751"/>
      <c r="CR16" s="750"/>
      <c r="CS16" s="745"/>
      <c r="CT16" s="745"/>
      <c r="CU16" s="745"/>
      <c r="CV16" s="751"/>
      <c r="CW16" s="750"/>
      <c r="CX16" s="745"/>
      <c r="CY16" s="745"/>
      <c r="CZ16" s="745"/>
      <c r="DA16" s="751"/>
      <c r="DB16" s="750"/>
      <c r="DC16" s="745"/>
      <c r="DD16" s="745"/>
      <c r="DE16" s="745"/>
      <c r="DF16" s="751"/>
      <c r="DG16" s="750"/>
      <c r="DH16" s="745"/>
      <c r="DI16" s="745"/>
      <c r="DJ16" s="745"/>
      <c r="DK16" s="751"/>
      <c r="DL16" s="750"/>
      <c r="DM16" s="745"/>
      <c r="DN16" s="745"/>
      <c r="DO16" s="745"/>
      <c r="DP16" s="751"/>
      <c r="DQ16" s="750"/>
      <c r="DR16" s="745"/>
      <c r="DS16" s="745"/>
      <c r="DT16" s="745"/>
      <c r="DU16" s="751"/>
      <c r="DV16" s="738"/>
      <c r="DW16" s="739"/>
      <c r="DX16" s="739"/>
      <c r="DY16" s="739"/>
      <c r="DZ16" s="752"/>
      <c r="EA16" s="71"/>
    </row>
    <row r="17" spans="1:131" s="51" customFormat="1" ht="26.25" customHeight="1">
      <c r="A17" s="56">
        <v>11</v>
      </c>
      <c r="B17" s="738"/>
      <c r="C17" s="739"/>
      <c r="D17" s="739"/>
      <c r="E17" s="739"/>
      <c r="F17" s="739"/>
      <c r="G17" s="739"/>
      <c r="H17" s="739"/>
      <c r="I17" s="739"/>
      <c r="J17" s="739"/>
      <c r="K17" s="739"/>
      <c r="L17" s="739"/>
      <c r="M17" s="739"/>
      <c r="N17" s="739"/>
      <c r="O17" s="739"/>
      <c r="P17" s="740"/>
      <c r="Q17" s="741"/>
      <c r="R17" s="742"/>
      <c r="S17" s="742"/>
      <c r="T17" s="742"/>
      <c r="U17" s="742"/>
      <c r="V17" s="742"/>
      <c r="W17" s="742"/>
      <c r="X17" s="742"/>
      <c r="Y17" s="742"/>
      <c r="Z17" s="742"/>
      <c r="AA17" s="742"/>
      <c r="AB17" s="742"/>
      <c r="AC17" s="742"/>
      <c r="AD17" s="742"/>
      <c r="AE17" s="743"/>
      <c r="AF17" s="744"/>
      <c r="AG17" s="745"/>
      <c r="AH17" s="745"/>
      <c r="AI17" s="745"/>
      <c r="AJ17" s="746"/>
      <c r="AK17" s="747"/>
      <c r="AL17" s="742"/>
      <c r="AM17" s="742"/>
      <c r="AN17" s="742"/>
      <c r="AO17" s="742"/>
      <c r="AP17" s="742"/>
      <c r="AQ17" s="742"/>
      <c r="AR17" s="742"/>
      <c r="AS17" s="742"/>
      <c r="AT17" s="742"/>
      <c r="AU17" s="748"/>
      <c r="AV17" s="748"/>
      <c r="AW17" s="748"/>
      <c r="AX17" s="748"/>
      <c r="AY17" s="749"/>
      <c r="AZ17" s="60"/>
      <c r="BA17" s="60"/>
      <c r="BB17" s="60"/>
      <c r="BC17" s="60"/>
      <c r="BD17" s="60"/>
      <c r="BE17" s="71"/>
      <c r="BF17" s="71"/>
      <c r="BG17" s="71"/>
      <c r="BH17" s="71"/>
      <c r="BI17" s="71"/>
      <c r="BJ17" s="71"/>
      <c r="BK17" s="71"/>
      <c r="BL17" s="71"/>
      <c r="BM17" s="71"/>
      <c r="BN17" s="71"/>
      <c r="BO17" s="71"/>
      <c r="BP17" s="71"/>
      <c r="BQ17" s="56">
        <v>11</v>
      </c>
      <c r="BR17" s="76"/>
      <c r="BS17" s="738"/>
      <c r="BT17" s="739"/>
      <c r="BU17" s="739"/>
      <c r="BV17" s="739"/>
      <c r="BW17" s="739"/>
      <c r="BX17" s="739"/>
      <c r="BY17" s="739"/>
      <c r="BZ17" s="739"/>
      <c r="CA17" s="739"/>
      <c r="CB17" s="739"/>
      <c r="CC17" s="739"/>
      <c r="CD17" s="739"/>
      <c r="CE17" s="739"/>
      <c r="CF17" s="739"/>
      <c r="CG17" s="740"/>
      <c r="CH17" s="750"/>
      <c r="CI17" s="745"/>
      <c r="CJ17" s="745"/>
      <c r="CK17" s="745"/>
      <c r="CL17" s="751"/>
      <c r="CM17" s="750"/>
      <c r="CN17" s="745"/>
      <c r="CO17" s="745"/>
      <c r="CP17" s="745"/>
      <c r="CQ17" s="751"/>
      <c r="CR17" s="750"/>
      <c r="CS17" s="745"/>
      <c r="CT17" s="745"/>
      <c r="CU17" s="745"/>
      <c r="CV17" s="751"/>
      <c r="CW17" s="750"/>
      <c r="CX17" s="745"/>
      <c r="CY17" s="745"/>
      <c r="CZ17" s="745"/>
      <c r="DA17" s="751"/>
      <c r="DB17" s="750"/>
      <c r="DC17" s="745"/>
      <c r="DD17" s="745"/>
      <c r="DE17" s="745"/>
      <c r="DF17" s="751"/>
      <c r="DG17" s="750"/>
      <c r="DH17" s="745"/>
      <c r="DI17" s="745"/>
      <c r="DJ17" s="745"/>
      <c r="DK17" s="751"/>
      <c r="DL17" s="750"/>
      <c r="DM17" s="745"/>
      <c r="DN17" s="745"/>
      <c r="DO17" s="745"/>
      <c r="DP17" s="751"/>
      <c r="DQ17" s="750"/>
      <c r="DR17" s="745"/>
      <c r="DS17" s="745"/>
      <c r="DT17" s="745"/>
      <c r="DU17" s="751"/>
      <c r="DV17" s="738"/>
      <c r="DW17" s="739"/>
      <c r="DX17" s="739"/>
      <c r="DY17" s="739"/>
      <c r="DZ17" s="752"/>
      <c r="EA17" s="71"/>
    </row>
    <row r="18" spans="1:131" s="51" customFormat="1" ht="26.25" customHeight="1">
      <c r="A18" s="56">
        <v>12</v>
      </c>
      <c r="B18" s="738"/>
      <c r="C18" s="739"/>
      <c r="D18" s="739"/>
      <c r="E18" s="739"/>
      <c r="F18" s="739"/>
      <c r="G18" s="739"/>
      <c r="H18" s="739"/>
      <c r="I18" s="739"/>
      <c r="J18" s="739"/>
      <c r="K18" s="739"/>
      <c r="L18" s="739"/>
      <c r="M18" s="739"/>
      <c r="N18" s="739"/>
      <c r="O18" s="739"/>
      <c r="P18" s="740"/>
      <c r="Q18" s="741"/>
      <c r="R18" s="742"/>
      <c r="S18" s="742"/>
      <c r="T18" s="742"/>
      <c r="U18" s="742"/>
      <c r="V18" s="742"/>
      <c r="W18" s="742"/>
      <c r="X18" s="742"/>
      <c r="Y18" s="742"/>
      <c r="Z18" s="742"/>
      <c r="AA18" s="742"/>
      <c r="AB18" s="742"/>
      <c r="AC18" s="742"/>
      <c r="AD18" s="742"/>
      <c r="AE18" s="743"/>
      <c r="AF18" s="744"/>
      <c r="AG18" s="745"/>
      <c r="AH18" s="745"/>
      <c r="AI18" s="745"/>
      <c r="AJ18" s="746"/>
      <c r="AK18" s="747"/>
      <c r="AL18" s="742"/>
      <c r="AM18" s="742"/>
      <c r="AN18" s="742"/>
      <c r="AO18" s="742"/>
      <c r="AP18" s="742"/>
      <c r="AQ18" s="742"/>
      <c r="AR18" s="742"/>
      <c r="AS18" s="742"/>
      <c r="AT18" s="742"/>
      <c r="AU18" s="748"/>
      <c r="AV18" s="748"/>
      <c r="AW18" s="748"/>
      <c r="AX18" s="748"/>
      <c r="AY18" s="749"/>
      <c r="AZ18" s="60"/>
      <c r="BA18" s="60"/>
      <c r="BB18" s="60"/>
      <c r="BC18" s="60"/>
      <c r="BD18" s="60"/>
      <c r="BE18" s="71"/>
      <c r="BF18" s="71"/>
      <c r="BG18" s="71"/>
      <c r="BH18" s="71"/>
      <c r="BI18" s="71"/>
      <c r="BJ18" s="71"/>
      <c r="BK18" s="71"/>
      <c r="BL18" s="71"/>
      <c r="BM18" s="71"/>
      <c r="BN18" s="71"/>
      <c r="BO18" s="71"/>
      <c r="BP18" s="71"/>
      <c r="BQ18" s="56">
        <v>12</v>
      </c>
      <c r="BR18" s="76"/>
      <c r="BS18" s="738"/>
      <c r="BT18" s="739"/>
      <c r="BU18" s="739"/>
      <c r="BV18" s="739"/>
      <c r="BW18" s="739"/>
      <c r="BX18" s="739"/>
      <c r="BY18" s="739"/>
      <c r="BZ18" s="739"/>
      <c r="CA18" s="739"/>
      <c r="CB18" s="739"/>
      <c r="CC18" s="739"/>
      <c r="CD18" s="739"/>
      <c r="CE18" s="739"/>
      <c r="CF18" s="739"/>
      <c r="CG18" s="740"/>
      <c r="CH18" s="750"/>
      <c r="CI18" s="745"/>
      <c r="CJ18" s="745"/>
      <c r="CK18" s="745"/>
      <c r="CL18" s="751"/>
      <c r="CM18" s="750"/>
      <c r="CN18" s="745"/>
      <c r="CO18" s="745"/>
      <c r="CP18" s="745"/>
      <c r="CQ18" s="751"/>
      <c r="CR18" s="750"/>
      <c r="CS18" s="745"/>
      <c r="CT18" s="745"/>
      <c r="CU18" s="745"/>
      <c r="CV18" s="751"/>
      <c r="CW18" s="750"/>
      <c r="CX18" s="745"/>
      <c r="CY18" s="745"/>
      <c r="CZ18" s="745"/>
      <c r="DA18" s="751"/>
      <c r="DB18" s="750"/>
      <c r="DC18" s="745"/>
      <c r="DD18" s="745"/>
      <c r="DE18" s="745"/>
      <c r="DF18" s="751"/>
      <c r="DG18" s="750"/>
      <c r="DH18" s="745"/>
      <c r="DI18" s="745"/>
      <c r="DJ18" s="745"/>
      <c r="DK18" s="751"/>
      <c r="DL18" s="750"/>
      <c r="DM18" s="745"/>
      <c r="DN18" s="745"/>
      <c r="DO18" s="745"/>
      <c r="DP18" s="751"/>
      <c r="DQ18" s="750"/>
      <c r="DR18" s="745"/>
      <c r="DS18" s="745"/>
      <c r="DT18" s="745"/>
      <c r="DU18" s="751"/>
      <c r="DV18" s="738"/>
      <c r="DW18" s="739"/>
      <c r="DX18" s="739"/>
      <c r="DY18" s="739"/>
      <c r="DZ18" s="752"/>
      <c r="EA18" s="71"/>
    </row>
    <row r="19" spans="1:131" s="51" customFormat="1" ht="26.25" customHeight="1">
      <c r="A19" s="56">
        <v>13</v>
      </c>
      <c r="B19" s="738"/>
      <c r="C19" s="739"/>
      <c r="D19" s="739"/>
      <c r="E19" s="739"/>
      <c r="F19" s="739"/>
      <c r="G19" s="739"/>
      <c r="H19" s="739"/>
      <c r="I19" s="739"/>
      <c r="J19" s="739"/>
      <c r="K19" s="739"/>
      <c r="L19" s="739"/>
      <c r="M19" s="739"/>
      <c r="N19" s="739"/>
      <c r="O19" s="739"/>
      <c r="P19" s="740"/>
      <c r="Q19" s="741"/>
      <c r="R19" s="742"/>
      <c r="S19" s="742"/>
      <c r="T19" s="742"/>
      <c r="U19" s="742"/>
      <c r="V19" s="742"/>
      <c r="W19" s="742"/>
      <c r="X19" s="742"/>
      <c r="Y19" s="742"/>
      <c r="Z19" s="742"/>
      <c r="AA19" s="742"/>
      <c r="AB19" s="742"/>
      <c r="AC19" s="742"/>
      <c r="AD19" s="742"/>
      <c r="AE19" s="743"/>
      <c r="AF19" s="744"/>
      <c r="AG19" s="745"/>
      <c r="AH19" s="745"/>
      <c r="AI19" s="745"/>
      <c r="AJ19" s="746"/>
      <c r="AK19" s="747"/>
      <c r="AL19" s="742"/>
      <c r="AM19" s="742"/>
      <c r="AN19" s="742"/>
      <c r="AO19" s="742"/>
      <c r="AP19" s="742"/>
      <c r="AQ19" s="742"/>
      <c r="AR19" s="742"/>
      <c r="AS19" s="742"/>
      <c r="AT19" s="742"/>
      <c r="AU19" s="748"/>
      <c r="AV19" s="748"/>
      <c r="AW19" s="748"/>
      <c r="AX19" s="748"/>
      <c r="AY19" s="749"/>
      <c r="AZ19" s="60"/>
      <c r="BA19" s="60"/>
      <c r="BB19" s="60"/>
      <c r="BC19" s="60"/>
      <c r="BD19" s="60"/>
      <c r="BE19" s="71"/>
      <c r="BF19" s="71"/>
      <c r="BG19" s="71"/>
      <c r="BH19" s="71"/>
      <c r="BI19" s="71"/>
      <c r="BJ19" s="71"/>
      <c r="BK19" s="71"/>
      <c r="BL19" s="71"/>
      <c r="BM19" s="71"/>
      <c r="BN19" s="71"/>
      <c r="BO19" s="71"/>
      <c r="BP19" s="71"/>
      <c r="BQ19" s="56">
        <v>13</v>
      </c>
      <c r="BR19" s="76"/>
      <c r="BS19" s="738"/>
      <c r="BT19" s="739"/>
      <c r="BU19" s="739"/>
      <c r="BV19" s="739"/>
      <c r="BW19" s="739"/>
      <c r="BX19" s="739"/>
      <c r="BY19" s="739"/>
      <c r="BZ19" s="739"/>
      <c r="CA19" s="739"/>
      <c r="CB19" s="739"/>
      <c r="CC19" s="739"/>
      <c r="CD19" s="739"/>
      <c r="CE19" s="739"/>
      <c r="CF19" s="739"/>
      <c r="CG19" s="740"/>
      <c r="CH19" s="750"/>
      <c r="CI19" s="745"/>
      <c r="CJ19" s="745"/>
      <c r="CK19" s="745"/>
      <c r="CL19" s="751"/>
      <c r="CM19" s="750"/>
      <c r="CN19" s="745"/>
      <c r="CO19" s="745"/>
      <c r="CP19" s="745"/>
      <c r="CQ19" s="751"/>
      <c r="CR19" s="750"/>
      <c r="CS19" s="745"/>
      <c r="CT19" s="745"/>
      <c r="CU19" s="745"/>
      <c r="CV19" s="751"/>
      <c r="CW19" s="750"/>
      <c r="CX19" s="745"/>
      <c r="CY19" s="745"/>
      <c r="CZ19" s="745"/>
      <c r="DA19" s="751"/>
      <c r="DB19" s="750"/>
      <c r="DC19" s="745"/>
      <c r="DD19" s="745"/>
      <c r="DE19" s="745"/>
      <c r="DF19" s="751"/>
      <c r="DG19" s="750"/>
      <c r="DH19" s="745"/>
      <c r="DI19" s="745"/>
      <c r="DJ19" s="745"/>
      <c r="DK19" s="751"/>
      <c r="DL19" s="750"/>
      <c r="DM19" s="745"/>
      <c r="DN19" s="745"/>
      <c r="DO19" s="745"/>
      <c r="DP19" s="751"/>
      <c r="DQ19" s="750"/>
      <c r="DR19" s="745"/>
      <c r="DS19" s="745"/>
      <c r="DT19" s="745"/>
      <c r="DU19" s="751"/>
      <c r="DV19" s="738"/>
      <c r="DW19" s="739"/>
      <c r="DX19" s="739"/>
      <c r="DY19" s="739"/>
      <c r="DZ19" s="752"/>
      <c r="EA19" s="71"/>
    </row>
    <row r="20" spans="1:131" s="51" customFormat="1" ht="26.25" customHeight="1">
      <c r="A20" s="56">
        <v>14</v>
      </c>
      <c r="B20" s="738"/>
      <c r="C20" s="739"/>
      <c r="D20" s="739"/>
      <c r="E20" s="739"/>
      <c r="F20" s="739"/>
      <c r="G20" s="739"/>
      <c r="H20" s="739"/>
      <c r="I20" s="739"/>
      <c r="J20" s="739"/>
      <c r="K20" s="739"/>
      <c r="L20" s="739"/>
      <c r="M20" s="739"/>
      <c r="N20" s="739"/>
      <c r="O20" s="739"/>
      <c r="P20" s="740"/>
      <c r="Q20" s="741"/>
      <c r="R20" s="742"/>
      <c r="S20" s="742"/>
      <c r="T20" s="742"/>
      <c r="U20" s="742"/>
      <c r="V20" s="742"/>
      <c r="W20" s="742"/>
      <c r="X20" s="742"/>
      <c r="Y20" s="742"/>
      <c r="Z20" s="742"/>
      <c r="AA20" s="742"/>
      <c r="AB20" s="742"/>
      <c r="AC20" s="742"/>
      <c r="AD20" s="742"/>
      <c r="AE20" s="743"/>
      <c r="AF20" s="744"/>
      <c r="AG20" s="745"/>
      <c r="AH20" s="745"/>
      <c r="AI20" s="745"/>
      <c r="AJ20" s="746"/>
      <c r="AK20" s="747"/>
      <c r="AL20" s="742"/>
      <c r="AM20" s="742"/>
      <c r="AN20" s="742"/>
      <c r="AO20" s="742"/>
      <c r="AP20" s="742"/>
      <c r="AQ20" s="742"/>
      <c r="AR20" s="742"/>
      <c r="AS20" s="742"/>
      <c r="AT20" s="742"/>
      <c r="AU20" s="748"/>
      <c r="AV20" s="748"/>
      <c r="AW20" s="748"/>
      <c r="AX20" s="748"/>
      <c r="AY20" s="749"/>
      <c r="AZ20" s="60"/>
      <c r="BA20" s="60"/>
      <c r="BB20" s="60"/>
      <c r="BC20" s="60"/>
      <c r="BD20" s="60"/>
      <c r="BE20" s="71"/>
      <c r="BF20" s="71"/>
      <c r="BG20" s="71"/>
      <c r="BH20" s="71"/>
      <c r="BI20" s="71"/>
      <c r="BJ20" s="71"/>
      <c r="BK20" s="71"/>
      <c r="BL20" s="71"/>
      <c r="BM20" s="71"/>
      <c r="BN20" s="71"/>
      <c r="BO20" s="71"/>
      <c r="BP20" s="71"/>
      <c r="BQ20" s="56">
        <v>14</v>
      </c>
      <c r="BR20" s="76"/>
      <c r="BS20" s="738"/>
      <c r="BT20" s="739"/>
      <c r="BU20" s="739"/>
      <c r="BV20" s="739"/>
      <c r="BW20" s="739"/>
      <c r="BX20" s="739"/>
      <c r="BY20" s="739"/>
      <c r="BZ20" s="739"/>
      <c r="CA20" s="739"/>
      <c r="CB20" s="739"/>
      <c r="CC20" s="739"/>
      <c r="CD20" s="739"/>
      <c r="CE20" s="739"/>
      <c r="CF20" s="739"/>
      <c r="CG20" s="740"/>
      <c r="CH20" s="750"/>
      <c r="CI20" s="745"/>
      <c r="CJ20" s="745"/>
      <c r="CK20" s="745"/>
      <c r="CL20" s="751"/>
      <c r="CM20" s="750"/>
      <c r="CN20" s="745"/>
      <c r="CO20" s="745"/>
      <c r="CP20" s="745"/>
      <c r="CQ20" s="751"/>
      <c r="CR20" s="750"/>
      <c r="CS20" s="745"/>
      <c r="CT20" s="745"/>
      <c r="CU20" s="745"/>
      <c r="CV20" s="751"/>
      <c r="CW20" s="750"/>
      <c r="CX20" s="745"/>
      <c r="CY20" s="745"/>
      <c r="CZ20" s="745"/>
      <c r="DA20" s="751"/>
      <c r="DB20" s="750"/>
      <c r="DC20" s="745"/>
      <c r="DD20" s="745"/>
      <c r="DE20" s="745"/>
      <c r="DF20" s="751"/>
      <c r="DG20" s="750"/>
      <c r="DH20" s="745"/>
      <c r="DI20" s="745"/>
      <c r="DJ20" s="745"/>
      <c r="DK20" s="751"/>
      <c r="DL20" s="750"/>
      <c r="DM20" s="745"/>
      <c r="DN20" s="745"/>
      <c r="DO20" s="745"/>
      <c r="DP20" s="751"/>
      <c r="DQ20" s="750"/>
      <c r="DR20" s="745"/>
      <c r="DS20" s="745"/>
      <c r="DT20" s="745"/>
      <c r="DU20" s="751"/>
      <c r="DV20" s="738"/>
      <c r="DW20" s="739"/>
      <c r="DX20" s="739"/>
      <c r="DY20" s="739"/>
      <c r="DZ20" s="752"/>
      <c r="EA20" s="71"/>
    </row>
    <row r="21" spans="1:131" s="51" customFormat="1" ht="26.25" customHeight="1">
      <c r="A21" s="56">
        <v>15</v>
      </c>
      <c r="B21" s="738"/>
      <c r="C21" s="739"/>
      <c r="D21" s="739"/>
      <c r="E21" s="739"/>
      <c r="F21" s="739"/>
      <c r="G21" s="739"/>
      <c r="H21" s="739"/>
      <c r="I21" s="739"/>
      <c r="J21" s="739"/>
      <c r="K21" s="739"/>
      <c r="L21" s="739"/>
      <c r="M21" s="739"/>
      <c r="N21" s="739"/>
      <c r="O21" s="739"/>
      <c r="P21" s="740"/>
      <c r="Q21" s="741"/>
      <c r="R21" s="742"/>
      <c r="S21" s="742"/>
      <c r="T21" s="742"/>
      <c r="U21" s="742"/>
      <c r="V21" s="742"/>
      <c r="W21" s="742"/>
      <c r="X21" s="742"/>
      <c r="Y21" s="742"/>
      <c r="Z21" s="742"/>
      <c r="AA21" s="742"/>
      <c r="AB21" s="742"/>
      <c r="AC21" s="742"/>
      <c r="AD21" s="742"/>
      <c r="AE21" s="743"/>
      <c r="AF21" s="744"/>
      <c r="AG21" s="745"/>
      <c r="AH21" s="745"/>
      <c r="AI21" s="745"/>
      <c r="AJ21" s="746"/>
      <c r="AK21" s="747"/>
      <c r="AL21" s="742"/>
      <c r="AM21" s="742"/>
      <c r="AN21" s="742"/>
      <c r="AO21" s="742"/>
      <c r="AP21" s="742"/>
      <c r="AQ21" s="742"/>
      <c r="AR21" s="742"/>
      <c r="AS21" s="742"/>
      <c r="AT21" s="742"/>
      <c r="AU21" s="748"/>
      <c r="AV21" s="748"/>
      <c r="AW21" s="748"/>
      <c r="AX21" s="748"/>
      <c r="AY21" s="749"/>
      <c r="AZ21" s="60"/>
      <c r="BA21" s="60"/>
      <c r="BB21" s="60"/>
      <c r="BC21" s="60"/>
      <c r="BD21" s="60"/>
      <c r="BE21" s="71"/>
      <c r="BF21" s="71"/>
      <c r="BG21" s="71"/>
      <c r="BH21" s="71"/>
      <c r="BI21" s="71"/>
      <c r="BJ21" s="71"/>
      <c r="BK21" s="71"/>
      <c r="BL21" s="71"/>
      <c r="BM21" s="71"/>
      <c r="BN21" s="71"/>
      <c r="BO21" s="71"/>
      <c r="BP21" s="71"/>
      <c r="BQ21" s="56">
        <v>15</v>
      </c>
      <c r="BR21" s="76"/>
      <c r="BS21" s="738"/>
      <c r="BT21" s="739"/>
      <c r="BU21" s="739"/>
      <c r="BV21" s="739"/>
      <c r="BW21" s="739"/>
      <c r="BX21" s="739"/>
      <c r="BY21" s="739"/>
      <c r="BZ21" s="739"/>
      <c r="CA21" s="739"/>
      <c r="CB21" s="739"/>
      <c r="CC21" s="739"/>
      <c r="CD21" s="739"/>
      <c r="CE21" s="739"/>
      <c r="CF21" s="739"/>
      <c r="CG21" s="740"/>
      <c r="CH21" s="750"/>
      <c r="CI21" s="745"/>
      <c r="CJ21" s="745"/>
      <c r="CK21" s="745"/>
      <c r="CL21" s="751"/>
      <c r="CM21" s="750"/>
      <c r="CN21" s="745"/>
      <c r="CO21" s="745"/>
      <c r="CP21" s="745"/>
      <c r="CQ21" s="751"/>
      <c r="CR21" s="750"/>
      <c r="CS21" s="745"/>
      <c r="CT21" s="745"/>
      <c r="CU21" s="745"/>
      <c r="CV21" s="751"/>
      <c r="CW21" s="750"/>
      <c r="CX21" s="745"/>
      <c r="CY21" s="745"/>
      <c r="CZ21" s="745"/>
      <c r="DA21" s="751"/>
      <c r="DB21" s="750"/>
      <c r="DC21" s="745"/>
      <c r="DD21" s="745"/>
      <c r="DE21" s="745"/>
      <c r="DF21" s="751"/>
      <c r="DG21" s="750"/>
      <c r="DH21" s="745"/>
      <c r="DI21" s="745"/>
      <c r="DJ21" s="745"/>
      <c r="DK21" s="751"/>
      <c r="DL21" s="750"/>
      <c r="DM21" s="745"/>
      <c r="DN21" s="745"/>
      <c r="DO21" s="745"/>
      <c r="DP21" s="751"/>
      <c r="DQ21" s="750"/>
      <c r="DR21" s="745"/>
      <c r="DS21" s="745"/>
      <c r="DT21" s="745"/>
      <c r="DU21" s="751"/>
      <c r="DV21" s="738"/>
      <c r="DW21" s="739"/>
      <c r="DX21" s="739"/>
      <c r="DY21" s="739"/>
      <c r="DZ21" s="752"/>
      <c r="EA21" s="71"/>
    </row>
    <row r="22" spans="1:131" s="51" customFormat="1" ht="26.25" customHeight="1">
      <c r="A22" s="56">
        <v>16</v>
      </c>
      <c r="B22" s="738"/>
      <c r="C22" s="739"/>
      <c r="D22" s="739"/>
      <c r="E22" s="739"/>
      <c r="F22" s="739"/>
      <c r="G22" s="739"/>
      <c r="H22" s="739"/>
      <c r="I22" s="739"/>
      <c r="J22" s="739"/>
      <c r="K22" s="739"/>
      <c r="L22" s="739"/>
      <c r="M22" s="739"/>
      <c r="N22" s="739"/>
      <c r="O22" s="739"/>
      <c r="P22" s="740"/>
      <c r="Q22" s="770"/>
      <c r="R22" s="771"/>
      <c r="S22" s="771"/>
      <c r="T22" s="771"/>
      <c r="U22" s="771"/>
      <c r="V22" s="771"/>
      <c r="W22" s="771"/>
      <c r="X22" s="771"/>
      <c r="Y22" s="771"/>
      <c r="Z22" s="771"/>
      <c r="AA22" s="771"/>
      <c r="AB22" s="771"/>
      <c r="AC22" s="771"/>
      <c r="AD22" s="771"/>
      <c r="AE22" s="772"/>
      <c r="AF22" s="744"/>
      <c r="AG22" s="745"/>
      <c r="AH22" s="745"/>
      <c r="AI22" s="745"/>
      <c r="AJ22" s="746"/>
      <c r="AK22" s="773"/>
      <c r="AL22" s="771"/>
      <c r="AM22" s="771"/>
      <c r="AN22" s="771"/>
      <c r="AO22" s="771"/>
      <c r="AP22" s="771"/>
      <c r="AQ22" s="771"/>
      <c r="AR22" s="771"/>
      <c r="AS22" s="771"/>
      <c r="AT22" s="771"/>
      <c r="AU22" s="774"/>
      <c r="AV22" s="774"/>
      <c r="AW22" s="774"/>
      <c r="AX22" s="774"/>
      <c r="AY22" s="775"/>
      <c r="AZ22" s="753" t="s">
        <v>439</v>
      </c>
      <c r="BA22" s="753"/>
      <c r="BB22" s="753"/>
      <c r="BC22" s="753"/>
      <c r="BD22" s="754"/>
      <c r="BE22" s="71"/>
      <c r="BF22" s="71"/>
      <c r="BG22" s="71"/>
      <c r="BH22" s="71"/>
      <c r="BI22" s="71"/>
      <c r="BJ22" s="71"/>
      <c r="BK22" s="71"/>
      <c r="BL22" s="71"/>
      <c r="BM22" s="71"/>
      <c r="BN22" s="71"/>
      <c r="BO22" s="71"/>
      <c r="BP22" s="71"/>
      <c r="BQ22" s="56">
        <v>16</v>
      </c>
      <c r="BR22" s="76"/>
      <c r="BS22" s="738"/>
      <c r="BT22" s="739"/>
      <c r="BU22" s="739"/>
      <c r="BV22" s="739"/>
      <c r="BW22" s="739"/>
      <c r="BX22" s="739"/>
      <c r="BY22" s="739"/>
      <c r="BZ22" s="739"/>
      <c r="CA22" s="739"/>
      <c r="CB22" s="739"/>
      <c r="CC22" s="739"/>
      <c r="CD22" s="739"/>
      <c r="CE22" s="739"/>
      <c r="CF22" s="739"/>
      <c r="CG22" s="740"/>
      <c r="CH22" s="750"/>
      <c r="CI22" s="745"/>
      <c r="CJ22" s="745"/>
      <c r="CK22" s="745"/>
      <c r="CL22" s="751"/>
      <c r="CM22" s="750"/>
      <c r="CN22" s="745"/>
      <c r="CO22" s="745"/>
      <c r="CP22" s="745"/>
      <c r="CQ22" s="751"/>
      <c r="CR22" s="750"/>
      <c r="CS22" s="745"/>
      <c r="CT22" s="745"/>
      <c r="CU22" s="745"/>
      <c r="CV22" s="751"/>
      <c r="CW22" s="750"/>
      <c r="CX22" s="745"/>
      <c r="CY22" s="745"/>
      <c r="CZ22" s="745"/>
      <c r="DA22" s="751"/>
      <c r="DB22" s="750"/>
      <c r="DC22" s="745"/>
      <c r="DD22" s="745"/>
      <c r="DE22" s="745"/>
      <c r="DF22" s="751"/>
      <c r="DG22" s="750"/>
      <c r="DH22" s="745"/>
      <c r="DI22" s="745"/>
      <c r="DJ22" s="745"/>
      <c r="DK22" s="751"/>
      <c r="DL22" s="750"/>
      <c r="DM22" s="745"/>
      <c r="DN22" s="745"/>
      <c r="DO22" s="745"/>
      <c r="DP22" s="751"/>
      <c r="DQ22" s="750"/>
      <c r="DR22" s="745"/>
      <c r="DS22" s="745"/>
      <c r="DT22" s="745"/>
      <c r="DU22" s="751"/>
      <c r="DV22" s="738"/>
      <c r="DW22" s="739"/>
      <c r="DX22" s="739"/>
      <c r="DY22" s="739"/>
      <c r="DZ22" s="752"/>
      <c r="EA22" s="71"/>
    </row>
    <row r="23" spans="1:131" s="51" customFormat="1" ht="26.25" customHeight="1">
      <c r="A23" s="57" t="s">
        <v>399</v>
      </c>
      <c r="B23" s="755" t="s">
        <v>255</v>
      </c>
      <c r="C23" s="756"/>
      <c r="D23" s="756"/>
      <c r="E23" s="756"/>
      <c r="F23" s="756"/>
      <c r="G23" s="756"/>
      <c r="H23" s="756"/>
      <c r="I23" s="756"/>
      <c r="J23" s="756"/>
      <c r="K23" s="756"/>
      <c r="L23" s="756"/>
      <c r="M23" s="756"/>
      <c r="N23" s="756"/>
      <c r="O23" s="756"/>
      <c r="P23" s="757"/>
      <c r="Q23" s="758">
        <v>12118</v>
      </c>
      <c r="R23" s="759"/>
      <c r="S23" s="759"/>
      <c r="T23" s="759"/>
      <c r="U23" s="759"/>
      <c r="V23" s="759">
        <v>11862</v>
      </c>
      <c r="W23" s="759"/>
      <c r="X23" s="759"/>
      <c r="Y23" s="759"/>
      <c r="Z23" s="759"/>
      <c r="AA23" s="759">
        <v>256</v>
      </c>
      <c r="AB23" s="759"/>
      <c r="AC23" s="759"/>
      <c r="AD23" s="759"/>
      <c r="AE23" s="760"/>
      <c r="AF23" s="761">
        <v>243</v>
      </c>
      <c r="AG23" s="759"/>
      <c r="AH23" s="759"/>
      <c r="AI23" s="759"/>
      <c r="AJ23" s="762"/>
      <c r="AK23" s="763"/>
      <c r="AL23" s="764"/>
      <c r="AM23" s="764"/>
      <c r="AN23" s="764"/>
      <c r="AO23" s="764"/>
      <c r="AP23" s="759">
        <v>9455</v>
      </c>
      <c r="AQ23" s="759"/>
      <c r="AR23" s="759"/>
      <c r="AS23" s="759"/>
      <c r="AT23" s="759"/>
      <c r="AU23" s="765"/>
      <c r="AV23" s="765"/>
      <c r="AW23" s="765"/>
      <c r="AX23" s="765"/>
      <c r="AY23" s="766"/>
      <c r="AZ23" s="767" t="s">
        <v>175</v>
      </c>
      <c r="BA23" s="768"/>
      <c r="BB23" s="768"/>
      <c r="BC23" s="768"/>
      <c r="BD23" s="769"/>
      <c r="BE23" s="71"/>
      <c r="BF23" s="71"/>
      <c r="BG23" s="71"/>
      <c r="BH23" s="71"/>
      <c r="BI23" s="71"/>
      <c r="BJ23" s="71"/>
      <c r="BK23" s="71"/>
      <c r="BL23" s="71"/>
      <c r="BM23" s="71"/>
      <c r="BN23" s="71"/>
      <c r="BO23" s="71"/>
      <c r="BP23" s="71"/>
      <c r="BQ23" s="56">
        <v>17</v>
      </c>
      <c r="BR23" s="76"/>
      <c r="BS23" s="738"/>
      <c r="BT23" s="739"/>
      <c r="BU23" s="739"/>
      <c r="BV23" s="739"/>
      <c r="BW23" s="739"/>
      <c r="BX23" s="739"/>
      <c r="BY23" s="739"/>
      <c r="BZ23" s="739"/>
      <c r="CA23" s="739"/>
      <c r="CB23" s="739"/>
      <c r="CC23" s="739"/>
      <c r="CD23" s="739"/>
      <c r="CE23" s="739"/>
      <c r="CF23" s="739"/>
      <c r="CG23" s="740"/>
      <c r="CH23" s="750"/>
      <c r="CI23" s="745"/>
      <c r="CJ23" s="745"/>
      <c r="CK23" s="745"/>
      <c r="CL23" s="751"/>
      <c r="CM23" s="750"/>
      <c r="CN23" s="745"/>
      <c r="CO23" s="745"/>
      <c r="CP23" s="745"/>
      <c r="CQ23" s="751"/>
      <c r="CR23" s="750"/>
      <c r="CS23" s="745"/>
      <c r="CT23" s="745"/>
      <c r="CU23" s="745"/>
      <c r="CV23" s="751"/>
      <c r="CW23" s="750"/>
      <c r="CX23" s="745"/>
      <c r="CY23" s="745"/>
      <c r="CZ23" s="745"/>
      <c r="DA23" s="751"/>
      <c r="DB23" s="750"/>
      <c r="DC23" s="745"/>
      <c r="DD23" s="745"/>
      <c r="DE23" s="745"/>
      <c r="DF23" s="751"/>
      <c r="DG23" s="750"/>
      <c r="DH23" s="745"/>
      <c r="DI23" s="745"/>
      <c r="DJ23" s="745"/>
      <c r="DK23" s="751"/>
      <c r="DL23" s="750"/>
      <c r="DM23" s="745"/>
      <c r="DN23" s="745"/>
      <c r="DO23" s="745"/>
      <c r="DP23" s="751"/>
      <c r="DQ23" s="750"/>
      <c r="DR23" s="745"/>
      <c r="DS23" s="745"/>
      <c r="DT23" s="745"/>
      <c r="DU23" s="751"/>
      <c r="DV23" s="738"/>
      <c r="DW23" s="739"/>
      <c r="DX23" s="739"/>
      <c r="DY23" s="739"/>
      <c r="DZ23" s="752"/>
      <c r="EA23" s="71"/>
    </row>
    <row r="24" spans="1:131" s="51" customFormat="1" ht="26.25" customHeight="1">
      <c r="A24" s="776" t="s">
        <v>230</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60"/>
      <c r="BA24" s="60"/>
      <c r="BB24" s="60"/>
      <c r="BC24" s="60"/>
      <c r="BD24" s="60"/>
      <c r="BE24" s="71"/>
      <c r="BF24" s="71"/>
      <c r="BG24" s="71"/>
      <c r="BH24" s="71"/>
      <c r="BI24" s="71"/>
      <c r="BJ24" s="71"/>
      <c r="BK24" s="71"/>
      <c r="BL24" s="71"/>
      <c r="BM24" s="71"/>
      <c r="BN24" s="71"/>
      <c r="BO24" s="71"/>
      <c r="BP24" s="71"/>
      <c r="BQ24" s="56">
        <v>18</v>
      </c>
      <c r="BR24" s="76"/>
      <c r="BS24" s="738"/>
      <c r="BT24" s="739"/>
      <c r="BU24" s="739"/>
      <c r="BV24" s="739"/>
      <c r="BW24" s="739"/>
      <c r="BX24" s="739"/>
      <c r="BY24" s="739"/>
      <c r="BZ24" s="739"/>
      <c r="CA24" s="739"/>
      <c r="CB24" s="739"/>
      <c r="CC24" s="739"/>
      <c r="CD24" s="739"/>
      <c r="CE24" s="739"/>
      <c r="CF24" s="739"/>
      <c r="CG24" s="740"/>
      <c r="CH24" s="750"/>
      <c r="CI24" s="745"/>
      <c r="CJ24" s="745"/>
      <c r="CK24" s="745"/>
      <c r="CL24" s="751"/>
      <c r="CM24" s="750"/>
      <c r="CN24" s="745"/>
      <c r="CO24" s="745"/>
      <c r="CP24" s="745"/>
      <c r="CQ24" s="751"/>
      <c r="CR24" s="750"/>
      <c r="CS24" s="745"/>
      <c r="CT24" s="745"/>
      <c r="CU24" s="745"/>
      <c r="CV24" s="751"/>
      <c r="CW24" s="750"/>
      <c r="CX24" s="745"/>
      <c r="CY24" s="745"/>
      <c r="CZ24" s="745"/>
      <c r="DA24" s="751"/>
      <c r="DB24" s="750"/>
      <c r="DC24" s="745"/>
      <c r="DD24" s="745"/>
      <c r="DE24" s="745"/>
      <c r="DF24" s="751"/>
      <c r="DG24" s="750"/>
      <c r="DH24" s="745"/>
      <c r="DI24" s="745"/>
      <c r="DJ24" s="745"/>
      <c r="DK24" s="751"/>
      <c r="DL24" s="750"/>
      <c r="DM24" s="745"/>
      <c r="DN24" s="745"/>
      <c r="DO24" s="745"/>
      <c r="DP24" s="751"/>
      <c r="DQ24" s="750"/>
      <c r="DR24" s="745"/>
      <c r="DS24" s="745"/>
      <c r="DT24" s="745"/>
      <c r="DU24" s="751"/>
      <c r="DV24" s="738"/>
      <c r="DW24" s="739"/>
      <c r="DX24" s="739"/>
      <c r="DY24" s="739"/>
      <c r="DZ24" s="752"/>
      <c r="EA24" s="71"/>
    </row>
    <row r="25" spans="1:131" ht="26.25" customHeight="1">
      <c r="A25" s="700" t="s">
        <v>440</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0"/>
      <c r="BA25" s="700"/>
      <c r="BB25" s="700"/>
      <c r="BC25" s="700"/>
      <c r="BD25" s="700"/>
      <c r="BE25" s="700"/>
      <c r="BF25" s="700"/>
      <c r="BG25" s="700"/>
      <c r="BH25" s="700"/>
      <c r="BI25" s="700"/>
      <c r="BJ25" s="60"/>
      <c r="BK25" s="60"/>
      <c r="BL25" s="60"/>
      <c r="BM25" s="60"/>
      <c r="BN25" s="60"/>
      <c r="BO25" s="59"/>
      <c r="BP25" s="59"/>
      <c r="BQ25" s="56">
        <v>19</v>
      </c>
      <c r="BR25" s="76"/>
      <c r="BS25" s="738"/>
      <c r="BT25" s="739"/>
      <c r="BU25" s="739"/>
      <c r="BV25" s="739"/>
      <c r="BW25" s="739"/>
      <c r="BX25" s="739"/>
      <c r="BY25" s="739"/>
      <c r="BZ25" s="739"/>
      <c r="CA25" s="739"/>
      <c r="CB25" s="739"/>
      <c r="CC25" s="739"/>
      <c r="CD25" s="739"/>
      <c r="CE25" s="739"/>
      <c r="CF25" s="739"/>
      <c r="CG25" s="740"/>
      <c r="CH25" s="750"/>
      <c r="CI25" s="745"/>
      <c r="CJ25" s="745"/>
      <c r="CK25" s="745"/>
      <c r="CL25" s="751"/>
      <c r="CM25" s="750"/>
      <c r="CN25" s="745"/>
      <c r="CO25" s="745"/>
      <c r="CP25" s="745"/>
      <c r="CQ25" s="751"/>
      <c r="CR25" s="750"/>
      <c r="CS25" s="745"/>
      <c r="CT25" s="745"/>
      <c r="CU25" s="745"/>
      <c r="CV25" s="751"/>
      <c r="CW25" s="750"/>
      <c r="CX25" s="745"/>
      <c r="CY25" s="745"/>
      <c r="CZ25" s="745"/>
      <c r="DA25" s="751"/>
      <c r="DB25" s="750"/>
      <c r="DC25" s="745"/>
      <c r="DD25" s="745"/>
      <c r="DE25" s="745"/>
      <c r="DF25" s="751"/>
      <c r="DG25" s="750"/>
      <c r="DH25" s="745"/>
      <c r="DI25" s="745"/>
      <c r="DJ25" s="745"/>
      <c r="DK25" s="751"/>
      <c r="DL25" s="750"/>
      <c r="DM25" s="745"/>
      <c r="DN25" s="745"/>
      <c r="DO25" s="745"/>
      <c r="DP25" s="751"/>
      <c r="DQ25" s="750"/>
      <c r="DR25" s="745"/>
      <c r="DS25" s="745"/>
      <c r="DT25" s="745"/>
      <c r="DU25" s="751"/>
      <c r="DV25" s="738"/>
      <c r="DW25" s="739"/>
      <c r="DX25" s="739"/>
      <c r="DY25" s="739"/>
      <c r="DZ25" s="752"/>
      <c r="EA25" s="52"/>
    </row>
    <row r="26" spans="1:131" ht="26.25" customHeight="1">
      <c r="A26" s="724" t="s">
        <v>432</v>
      </c>
      <c r="B26" s="725"/>
      <c r="C26" s="725"/>
      <c r="D26" s="725"/>
      <c r="E26" s="725"/>
      <c r="F26" s="725"/>
      <c r="G26" s="725"/>
      <c r="H26" s="725"/>
      <c r="I26" s="725"/>
      <c r="J26" s="725"/>
      <c r="K26" s="725"/>
      <c r="L26" s="725"/>
      <c r="M26" s="725"/>
      <c r="N26" s="725"/>
      <c r="O26" s="725"/>
      <c r="P26" s="726"/>
      <c r="Q26" s="718" t="s">
        <v>282</v>
      </c>
      <c r="R26" s="719"/>
      <c r="S26" s="719"/>
      <c r="T26" s="719"/>
      <c r="U26" s="730"/>
      <c r="V26" s="718" t="s">
        <v>331</v>
      </c>
      <c r="W26" s="719"/>
      <c r="X26" s="719"/>
      <c r="Y26" s="719"/>
      <c r="Z26" s="730"/>
      <c r="AA26" s="718" t="s">
        <v>299</v>
      </c>
      <c r="AB26" s="719"/>
      <c r="AC26" s="719"/>
      <c r="AD26" s="719"/>
      <c r="AE26" s="719"/>
      <c r="AF26" s="1023" t="s">
        <v>441</v>
      </c>
      <c r="AG26" s="1024"/>
      <c r="AH26" s="1024"/>
      <c r="AI26" s="1024"/>
      <c r="AJ26" s="1025"/>
      <c r="AK26" s="719" t="s">
        <v>442</v>
      </c>
      <c r="AL26" s="719"/>
      <c r="AM26" s="719"/>
      <c r="AN26" s="719"/>
      <c r="AO26" s="730"/>
      <c r="AP26" s="718" t="s">
        <v>37</v>
      </c>
      <c r="AQ26" s="719"/>
      <c r="AR26" s="719"/>
      <c r="AS26" s="719"/>
      <c r="AT26" s="730"/>
      <c r="AU26" s="718" t="s">
        <v>443</v>
      </c>
      <c r="AV26" s="719"/>
      <c r="AW26" s="719"/>
      <c r="AX26" s="719"/>
      <c r="AY26" s="730"/>
      <c r="AZ26" s="718" t="s">
        <v>444</v>
      </c>
      <c r="BA26" s="719"/>
      <c r="BB26" s="719"/>
      <c r="BC26" s="719"/>
      <c r="BD26" s="730"/>
      <c r="BE26" s="718" t="s">
        <v>434</v>
      </c>
      <c r="BF26" s="719"/>
      <c r="BG26" s="719"/>
      <c r="BH26" s="719"/>
      <c r="BI26" s="720"/>
      <c r="BJ26" s="60"/>
      <c r="BK26" s="60"/>
      <c r="BL26" s="60"/>
      <c r="BM26" s="60"/>
      <c r="BN26" s="60"/>
      <c r="BO26" s="59"/>
      <c r="BP26" s="59"/>
      <c r="BQ26" s="56">
        <v>20</v>
      </c>
      <c r="BR26" s="76"/>
      <c r="BS26" s="738"/>
      <c r="BT26" s="739"/>
      <c r="BU26" s="739"/>
      <c r="BV26" s="739"/>
      <c r="BW26" s="739"/>
      <c r="BX26" s="739"/>
      <c r="BY26" s="739"/>
      <c r="BZ26" s="739"/>
      <c r="CA26" s="739"/>
      <c r="CB26" s="739"/>
      <c r="CC26" s="739"/>
      <c r="CD26" s="739"/>
      <c r="CE26" s="739"/>
      <c r="CF26" s="739"/>
      <c r="CG26" s="740"/>
      <c r="CH26" s="750"/>
      <c r="CI26" s="745"/>
      <c r="CJ26" s="745"/>
      <c r="CK26" s="745"/>
      <c r="CL26" s="751"/>
      <c r="CM26" s="750"/>
      <c r="CN26" s="745"/>
      <c r="CO26" s="745"/>
      <c r="CP26" s="745"/>
      <c r="CQ26" s="751"/>
      <c r="CR26" s="750"/>
      <c r="CS26" s="745"/>
      <c r="CT26" s="745"/>
      <c r="CU26" s="745"/>
      <c r="CV26" s="751"/>
      <c r="CW26" s="750"/>
      <c r="CX26" s="745"/>
      <c r="CY26" s="745"/>
      <c r="CZ26" s="745"/>
      <c r="DA26" s="751"/>
      <c r="DB26" s="750"/>
      <c r="DC26" s="745"/>
      <c r="DD26" s="745"/>
      <c r="DE26" s="745"/>
      <c r="DF26" s="751"/>
      <c r="DG26" s="750"/>
      <c r="DH26" s="745"/>
      <c r="DI26" s="745"/>
      <c r="DJ26" s="745"/>
      <c r="DK26" s="751"/>
      <c r="DL26" s="750"/>
      <c r="DM26" s="745"/>
      <c r="DN26" s="745"/>
      <c r="DO26" s="745"/>
      <c r="DP26" s="751"/>
      <c r="DQ26" s="750"/>
      <c r="DR26" s="745"/>
      <c r="DS26" s="745"/>
      <c r="DT26" s="745"/>
      <c r="DU26" s="751"/>
      <c r="DV26" s="738"/>
      <c r="DW26" s="739"/>
      <c r="DX26" s="739"/>
      <c r="DY26" s="739"/>
      <c r="DZ26" s="752"/>
      <c r="EA26" s="52"/>
    </row>
    <row r="27" spans="1:131" ht="26.25" customHeight="1">
      <c r="A27" s="727"/>
      <c r="B27" s="728"/>
      <c r="C27" s="728"/>
      <c r="D27" s="728"/>
      <c r="E27" s="728"/>
      <c r="F27" s="728"/>
      <c r="G27" s="728"/>
      <c r="H27" s="728"/>
      <c r="I27" s="728"/>
      <c r="J27" s="728"/>
      <c r="K27" s="728"/>
      <c r="L27" s="728"/>
      <c r="M27" s="728"/>
      <c r="N27" s="728"/>
      <c r="O27" s="728"/>
      <c r="P27" s="729"/>
      <c r="Q27" s="721"/>
      <c r="R27" s="722"/>
      <c r="S27" s="722"/>
      <c r="T27" s="722"/>
      <c r="U27" s="731"/>
      <c r="V27" s="721"/>
      <c r="W27" s="722"/>
      <c r="X27" s="722"/>
      <c r="Y27" s="722"/>
      <c r="Z27" s="731"/>
      <c r="AA27" s="721"/>
      <c r="AB27" s="722"/>
      <c r="AC27" s="722"/>
      <c r="AD27" s="722"/>
      <c r="AE27" s="722"/>
      <c r="AF27" s="1026"/>
      <c r="AG27" s="1027"/>
      <c r="AH27" s="1027"/>
      <c r="AI27" s="1027"/>
      <c r="AJ27" s="1028"/>
      <c r="AK27" s="722"/>
      <c r="AL27" s="722"/>
      <c r="AM27" s="722"/>
      <c r="AN27" s="722"/>
      <c r="AO27" s="731"/>
      <c r="AP27" s="721"/>
      <c r="AQ27" s="722"/>
      <c r="AR27" s="722"/>
      <c r="AS27" s="722"/>
      <c r="AT27" s="731"/>
      <c r="AU27" s="721"/>
      <c r="AV27" s="722"/>
      <c r="AW27" s="722"/>
      <c r="AX27" s="722"/>
      <c r="AY27" s="731"/>
      <c r="AZ27" s="721"/>
      <c r="BA27" s="722"/>
      <c r="BB27" s="722"/>
      <c r="BC27" s="722"/>
      <c r="BD27" s="731"/>
      <c r="BE27" s="721"/>
      <c r="BF27" s="722"/>
      <c r="BG27" s="722"/>
      <c r="BH27" s="722"/>
      <c r="BI27" s="723"/>
      <c r="BJ27" s="60"/>
      <c r="BK27" s="60"/>
      <c r="BL27" s="60"/>
      <c r="BM27" s="60"/>
      <c r="BN27" s="60"/>
      <c r="BO27" s="59"/>
      <c r="BP27" s="59"/>
      <c r="BQ27" s="56">
        <v>21</v>
      </c>
      <c r="BR27" s="76"/>
      <c r="BS27" s="738"/>
      <c r="BT27" s="739"/>
      <c r="BU27" s="739"/>
      <c r="BV27" s="739"/>
      <c r="BW27" s="739"/>
      <c r="BX27" s="739"/>
      <c r="BY27" s="739"/>
      <c r="BZ27" s="739"/>
      <c r="CA27" s="739"/>
      <c r="CB27" s="739"/>
      <c r="CC27" s="739"/>
      <c r="CD27" s="739"/>
      <c r="CE27" s="739"/>
      <c r="CF27" s="739"/>
      <c r="CG27" s="740"/>
      <c r="CH27" s="750"/>
      <c r="CI27" s="745"/>
      <c r="CJ27" s="745"/>
      <c r="CK27" s="745"/>
      <c r="CL27" s="751"/>
      <c r="CM27" s="750"/>
      <c r="CN27" s="745"/>
      <c r="CO27" s="745"/>
      <c r="CP27" s="745"/>
      <c r="CQ27" s="751"/>
      <c r="CR27" s="750"/>
      <c r="CS27" s="745"/>
      <c r="CT27" s="745"/>
      <c r="CU27" s="745"/>
      <c r="CV27" s="751"/>
      <c r="CW27" s="750"/>
      <c r="CX27" s="745"/>
      <c r="CY27" s="745"/>
      <c r="CZ27" s="745"/>
      <c r="DA27" s="751"/>
      <c r="DB27" s="750"/>
      <c r="DC27" s="745"/>
      <c r="DD27" s="745"/>
      <c r="DE27" s="745"/>
      <c r="DF27" s="751"/>
      <c r="DG27" s="750"/>
      <c r="DH27" s="745"/>
      <c r="DI27" s="745"/>
      <c r="DJ27" s="745"/>
      <c r="DK27" s="751"/>
      <c r="DL27" s="750"/>
      <c r="DM27" s="745"/>
      <c r="DN27" s="745"/>
      <c r="DO27" s="745"/>
      <c r="DP27" s="751"/>
      <c r="DQ27" s="750"/>
      <c r="DR27" s="745"/>
      <c r="DS27" s="745"/>
      <c r="DT27" s="745"/>
      <c r="DU27" s="751"/>
      <c r="DV27" s="738"/>
      <c r="DW27" s="739"/>
      <c r="DX27" s="739"/>
      <c r="DY27" s="739"/>
      <c r="DZ27" s="752"/>
      <c r="EA27" s="52"/>
    </row>
    <row r="28" spans="1:131" ht="26.25" customHeight="1">
      <c r="A28" s="58">
        <v>1</v>
      </c>
      <c r="B28" s="702" t="s">
        <v>446</v>
      </c>
      <c r="C28" s="703"/>
      <c r="D28" s="703"/>
      <c r="E28" s="703"/>
      <c r="F28" s="703"/>
      <c r="G28" s="703"/>
      <c r="H28" s="703"/>
      <c r="I28" s="703"/>
      <c r="J28" s="703"/>
      <c r="K28" s="703"/>
      <c r="L28" s="703"/>
      <c r="M28" s="703"/>
      <c r="N28" s="703"/>
      <c r="O28" s="703"/>
      <c r="P28" s="704"/>
      <c r="Q28" s="777">
        <v>2280</v>
      </c>
      <c r="R28" s="778"/>
      <c r="S28" s="778"/>
      <c r="T28" s="778"/>
      <c r="U28" s="778"/>
      <c r="V28" s="778">
        <v>2265</v>
      </c>
      <c r="W28" s="778"/>
      <c r="X28" s="778"/>
      <c r="Y28" s="778"/>
      <c r="Z28" s="778"/>
      <c r="AA28" s="778">
        <v>15</v>
      </c>
      <c r="AB28" s="778"/>
      <c r="AC28" s="778"/>
      <c r="AD28" s="778"/>
      <c r="AE28" s="779"/>
      <c r="AF28" s="780">
        <v>15</v>
      </c>
      <c r="AG28" s="778"/>
      <c r="AH28" s="778"/>
      <c r="AI28" s="778"/>
      <c r="AJ28" s="781"/>
      <c r="AK28" s="782">
        <v>240</v>
      </c>
      <c r="AL28" s="778"/>
      <c r="AM28" s="778"/>
      <c r="AN28" s="778"/>
      <c r="AO28" s="778"/>
      <c r="AP28" s="778" t="s">
        <v>175</v>
      </c>
      <c r="AQ28" s="778"/>
      <c r="AR28" s="778"/>
      <c r="AS28" s="778"/>
      <c r="AT28" s="778"/>
      <c r="AU28" s="778" t="s">
        <v>175</v>
      </c>
      <c r="AV28" s="778"/>
      <c r="AW28" s="778"/>
      <c r="AX28" s="778"/>
      <c r="AY28" s="778"/>
      <c r="AZ28" s="783" t="s">
        <v>175</v>
      </c>
      <c r="BA28" s="783"/>
      <c r="BB28" s="783"/>
      <c r="BC28" s="783"/>
      <c r="BD28" s="783"/>
      <c r="BE28" s="784"/>
      <c r="BF28" s="784"/>
      <c r="BG28" s="784"/>
      <c r="BH28" s="784"/>
      <c r="BI28" s="785"/>
      <c r="BJ28" s="60"/>
      <c r="BK28" s="60"/>
      <c r="BL28" s="60"/>
      <c r="BM28" s="60"/>
      <c r="BN28" s="60"/>
      <c r="BO28" s="59"/>
      <c r="BP28" s="59"/>
      <c r="BQ28" s="56">
        <v>22</v>
      </c>
      <c r="BR28" s="76"/>
      <c r="BS28" s="738"/>
      <c r="BT28" s="739"/>
      <c r="BU28" s="739"/>
      <c r="BV28" s="739"/>
      <c r="BW28" s="739"/>
      <c r="BX28" s="739"/>
      <c r="BY28" s="739"/>
      <c r="BZ28" s="739"/>
      <c r="CA28" s="739"/>
      <c r="CB28" s="739"/>
      <c r="CC28" s="739"/>
      <c r="CD28" s="739"/>
      <c r="CE28" s="739"/>
      <c r="CF28" s="739"/>
      <c r="CG28" s="740"/>
      <c r="CH28" s="750"/>
      <c r="CI28" s="745"/>
      <c r="CJ28" s="745"/>
      <c r="CK28" s="745"/>
      <c r="CL28" s="751"/>
      <c r="CM28" s="750"/>
      <c r="CN28" s="745"/>
      <c r="CO28" s="745"/>
      <c r="CP28" s="745"/>
      <c r="CQ28" s="751"/>
      <c r="CR28" s="750"/>
      <c r="CS28" s="745"/>
      <c r="CT28" s="745"/>
      <c r="CU28" s="745"/>
      <c r="CV28" s="751"/>
      <c r="CW28" s="750"/>
      <c r="CX28" s="745"/>
      <c r="CY28" s="745"/>
      <c r="CZ28" s="745"/>
      <c r="DA28" s="751"/>
      <c r="DB28" s="750"/>
      <c r="DC28" s="745"/>
      <c r="DD28" s="745"/>
      <c r="DE28" s="745"/>
      <c r="DF28" s="751"/>
      <c r="DG28" s="750"/>
      <c r="DH28" s="745"/>
      <c r="DI28" s="745"/>
      <c r="DJ28" s="745"/>
      <c r="DK28" s="751"/>
      <c r="DL28" s="750"/>
      <c r="DM28" s="745"/>
      <c r="DN28" s="745"/>
      <c r="DO28" s="745"/>
      <c r="DP28" s="751"/>
      <c r="DQ28" s="750"/>
      <c r="DR28" s="745"/>
      <c r="DS28" s="745"/>
      <c r="DT28" s="745"/>
      <c r="DU28" s="751"/>
      <c r="DV28" s="738"/>
      <c r="DW28" s="739"/>
      <c r="DX28" s="739"/>
      <c r="DY28" s="739"/>
      <c r="DZ28" s="752"/>
      <c r="EA28" s="52"/>
    </row>
    <row r="29" spans="1:131" ht="26.25" customHeight="1">
      <c r="A29" s="58">
        <v>2</v>
      </c>
      <c r="B29" s="738" t="s">
        <v>447</v>
      </c>
      <c r="C29" s="739"/>
      <c r="D29" s="739"/>
      <c r="E29" s="739"/>
      <c r="F29" s="739"/>
      <c r="G29" s="739"/>
      <c r="H29" s="739"/>
      <c r="I29" s="739"/>
      <c r="J29" s="739"/>
      <c r="K29" s="739"/>
      <c r="L29" s="739"/>
      <c r="M29" s="739"/>
      <c r="N29" s="739"/>
      <c r="O29" s="739"/>
      <c r="P29" s="740"/>
      <c r="Q29" s="741">
        <v>2217</v>
      </c>
      <c r="R29" s="742"/>
      <c r="S29" s="742"/>
      <c r="T29" s="742"/>
      <c r="U29" s="742"/>
      <c r="V29" s="742">
        <v>2210</v>
      </c>
      <c r="W29" s="742"/>
      <c r="X29" s="742"/>
      <c r="Y29" s="742"/>
      <c r="Z29" s="742"/>
      <c r="AA29" s="742">
        <v>7</v>
      </c>
      <c r="AB29" s="742"/>
      <c r="AC29" s="742"/>
      <c r="AD29" s="742"/>
      <c r="AE29" s="743"/>
      <c r="AF29" s="744">
        <v>7</v>
      </c>
      <c r="AG29" s="745"/>
      <c r="AH29" s="745"/>
      <c r="AI29" s="745"/>
      <c r="AJ29" s="746"/>
      <c r="AK29" s="747">
        <v>404</v>
      </c>
      <c r="AL29" s="742"/>
      <c r="AM29" s="742"/>
      <c r="AN29" s="742"/>
      <c r="AO29" s="742"/>
      <c r="AP29" s="742" t="s">
        <v>175</v>
      </c>
      <c r="AQ29" s="742"/>
      <c r="AR29" s="742"/>
      <c r="AS29" s="742"/>
      <c r="AT29" s="742"/>
      <c r="AU29" s="742" t="s">
        <v>175</v>
      </c>
      <c r="AV29" s="742"/>
      <c r="AW29" s="742"/>
      <c r="AX29" s="742"/>
      <c r="AY29" s="742"/>
      <c r="AZ29" s="786" t="s">
        <v>175</v>
      </c>
      <c r="BA29" s="786"/>
      <c r="BB29" s="786"/>
      <c r="BC29" s="786"/>
      <c r="BD29" s="786"/>
      <c r="BE29" s="748"/>
      <c r="BF29" s="748"/>
      <c r="BG29" s="748"/>
      <c r="BH29" s="748"/>
      <c r="BI29" s="749"/>
      <c r="BJ29" s="60"/>
      <c r="BK29" s="60"/>
      <c r="BL29" s="60"/>
      <c r="BM29" s="60"/>
      <c r="BN29" s="60"/>
      <c r="BO29" s="59"/>
      <c r="BP29" s="59"/>
      <c r="BQ29" s="56">
        <v>23</v>
      </c>
      <c r="BR29" s="76"/>
      <c r="BS29" s="738"/>
      <c r="BT29" s="739"/>
      <c r="BU29" s="739"/>
      <c r="BV29" s="739"/>
      <c r="BW29" s="739"/>
      <c r="BX29" s="739"/>
      <c r="BY29" s="739"/>
      <c r="BZ29" s="739"/>
      <c r="CA29" s="739"/>
      <c r="CB29" s="739"/>
      <c r="CC29" s="739"/>
      <c r="CD29" s="739"/>
      <c r="CE29" s="739"/>
      <c r="CF29" s="739"/>
      <c r="CG29" s="740"/>
      <c r="CH29" s="750"/>
      <c r="CI29" s="745"/>
      <c r="CJ29" s="745"/>
      <c r="CK29" s="745"/>
      <c r="CL29" s="751"/>
      <c r="CM29" s="750"/>
      <c r="CN29" s="745"/>
      <c r="CO29" s="745"/>
      <c r="CP29" s="745"/>
      <c r="CQ29" s="751"/>
      <c r="CR29" s="750"/>
      <c r="CS29" s="745"/>
      <c r="CT29" s="745"/>
      <c r="CU29" s="745"/>
      <c r="CV29" s="751"/>
      <c r="CW29" s="750"/>
      <c r="CX29" s="745"/>
      <c r="CY29" s="745"/>
      <c r="CZ29" s="745"/>
      <c r="DA29" s="751"/>
      <c r="DB29" s="750"/>
      <c r="DC29" s="745"/>
      <c r="DD29" s="745"/>
      <c r="DE29" s="745"/>
      <c r="DF29" s="751"/>
      <c r="DG29" s="750"/>
      <c r="DH29" s="745"/>
      <c r="DI29" s="745"/>
      <c r="DJ29" s="745"/>
      <c r="DK29" s="751"/>
      <c r="DL29" s="750"/>
      <c r="DM29" s="745"/>
      <c r="DN29" s="745"/>
      <c r="DO29" s="745"/>
      <c r="DP29" s="751"/>
      <c r="DQ29" s="750"/>
      <c r="DR29" s="745"/>
      <c r="DS29" s="745"/>
      <c r="DT29" s="745"/>
      <c r="DU29" s="751"/>
      <c r="DV29" s="738"/>
      <c r="DW29" s="739"/>
      <c r="DX29" s="739"/>
      <c r="DY29" s="739"/>
      <c r="DZ29" s="752"/>
      <c r="EA29" s="52"/>
    </row>
    <row r="30" spans="1:131" ht="26.25" customHeight="1">
      <c r="A30" s="58">
        <v>3</v>
      </c>
      <c r="B30" s="738" t="s">
        <v>448</v>
      </c>
      <c r="C30" s="739"/>
      <c r="D30" s="739"/>
      <c r="E30" s="739"/>
      <c r="F30" s="739"/>
      <c r="G30" s="739"/>
      <c r="H30" s="739"/>
      <c r="I30" s="739"/>
      <c r="J30" s="739"/>
      <c r="K30" s="739"/>
      <c r="L30" s="739"/>
      <c r="M30" s="739"/>
      <c r="N30" s="739"/>
      <c r="O30" s="739"/>
      <c r="P30" s="740"/>
      <c r="Q30" s="741">
        <v>249</v>
      </c>
      <c r="R30" s="742"/>
      <c r="S30" s="742"/>
      <c r="T30" s="742"/>
      <c r="U30" s="742"/>
      <c r="V30" s="742">
        <v>248</v>
      </c>
      <c r="W30" s="742"/>
      <c r="X30" s="742"/>
      <c r="Y30" s="742"/>
      <c r="Z30" s="742"/>
      <c r="AA30" s="742">
        <v>1</v>
      </c>
      <c r="AB30" s="742"/>
      <c r="AC30" s="742"/>
      <c r="AD30" s="742"/>
      <c r="AE30" s="743"/>
      <c r="AF30" s="744">
        <v>1</v>
      </c>
      <c r="AG30" s="745"/>
      <c r="AH30" s="745"/>
      <c r="AI30" s="745"/>
      <c r="AJ30" s="746"/>
      <c r="AK30" s="747">
        <v>102</v>
      </c>
      <c r="AL30" s="742"/>
      <c r="AM30" s="742"/>
      <c r="AN30" s="742"/>
      <c r="AO30" s="742"/>
      <c r="AP30" s="742" t="s">
        <v>175</v>
      </c>
      <c r="AQ30" s="742"/>
      <c r="AR30" s="742"/>
      <c r="AS30" s="742"/>
      <c r="AT30" s="742"/>
      <c r="AU30" s="742" t="s">
        <v>175</v>
      </c>
      <c r="AV30" s="742"/>
      <c r="AW30" s="742"/>
      <c r="AX30" s="742"/>
      <c r="AY30" s="742"/>
      <c r="AZ30" s="786" t="s">
        <v>175</v>
      </c>
      <c r="BA30" s="786"/>
      <c r="BB30" s="786"/>
      <c r="BC30" s="786"/>
      <c r="BD30" s="786"/>
      <c r="BE30" s="748"/>
      <c r="BF30" s="748"/>
      <c r="BG30" s="748"/>
      <c r="BH30" s="748"/>
      <c r="BI30" s="749"/>
      <c r="BJ30" s="60"/>
      <c r="BK30" s="60"/>
      <c r="BL30" s="60"/>
      <c r="BM30" s="60"/>
      <c r="BN30" s="60"/>
      <c r="BO30" s="59"/>
      <c r="BP30" s="59"/>
      <c r="BQ30" s="56">
        <v>24</v>
      </c>
      <c r="BR30" s="76"/>
      <c r="BS30" s="738"/>
      <c r="BT30" s="739"/>
      <c r="BU30" s="739"/>
      <c r="BV30" s="739"/>
      <c r="BW30" s="739"/>
      <c r="BX30" s="739"/>
      <c r="BY30" s="739"/>
      <c r="BZ30" s="739"/>
      <c r="CA30" s="739"/>
      <c r="CB30" s="739"/>
      <c r="CC30" s="739"/>
      <c r="CD30" s="739"/>
      <c r="CE30" s="739"/>
      <c r="CF30" s="739"/>
      <c r="CG30" s="740"/>
      <c r="CH30" s="750"/>
      <c r="CI30" s="745"/>
      <c r="CJ30" s="745"/>
      <c r="CK30" s="745"/>
      <c r="CL30" s="751"/>
      <c r="CM30" s="750"/>
      <c r="CN30" s="745"/>
      <c r="CO30" s="745"/>
      <c r="CP30" s="745"/>
      <c r="CQ30" s="751"/>
      <c r="CR30" s="750"/>
      <c r="CS30" s="745"/>
      <c r="CT30" s="745"/>
      <c r="CU30" s="745"/>
      <c r="CV30" s="751"/>
      <c r="CW30" s="750"/>
      <c r="CX30" s="745"/>
      <c r="CY30" s="745"/>
      <c r="CZ30" s="745"/>
      <c r="DA30" s="751"/>
      <c r="DB30" s="750"/>
      <c r="DC30" s="745"/>
      <c r="DD30" s="745"/>
      <c r="DE30" s="745"/>
      <c r="DF30" s="751"/>
      <c r="DG30" s="750"/>
      <c r="DH30" s="745"/>
      <c r="DI30" s="745"/>
      <c r="DJ30" s="745"/>
      <c r="DK30" s="751"/>
      <c r="DL30" s="750"/>
      <c r="DM30" s="745"/>
      <c r="DN30" s="745"/>
      <c r="DO30" s="745"/>
      <c r="DP30" s="751"/>
      <c r="DQ30" s="750"/>
      <c r="DR30" s="745"/>
      <c r="DS30" s="745"/>
      <c r="DT30" s="745"/>
      <c r="DU30" s="751"/>
      <c r="DV30" s="738"/>
      <c r="DW30" s="739"/>
      <c r="DX30" s="739"/>
      <c r="DY30" s="739"/>
      <c r="DZ30" s="752"/>
      <c r="EA30" s="52"/>
    </row>
    <row r="31" spans="1:131" ht="26.25" customHeight="1">
      <c r="A31" s="58">
        <v>4</v>
      </c>
      <c r="B31" s="738" t="s">
        <v>449</v>
      </c>
      <c r="C31" s="739"/>
      <c r="D31" s="739"/>
      <c r="E31" s="739"/>
      <c r="F31" s="739"/>
      <c r="G31" s="739"/>
      <c r="H31" s="739"/>
      <c r="I31" s="739"/>
      <c r="J31" s="739"/>
      <c r="K31" s="739"/>
      <c r="L31" s="739"/>
      <c r="M31" s="739"/>
      <c r="N31" s="739"/>
      <c r="O31" s="739"/>
      <c r="P31" s="740"/>
      <c r="Q31" s="741">
        <v>1</v>
      </c>
      <c r="R31" s="742"/>
      <c r="S31" s="742"/>
      <c r="T31" s="742"/>
      <c r="U31" s="742"/>
      <c r="V31" s="742">
        <v>1</v>
      </c>
      <c r="W31" s="742"/>
      <c r="X31" s="742"/>
      <c r="Y31" s="742"/>
      <c r="Z31" s="742"/>
      <c r="AA31" s="742">
        <v>0</v>
      </c>
      <c r="AB31" s="742"/>
      <c r="AC31" s="742"/>
      <c r="AD31" s="742"/>
      <c r="AE31" s="743"/>
      <c r="AF31" s="744">
        <v>0</v>
      </c>
      <c r="AG31" s="745"/>
      <c r="AH31" s="745"/>
      <c r="AI31" s="745"/>
      <c r="AJ31" s="746"/>
      <c r="AK31" s="747" t="s">
        <v>175</v>
      </c>
      <c r="AL31" s="742"/>
      <c r="AM31" s="742"/>
      <c r="AN31" s="742"/>
      <c r="AO31" s="742"/>
      <c r="AP31" s="742" t="s">
        <v>175</v>
      </c>
      <c r="AQ31" s="742"/>
      <c r="AR31" s="742"/>
      <c r="AS31" s="742"/>
      <c r="AT31" s="742"/>
      <c r="AU31" s="742" t="s">
        <v>175</v>
      </c>
      <c r="AV31" s="742"/>
      <c r="AW31" s="742"/>
      <c r="AX31" s="742"/>
      <c r="AY31" s="742"/>
      <c r="AZ31" s="786" t="s">
        <v>175</v>
      </c>
      <c r="BA31" s="786"/>
      <c r="BB31" s="786"/>
      <c r="BC31" s="786"/>
      <c r="BD31" s="786"/>
      <c r="BE31" s="748"/>
      <c r="BF31" s="748"/>
      <c r="BG31" s="748"/>
      <c r="BH31" s="748"/>
      <c r="BI31" s="749"/>
      <c r="BJ31" s="60"/>
      <c r="BK31" s="60"/>
      <c r="BL31" s="60"/>
      <c r="BM31" s="60"/>
      <c r="BN31" s="60"/>
      <c r="BO31" s="59"/>
      <c r="BP31" s="59"/>
      <c r="BQ31" s="56">
        <v>25</v>
      </c>
      <c r="BR31" s="76"/>
      <c r="BS31" s="738"/>
      <c r="BT31" s="739"/>
      <c r="BU31" s="739"/>
      <c r="BV31" s="739"/>
      <c r="BW31" s="739"/>
      <c r="BX31" s="739"/>
      <c r="BY31" s="739"/>
      <c r="BZ31" s="739"/>
      <c r="CA31" s="739"/>
      <c r="CB31" s="739"/>
      <c r="CC31" s="739"/>
      <c r="CD31" s="739"/>
      <c r="CE31" s="739"/>
      <c r="CF31" s="739"/>
      <c r="CG31" s="740"/>
      <c r="CH31" s="750"/>
      <c r="CI31" s="745"/>
      <c r="CJ31" s="745"/>
      <c r="CK31" s="745"/>
      <c r="CL31" s="751"/>
      <c r="CM31" s="750"/>
      <c r="CN31" s="745"/>
      <c r="CO31" s="745"/>
      <c r="CP31" s="745"/>
      <c r="CQ31" s="751"/>
      <c r="CR31" s="750"/>
      <c r="CS31" s="745"/>
      <c r="CT31" s="745"/>
      <c r="CU31" s="745"/>
      <c r="CV31" s="751"/>
      <c r="CW31" s="750"/>
      <c r="CX31" s="745"/>
      <c r="CY31" s="745"/>
      <c r="CZ31" s="745"/>
      <c r="DA31" s="751"/>
      <c r="DB31" s="750"/>
      <c r="DC31" s="745"/>
      <c r="DD31" s="745"/>
      <c r="DE31" s="745"/>
      <c r="DF31" s="751"/>
      <c r="DG31" s="750"/>
      <c r="DH31" s="745"/>
      <c r="DI31" s="745"/>
      <c r="DJ31" s="745"/>
      <c r="DK31" s="751"/>
      <c r="DL31" s="750"/>
      <c r="DM31" s="745"/>
      <c r="DN31" s="745"/>
      <c r="DO31" s="745"/>
      <c r="DP31" s="751"/>
      <c r="DQ31" s="750"/>
      <c r="DR31" s="745"/>
      <c r="DS31" s="745"/>
      <c r="DT31" s="745"/>
      <c r="DU31" s="751"/>
      <c r="DV31" s="738"/>
      <c r="DW31" s="739"/>
      <c r="DX31" s="739"/>
      <c r="DY31" s="739"/>
      <c r="DZ31" s="752"/>
      <c r="EA31" s="52"/>
    </row>
    <row r="32" spans="1:131" ht="26.25" customHeight="1">
      <c r="A32" s="58">
        <v>5</v>
      </c>
      <c r="B32" s="738" t="s">
        <v>451</v>
      </c>
      <c r="C32" s="739"/>
      <c r="D32" s="739"/>
      <c r="E32" s="739"/>
      <c r="F32" s="739"/>
      <c r="G32" s="739"/>
      <c r="H32" s="739"/>
      <c r="I32" s="739"/>
      <c r="J32" s="739"/>
      <c r="K32" s="739"/>
      <c r="L32" s="739"/>
      <c r="M32" s="739"/>
      <c r="N32" s="739"/>
      <c r="O32" s="739"/>
      <c r="P32" s="740"/>
      <c r="Q32" s="741">
        <v>432</v>
      </c>
      <c r="R32" s="742"/>
      <c r="S32" s="742"/>
      <c r="T32" s="742"/>
      <c r="U32" s="742"/>
      <c r="V32" s="742">
        <v>401</v>
      </c>
      <c r="W32" s="742"/>
      <c r="X32" s="742"/>
      <c r="Y32" s="742"/>
      <c r="Z32" s="742"/>
      <c r="AA32" s="742">
        <v>30</v>
      </c>
      <c r="AB32" s="742"/>
      <c r="AC32" s="742"/>
      <c r="AD32" s="742"/>
      <c r="AE32" s="743"/>
      <c r="AF32" s="744">
        <v>307</v>
      </c>
      <c r="AG32" s="745"/>
      <c r="AH32" s="745"/>
      <c r="AI32" s="745"/>
      <c r="AJ32" s="746"/>
      <c r="AK32" s="747">
        <v>48</v>
      </c>
      <c r="AL32" s="742"/>
      <c r="AM32" s="742"/>
      <c r="AN32" s="742"/>
      <c r="AO32" s="742"/>
      <c r="AP32" s="742">
        <v>1517</v>
      </c>
      <c r="AQ32" s="742"/>
      <c r="AR32" s="742"/>
      <c r="AS32" s="742"/>
      <c r="AT32" s="742"/>
      <c r="AU32" s="742">
        <v>55</v>
      </c>
      <c r="AV32" s="742"/>
      <c r="AW32" s="742"/>
      <c r="AX32" s="742"/>
      <c r="AY32" s="742"/>
      <c r="AZ32" s="786" t="s">
        <v>175</v>
      </c>
      <c r="BA32" s="786"/>
      <c r="BB32" s="786"/>
      <c r="BC32" s="786"/>
      <c r="BD32" s="786"/>
      <c r="BE32" s="748" t="s">
        <v>452</v>
      </c>
      <c r="BF32" s="748"/>
      <c r="BG32" s="748"/>
      <c r="BH32" s="748"/>
      <c r="BI32" s="749"/>
      <c r="BJ32" s="60"/>
      <c r="BK32" s="60"/>
      <c r="BL32" s="60"/>
      <c r="BM32" s="60"/>
      <c r="BN32" s="60"/>
      <c r="BO32" s="59"/>
      <c r="BP32" s="59"/>
      <c r="BQ32" s="56">
        <v>26</v>
      </c>
      <c r="BR32" s="76"/>
      <c r="BS32" s="738"/>
      <c r="BT32" s="739"/>
      <c r="BU32" s="739"/>
      <c r="BV32" s="739"/>
      <c r="BW32" s="739"/>
      <c r="BX32" s="739"/>
      <c r="BY32" s="739"/>
      <c r="BZ32" s="739"/>
      <c r="CA32" s="739"/>
      <c r="CB32" s="739"/>
      <c r="CC32" s="739"/>
      <c r="CD32" s="739"/>
      <c r="CE32" s="739"/>
      <c r="CF32" s="739"/>
      <c r="CG32" s="740"/>
      <c r="CH32" s="750"/>
      <c r="CI32" s="745"/>
      <c r="CJ32" s="745"/>
      <c r="CK32" s="745"/>
      <c r="CL32" s="751"/>
      <c r="CM32" s="750"/>
      <c r="CN32" s="745"/>
      <c r="CO32" s="745"/>
      <c r="CP32" s="745"/>
      <c r="CQ32" s="751"/>
      <c r="CR32" s="750"/>
      <c r="CS32" s="745"/>
      <c r="CT32" s="745"/>
      <c r="CU32" s="745"/>
      <c r="CV32" s="751"/>
      <c r="CW32" s="750"/>
      <c r="CX32" s="745"/>
      <c r="CY32" s="745"/>
      <c r="CZ32" s="745"/>
      <c r="DA32" s="751"/>
      <c r="DB32" s="750"/>
      <c r="DC32" s="745"/>
      <c r="DD32" s="745"/>
      <c r="DE32" s="745"/>
      <c r="DF32" s="751"/>
      <c r="DG32" s="750"/>
      <c r="DH32" s="745"/>
      <c r="DI32" s="745"/>
      <c r="DJ32" s="745"/>
      <c r="DK32" s="751"/>
      <c r="DL32" s="750"/>
      <c r="DM32" s="745"/>
      <c r="DN32" s="745"/>
      <c r="DO32" s="745"/>
      <c r="DP32" s="751"/>
      <c r="DQ32" s="750"/>
      <c r="DR32" s="745"/>
      <c r="DS32" s="745"/>
      <c r="DT32" s="745"/>
      <c r="DU32" s="751"/>
      <c r="DV32" s="738"/>
      <c r="DW32" s="739"/>
      <c r="DX32" s="739"/>
      <c r="DY32" s="739"/>
      <c r="DZ32" s="752"/>
      <c r="EA32" s="52"/>
    </row>
    <row r="33" spans="1:131" ht="26.25" customHeight="1">
      <c r="A33" s="58">
        <v>6</v>
      </c>
      <c r="B33" s="738" t="s">
        <v>453</v>
      </c>
      <c r="C33" s="739"/>
      <c r="D33" s="739"/>
      <c r="E33" s="739"/>
      <c r="F33" s="739"/>
      <c r="G33" s="739"/>
      <c r="H33" s="739"/>
      <c r="I33" s="739"/>
      <c r="J33" s="739"/>
      <c r="K33" s="739"/>
      <c r="L33" s="739"/>
      <c r="M33" s="739"/>
      <c r="N33" s="739"/>
      <c r="O33" s="739"/>
      <c r="P33" s="740"/>
      <c r="Q33" s="741">
        <v>1</v>
      </c>
      <c r="R33" s="742"/>
      <c r="S33" s="742"/>
      <c r="T33" s="742"/>
      <c r="U33" s="742"/>
      <c r="V33" s="742">
        <v>1</v>
      </c>
      <c r="W33" s="742"/>
      <c r="X33" s="742"/>
      <c r="Y33" s="742"/>
      <c r="Z33" s="742"/>
      <c r="AA33" s="742">
        <v>0</v>
      </c>
      <c r="AB33" s="742"/>
      <c r="AC33" s="742"/>
      <c r="AD33" s="742"/>
      <c r="AE33" s="743"/>
      <c r="AF33" s="744">
        <v>0</v>
      </c>
      <c r="AG33" s="745"/>
      <c r="AH33" s="745"/>
      <c r="AI33" s="745"/>
      <c r="AJ33" s="746"/>
      <c r="AK33" s="747" t="s">
        <v>175</v>
      </c>
      <c r="AL33" s="742"/>
      <c r="AM33" s="742"/>
      <c r="AN33" s="742"/>
      <c r="AO33" s="742"/>
      <c r="AP33" s="742" t="s">
        <v>175</v>
      </c>
      <c r="AQ33" s="742"/>
      <c r="AR33" s="742"/>
      <c r="AS33" s="742"/>
      <c r="AT33" s="742"/>
      <c r="AU33" s="742" t="s">
        <v>175</v>
      </c>
      <c r="AV33" s="742"/>
      <c r="AW33" s="742"/>
      <c r="AX33" s="742"/>
      <c r="AY33" s="742"/>
      <c r="AZ33" s="786" t="s">
        <v>175</v>
      </c>
      <c r="BA33" s="786"/>
      <c r="BB33" s="786"/>
      <c r="BC33" s="786"/>
      <c r="BD33" s="786"/>
      <c r="BE33" s="748" t="s">
        <v>456</v>
      </c>
      <c r="BF33" s="748"/>
      <c r="BG33" s="748"/>
      <c r="BH33" s="748"/>
      <c r="BI33" s="749"/>
      <c r="BJ33" s="60"/>
      <c r="BK33" s="60"/>
      <c r="BL33" s="60"/>
      <c r="BM33" s="60"/>
      <c r="BN33" s="60"/>
      <c r="BO33" s="59"/>
      <c r="BP33" s="59"/>
      <c r="BQ33" s="56">
        <v>27</v>
      </c>
      <c r="BR33" s="76"/>
      <c r="BS33" s="738"/>
      <c r="BT33" s="739"/>
      <c r="BU33" s="739"/>
      <c r="BV33" s="739"/>
      <c r="BW33" s="739"/>
      <c r="BX33" s="739"/>
      <c r="BY33" s="739"/>
      <c r="BZ33" s="739"/>
      <c r="CA33" s="739"/>
      <c r="CB33" s="739"/>
      <c r="CC33" s="739"/>
      <c r="CD33" s="739"/>
      <c r="CE33" s="739"/>
      <c r="CF33" s="739"/>
      <c r="CG33" s="740"/>
      <c r="CH33" s="750"/>
      <c r="CI33" s="745"/>
      <c r="CJ33" s="745"/>
      <c r="CK33" s="745"/>
      <c r="CL33" s="751"/>
      <c r="CM33" s="750"/>
      <c r="CN33" s="745"/>
      <c r="CO33" s="745"/>
      <c r="CP33" s="745"/>
      <c r="CQ33" s="751"/>
      <c r="CR33" s="750"/>
      <c r="CS33" s="745"/>
      <c r="CT33" s="745"/>
      <c r="CU33" s="745"/>
      <c r="CV33" s="751"/>
      <c r="CW33" s="750"/>
      <c r="CX33" s="745"/>
      <c r="CY33" s="745"/>
      <c r="CZ33" s="745"/>
      <c r="DA33" s="751"/>
      <c r="DB33" s="750"/>
      <c r="DC33" s="745"/>
      <c r="DD33" s="745"/>
      <c r="DE33" s="745"/>
      <c r="DF33" s="751"/>
      <c r="DG33" s="750"/>
      <c r="DH33" s="745"/>
      <c r="DI33" s="745"/>
      <c r="DJ33" s="745"/>
      <c r="DK33" s="751"/>
      <c r="DL33" s="750"/>
      <c r="DM33" s="745"/>
      <c r="DN33" s="745"/>
      <c r="DO33" s="745"/>
      <c r="DP33" s="751"/>
      <c r="DQ33" s="750"/>
      <c r="DR33" s="745"/>
      <c r="DS33" s="745"/>
      <c r="DT33" s="745"/>
      <c r="DU33" s="751"/>
      <c r="DV33" s="738"/>
      <c r="DW33" s="739"/>
      <c r="DX33" s="739"/>
      <c r="DY33" s="739"/>
      <c r="DZ33" s="752"/>
      <c r="EA33" s="52"/>
    </row>
    <row r="34" spans="1:131" ht="26.25" customHeight="1">
      <c r="A34" s="58">
        <v>7</v>
      </c>
      <c r="B34" s="738"/>
      <c r="C34" s="739"/>
      <c r="D34" s="739"/>
      <c r="E34" s="739"/>
      <c r="F34" s="739"/>
      <c r="G34" s="739"/>
      <c r="H34" s="739"/>
      <c r="I34" s="739"/>
      <c r="J34" s="739"/>
      <c r="K34" s="739"/>
      <c r="L34" s="739"/>
      <c r="M34" s="739"/>
      <c r="N34" s="739"/>
      <c r="O34" s="739"/>
      <c r="P34" s="740"/>
      <c r="Q34" s="741"/>
      <c r="R34" s="742"/>
      <c r="S34" s="742"/>
      <c r="T34" s="742"/>
      <c r="U34" s="742"/>
      <c r="V34" s="742"/>
      <c r="W34" s="742"/>
      <c r="X34" s="742"/>
      <c r="Y34" s="742"/>
      <c r="Z34" s="742"/>
      <c r="AA34" s="742"/>
      <c r="AB34" s="742"/>
      <c r="AC34" s="742"/>
      <c r="AD34" s="742"/>
      <c r="AE34" s="743"/>
      <c r="AF34" s="744"/>
      <c r="AG34" s="745"/>
      <c r="AH34" s="745"/>
      <c r="AI34" s="745"/>
      <c r="AJ34" s="746"/>
      <c r="AK34" s="747"/>
      <c r="AL34" s="742"/>
      <c r="AM34" s="742"/>
      <c r="AN34" s="742"/>
      <c r="AO34" s="742"/>
      <c r="AP34" s="742"/>
      <c r="AQ34" s="742"/>
      <c r="AR34" s="742"/>
      <c r="AS34" s="742"/>
      <c r="AT34" s="742"/>
      <c r="AU34" s="742"/>
      <c r="AV34" s="742"/>
      <c r="AW34" s="742"/>
      <c r="AX34" s="742"/>
      <c r="AY34" s="742"/>
      <c r="AZ34" s="786"/>
      <c r="BA34" s="786"/>
      <c r="BB34" s="786"/>
      <c r="BC34" s="786"/>
      <c r="BD34" s="786"/>
      <c r="BE34" s="748"/>
      <c r="BF34" s="748"/>
      <c r="BG34" s="748"/>
      <c r="BH34" s="748"/>
      <c r="BI34" s="749"/>
      <c r="BJ34" s="60"/>
      <c r="BK34" s="60"/>
      <c r="BL34" s="60"/>
      <c r="BM34" s="60"/>
      <c r="BN34" s="60"/>
      <c r="BO34" s="59"/>
      <c r="BP34" s="59"/>
      <c r="BQ34" s="56">
        <v>28</v>
      </c>
      <c r="BR34" s="76"/>
      <c r="BS34" s="738"/>
      <c r="BT34" s="739"/>
      <c r="BU34" s="739"/>
      <c r="BV34" s="739"/>
      <c r="BW34" s="739"/>
      <c r="BX34" s="739"/>
      <c r="BY34" s="739"/>
      <c r="BZ34" s="739"/>
      <c r="CA34" s="739"/>
      <c r="CB34" s="739"/>
      <c r="CC34" s="739"/>
      <c r="CD34" s="739"/>
      <c r="CE34" s="739"/>
      <c r="CF34" s="739"/>
      <c r="CG34" s="740"/>
      <c r="CH34" s="750"/>
      <c r="CI34" s="745"/>
      <c r="CJ34" s="745"/>
      <c r="CK34" s="745"/>
      <c r="CL34" s="751"/>
      <c r="CM34" s="750"/>
      <c r="CN34" s="745"/>
      <c r="CO34" s="745"/>
      <c r="CP34" s="745"/>
      <c r="CQ34" s="751"/>
      <c r="CR34" s="750"/>
      <c r="CS34" s="745"/>
      <c r="CT34" s="745"/>
      <c r="CU34" s="745"/>
      <c r="CV34" s="751"/>
      <c r="CW34" s="750"/>
      <c r="CX34" s="745"/>
      <c r="CY34" s="745"/>
      <c r="CZ34" s="745"/>
      <c r="DA34" s="751"/>
      <c r="DB34" s="750"/>
      <c r="DC34" s="745"/>
      <c r="DD34" s="745"/>
      <c r="DE34" s="745"/>
      <c r="DF34" s="751"/>
      <c r="DG34" s="750"/>
      <c r="DH34" s="745"/>
      <c r="DI34" s="745"/>
      <c r="DJ34" s="745"/>
      <c r="DK34" s="751"/>
      <c r="DL34" s="750"/>
      <c r="DM34" s="745"/>
      <c r="DN34" s="745"/>
      <c r="DO34" s="745"/>
      <c r="DP34" s="751"/>
      <c r="DQ34" s="750"/>
      <c r="DR34" s="745"/>
      <c r="DS34" s="745"/>
      <c r="DT34" s="745"/>
      <c r="DU34" s="751"/>
      <c r="DV34" s="738"/>
      <c r="DW34" s="739"/>
      <c r="DX34" s="739"/>
      <c r="DY34" s="739"/>
      <c r="DZ34" s="752"/>
      <c r="EA34" s="52"/>
    </row>
    <row r="35" spans="1:131" ht="26.25" customHeight="1">
      <c r="A35" s="58">
        <v>8</v>
      </c>
      <c r="B35" s="738"/>
      <c r="C35" s="739"/>
      <c r="D35" s="739"/>
      <c r="E35" s="739"/>
      <c r="F35" s="739"/>
      <c r="G35" s="739"/>
      <c r="H35" s="739"/>
      <c r="I35" s="739"/>
      <c r="J35" s="739"/>
      <c r="K35" s="739"/>
      <c r="L35" s="739"/>
      <c r="M35" s="739"/>
      <c r="N35" s="739"/>
      <c r="O35" s="739"/>
      <c r="P35" s="740"/>
      <c r="Q35" s="741"/>
      <c r="R35" s="742"/>
      <c r="S35" s="742"/>
      <c r="T35" s="742"/>
      <c r="U35" s="742"/>
      <c r="V35" s="742"/>
      <c r="W35" s="742"/>
      <c r="X35" s="742"/>
      <c r="Y35" s="742"/>
      <c r="Z35" s="742"/>
      <c r="AA35" s="742"/>
      <c r="AB35" s="742"/>
      <c r="AC35" s="742"/>
      <c r="AD35" s="742"/>
      <c r="AE35" s="743"/>
      <c r="AF35" s="744"/>
      <c r="AG35" s="745"/>
      <c r="AH35" s="745"/>
      <c r="AI35" s="745"/>
      <c r="AJ35" s="746"/>
      <c r="AK35" s="747"/>
      <c r="AL35" s="742"/>
      <c r="AM35" s="742"/>
      <c r="AN35" s="742"/>
      <c r="AO35" s="742"/>
      <c r="AP35" s="742"/>
      <c r="AQ35" s="742"/>
      <c r="AR35" s="742"/>
      <c r="AS35" s="742"/>
      <c r="AT35" s="742"/>
      <c r="AU35" s="742"/>
      <c r="AV35" s="742"/>
      <c r="AW35" s="742"/>
      <c r="AX35" s="742"/>
      <c r="AY35" s="742"/>
      <c r="AZ35" s="786"/>
      <c r="BA35" s="786"/>
      <c r="BB35" s="786"/>
      <c r="BC35" s="786"/>
      <c r="BD35" s="786"/>
      <c r="BE35" s="748"/>
      <c r="BF35" s="748"/>
      <c r="BG35" s="748"/>
      <c r="BH35" s="748"/>
      <c r="BI35" s="749"/>
      <c r="BJ35" s="60"/>
      <c r="BK35" s="60"/>
      <c r="BL35" s="60"/>
      <c r="BM35" s="60"/>
      <c r="BN35" s="60"/>
      <c r="BO35" s="59"/>
      <c r="BP35" s="59"/>
      <c r="BQ35" s="56">
        <v>29</v>
      </c>
      <c r="BR35" s="76"/>
      <c r="BS35" s="738"/>
      <c r="BT35" s="739"/>
      <c r="BU35" s="739"/>
      <c r="BV35" s="739"/>
      <c r="BW35" s="739"/>
      <c r="BX35" s="739"/>
      <c r="BY35" s="739"/>
      <c r="BZ35" s="739"/>
      <c r="CA35" s="739"/>
      <c r="CB35" s="739"/>
      <c r="CC35" s="739"/>
      <c r="CD35" s="739"/>
      <c r="CE35" s="739"/>
      <c r="CF35" s="739"/>
      <c r="CG35" s="740"/>
      <c r="CH35" s="750"/>
      <c r="CI35" s="745"/>
      <c r="CJ35" s="745"/>
      <c r="CK35" s="745"/>
      <c r="CL35" s="751"/>
      <c r="CM35" s="750"/>
      <c r="CN35" s="745"/>
      <c r="CO35" s="745"/>
      <c r="CP35" s="745"/>
      <c r="CQ35" s="751"/>
      <c r="CR35" s="750"/>
      <c r="CS35" s="745"/>
      <c r="CT35" s="745"/>
      <c r="CU35" s="745"/>
      <c r="CV35" s="751"/>
      <c r="CW35" s="750"/>
      <c r="CX35" s="745"/>
      <c r="CY35" s="745"/>
      <c r="CZ35" s="745"/>
      <c r="DA35" s="751"/>
      <c r="DB35" s="750"/>
      <c r="DC35" s="745"/>
      <c r="DD35" s="745"/>
      <c r="DE35" s="745"/>
      <c r="DF35" s="751"/>
      <c r="DG35" s="750"/>
      <c r="DH35" s="745"/>
      <c r="DI35" s="745"/>
      <c r="DJ35" s="745"/>
      <c r="DK35" s="751"/>
      <c r="DL35" s="750"/>
      <c r="DM35" s="745"/>
      <c r="DN35" s="745"/>
      <c r="DO35" s="745"/>
      <c r="DP35" s="751"/>
      <c r="DQ35" s="750"/>
      <c r="DR35" s="745"/>
      <c r="DS35" s="745"/>
      <c r="DT35" s="745"/>
      <c r="DU35" s="751"/>
      <c r="DV35" s="738"/>
      <c r="DW35" s="739"/>
      <c r="DX35" s="739"/>
      <c r="DY35" s="739"/>
      <c r="DZ35" s="752"/>
      <c r="EA35" s="52"/>
    </row>
    <row r="36" spans="1:131" ht="26.25" customHeight="1">
      <c r="A36" s="58">
        <v>9</v>
      </c>
      <c r="B36" s="738"/>
      <c r="C36" s="739"/>
      <c r="D36" s="739"/>
      <c r="E36" s="739"/>
      <c r="F36" s="739"/>
      <c r="G36" s="739"/>
      <c r="H36" s="739"/>
      <c r="I36" s="739"/>
      <c r="J36" s="739"/>
      <c r="K36" s="739"/>
      <c r="L36" s="739"/>
      <c r="M36" s="739"/>
      <c r="N36" s="739"/>
      <c r="O36" s="739"/>
      <c r="P36" s="740"/>
      <c r="Q36" s="741"/>
      <c r="R36" s="742"/>
      <c r="S36" s="742"/>
      <c r="T36" s="742"/>
      <c r="U36" s="742"/>
      <c r="V36" s="742"/>
      <c r="W36" s="742"/>
      <c r="X36" s="742"/>
      <c r="Y36" s="742"/>
      <c r="Z36" s="742"/>
      <c r="AA36" s="742"/>
      <c r="AB36" s="742"/>
      <c r="AC36" s="742"/>
      <c r="AD36" s="742"/>
      <c r="AE36" s="743"/>
      <c r="AF36" s="744"/>
      <c r="AG36" s="745"/>
      <c r="AH36" s="745"/>
      <c r="AI36" s="745"/>
      <c r="AJ36" s="746"/>
      <c r="AK36" s="747"/>
      <c r="AL36" s="742"/>
      <c r="AM36" s="742"/>
      <c r="AN36" s="742"/>
      <c r="AO36" s="742"/>
      <c r="AP36" s="742"/>
      <c r="AQ36" s="742"/>
      <c r="AR36" s="742"/>
      <c r="AS36" s="742"/>
      <c r="AT36" s="742"/>
      <c r="AU36" s="742"/>
      <c r="AV36" s="742"/>
      <c r="AW36" s="742"/>
      <c r="AX36" s="742"/>
      <c r="AY36" s="742"/>
      <c r="AZ36" s="786"/>
      <c r="BA36" s="786"/>
      <c r="BB36" s="786"/>
      <c r="BC36" s="786"/>
      <c r="BD36" s="786"/>
      <c r="BE36" s="748"/>
      <c r="BF36" s="748"/>
      <c r="BG36" s="748"/>
      <c r="BH36" s="748"/>
      <c r="BI36" s="749"/>
      <c r="BJ36" s="60"/>
      <c r="BK36" s="60"/>
      <c r="BL36" s="60"/>
      <c r="BM36" s="60"/>
      <c r="BN36" s="60"/>
      <c r="BO36" s="59"/>
      <c r="BP36" s="59"/>
      <c r="BQ36" s="56">
        <v>30</v>
      </c>
      <c r="BR36" s="76"/>
      <c r="BS36" s="738"/>
      <c r="BT36" s="739"/>
      <c r="BU36" s="739"/>
      <c r="BV36" s="739"/>
      <c r="BW36" s="739"/>
      <c r="BX36" s="739"/>
      <c r="BY36" s="739"/>
      <c r="BZ36" s="739"/>
      <c r="CA36" s="739"/>
      <c r="CB36" s="739"/>
      <c r="CC36" s="739"/>
      <c r="CD36" s="739"/>
      <c r="CE36" s="739"/>
      <c r="CF36" s="739"/>
      <c r="CG36" s="740"/>
      <c r="CH36" s="750"/>
      <c r="CI36" s="745"/>
      <c r="CJ36" s="745"/>
      <c r="CK36" s="745"/>
      <c r="CL36" s="751"/>
      <c r="CM36" s="750"/>
      <c r="CN36" s="745"/>
      <c r="CO36" s="745"/>
      <c r="CP36" s="745"/>
      <c r="CQ36" s="751"/>
      <c r="CR36" s="750"/>
      <c r="CS36" s="745"/>
      <c r="CT36" s="745"/>
      <c r="CU36" s="745"/>
      <c r="CV36" s="751"/>
      <c r="CW36" s="750"/>
      <c r="CX36" s="745"/>
      <c r="CY36" s="745"/>
      <c r="CZ36" s="745"/>
      <c r="DA36" s="751"/>
      <c r="DB36" s="750"/>
      <c r="DC36" s="745"/>
      <c r="DD36" s="745"/>
      <c r="DE36" s="745"/>
      <c r="DF36" s="751"/>
      <c r="DG36" s="750"/>
      <c r="DH36" s="745"/>
      <c r="DI36" s="745"/>
      <c r="DJ36" s="745"/>
      <c r="DK36" s="751"/>
      <c r="DL36" s="750"/>
      <c r="DM36" s="745"/>
      <c r="DN36" s="745"/>
      <c r="DO36" s="745"/>
      <c r="DP36" s="751"/>
      <c r="DQ36" s="750"/>
      <c r="DR36" s="745"/>
      <c r="DS36" s="745"/>
      <c r="DT36" s="745"/>
      <c r="DU36" s="751"/>
      <c r="DV36" s="738"/>
      <c r="DW36" s="739"/>
      <c r="DX36" s="739"/>
      <c r="DY36" s="739"/>
      <c r="DZ36" s="752"/>
      <c r="EA36" s="52"/>
    </row>
    <row r="37" spans="1:131" ht="26.25" customHeight="1">
      <c r="A37" s="58">
        <v>10</v>
      </c>
      <c r="B37" s="738"/>
      <c r="C37" s="739"/>
      <c r="D37" s="739"/>
      <c r="E37" s="739"/>
      <c r="F37" s="739"/>
      <c r="G37" s="739"/>
      <c r="H37" s="739"/>
      <c r="I37" s="739"/>
      <c r="J37" s="739"/>
      <c r="K37" s="739"/>
      <c r="L37" s="739"/>
      <c r="M37" s="739"/>
      <c r="N37" s="739"/>
      <c r="O37" s="739"/>
      <c r="P37" s="740"/>
      <c r="Q37" s="741"/>
      <c r="R37" s="742"/>
      <c r="S37" s="742"/>
      <c r="T37" s="742"/>
      <c r="U37" s="742"/>
      <c r="V37" s="742"/>
      <c r="W37" s="742"/>
      <c r="X37" s="742"/>
      <c r="Y37" s="742"/>
      <c r="Z37" s="742"/>
      <c r="AA37" s="742"/>
      <c r="AB37" s="742"/>
      <c r="AC37" s="742"/>
      <c r="AD37" s="742"/>
      <c r="AE37" s="743"/>
      <c r="AF37" s="744"/>
      <c r="AG37" s="745"/>
      <c r="AH37" s="745"/>
      <c r="AI37" s="745"/>
      <c r="AJ37" s="746"/>
      <c r="AK37" s="747"/>
      <c r="AL37" s="742"/>
      <c r="AM37" s="742"/>
      <c r="AN37" s="742"/>
      <c r="AO37" s="742"/>
      <c r="AP37" s="742"/>
      <c r="AQ37" s="742"/>
      <c r="AR37" s="742"/>
      <c r="AS37" s="742"/>
      <c r="AT37" s="742"/>
      <c r="AU37" s="742"/>
      <c r="AV37" s="742"/>
      <c r="AW37" s="742"/>
      <c r="AX37" s="742"/>
      <c r="AY37" s="742"/>
      <c r="AZ37" s="786"/>
      <c r="BA37" s="786"/>
      <c r="BB37" s="786"/>
      <c r="BC37" s="786"/>
      <c r="BD37" s="786"/>
      <c r="BE37" s="748"/>
      <c r="BF37" s="748"/>
      <c r="BG37" s="748"/>
      <c r="BH37" s="748"/>
      <c r="BI37" s="749"/>
      <c r="BJ37" s="60"/>
      <c r="BK37" s="60"/>
      <c r="BL37" s="60"/>
      <c r="BM37" s="60"/>
      <c r="BN37" s="60"/>
      <c r="BO37" s="59"/>
      <c r="BP37" s="59"/>
      <c r="BQ37" s="56">
        <v>31</v>
      </c>
      <c r="BR37" s="76"/>
      <c r="BS37" s="738"/>
      <c r="BT37" s="739"/>
      <c r="BU37" s="739"/>
      <c r="BV37" s="739"/>
      <c r="BW37" s="739"/>
      <c r="BX37" s="739"/>
      <c r="BY37" s="739"/>
      <c r="BZ37" s="739"/>
      <c r="CA37" s="739"/>
      <c r="CB37" s="739"/>
      <c r="CC37" s="739"/>
      <c r="CD37" s="739"/>
      <c r="CE37" s="739"/>
      <c r="CF37" s="739"/>
      <c r="CG37" s="740"/>
      <c r="CH37" s="750"/>
      <c r="CI37" s="745"/>
      <c r="CJ37" s="745"/>
      <c r="CK37" s="745"/>
      <c r="CL37" s="751"/>
      <c r="CM37" s="750"/>
      <c r="CN37" s="745"/>
      <c r="CO37" s="745"/>
      <c r="CP37" s="745"/>
      <c r="CQ37" s="751"/>
      <c r="CR37" s="750"/>
      <c r="CS37" s="745"/>
      <c r="CT37" s="745"/>
      <c r="CU37" s="745"/>
      <c r="CV37" s="751"/>
      <c r="CW37" s="750"/>
      <c r="CX37" s="745"/>
      <c r="CY37" s="745"/>
      <c r="CZ37" s="745"/>
      <c r="DA37" s="751"/>
      <c r="DB37" s="750"/>
      <c r="DC37" s="745"/>
      <c r="DD37" s="745"/>
      <c r="DE37" s="745"/>
      <c r="DF37" s="751"/>
      <c r="DG37" s="750"/>
      <c r="DH37" s="745"/>
      <c r="DI37" s="745"/>
      <c r="DJ37" s="745"/>
      <c r="DK37" s="751"/>
      <c r="DL37" s="750"/>
      <c r="DM37" s="745"/>
      <c r="DN37" s="745"/>
      <c r="DO37" s="745"/>
      <c r="DP37" s="751"/>
      <c r="DQ37" s="750"/>
      <c r="DR37" s="745"/>
      <c r="DS37" s="745"/>
      <c r="DT37" s="745"/>
      <c r="DU37" s="751"/>
      <c r="DV37" s="738"/>
      <c r="DW37" s="739"/>
      <c r="DX37" s="739"/>
      <c r="DY37" s="739"/>
      <c r="DZ37" s="752"/>
      <c r="EA37" s="52"/>
    </row>
    <row r="38" spans="1:131" ht="26.25" customHeight="1">
      <c r="A38" s="58">
        <v>11</v>
      </c>
      <c r="B38" s="738"/>
      <c r="C38" s="739"/>
      <c r="D38" s="739"/>
      <c r="E38" s="739"/>
      <c r="F38" s="739"/>
      <c r="G38" s="739"/>
      <c r="H38" s="739"/>
      <c r="I38" s="739"/>
      <c r="J38" s="739"/>
      <c r="K38" s="739"/>
      <c r="L38" s="739"/>
      <c r="M38" s="739"/>
      <c r="N38" s="739"/>
      <c r="O38" s="739"/>
      <c r="P38" s="740"/>
      <c r="Q38" s="741"/>
      <c r="R38" s="742"/>
      <c r="S38" s="742"/>
      <c r="T38" s="742"/>
      <c r="U38" s="742"/>
      <c r="V38" s="742"/>
      <c r="W38" s="742"/>
      <c r="X38" s="742"/>
      <c r="Y38" s="742"/>
      <c r="Z38" s="742"/>
      <c r="AA38" s="742"/>
      <c r="AB38" s="742"/>
      <c r="AC38" s="742"/>
      <c r="AD38" s="742"/>
      <c r="AE38" s="743"/>
      <c r="AF38" s="744"/>
      <c r="AG38" s="745"/>
      <c r="AH38" s="745"/>
      <c r="AI38" s="745"/>
      <c r="AJ38" s="746"/>
      <c r="AK38" s="747"/>
      <c r="AL38" s="742"/>
      <c r="AM38" s="742"/>
      <c r="AN38" s="742"/>
      <c r="AO38" s="742"/>
      <c r="AP38" s="742"/>
      <c r="AQ38" s="742"/>
      <c r="AR38" s="742"/>
      <c r="AS38" s="742"/>
      <c r="AT38" s="742"/>
      <c r="AU38" s="742"/>
      <c r="AV38" s="742"/>
      <c r="AW38" s="742"/>
      <c r="AX38" s="742"/>
      <c r="AY38" s="742"/>
      <c r="AZ38" s="786"/>
      <c r="BA38" s="786"/>
      <c r="BB38" s="786"/>
      <c r="BC38" s="786"/>
      <c r="BD38" s="786"/>
      <c r="BE38" s="748"/>
      <c r="BF38" s="748"/>
      <c r="BG38" s="748"/>
      <c r="BH38" s="748"/>
      <c r="BI38" s="749"/>
      <c r="BJ38" s="60"/>
      <c r="BK38" s="60"/>
      <c r="BL38" s="60"/>
      <c r="BM38" s="60"/>
      <c r="BN38" s="60"/>
      <c r="BO38" s="59"/>
      <c r="BP38" s="59"/>
      <c r="BQ38" s="56">
        <v>32</v>
      </c>
      <c r="BR38" s="76"/>
      <c r="BS38" s="738"/>
      <c r="BT38" s="739"/>
      <c r="BU38" s="739"/>
      <c r="BV38" s="739"/>
      <c r="BW38" s="739"/>
      <c r="BX38" s="739"/>
      <c r="BY38" s="739"/>
      <c r="BZ38" s="739"/>
      <c r="CA38" s="739"/>
      <c r="CB38" s="739"/>
      <c r="CC38" s="739"/>
      <c r="CD38" s="739"/>
      <c r="CE38" s="739"/>
      <c r="CF38" s="739"/>
      <c r="CG38" s="740"/>
      <c r="CH38" s="750"/>
      <c r="CI38" s="745"/>
      <c r="CJ38" s="745"/>
      <c r="CK38" s="745"/>
      <c r="CL38" s="751"/>
      <c r="CM38" s="750"/>
      <c r="CN38" s="745"/>
      <c r="CO38" s="745"/>
      <c r="CP38" s="745"/>
      <c r="CQ38" s="751"/>
      <c r="CR38" s="750"/>
      <c r="CS38" s="745"/>
      <c r="CT38" s="745"/>
      <c r="CU38" s="745"/>
      <c r="CV38" s="751"/>
      <c r="CW38" s="750"/>
      <c r="CX38" s="745"/>
      <c r="CY38" s="745"/>
      <c r="CZ38" s="745"/>
      <c r="DA38" s="751"/>
      <c r="DB38" s="750"/>
      <c r="DC38" s="745"/>
      <c r="DD38" s="745"/>
      <c r="DE38" s="745"/>
      <c r="DF38" s="751"/>
      <c r="DG38" s="750"/>
      <c r="DH38" s="745"/>
      <c r="DI38" s="745"/>
      <c r="DJ38" s="745"/>
      <c r="DK38" s="751"/>
      <c r="DL38" s="750"/>
      <c r="DM38" s="745"/>
      <c r="DN38" s="745"/>
      <c r="DO38" s="745"/>
      <c r="DP38" s="751"/>
      <c r="DQ38" s="750"/>
      <c r="DR38" s="745"/>
      <c r="DS38" s="745"/>
      <c r="DT38" s="745"/>
      <c r="DU38" s="751"/>
      <c r="DV38" s="738"/>
      <c r="DW38" s="739"/>
      <c r="DX38" s="739"/>
      <c r="DY38" s="739"/>
      <c r="DZ38" s="752"/>
      <c r="EA38" s="52"/>
    </row>
    <row r="39" spans="1:131" ht="26.25" customHeight="1">
      <c r="A39" s="58">
        <v>12</v>
      </c>
      <c r="B39" s="738"/>
      <c r="C39" s="739"/>
      <c r="D39" s="739"/>
      <c r="E39" s="739"/>
      <c r="F39" s="739"/>
      <c r="G39" s="739"/>
      <c r="H39" s="739"/>
      <c r="I39" s="739"/>
      <c r="J39" s="739"/>
      <c r="K39" s="739"/>
      <c r="L39" s="739"/>
      <c r="M39" s="739"/>
      <c r="N39" s="739"/>
      <c r="O39" s="739"/>
      <c r="P39" s="740"/>
      <c r="Q39" s="741"/>
      <c r="R39" s="742"/>
      <c r="S39" s="742"/>
      <c r="T39" s="742"/>
      <c r="U39" s="742"/>
      <c r="V39" s="742"/>
      <c r="W39" s="742"/>
      <c r="X39" s="742"/>
      <c r="Y39" s="742"/>
      <c r="Z39" s="742"/>
      <c r="AA39" s="742"/>
      <c r="AB39" s="742"/>
      <c r="AC39" s="742"/>
      <c r="AD39" s="742"/>
      <c r="AE39" s="743"/>
      <c r="AF39" s="744"/>
      <c r="AG39" s="745"/>
      <c r="AH39" s="745"/>
      <c r="AI39" s="745"/>
      <c r="AJ39" s="746"/>
      <c r="AK39" s="747"/>
      <c r="AL39" s="742"/>
      <c r="AM39" s="742"/>
      <c r="AN39" s="742"/>
      <c r="AO39" s="742"/>
      <c r="AP39" s="742"/>
      <c r="AQ39" s="742"/>
      <c r="AR39" s="742"/>
      <c r="AS39" s="742"/>
      <c r="AT39" s="742"/>
      <c r="AU39" s="742"/>
      <c r="AV39" s="742"/>
      <c r="AW39" s="742"/>
      <c r="AX39" s="742"/>
      <c r="AY39" s="742"/>
      <c r="AZ39" s="786"/>
      <c r="BA39" s="786"/>
      <c r="BB39" s="786"/>
      <c r="BC39" s="786"/>
      <c r="BD39" s="786"/>
      <c r="BE39" s="748"/>
      <c r="BF39" s="748"/>
      <c r="BG39" s="748"/>
      <c r="BH39" s="748"/>
      <c r="BI39" s="749"/>
      <c r="BJ39" s="60"/>
      <c r="BK39" s="60"/>
      <c r="BL39" s="60"/>
      <c r="BM39" s="60"/>
      <c r="BN39" s="60"/>
      <c r="BO39" s="59"/>
      <c r="BP39" s="59"/>
      <c r="BQ39" s="56">
        <v>33</v>
      </c>
      <c r="BR39" s="76"/>
      <c r="BS39" s="738"/>
      <c r="BT39" s="739"/>
      <c r="BU39" s="739"/>
      <c r="BV39" s="739"/>
      <c r="BW39" s="739"/>
      <c r="BX39" s="739"/>
      <c r="BY39" s="739"/>
      <c r="BZ39" s="739"/>
      <c r="CA39" s="739"/>
      <c r="CB39" s="739"/>
      <c r="CC39" s="739"/>
      <c r="CD39" s="739"/>
      <c r="CE39" s="739"/>
      <c r="CF39" s="739"/>
      <c r="CG39" s="740"/>
      <c r="CH39" s="750"/>
      <c r="CI39" s="745"/>
      <c r="CJ39" s="745"/>
      <c r="CK39" s="745"/>
      <c r="CL39" s="751"/>
      <c r="CM39" s="750"/>
      <c r="CN39" s="745"/>
      <c r="CO39" s="745"/>
      <c r="CP39" s="745"/>
      <c r="CQ39" s="751"/>
      <c r="CR39" s="750"/>
      <c r="CS39" s="745"/>
      <c r="CT39" s="745"/>
      <c r="CU39" s="745"/>
      <c r="CV39" s="751"/>
      <c r="CW39" s="750"/>
      <c r="CX39" s="745"/>
      <c r="CY39" s="745"/>
      <c r="CZ39" s="745"/>
      <c r="DA39" s="751"/>
      <c r="DB39" s="750"/>
      <c r="DC39" s="745"/>
      <c r="DD39" s="745"/>
      <c r="DE39" s="745"/>
      <c r="DF39" s="751"/>
      <c r="DG39" s="750"/>
      <c r="DH39" s="745"/>
      <c r="DI39" s="745"/>
      <c r="DJ39" s="745"/>
      <c r="DK39" s="751"/>
      <c r="DL39" s="750"/>
      <c r="DM39" s="745"/>
      <c r="DN39" s="745"/>
      <c r="DO39" s="745"/>
      <c r="DP39" s="751"/>
      <c r="DQ39" s="750"/>
      <c r="DR39" s="745"/>
      <c r="DS39" s="745"/>
      <c r="DT39" s="745"/>
      <c r="DU39" s="751"/>
      <c r="DV39" s="738"/>
      <c r="DW39" s="739"/>
      <c r="DX39" s="739"/>
      <c r="DY39" s="739"/>
      <c r="DZ39" s="752"/>
      <c r="EA39" s="52"/>
    </row>
    <row r="40" spans="1:131" ht="26.25" customHeight="1">
      <c r="A40" s="56">
        <v>13</v>
      </c>
      <c r="B40" s="738"/>
      <c r="C40" s="739"/>
      <c r="D40" s="739"/>
      <c r="E40" s="739"/>
      <c r="F40" s="739"/>
      <c r="G40" s="739"/>
      <c r="H40" s="739"/>
      <c r="I40" s="739"/>
      <c r="J40" s="739"/>
      <c r="K40" s="739"/>
      <c r="L40" s="739"/>
      <c r="M40" s="739"/>
      <c r="N40" s="739"/>
      <c r="O40" s="739"/>
      <c r="P40" s="740"/>
      <c r="Q40" s="741"/>
      <c r="R40" s="742"/>
      <c r="S40" s="742"/>
      <c r="T40" s="742"/>
      <c r="U40" s="742"/>
      <c r="V40" s="742"/>
      <c r="W40" s="742"/>
      <c r="X40" s="742"/>
      <c r="Y40" s="742"/>
      <c r="Z40" s="742"/>
      <c r="AA40" s="742"/>
      <c r="AB40" s="742"/>
      <c r="AC40" s="742"/>
      <c r="AD40" s="742"/>
      <c r="AE40" s="743"/>
      <c r="AF40" s="744"/>
      <c r="AG40" s="745"/>
      <c r="AH40" s="745"/>
      <c r="AI40" s="745"/>
      <c r="AJ40" s="746"/>
      <c r="AK40" s="747"/>
      <c r="AL40" s="742"/>
      <c r="AM40" s="742"/>
      <c r="AN40" s="742"/>
      <c r="AO40" s="742"/>
      <c r="AP40" s="742"/>
      <c r="AQ40" s="742"/>
      <c r="AR40" s="742"/>
      <c r="AS40" s="742"/>
      <c r="AT40" s="742"/>
      <c r="AU40" s="742"/>
      <c r="AV40" s="742"/>
      <c r="AW40" s="742"/>
      <c r="AX40" s="742"/>
      <c r="AY40" s="742"/>
      <c r="AZ40" s="786"/>
      <c r="BA40" s="786"/>
      <c r="BB40" s="786"/>
      <c r="BC40" s="786"/>
      <c r="BD40" s="786"/>
      <c r="BE40" s="748"/>
      <c r="BF40" s="748"/>
      <c r="BG40" s="748"/>
      <c r="BH40" s="748"/>
      <c r="BI40" s="749"/>
      <c r="BJ40" s="60"/>
      <c r="BK40" s="60"/>
      <c r="BL40" s="60"/>
      <c r="BM40" s="60"/>
      <c r="BN40" s="60"/>
      <c r="BO40" s="59"/>
      <c r="BP40" s="59"/>
      <c r="BQ40" s="56">
        <v>34</v>
      </c>
      <c r="BR40" s="76"/>
      <c r="BS40" s="738"/>
      <c r="BT40" s="739"/>
      <c r="BU40" s="739"/>
      <c r="BV40" s="739"/>
      <c r="BW40" s="739"/>
      <c r="BX40" s="739"/>
      <c r="BY40" s="739"/>
      <c r="BZ40" s="739"/>
      <c r="CA40" s="739"/>
      <c r="CB40" s="739"/>
      <c r="CC40" s="739"/>
      <c r="CD40" s="739"/>
      <c r="CE40" s="739"/>
      <c r="CF40" s="739"/>
      <c r="CG40" s="740"/>
      <c r="CH40" s="750"/>
      <c r="CI40" s="745"/>
      <c r="CJ40" s="745"/>
      <c r="CK40" s="745"/>
      <c r="CL40" s="751"/>
      <c r="CM40" s="750"/>
      <c r="CN40" s="745"/>
      <c r="CO40" s="745"/>
      <c r="CP40" s="745"/>
      <c r="CQ40" s="751"/>
      <c r="CR40" s="750"/>
      <c r="CS40" s="745"/>
      <c r="CT40" s="745"/>
      <c r="CU40" s="745"/>
      <c r="CV40" s="751"/>
      <c r="CW40" s="750"/>
      <c r="CX40" s="745"/>
      <c r="CY40" s="745"/>
      <c r="CZ40" s="745"/>
      <c r="DA40" s="751"/>
      <c r="DB40" s="750"/>
      <c r="DC40" s="745"/>
      <c r="DD40" s="745"/>
      <c r="DE40" s="745"/>
      <c r="DF40" s="751"/>
      <c r="DG40" s="750"/>
      <c r="DH40" s="745"/>
      <c r="DI40" s="745"/>
      <c r="DJ40" s="745"/>
      <c r="DK40" s="751"/>
      <c r="DL40" s="750"/>
      <c r="DM40" s="745"/>
      <c r="DN40" s="745"/>
      <c r="DO40" s="745"/>
      <c r="DP40" s="751"/>
      <c r="DQ40" s="750"/>
      <c r="DR40" s="745"/>
      <c r="DS40" s="745"/>
      <c r="DT40" s="745"/>
      <c r="DU40" s="751"/>
      <c r="DV40" s="738"/>
      <c r="DW40" s="739"/>
      <c r="DX40" s="739"/>
      <c r="DY40" s="739"/>
      <c r="DZ40" s="752"/>
      <c r="EA40" s="52"/>
    </row>
    <row r="41" spans="1:131" ht="26.25" customHeight="1">
      <c r="A41" s="56">
        <v>14</v>
      </c>
      <c r="B41" s="738"/>
      <c r="C41" s="739"/>
      <c r="D41" s="739"/>
      <c r="E41" s="739"/>
      <c r="F41" s="739"/>
      <c r="G41" s="739"/>
      <c r="H41" s="739"/>
      <c r="I41" s="739"/>
      <c r="J41" s="739"/>
      <c r="K41" s="739"/>
      <c r="L41" s="739"/>
      <c r="M41" s="739"/>
      <c r="N41" s="739"/>
      <c r="O41" s="739"/>
      <c r="P41" s="740"/>
      <c r="Q41" s="741"/>
      <c r="R41" s="742"/>
      <c r="S41" s="742"/>
      <c r="T41" s="742"/>
      <c r="U41" s="742"/>
      <c r="V41" s="742"/>
      <c r="W41" s="742"/>
      <c r="X41" s="742"/>
      <c r="Y41" s="742"/>
      <c r="Z41" s="742"/>
      <c r="AA41" s="742"/>
      <c r="AB41" s="742"/>
      <c r="AC41" s="742"/>
      <c r="AD41" s="742"/>
      <c r="AE41" s="743"/>
      <c r="AF41" s="744"/>
      <c r="AG41" s="745"/>
      <c r="AH41" s="745"/>
      <c r="AI41" s="745"/>
      <c r="AJ41" s="746"/>
      <c r="AK41" s="747"/>
      <c r="AL41" s="742"/>
      <c r="AM41" s="742"/>
      <c r="AN41" s="742"/>
      <c r="AO41" s="742"/>
      <c r="AP41" s="742"/>
      <c r="AQ41" s="742"/>
      <c r="AR41" s="742"/>
      <c r="AS41" s="742"/>
      <c r="AT41" s="742"/>
      <c r="AU41" s="742"/>
      <c r="AV41" s="742"/>
      <c r="AW41" s="742"/>
      <c r="AX41" s="742"/>
      <c r="AY41" s="742"/>
      <c r="AZ41" s="786"/>
      <c r="BA41" s="786"/>
      <c r="BB41" s="786"/>
      <c r="BC41" s="786"/>
      <c r="BD41" s="786"/>
      <c r="BE41" s="748"/>
      <c r="BF41" s="748"/>
      <c r="BG41" s="748"/>
      <c r="BH41" s="748"/>
      <c r="BI41" s="749"/>
      <c r="BJ41" s="60"/>
      <c r="BK41" s="60"/>
      <c r="BL41" s="60"/>
      <c r="BM41" s="60"/>
      <c r="BN41" s="60"/>
      <c r="BO41" s="59"/>
      <c r="BP41" s="59"/>
      <c r="BQ41" s="56">
        <v>35</v>
      </c>
      <c r="BR41" s="76"/>
      <c r="BS41" s="738"/>
      <c r="BT41" s="739"/>
      <c r="BU41" s="739"/>
      <c r="BV41" s="739"/>
      <c r="BW41" s="739"/>
      <c r="BX41" s="739"/>
      <c r="BY41" s="739"/>
      <c r="BZ41" s="739"/>
      <c r="CA41" s="739"/>
      <c r="CB41" s="739"/>
      <c r="CC41" s="739"/>
      <c r="CD41" s="739"/>
      <c r="CE41" s="739"/>
      <c r="CF41" s="739"/>
      <c r="CG41" s="740"/>
      <c r="CH41" s="750"/>
      <c r="CI41" s="745"/>
      <c r="CJ41" s="745"/>
      <c r="CK41" s="745"/>
      <c r="CL41" s="751"/>
      <c r="CM41" s="750"/>
      <c r="CN41" s="745"/>
      <c r="CO41" s="745"/>
      <c r="CP41" s="745"/>
      <c r="CQ41" s="751"/>
      <c r="CR41" s="750"/>
      <c r="CS41" s="745"/>
      <c r="CT41" s="745"/>
      <c r="CU41" s="745"/>
      <c r="CV41" s="751"/>
      <c r="CW41" s="750"/>
      <c r="CX41" s="745"/>
      <c r="CY41" s="745"/>
      <c r="CZ41" s="745"/>
      <c r="DA41" s="751"/>
      <c r="DB41" s="750"/>
      <c r="DC41" s="745"/>
      <c r="DD41" s="745"/>
      <c r="DE41" s="745"/>
      <c r="DF41" s="751"/>
      <c r="DG41" s="750"/>
      <c r="DH41" s="745"/>
      <c r="DI41" s="745"/>
      <c r="DJ41" s="745"/>
      <c r="DK41" s="751"/>
      <c r="DL41" s="750"/>
      <c r="DM41" s="745"/>
      <c r="DN41" s="745"/>
      <c r="DO41" s="745"/>
      <c r="DP41" s="751"/>
      <c r="DQ41" s="750"/>
      <c r="DR41" s="745"/>
      <c r="DS41" s="745"/>
      <c r="DT41" s="745"/>
      <c r="DU41" s="751"/>
      <c r="DV41" s="738"/>
      <c r="DW41" s="739"/>
      <c r="DX41" s="739"/>
      <c r="DY41" s="739"/>
      <c r="DZ41" s="752"/>
      <c r="EA41" s="52"/>
    </row>
    <row r="42" spans="1:131" ht="26.25" customHeight="1">
      <c r="A42" s="56">
        <v>15</v>
      </c>
      <c r="B42" s="738"/>
      <c r="C42" s="739"/>
      <c r="D42" s="739"/>
      <c r="E42" s="739"/>
      <c r="F42" s="739"/>
      <c r="G42" s="739"/>
      <c r="H42" s="739"/>
      <c r="I42" s="739"/>
      <c r="J42" s="739"/>
      <c r="K42" s="739"/>
      <c r="L42" s="739"/>
      <c r="M42" s="739"/>
      <c r="N42" s="739"/>
      <c r="O42" s="739"/>
      <c r="P42" s="740"/>
      <c r="Q42" s="741"/>
      <c r="R42" s="742"/>
      <c r="S42" s="742"/>
      <c r="T42" s="742"/>
      <c r="U42" s="742"/>
      <c r="V42" s="742"/>
      <c r="W42" s="742"/>
      <c r="X42" s="742"/>
      <c r="Y42" s="742"/>
      <c r="Z42" s="742"/>
      <c r="AA42" s="742"/>
      <c r="AB42" s="742"/>
      <c r="AC42" s="742"/>
      <c r="AD42" s="742"/>
      <c r="AE42" s="743"/>
      <c r="AF42" s="744"/>
      <c r="AG42" s="745"/>
      <c r="AH42" s="745"/>
      <c r="AI42" s="745"/>
      <c r="AJ42" s="746"/>
      <c r="AK42" s="747"/>
      <c r="AL42" s="742"/>
      <c r="AM42" s="742"/>
      <c r="AN42" s="742"/>
      <c r="AO42" s="742"/>
      <c r="AP42" s="742"/>
      <c r="AQ42" s="742"/>
      <c r="AR42" s="742"/>
      <c r="AS42" s="742"/>
      <c r="AT42" s="742"/>
      <c r="AU42" s="742"/>
      <c r="AV42" s="742"/>
      <c r="AW42" s="742"/>
      <c r="AX42" s="742"/>
      <c r="AY42" s="742"/>
      <c r="AZ42" s="786"/>
      <c r="BA42" s="786"/>
      <c r="BB42" s="786"/>
      <c r="BC42" s="786"/>
      <c r="BD42" s="786"/>
      <c r="BE42" s="748"/>
      <c r="BF42" s="748"/>
      <c r="BG42" s="748"/>
      <c r="BH42" s="748"/>
      <c r="BI42" s="749"/>
      <c r="BJ42" s="60"/>
      <c r="BK42" s="60"/>
      <c r="BL42" s="60"/>
      <c r="BM42" s="60"/>
      <c r="BN42" s="60"/>
      <c r="BO42" s="59"/>
      <c r="BP42" s="59"/>
      <c r="BQ42" s="56">
        <v>36</v>
      </c>
      <c r="BR42" s="76"/>
      <c r="BS42" s="738"/>
      <c r="BT42" s="739"/>
      <c r="BU42" s="739"/>
      <c r="BV42" s="739"/>
      <c r="BW42" s="739"/>
      <c r="BX42" s="739"/>
      <c r="BY42" s="739"/>
      <c r="BZ42" s="739"/>
      <c r="CA42" s="739"/>
      <c r="CB42" s="739"/>
      <c r="CC42" s="739"/>
      <c r="CD42" s="739"/>
      <c r="CE42" s="739"/>
      <c r="CF42" s="739"/>
      <c r="CG42" s="740"/>
      <c r="CH42" s="750"/>
      <c r="CI42" s="745"/>
      <c r="CJ42" s="745"/>
      <c r="CK42" s="745"/>
      <c r="CL42" s="751"/>
      <c r="CM42" s="750"/>
      <c r="CN42" s="745"/>
      <c r="CO42" s="745"/>
      <c r="CP42" s="745"/>
      <c r="CQ42" s="751"/>
      <c r="CR42" s="750"/>
      <c r="CS42" s="745"/>
      <c r="CT42" s="745"/>
      <c r="CU42" s="745"/>
      <c r="CV42" s="751"/>
      <c r="CW42" s="750"/>
      <c r="CX42" s="745"/>
      <c r="CY42" s="745"/>
      <c r="CZ42" s="745"/>
      <c r="DA42" s="751"/>
      <c r="DB42" s="750"/>
      <c r="DC42" s="745"/>
      <c r="DD42" s="745"/>
      <c r="DE42" s="745"/>
      <c r="DF42" s="751"/>
      <c r="DG42" s="750"/>
      <c r="DH42" s="745"/>
      <c r="DI42" s="745"/>
      <c r="DJ42" s="745"/>
      <c r="DK42" s="751"/>
      <c r="DL42" s="750"/>
      <c r="DM42" s="745"/>
      <c r="DN42" s="745"/>
      <c r="DO42" s="745"/>
      <c r="DP42" s="751"/>
      <c r="DQ42" s="750"/>
      <c r="DR42" s="745"/>
      <c r="DS42" s="745"/>
      <c r="DT42" s="745"/>
      <c r="DU42" s="751"/>
      <c r="DV42" s="738"/>
      <c r="DW42" s="739"/>
      <c r="DX42" s="739"/>
      <c r="DY42" s="739"/>
      <c r="DZ42" s="752"/>
      <c r="EA42" s="52"/>
    </row>
    <row r="43" spans="1:131" ht="26.25" customHeight="1">
      <c r="A43" s="56">
        <v>16</v>
      </c>
      <c r="B43" s="738"/>
      <c r="C43" s="739"/>
      <c r="D43" s="739"/>
      <c r="E43" s="739"/>
      <c r="F43" s="739"/>
      <c r="G43" s="739"/>
      <c r="H43" s="739"/>
      <c r="I43" s="739"/>
      <c r="J43" s="739"/>
      <c r="K43" s="739"/>
      <c r="L43" s="739"/>
      <c r="M43" s="739"/>
      <c r="N43" s="739"/>
      <c r="O43" s="739"/>
      <c r="P43" s="740"/>
      <c r="Q43" s="741"/>
      <c r="R43" s="742"/>
      <c r="S43" s="742"/>
      <c r="T43" s="742"/>
      <c r="U43" s="742"/>
      <c r="V43" s="742"/>
      <c r="W43" s="742"/>
      <c r="X43" s="742"/>
      <c r="Y43" s="742"/>
      <c r="Z43" s="742"/>
      <c r="AA43" s="742"/>
      <c r="AB43" s="742"/>
      <c r="AC43" s="742"/>
      <c r="AD43" s="742"/>
      <c r="AE43" s="743"/>
      <c r="AF43" s="744"/>
      <c r="AG43" s="745"/>
      <c r="AH43" s="745"/>
      <c r="AI43" s="745"/>
      <c r="AJ43" s="746"/>
      <c r="AK43" s="747"/>
      <c r="AL43" s="742"/>
      <c r="AM43" s="742"/>
      <c r="AN43" s="742"/>
      <c r="AO43" s="742"/>
      <c r="AP43" s="742"/>
      <c r="AQ43" s="742"/>
      <c r="AR43" s="742"/>
      <c r="AS43" s="742"/>
      <c r="AT43" s="742"/>
      <c r="AU43" s="742"/>
      <c r="AV43" s="742"/>
      <c r="AW43" s="742"/>
      <c r="AX43" s="742"/>
      <c r="AY43" s="742"/>
      <c r="AZ43" s="786"/>
      <c r="BA43" s="786"/>
      <c r="BB43" s="786"/>
      <c r="BC43" s="786"/>
      <c r="BD43" s="786"/>
      <c r="BE43" s="748"/>
      <c r="BF43" s="748"/>
      <c r="BG43" s="748"/>
      <c r="BH43" s="748"/>
      <c r="BI43" s="749"/>
      <c r="BJ43" s="60"/>
      <c r="BK43" s="60"/>
      <c r="BL43" s="60"/>
      <c r="BM43" s="60"/>
      <c r="BN43" s="60"/>
      <c r="BO43" s="59"/>
      <c r="BP43" s="59"/>
      <c r="BQ43" s="56">
        <v>37</v>
      </c>
      <c r="BR43" s="76"/>
      <c r="BS43" s="738"/>
      <c r="BT43" s="739"/>
      <c r="BU43" s="739"/>
      <c r="BV43" s="739"/>
      <c r="BW43" s="739"/>
      <c r="BX43" s="739"/>
      <c r="BY43" s="739"/>
      <c r="BZ43" s="739"/>
      <c r="CA43" s="739"/>
      <c r="CB43" s="739"/>
      <c r="CC43" s="739"/>
      <c r="CD43" s="739"/>
      <c r="CE43" s="739"/>
      <c r="CF43" s="739"/>
      <c r="CG43" s="740"/>
      <c r="CH43" s="750"/>
      <c r="CI43" s="745"/>
      <c r="CJ43" s="745"/>
      <c r="CK43" s="745"/>
      <c r="CL43" s="751"/>
      <c r="CM43" s="750"/>
      <c r="CN43" s="745"/>
      <c r="CO43" s="745"/>
      <c r="CP43" s="745"/>
      <c r="CQ43" s="751"/>
      <c r="CR43" s="750"/>
      <c r="CS43" s="745"/>
      <c r="CT43" s="745"/>
      <c r="CU43" s="745"/>
      <c r="CV43" s="751"/>
      <c r="CW43" s="750"/>
      <c r="CX43" s="745"/>
      <c r="CY43" s="745"/>
      <c r="CZ43" s="745"/>
      <c r="DA43" s="751"/>
      <c r="DB43" s="750"/>
      <c r="DC43" s="745"/>
      <c r="DD43" s="745"/>
      <c r="DE43" s="745"/>
      <c r="DF43" s="751"/>
      <c r="DG43" s="750"/>
      <c r="DH43" s="745"/>
      <c r="DI43" s="745"/>
      <c r="DJ43" s="745"/>
      <c r="DK43" s="751"/>
      <c r="DL43" s="750"/>
      <c r="DM43" s="745"/>
      <c r="DN43" s="745"/>
      <c r="DO43" s="745"/>
      <c r="DP43" s="751"/>
      <c r="DQ43" s="750"/>
      <c r="DR43" s="745"/>
      <c r="DS43" s="745"/>
      <c r="DT43" s="745"/>
      <c r="DU43" s="751"/>
      <c r="DV43" s="738"/>
      <c r="DW43" s="739"/>
      <c r="DX43" s="739"/>
      <c r="DY43" s="739"/>
      <c r="DZ43" s="752"/>
      <c r="EA43" s="52"/>
    </row>
    <row r="44" spans="1:131" ht="26.25" customHeight="1">
      <c r="A44" s="56">
        <v>17</v>
      </c>
      <c r="B44" s="738"/>
      <c r="C44" s="739"/>
      <c r="D44" s="739"/>
      <c r="E44" s="739"/>
      <c r="F44" s="739"/>
      <c r="G44" s="739"/>
      <c r="H44" s="739"/>
      <c r="I44" s="739"/>
      <c r="J44" s="739"/>
      <c r="K44" s="739"/>
      <c r="L44" s="739"/>
      <c r="M44" s="739"/>
      <c r="N44" s="739"/>
      <c r="O44" s="739"/>
      <c r="P44" s="740"/>
      <c r="Q44" s="741"/>
      <c r="R44" s="742"/>
      <c r="S44" s="742"/>
      <c r="T44" s="742"/>
      <c r="U44" s="742"/>
      <c r="V44" s="742"/>
      <c r="W44" s="742"/>
      <c r="X44" s="742"/>
      <c r="Y44" s="742"/>
      <c r="Z44" s="742"/>
      <c r="AA44" s="742"/>
      <c r="AB44" s="742"/>
      <c r="AC44" s="742"/>
      <c r="AD44" s="742"/>
      <c r="AE44" s="743"/>
      <c r="AF44" s="744"/>
      <c r="AG44" s="745"/>
      <c r="AH44" s="745"/>
      <c r="AI44" s="745"/>
      <c r="AJ44" s="746"/>
      <c r="AK44" s="747"/>
      <c r="AL44" s="742"/>
      <c r="AM44" s="742"/>
      <c r="AN44" s="742"/>
      <c r="AO44" s="742"/>
      <c r="AP44" s="742"/>
      <c r="AQ44" s="742"/>
      <c r="AR44" s="742"/>
      <c r="AS44" s="742"/>
      <c r="AT44" s="742"/>
      <c r="AU44" s="742"/>
      <c r="AV44" s="742"/>
      <c r="AW44" s="742"/>
      <c r="AX44" s="742"/>
      <c r="AY44" s="742"/>
      <c r="AZ44" s="786"/>
      <c r="BA44" s="786"/>
      <c r="BB44" s="786"/>
      <c r="BC44" s="786"/>
      <c r="BD44" s="786"/>
      <c r="BE44" s="748"/>
      <c r="BF44" s="748"/>
      <c r="BG44" s="748"/>
      <c r="BH44" s="748"/>
      <c r="BI44" s="749"/>
      <c r="BJ44" s="60"/>
      <c r="BK44" s="60"/>
      <c r="BL44" s="60"/>
      <c r="BM44" s="60"/>
      <c r="BN44" s="60"/>
      <c r="BO44" s="59"/>
      <c r="BP44" s="59"/>
      <c r="BQ44" s="56">
        <v>38</v>
      </c>
      <c r="BR44" s="76"/>
      <c r="BS44" s="738"/>
      <c r="BT44" s="739"/>
      <c r="BU44" s="739"/>
      <c r="BV44" s="739"/>
      <c r="BW44" s="739"/>
      <c r="BX44" s="739"/>
      <c r="BY44" s="739"/>
      <c r="BZ44" s="739"/>
      <c r="CA44" s="739"/>
      <c r="CB44" s="739"/>
      <c r="CC44" s="739"/>
      <c r="CD44" s="739"/>
      <c r="CE44" s="739"/>
      <c r="CF44" s="739"/>
      <c r="CG44" s="740"/>
      <c r="CH44" s="750"/>
      <c r="CI44" s="745"/>
      <c r="CJ44" s="745"/>
      <c r="CK44" s="745"/>
      <c r="CL44" s="751"/>
      <c r="CM44" s="750"/>
      <c r="CN44" s="745"/>
      <c r="CO44" s="745"/>
      <c r="CP44" s="745"/>
      <c r="CQ44" s="751"/>
      <c r="CR44" s="750"/>
      <c r="CS44" s="745"/>
      <c r="CT44" s="745"/>
      <c r="CU44" s="745"/>
      <c r="CV44" s="751"/>
      <c r="CW44" s="750"/>
      <c r="CX44" s="745"/>
      <c r="CY44" s="745"/>
      <c r="CZ44" s="745"/>
      <c r="DA44" s="751"/>
      <c r="DB44" s="750"/>
      <c r="DC44" s="745"/>
      <c r="DD44" s="745"/>
      <c r="DE44" s="745"/>
      <c r="DF44" s="751"/>
      <c r="DG44" s="750"/>
      <c r="DH44" s="745"/>
      <c r="DI44" s="745"/>
      <c r="DJ44" s="745"/>
      <c r="DK44" s="751"/>
      <c r="DL44" s="750"/>
      <c r="DM44" s="745"/>
      <c r="DN44" s="745"/>
      <c r="DO44" s="745"/>
      <c r="DP44" s="751"/>
      <c r="DQ44" s="750"/>
      <c r="DR44" s="745"/>
      <c r="DS44" s="745"/>
      <c r="DT44" s="745"/>
      <c r="DU44" s="751"/>
      <c r="DV44" s="738"/>
      <c r="DW44" s="739"/>
      <c r="DX44" s="739"/>
      <c r="DY44" s="739"/>
      <c r="DZ44" s="752"/>
      <c r="EA44" s="52"/>
    </row>
    <row r="45" spans="1:131" ht="26.25" customHeight="1">
      <c r="A45" s="56">
        <v>18</v>
      </c>
      <c r="B45" s="738"/>
      <c r="C45" s="739"/>
      <c r="D45" s="739"/>
      <c r="E45" s="739"/>
      <c r="F45" s="739"/>
      <c r="G45" s="739"/>
      <c r="H45" s="739"/>
      <c r="I45" s="739"/>
      <c r="J45" s="739"/>
      <c r="K45" s="739"/>
      <c r="L45" s="739"/>
      <c r="M45" s="739"/>
      <c r="N45" s="739"/>
      <c r="O45" s="739"/>
      <c r="P45" s="740"/>
      <c r="Q45" s="741"/>
      <c r="R45" s="742"/>
      <c r="S45" s="742"/>
      <c r="T45" s="742"/>
      <c r="U45" s="742"/>
      <c r="V45" s="742"/>
      <c r="W45" s="742"/>
      <c r="X45" s="742"/>
      <c r="Y45" s="742"/>
      <c r="Z45" s="742"/>
      <c r="AA45" s="742"/>
      <c r="AB45" s="742"/>
      <c r="AC45" s="742"/>
      <c r="AD45" s="742"/>
      <c r="AE45" s="743"/>
      <c r="AF45" s="744"/>
      <c r="AG45" s="745"/>
      <c r="AH45" s="745"/>
      <c r="AI45" s="745"/>
      <c r="AJ45" s="746"/>
      <c r="AK45" s="747"/>
      <c r="AL45" s="742"/>
      <c r="AM45" s="742"/>
      <c r="AN45" s="742"/>
      <c r="AO45" s="742"/>
      <c r="AP45" s="742"/>
      <c r="AQ45" s="742"/>
      <c r="AR45" s="742"/>
      <c r="AS45" s="742"/>
      <c r="AT45" s="742"/>
      <c r="AU45" s="742"/>
      <c r="AV45" s="742"/>
      <c r="AW45" s="742"/>
      <c r="AX45" s="742"/>
      <c r="AY45" s="742"/>
      <c r="AZ45" s="786"/>
      <c r="BA45" s="786"/>
      <c r="BB45" s="786"/>
      <c r="BC45" s="786"/>
      <c r="BD45" s="786"/>
      <c r="BE45" s="748"/>
      <c r="BF45" s="748"/>
      <c r="BG45" s="748"/>
      <c r="BH45" s="748"/>
      <c r="BI45" s="749"/>
      <c r="BJ45" s="60"/>
      <c r="BK45" s="60"/>
      <c r="BL45" s="60"/>
      <c r="BM45" s="60"/>
      <c r="BN45" s="60"/>
      <c r="BO45" s="59"/>
      <c r="BP45" s="59"/>
      <c r="BQ45" s="56">
        <v>39</v>
      </c>
      <c r="BR45" s="76"/>
      <c r="BS45" s="738"/>
      <c r="BT45" s="739"/>
      <c r="BU45" s="739"/>
      <c r="BV45" s="739"/>
      <c r="BW45" s="739"/>
      <c r="BX45" s="739"/>
      <c r="BY45" s="739"/>
      <c r="BZ45" s="739"/>
      <c r="CA45" s="739"/>
      <c r="CB45" s="739"/>
      <c r="CC45" s="739"/>
      <c r="CD45" s="739"/>
      <c r="CE45" s="739"/>
      <c r="CF45" s="739"/>
      <c r="CG45" s="740"/>
      <c r="CH45" s="750"/>
      <c r="CI45" s="745"/>
      <c r="CJ45" s="745"/>
      <c r="CK45" s="745"/>
      <c r="CL45" s="751"/>
      <c r="CM45" s="750"/>
      <c r="CN45" s="745"/>
      <c r="CO45" s="745"/>
      <c r="CP45" s="745"/>
      <c r="CQ45" s="751"/>
      <c r="CR45" s="750"/>
      <c r="CS45" s="745"/>
      <c r="CT45" s="745"/>
      <c r="CU45" s="745"/>
      <c r="CV45" s="751"/>
      <c r="CW45" s="750"/>
      <c r="CX45" s="745"/>
      <c r="CY45" s="745"/>
      <c r="CZ45" s="745"/>
      <c r="DA45" s="751"/>
      <c r="DB45" s="750"/>
      <c r="DC45" s="745"/>
      <c r="DD45" s="745"/>
      <c r="DE45" s="745"/>
      <c r="DF45" s="751"/>
      <c r="DG45" s="750"/>
      <c r="DH45" s="745"/>
      <c r="DI45" s="745"/>
      <c r="DJ45" s="745"/>
      <c r="DK45" s="751"/>
      <c r="DL45" s="750"/>
      <c r="DM45" s="745"/>
      <c r="DN45" s="745"/>
      <c r="DO45" s="745"/>
      <c r="DP45" s="751"/>
      <c r="DQ45" s="750"/>
      <c r="DR45" s="745"/>
      <c r="DS45" s="745"/>
      <c r="DT45" s="745"/>
      <c r="DU45" s="751"/>
      <c r="DV45" s="738"/>
      <c r="DW45" s="739"/>
      <c r="DX45" s="739"/>
      <c r="DY45" s="739"/>
      <c r="DZ45" s="752"/>
      <c r="EA45" s="52"/>
    </row>
    <row r="46" spans="1:131" ht="26.25" customHeight="1">
      <c r="A46" s="56">
        <v>19</v>
      </c>
      <c r="B46" s="738"/>
      <c r="C46" s="739"/>
      <c r="D46" s="739"/>
      <c r="E46" s="739"/>
      <c r="F46" s="739"/>
      <c r="G46" s="739"/>
      <c r="H46" s="739"/>
      <c r="I46" s="739"/>
      <c r="J46" s="739"/>
      <c r="K46" s="739"/>
      <c r="L46" s="739"/>
      <c r="M46" s="739"/>
      <c r="N46" s="739"/>
      <c r="O46" s="739"/>
      <c r="P46" s="740"/>
      <c r="Q46" s="741"/>
      <c r="R46" s="742"/>
      <c r="S46" s="742"/>
      <c r="T46" s="742"/>
      <c r="U46" s="742"/>
      <c r="V46" s="742"/>
      <c r="W46" s="742"/>
      <c r="X46" s="742"/>
      <c r="Y46" s="742"/>
      <c r="Z46" s="742"/>
      <c r="AA46" s="742"/>
      <c r="AB46" s="742"/>
      <c r="AC46" s="742"/>
      <c r="AD46" s="742"/>
      <c r="AE46" s="743"/>
      <c r="AF46" s="744"/>
      <c r="AG46" s="745"/>
      <c r="AH46" s="745"/>
      <c r="AI46" s="745"/>
      <c r="AJ46" s="746"/>
      <c r="AK46" s="747"/>
      <c r="AL46" s="742"/>
      <c r="AM46" s="742"/>
      <c r="AN46" s="742"/>
      <c r="AO46" s="742"/>
      <c r="AP46" s="742"/>
      <c r="AQ46" s="742"/>
      <c r="AR46" s="742"/>
      <c r="AS46" s="742"/>
      <c r="AT46" s="742"/>
      <c r="AU46" s="742"/>
      <c r="AV46" s="742"/>
      <c r="AW46" s="742"/>
      <c r="AX46" s="742"/>
      <c r="AY46" s="742"/>
      <c r="AZ46" s="786"/>
      <c r="BA46" s="786"/>
      <c r="BB46" s="786"/>
      <c r="BC46" s="786"/>
      <c r="BD46" s="786"/>
      <c r="BE46" s="748"/>
      <c r="BF46" s="748"/>
      <c r="BG46" s="748"/>
      <c r="BH46" s="748"/>
      <c r="BI46" s="749"/>
      <c r="BJ46" s="60"/>
      <c r="BK46" s="60"/>
      <c r="BL46" s="60"/>
      <c r="BM46" s="60"/>
      <c r="BN46" s="60"/>
      <c r="BO46" s="59"/>
      <c r="BP46" s="59"/>
      <c r="BQ46" s="56">
        <v>40</v>
      </c>
      <c r="BR46" s="76"/>
      <c r="BS46" s="738"/>
      <c r="BT46" s="739"/>
      <c r="BU46" s="739"/>
      <c r="BV46" s="739"/>
      <c r="BW46" s="739"/>
      <c r="BX46" s="739"/>
      <c r="BY46" s="739"/>
      <c r="BZ46" s="739"/>
      <c r="CA46" s="739"/>
      <c r="CB46" s="739"/>
      <c r="CC46" s="739"/>
      <c r="CD46" s="739"/>
      <c r="CE46" s="739"/>
      <c r="CF46" s="739"/>
      <c r="CG46" s="740"/>
      <c r="CH46" s="750"/>
      <c r="CI46" s="745"/>
      <c r="CJ46" s="745"/>
      <c r="CK46" s="745"/>
      <c r="CL46" s="751"/>
      <c r="CM46" s="750"/>
      <c r="CN46" s="745"/>
      <c r="CO46" s="745"/>
      <c r="CP46" s="745"/>
      <c r="CQ46" s="751"/>
      <c r="CR46" s="750"/>
      <c r="CS46" s="745"/>
      <c r="CT46" s="745"/>
      <c r="CU46" s="745"/>
      <c r="CV46" s="751"/>
      <c r="CW46" s="750"/>
      <c r="CX46" s="745"/>
      <c r="CY46" s="745"/>
      <c r="CZ46" s="745"/>
      <c r="DA46" s="751"/>
      <c r="DB46" s="750"/>
      <c r="DC46" s="745"/>
      <c r="DD46" s="745"/>
      <c r="DE46" s="745"/>
      <c r="DF46" s="751"/>
      <c r="DG46" s="750"/>
      <c r="DH46" s="745"/>
      <c r="DI46" s="745"/>
      <c r="DJ46" s="745"/>
      <c r="DK46" s="751"/>
      <c r="DL46" s="750"/>
      <c r="DM46" s="745"/>
      <c r="DN46" s="745"/>
      <c r="DO46" s="745"/>
      <c r="DP46" s="751"/>
      <c r="DQ46" s="750"/>
      <c r="DR46" s="745"/>
      <c r="DS46" s="745"/>
      <c r="DT46" s="745"/>
      <c r="DU46" s="751"/>
      <c r="DV46" s="738"/>
      <c r="DW46" s="739"/>
      <c r="DX46" s="739"/>
      <c r="DY46" s="739"/>
      <c r="DZ46" s="752"/>
      <c r="EA46" s="52"/>
    </row>
    <row r="47" spans="1:131" ht="26.25" customHeight="1">
      <c r="A47" s="56">
        <v>20</v>
      </c>
      <c r="B47" s="738"/>
      <c r="C47" s="739"/>
      <c r="D47" s="739"/>
      <c r="E47" s="739"/>
      <c r="F47" s="739"/>
      <c r="G47" s="739"/>
      <c r="H47" s="739"/>
      <c r="I47" s="739"/>
      <c r="J47" s="739"/>
      <c r="K47" s="739"/>
      <c r="L47" s="739"/>
      <c r="M47" s="739"/>
      <c r="N47" s="739"/>
      <c r="O47" s="739"/>
      <c r="P47" s="740"/>
      <c r="Q47" s="741"/>
      <c r="R47" s="742"/>
      <c r="S47" s="742"/>
      <c r="T47" s="742"/>
      <c r="U47" s="742"/>
      <c r="V47" s="742"/>
      <c r="W47" s="742"/>
      <c r="X47" s="742"/>
      <c r="Y47" s="742"/>
      <c r="Z47" s="742"/>
      <c r="AA47" s="742"/>
      <c r="AB47" s="742"/>
      <c r="AC47" s="742"/>
      <c r="AD47" s="742"/>
      <c r="AE47" s="743"/>
      <c r="AF47" s="744"/>
      <c r="AG47" s="745"/>
      <c r="AH47" s="745"/>
      <c r="AI47" s="745"/>
      <c r="AJ47" s="746"/>
      <c r="AK47" s="747"/>
      <c r="AL47" s="742"/>
      <c r="AM47" s="742"/>
      <c r="AN47" s="742"/>
      <c r="AO47" s="742"/>
      <c r="AP47" s="742"/>
      <c r="AQ47" s="742"/>
      <c r="AR47" s="742"/>
      <c r="AS47" s="742"/>
      <c r="AT47" s="742"/>
      <c r="AU47" s="742"/>
      <c r="AV47" s="742"/>
      <c r="AW47" s="742"/>
      <c r="AX47" s="742"/>
      <c r="AY47" s="742"/>
      <c r="AZ47" s="786"/>
      <c r="BA47" s="786"/>
      <c r="BB47" s="786"/>
      <c r="BC47" s="786"/>
      <c r="BD47" s="786"/>
      <c r="BE47" s="748"/>
      <c r="BF47" s="748"/>
      <c r="BG47" s="748"/>
      <c r="BH47" s="748"/>
      <c r="BI47" s="749"/>
      <c r="BJ47" s="60"/>
      <c r="BK47" s="60"/>
      <c r="BL47" s="60"/>
      <c r="BM47" s="60"/>
      <c r="BN47" s="60"/>
      <c r="BO47" s="59"/>
      <c r="BP47" s="59"/>
      <c r="BQ47" s="56">
        <v>41</v>
      </c>
      <c r="BR47" s="76"/>
      <c r="BS47" s="738"/>
      <c r="BT47" s="739"/>
      <c r="BU47" s="739"/>
      <c r="BV47" s="739"/>
      <c r="BW47" s="739"/>
      <c r="BX47" s="739"/>
      <c r="BY47" s="739"/>
      <c r="BZ47" s="739"/>
      <c r="CA47" s="739"/>
      <c r="CB47" s="739"/>
      <c r="CC47" s="739"/>
      <c r="CD47" s="739"/>
      <c r="CE47" s="739"/>
      <c r="CF47" s="739"/>
      <c r="CG47" s="740"/>
      <c r="CH47" s="750"/>
      <c r="CI47" s="745"/>
      <c r="CJ47" s="745"/>
      <c r="CK47" s="745"/>
      <c r="CL47" s="751"/>
      <c r="CM47" s="750"/>
      <c r="CN47" s="745"/>
      <c r="CO47" s="745"/>
      <c r="CP47" s="745"/>
      <c r="CQ47" s="751"/>
      <c r="CR47" s="750"/>
      <c r="CS47" s="745"/>
      <c r="CT47" s="745"/>
      <c r="CU47" s="745"/>
      <c r="CV47" s="751"/>
      <c r="CW47" s="750"/>
      <c r="CX47" s="745"/>
      <c r="CY47" s="745"/>
      <c r="CZ47" s="745"/>
      <c r="DA47" s="751"/>
      <c r="DB47" s="750"/>
      <c r="DC47" s="745"/>
      <c r="DD47" s="745"/>
      <c r="DE47" s="745"/>
      <c r="DF47" s="751"/>
      <c r="DG47" s="750"/>
      <c r="DH47" s="745"/>
      <c r="DI47" s="745"/>
      <c r="DJ47" s="745"/>
      <c r="DK47" s="751"/>
      <c r="DL47" s="750"/>
      <c r="DM47" s="745"/>
      <c r="DN47" s="745"/>
      <c r="DO47" s="745"/>
      <c r="DP47" s="751"/>
      <c r="DQ47" s="750"/>
      <c r="DR47" s="745"/>
      <c r="DS47" s="745"/>
      <c r="DT47" s="745"/>
      <c r="DU47" s="751"/>
      <c r="DV47" s="738"/>
      <c r="DW47" s="739"/>
      <c r="DX47" s="739"/>
      <c r="DY47" s="739"/>
      <c r="DZ47" s="752"/>
      <c r="EA47" s="52"/>
    </row>
    <row r="48" spans="1:131" ht="26.25" customHeight="1">
      <c r="A48" s="56">
        <v>21</v>
      </c>
      <c r="B48" s="738"/>
      <c r="C48" s="739"/>
      <c r="D48" s="739"/>
      <c r="E48" s="739"/>
      <c r="F48" s="739"/>
      <c r="G48" s="739"/>
      <c r="H48" s="739"/>
      <c r="I48" s="739"/>
      <c r="J48" s="739"/>
      <c r="K48" s="739"/>
      <c r="L48" s="739"/>
      <c r="M48" s="739"/>
      <c r="N48" s="739"/>
      <c r="O48" s="739"/>
      <c r="P48" s="740"/>
      <c r="Q48" s="741"/>
      <c r="R48" s="742"/>
      <c r="S48" s="742"/>
      <c r="T48" s="742"/>
      <c r="U48" s="742"/>
      <c r="V48" s="742"/>
      <c r="W48" s="742"/>
      <c r="X48" s="742"/>
      <c r="Y48" s="742"/>
      <c r="Z48" s="742"/>
      <c r="AA48" s="742"/>
      <c r="AB48" s="742"/>
      <c r="AC48" s="742"/>
      <c r="AD48" s="742"/>
      <c r="AE48" s="743"/>
      <c r="AF48" s="744"/>
      <c r="AG48" s="745"/>
      <c r="AH48" s="745"/>
      <c r="AI48" s="745"/>
      <c r="AJ48" s="746"/>
      <c r="AK48" s="747"/>
      <c r="AL48" s="742"/>
      <c r="AM48" s="742"/>
      <c r="AN48" s="742"/>
      <c r="AO48" s="742"/>
      <c r="AP48" s="742"/>
      <c r="AQ48" s="742"/>
      <c r="AR48" s="742"/>
      <c r="AS48" s="742"/>
      <c r="AT48" s="742"/>
      <c r="AU48" s="742"/>
      <c r="AV48" s="742"/>
      <c r="AW48" s="742"/>
      <c r="AX48" s="742"/>
      <c r="AY48" s="742"/>
      <c r="AZ48" s="786"/>
      <c r="BA48" s="786"/>
      <c r="BB48" s="786"/>
      <c r="BC48" s="786"/>
      <c r="BD48" s="786"/>
      <c r="BE48" s="748"/>
      <c r="BF48" s="748"/>
      <c r="BG48" s="748"/>
      <c r="BH48" s="748"/>
      <c r="BI48" s="749"/>
      <c r="BJ48" s="60"/>
      <c r="BK48" s="60"/>
      <c r="BL48" s="60"/>
      <c r="BM48" s="60"/>
      <c r="BN48" s="60"/>
      <c r="BO48" s="59"/>
      <c r="BP48" s="59"/>
      <c r="BQ48" s="56">
        <v>42</v>
      </c>
      <c r="BR48" s="76"/>
      <c r="BS48" s="738"/>
      <c r="BT48" s="739"/>
      <c r="BU48" s="739"/>
      <c r="BV48" s="739"/>
      <c r="BW48" s="739"/>
      <c r="BX48" s="739"/>
      <c r="BY48" s="739"/>
      <c r="BZ48" s="739"/>
      <c r="CA48" s="739"/>
      <c r="CB48" s="739"/>
      <c r="CC48" s="739"/>
      <c r="CD48" s="739"/>
      <c r="CE48" s="739"/>
      <c r="CF48" s="739"/>
      <c r="CG48" s="740"/>
      <c r="CH48" s="750"/>
      <c r="CI48" s="745"/>
      <c r="CJ48" s="745"/>
      <c r="CK48" s="745"/>
      <c r="CL48" s="751"/>
      <c r="CM48" s="750"/>
      <c r="CN48" s="745"/>
      <c r="CO48" s="745"/>
      <c r="CP48" s="745"/>
      <c r="CQ48" s="751"/>
      <c r="CR48" s="750"/>
      <c r="CS48" s="745"/>
      <c r="CT48" s="745"/>
      <c r="CU48" s="745"/>
      <c r="CV48" s="751"/>
      <c r="CW48" s="750"/>
      <c r="CX48" s="745"/>
      <c r="CY48" s="745"/>
      <c r="CZ48" s="745"/>
      <c r="DA48" s="751"/>
      <c r="DB48" s="750"/>
      <c r="DC48" s="745"/>
      <c r="DD48" s="745"/>
      <c r="DE48" s="745"/>
      <c r="DF48" s="751"/>
      <c r="DG48" s="750"/>
      <c r="DH48" s="745"/>
      <c r="DI48" s="745"/>
      <c r="DJ48" s="745"/>
      <c r="DK48" s="751"/>
      <c r="DL48" s="750"/>
      <c r="DM48" s="745"/>
      <c r="DN48" s="745"/>
      <c r="DO48" s="745"/>
      <c r="DP48" s="751"/>
      <c r="DQ48" s="750"/>
      <c r="DR48" s="745"/>
      <c r="DS48" s="745"/>
      <c r="DT48" s="745"/>
      <c r="DU48" s="751"/>
      <c r="DV48" s="738"/>
      <c r="DW48" s="739"/>
      <c r="DX48" s="739"/>
      <c r="DY48" s="739"/>
      <c r="DZ48" s="752"/>
      <c r="EA48" s="52"/>
    </row>
    <row r="49" spans="1:131" ht="26.25" customHeight="1">
      <c r="A49" s="56">
        <v>22</v>
      </c>
      <c r="B49" s="738"/>
      <c r="C49" s="739"/>
      <c r="D49" s="739"/>
      <c r="E49" s="739"/>
      <c r="F49" s="739"/>
      <c r="G49" s="739"/>
      <c r="H49" s="739"/>
      <c r="I49" s="739"/>
      <c r="J49" s="739"/>
      <c r="K49" s="739"/>
      <c r="L49" s="739"/>
      <c r="M49" s="739"/>
      <c r="N49" s="739"/>
      <c r="O49" s="739"/>
      <c r="P49" s="740"/>
      <c r="Q49" s="741"/>
      <c r="R49" s="742"/>
      <c r="S49" s="742"/>
      <c r="T49" s="742"/>
      <c r="U49" s="742"/>
      <c r="V49" s="742"/>
      <c r="W49" s="742"/>
      <c r="X49" s="742"/>
      <c r="Y49" s="742"/>
      <c r="Z49" s="742"/>
      <c r="AA49" s="742"/>
      <c r="AB49" s="742"/>
      <c r="AC49" s="742"/>
      <c r="AD49" s="742"/>
      <c r="AE49" s="743"/>
      <c r="AF49" s="744"/>
      <c r="AG49" s="745"/>
      <c r="AH49" s="745"/>
      <c r="AI49" s="745"/>
      <c r="AJ49" s="746"/>
      <c r="AK49" s="747"/>
      <c r="AL49" s="742"/>
      <c r="AM49" s="742"/>
      <c r="AN49" s="742"/>
      <c r="AO49" s="742"/>
      <c r="AP49" s="742"/>
      <c r="AQ49" s="742"/>
      <c r="AR49" s="742"/>
      <c r="AS49" s="742"/>
      <c r="AT49" s="742"/>
      <c r="AU49" s="742"/>
      <c r="AV49" s="742"/>
      <c r="AW49" s="742"/>
      <c r="AX49" s="742"/>
      <c r="AY49" s="742"/>
      <c r="AZ49" s="786"/>
      <c r="BA49" s="786"/>
      <c r="BB49" s="786"/>
      <c r="BC49" s="786"/>
      <c r="BD49" s="786"/>
      <c r="BE49" s="748"/>
      <c r="BF49" s="748"/>
      <c r="BG49" s="748"/>
      <c r="BH49" s="748"/>
      <c r="BI49" s="749"/>
      <c r="BJ49" s="60"/>
      <c r="BK49" s="60"/>
      <c r="BL49" s="60"/>
      <c r="BM49" s="60"/>
      <c r="BN49" s="60"/>
      <c r="BO49" s="59"/>
      <c r="BP49" s="59"/>
      <c r="BQ49" s="56">
        <v>43</v>
      </c>
      <c r="BR49" s="76"/>
      <c r="BS49" s="738"/>
      <c r="BT49" s="739"/>
      <c r="BU49" s="739"/>
      <c r="BV49" s="739"/>
      <c r="BW49" s="739"/>
      <c r="BX49" s="739"/>
      <c r="BY49" s="739"/>
      <c r="BZ49" s="739"/>
      <c r="CA49" s="739"/>
      <c r="CB49" s="739"/>
      <c r="CC49" s="739"/>
      <c r="CD49" s="739"/>
      <c r="CE49" s="739"/>
      <c r="CF49" s="739"/>
      <c r="CG49" s="740"/>
      <c r="CH49" s="750"/>
      <c r="CI49" s="745"/>
      <c r="CJ49" s="745"/>
      <c r="CK49" s="745"/>
      <c r="CL49" s="751"/>
      <c r="CM49" s="750"/>
      <c r="CN49" s="745"/>
      <c r="CO49" s="745"/>
      <c r="CP49" s="745"/>
      <c r="CQ49" s="751"/>
      <c r="CR49" s="750"/>
      <c r="CS49" s="745"/>
      <c r="CT49" s="745"/>
      <c r="CU49" s="745"/>
      <c r="CV49" s="751"/>
      <c r="CW49" s="750"/>
      <c r="CX49" s="745"/>
      <c r="CY49" s="745"/>
      <c r="CZ49" s="745"/>
      <c r="DA49" s="751"/>
      <c r="DB49" s="750"/>
      <c r="DC49" s="745"/>
      <c r="DD49" s="745"/>
      <c r="DE49" s="745"/>
      <c r="DF49" s="751"/>
      <c r="DG49" s="750"/>
      <c r="DH49" s="745"/>
      <c r="DI49" s="745"/>
      <c r="DJ49" s="745"/>
      <c r="DK49" s="751"/>
      <c r="DL49" s="750"/>
      <c r="DM49" s="745"/>
      <c r="DN49" s="745"/>
      <c r="DO49" s="745"/>
      <c r="DP49" s="751"/>
      <c r="DQ49" s="750"/>
      <c r="DR49" s="745"/>
      <c r="DS49" s="745"/>
      <c r="DT49" s="745"/>
      <c r="DU49" s="751"/>
      <c r="DV49" s="738"/>
      <c r="DW49" s="739"/>
      <c r="DX49" s="739"/>
      <c r="DY49" s="739"/>
      <c r="DZ49" s="752"/>
      <c r="EA49" s="52"/>
    </row>
    <row r="50" spans="1:131" ht="26.25" customHeight="1">
      <c r="A50" s="56">
        <v>23</v>
      </c>
      <c r="B50" s="738"/>
      <c r="C50" s="739"/>
      <c r="D50" s="739"/>
      <c r="E50" s="739"/>
      <c r="F50" s="739"/>
      <c r="G50" s="739"/>
      <c r="H50" s="739"/>
      <c r="I50" s="739"/>
      <c r="J50" s="739"/>
      <c r="K50" s="739"/>
      <c r="L50" s="739"/>
      <c r="M50" s="739"/>
      <c r="N50" s="739"/>
      <c r="O50" s="739"/>
      <c r="P50" s="740"/>
      <c r="Q50" s="787"/>
      <c r="R50" s="788"/>
      <c r="S50" s="788"/>
      <c r="T50" s="788"/>
      <c r="U50" s="788"/>
      <c r="V50" s="788"/>
      <c r="W50" s="788"/>
      <c r="X50" s="788"/>
      <c r="Y50" s="788"/>
      <c r="Z50" s="788"/>
      <c r="AA50" s="788"/>
      <c r="AB50" s="788"/>
      <c r="AC50" s="788"/>
      <c r="AD50" s="788"/>
      <c r="AE50" s="789"/>
      <c r="AF50" s="744"/>
      <c r="AG50" s="745"/>
      <c r="AH50" s="745"/>
      <c r="AI50" s="745"/>
      <c r="AJ50" s="746"/>
      <c r="AK50" s="790"/>
      <c r="AL50" s="788"/>
      <c r="AM50" s="788"/>
      <c r="AN50" s="788"/>
      <c r="AO50" s="788"/>
      <c r="AP50" s="788"/>
      <c r="AQ50" s="788"/>
      <c r="AR50" s="788"/>
      <c r="AS50" s="788"/>
      <c r="AT50" s="788"/>
      <c r="AU50" s="788"/>
      <c r="AV50" s="788"/>
      <c r="AW50" s="788"/>
      <c r="AX50" s="788"/>
      <c r="AY50" s="788"/>
      <c r="AZ50" s="791"/>
      <c r="BA50" s="791"/>
      <c r="BB50" s="791"/>
      <c r="BC50" s="791"/>
      <c r="BD50" s="791"/>
      <c r="BE50" s="748"/>
      <c r="BF50" s="748"/>
      <c r="BG50" s="748"/>
      <c r="BH50" s="748"/>
      <c r="BI50" s="749"/>
      <c r="BJ50" s="60"/>
      <c r="BK50" s="60"/>
      <c r="BL50" s="60"/>
      <c r="BM50" s="60"/>
      <c r="BN50" s="60"/>
      <c r="BO50" s="59"/>
      <c r="BP50" s="59"/>
      <c r="BQ50" s="56">
        <v>44</v>
      </c>
      <c r="BR50" s="76"/>
      <c r="BS50" s="738"/>
      <c r="BT50" s="739"/>
      <c r="BU50" s="739"/>
      <c r="BV50" s="739"/>
      <c r="BW50" s="739"/>
      <c r="BX50" s="739"/>
      <c r="BY50" s="739"/>
      <c r="BZ50" s="739"/>
      <c r="CA50" s="739"/>
      <c r="CB50" s="739"/>
      <c r="CC50" s="739"/>
      <c r="CD50" s="739"/>
      <c r="CE50" s="739"/>
      <c r="CF50" s="739"/>
      <c r="CG50" s="740"/>
      <c r="CH50" s="750"/>
      <c r="CI50" s="745"/>
      <c r="CJ50" s="745"/>
      <c r="CK50" s="745"/>
      <c r="CL50" s="751"/>
      <c r="CM50" s="750"/>
      <c r="CN50" s="745"/>
      <c r="CO50" s="745"/>
      <c r="CP50" s="745"/>
      <c r="CQ50" s="751"/>
      <c r="CR50" s="750"/>
      <c r="CS50" s="745"/>
      <c r="CT50" s="745"/>
      <c r="CU50" s="745"/>
      <c r="CV50" s="751"/>
      <c r="CW50" s="750"/>
      <c r="CX50" s="745"/>
      <c r="CY50" s="745"/>
      <c r="CZ50" s="745"/>
      <c r="DA50" s="751"/>
      <c r="DB50" s="750"/>
      <c r="DC50" s="745"/>
      <c r="DD50" s="745"/>
      <c r="DE50" s="745"/>
      <c r="DF50" s="751"/>
      <c r="DG50" s="750"/>
      <c r="DH50" s="745"/>
      <c r="DI50" s="745"/>
      <c r="DJ50" s="745"/>
      <c r="DK50" s="751"/>
      <c r="DL50" s="750"/>
      <c r="DM50" s="745"/>
      <c r="DN50" s="745"/>
      <c r="DO50" s="745"/>
      <c r="DP50" s="751"/>
      <c r="DQ50" s="750"/>
      <c r="DR50" s="745"/>
      <c r="DS50" s="745"/>
      <c r="DT50" s="745"/>
      <c r="DU50" s="751"/>
      <c r="DV50" s="738"/>
      <c r="DW50" s="739"/>
      <c r="DX50" s="739"/>
      <c r="DY50" s="739"/>
      <c r="DZ50" s="752"/>
      <c r="EA50" s="52"/>
    </row>
    <row r="51" spans="1:131" ht="26.25" customHeight="1">
      <c r="A51" s="56">
        <v>24</v>
      </c>
      <c r="B51" s="738"/>
      <c r="C51" s="739"/>
      <c r="D51" s="739"/>
      <c r="E51" s="739"/>
      <c r="F51" s="739"/>
      <c r="G51" s="739"/>
      <c r="H51" s="739"/>
      <c r="I51" s="739"/>
      <c r="J51" s="739"/>
      <c r="K51" s="739"/>
      <c r="L51" s="739"/>
      <c r="M51" s="739"/>
      <c r="N51" s="739"/>
      <c r="O51" s="739"/>
      <c r="P51" s="740"/>
      <c r="Q51" s="787"/>
      <c r="R51" s="788"/>
      <c r="S51" s="788"/>
      <c r="T51" s="788"/>
      <c r="U51" s="788"/>
      <c r="V51" s="788"/>
      <c r="W51" s="788"/>
      <c r="X51" s="788"/>
      <c r="Y51" s="788"/>
      <c r="Z51" s="788"/>
      <c r="AA51" s="788"/>
      <c r="AB51" s="788"/>
      <c r="AC51" s="788"/>
      <c r="AD51" s="788"/>
      <c r="AE51" s="789"/>
      <c r="AF51" s="744"/>
      <c r="AG51" s="745"/>
      <c r="AH51" s="745"/>
      <c r="AI51" s="745"/>
      <c r="AJ51" s="746"/>
      <c r="AK51" s="790"/>
      <c r="AL51" s="788"/>
      <c r="AM51" s="788"/>
      <c r="AN51" s="788"/>
      <c r="AO51" s="788"/>
      <c r="AP51" s="788"/>
      <c r="AQ51" s="788"/>
      <c r="AR51" s="788"/>
      <c r="AS51" s="788"/>
      <c r="AT51" s="788"/>
      <c r="AU51" s="788"/>
      <c r="AV51" s="788"/>
      <c r="AW51" s="788"/>
      <c r="AX51" s="788"/>
      <c r="AY51" s="788"/>
      <c r="AZ51" s="791"/>
      <c r="BA51" s="791"/>
      <c r="BB51" s="791"/>
      <c r="BC51" s="791"/>
      <c r="BD51" s="791"/>
      <c r="BE51" s="748"/>
      <c r="BF51" s="748"/>
      <c r="BG51" s="748"/>
      <c r="BH51" s="748"/>
      <c r="BI51" s="749"/>
      <c r="BJ51" s="60"/>
      <c r="BK51" s="60"/>
      <c r="BL51" s="60"/>
      <c r="BM51" s="60"/>
      <c r="BN51" s="60"/>
      <c r="BO51" s="59"/>
      <c r="BP51" s="59"/>
      <c r="BQ51" s="56">
        <v>45</v>
      </c>
      <c r="BR51" s="76"/>
      <c r="BS51" s="738"/>
      <c r="BT51" s="739"/>
      <c r="BU51" s="739"/>
      <c r="BV51" s="739"/>
      <c r="BW51" s="739"/>
      <c r="BX51" s="739"/>
      <c r="BY51" s="739"/>
      <c r="BZ51" s="739"/>
      <c r="CA51" s="739"/>
      <c r="CB51" s="739"/>
      <c r="CC51" s="739"/>
      <c r="CD51" s="739"/>
      <c r="CE51" s="739"/>
      <c r="CF51" s="739"/>
      <c r="CG51" s="740"/>
      <c r="CH51" s="750"/>
      <c r="CI51" s="745"/>
      <c r="CJ51" s="745"/>
      <c r="CK51" s="745"/>
      <c r="CL51" s="751"/>
      <c r="CM51" s="750"/>
      <c r="CN51" s="745"/>
      <c r="CO51" s="745"/>
      <c r="CP51" s="745"/>
      <c r="CQ51" s="751"/>
      <c r="CR51" s="750"/>
      <c r="CS51" s="745"/>
      <c r="CT51" s="745"/>
      <c r="CU51" s="745"/>
      <c r="CV51" s="751"/>
      <c r="CW51" s="750"/>
      <c r="CX51" s="745"/>
      <c r="CY51" s="745"/>
      <c r="CZ51" s="745"/>
      <c r="DA51" s="751"/>
      <c r="DB51" s="750"/>
      <c r="DC51" s="745"/>
      <c r="DD51" s="745"/>
      <c r="DE51" s="745"/>
      <c r="DF51" s="751"/>
      <c r="DG51" s="750"/>
      <c r="DH51" s="745"/>
      <c r="DI51" s="745"/>
      <c r="DJ51" s="745"/>
      <c r="DK51" s="751"/>
      <c r="DL51" s="750"/>
      <c r="DM51" s="745"/>
      <c r="DN51" s="745"/>
      <c r="DO51" s="745"/>
      <c r="DP51" s="751"/>
      <c r="DQ51" s="750"/>
      <c r="DR51" s="745"/>
      <c r="DS51" s="745"/>
      <c r="DT51" s="745"/>
      <c r="DU51" s="751"/>
      <c r="DV51" s="738"/>
      <c r="DW51" s="739"/>
      <c r="DX51" s="739"/>
      <c r="DY51" s="739"/>
      <c r="DZ51" s="752"/>
      <c r="EA51" s="52"/>
    </row>
    <row r="52" spans="1:131" ht="26.25" customHeight="1">
      <c r="A52" s="56">
        <v>25</v>
      </c>
      <c r="B52" s="738"/>
      <c r="C52" s="739"/>
      <c r="D52" s="739"/>
      <c r="E52" s="739"/>
      <c r="F52" s="739"/>
      <c r="G52" s="739"/>
      <c r="H52" s="739"/>
      <c r="I52" s="739"/>
      <c r="J52" s="739"/>
      <c r="K52" s="739"/>
      <c r="L52" s="739"/>
      <c r="M52" s="739"/>
      <c r="N52" s="739"/>
      <c r="O52" s="739"/>
      <c r="P52" s="740"/>
      <c r="Q52" s="787"/>
      <c r="R52" s="788"/>
      <c r="S52" s="788"/>
      <c r="T52" s="788"/>
      <c r="U52" s="788"/>
      <c r="V52" s="788"/>
      <c r="W52" s="788"/>
      <c r="X52" s="788"/>
      <c r="Y52" s="788"/>
      <c r="Z52" s="788"/>
      <c r="AA52" s="788"/>
      <c r="AB52" s="788"/>
      <c r="AC52" s="788"/>
      <c r="AD52" s="788"/>
      <c r="AE52" s="789"/>
      <c r="AF52" s="744"/>
      <c r="AG52" s="745"/>
      <c r="AH52" s="745"/>
      <c r="AI52" s="745"/>
      <c r="AJ52" s="746"/>
      <c r="AK52" s="790"/>
      <c r="AL52" s="788"/>
      <c r="AM52" s="788"/>
      <c r="AN52" s="788"/>
      <c r="AO52" s="788"/>
      <c r="AP52" s="788"/>
      <c r="AQ52" s="788"/>
      <c r="AR52" s="788"/>
      <c r="AS52" s="788"/>
      <c r="AT52" s="788"/>
      <c r="AU52" s="788"/>
      <c r="AV52" s="788"/>
      <c r="AW52" s="788"/>
      <c r="AX52" s="788"/>
      <c r="AY52" s="788"/>
      <c r="AZ52" s="791"/>
      <c r="BA52" s="791"/>
      <c r="BB52" s="791"/>
      <c r="BC52" s="791"/>
      <c r="BD52" s="791"/>
      <c r="BE52" s="748"/>
      <c r="BF52" s="748"/>
      <c r="BG52" s="748"/>
      <c r="BH52" s="748"/>
      <c r="BI52" s="749"/>
      <c r="BJ52" s="60"/>
      <c r="BK52" s="60"/>
      <c r="BL52" s="60"/>
      <c r="BM52" s="60"/>
      <c r="BN52" s="60"/>
      <c r="BO52" s="59"/>
      <c r="BP52" s="59"/>
      <c r="BQ52" s="56">
        <v>46</v>
      </c>
      <c r="BR52" s="76"/>
      <c r="BS52" s="738"/>
      <c r="BT52" s="739"/>
      <c r="BU52" s="739"/>
      <c r="BV52" s="739"/>
      <c r="BW52" s="739"/>
      <c r="BX52" s="739"/>
      <c r="BY52" s="739"/>
      <c r="BZ52" s="739"/>
      <c r="CA52" s="739"/>
      <c r="CB52" s="739"/>
      <c r="CC52" s="739"/>
      <c r="CD52" s="739"/>
      <c r="CE52" s="739"/>
      <c r="CF52" s="739"/>
      <c r="CG52" s="740"/>
      <c r="CH52" s="750"/>
      <c r="CI52" s="745"/>
      <c r="CJ52" s="745"/>
      <c r="CK52" s="745"/>
      <c r="CL52" s="751"/>
      <c r="CM52" s="750"/>
      <c r="CN52" s="745"/>
      <c r="CO52" s="745"/>
      <c r="CP52" s="745"/>
      <c r="CQ52" s="751"/>
      <c r="CR52" s="750"/>
      <c r="CS52" s="745"/>
      <c r="CT52" s="745"/>
      <c r="CU52" s="745"/>
      <c r="CV52" s="751"/>
      <c r="CW52" s="750"/>
      <c r="CX52" s="745"/>
      <c r="CY52" s="745"/>
      <c r="CZ52" s="745"/>
      <c r="DA52" s="751"/>
      <c r="DB52" s="750"/>
      <c r="DC52" s="745"/>
      <c r="DD52" s="745"/>
      <c r="DE52" s="745"/>
      <c r="DF52" s="751"/>
      <c r="DG52" s="750"/>
      <c r="DH52" s="745"/>
      <c r="DI52" s="745"/>
      <c r="DJ52" s="745"/>
      <c r="DK52" s="751"/>
      <c r="DL52" s="750"/>
      <c r="DM52" s="745"/>
      <c r="DN52" s="745"/>
      <c r="DO52" s="745"/>
      <c r="DP52" s="751"/>
      <c r="DQ52" s="750"/>
      <c r="DR52" s="745"/>
      <c r="DS52" s="745"/>
      <c r="DT52" s="745"/>
      <c r="DU52" s="751"/>
      <c r="DV52" s="738"/>
      <c r="DW52" s="739"/>
      <c r="DX52" s="739"/>
      <c r="DY52" s="739"/>
      <c r="DZ52" s="752"/>
      <c r="EA52" s="52"/>
    </row>
    <row r="53" spans="1:131" ht="26.25" customHeight="1">
      <c r="A53" s="56">
        <v>26</v>
      </c>
      <c r="B53" s="738"/>
      <c r="C53" s="739"/>
      <c r="D53" s="739"/>
      <c r="E53" s="739"/>
      <c r="F53" s="739"/>
      <c r="G53" s="739"/>
      <c r="H53" s="739"/>
      <c r="I53" s="739"/>
      <c r="J53" s="739"/>
      <c r="K53" s="739"/>
      <c r="L53" s="739"/>
      <c r="M53" s="739"/>
      <c r="N53" s="739"/>
      <c r="O53" s="739"/>
      <c r="P53" s="740"/>
      <c r="Q53" s="787"/>
      <c r="R53" s="788"/>
      <c r="S53" s="788"/>
      <c r="T53" s="788"/>
      <c r="U53" s="788"/>
      <c r="V53" s="788"/>
      <c r="W53" s="788"/>
      <c r="X53" s="788"/>
      <c r="Y53" s="788"/>
      <c r="Z53" s="788"/>
      <c r="AA53" s="788"/>
      <c r="AB53" s="788"/>
      <c r="AC53" s="788"/>
      <c r="AD53" s="788"/>
      <c r="AE53" s="789"/>
      <c r="AF53" s="744"/>
      <c r="AG53" s="745"/>
      <c r="AH53" s="745"/>
      <c r="AI53" s="745"/>
      <c r="AJ53" s="746"/>
      <c r="AK53" s="790"/>
      <c r="AL53" s="788"/>
      <c r="AM53" s="788"/>
      <c r="AN53" s="788"/>
      <c r="AO53" s="788"/>
      <c r="AP53" s="788"/>
      <c r="AQ53" s="788"/>
      <c r="AR53" s="788"/>
      <c r="AS53" s="788"/>
      <c r="AT53" s="788"/>
      <c r="AU53" s="788"/>
      <c r="AV53" s="788"/>
      <c r="AW53" s="788"/>
      <c r="AX53" s="788"/>
      <c r="AY53" s="788"/>
      <c r="AZ53" s="791"/>
      <c r="BA53" s="791"/>
      <c r="BB53" s="791"/>
      <c r="BC53" s="791"/>
      <c r="BD53" s="791"/>
      <c r="BE53" s="748"/>
      <c r="BF53" s="748"/>
      <c r="BG53" s="748"/>
      <c r="BH53" s="748"/>
      <c r="BI53" s="749"/>
      <c r="BJ53" s="60"/>
      <c r="BK53" s="60"/>
      <c r="BL53" s="60"/>
      <c r="BM53" s="60"/>
      <c r="BN53" s="60"/>
      <c r="BO53" s="59"/>
      <c r="BP53" s="59"/>
      <c r="BQ53" s="56">
        <v>47</v>
      </c>
      <c r="BR53" s="76"/>
      <c r="BS53" s="738"/>
      <c r="BT53" s="739"/>
      <c r="BU53" s="739"/>
      <c r="BV53" s="739"/>
      <c r="BW53" s="739"/>
      <c r="BX53" s="739"/>
      <c r="BY53" s="739"/>
      <c r="BZ53" s="739"/>
      <c r="CA53" s="739"/>
      <c r="CB53" s="739"/>
      <c r="CC53" s="739"/>
      <c r="CD53" s="739"/>
      <c r="CE53" s="739"/>
      <c r="CF53" s="739"/>
      <c r="CG53" s="740"/>
      <c r="CH53" s="750"/>
      <c r="CI53" s="745"/>
      <c r="CJ53" s="745"/>
      <c r="CK53" s="745"/>
      <c r="CL53" s="751"/>
      <c r="CM53" s="750"/>
      <c r="CN53" s="745"/>
      <c r="CO53" s="745"/>
      <c r="CP53" s="745"/>
      <c r="CQ53" s="751"/>
      <c r="CR53" s="750"/>
      <c r="CS53" s="745"/>
      <c r="CT53" s="745"/>
      <c r="CU53" s="745"/>
      <c r="CV53" s="751"/>
      <c r="CW53" s="750"/>
      <c r="CX53" s="745"/>
      <c r="CY53" s="745"/>
      <c r="CZ53" s="745"/>
      <c r="DA53" s="751"/>
      <c r="DB53" s="750"/>
      <c r="DC53" s="745"/>
      <c r="DD53" s="745"/>
      <c r="DE53" s="745"/>
      <c r="DF53" s="751"/>
      <c r="DG53" s="750"/>
      <c r="DH53" s="745"/>
      <c r="DI53" s="745"/>
      <c r="DJ53" s="745"/>
      <c r="DK53" s="751"/>
      <c r="DL53" s="750"/>
      <c r="DM53" s="745"/>
      <c r="DN53" s="745"/>
      <c r="DO53" s="745"/>
      <c r="DP53" s="751"/>
      <c r="DQ53" s="750"/>
      <c r="DR53" s="745"/>
      <c r="DS53" s="745"/>
      <c r="DT53" s="745"/>
      <c r="DU53" s="751"/>
      <c r="DV53" s="738"/>
      <c r="DW53" s="739"/>
      <c r="DX53" s="739"/>
      <c r="DY53" s="739"/>
      <c r="DZ53" s="752"/>
      <c r="EA53" s="52"/>
    </row>
    <row r="54" spans="1:131" ht="26.25" customHeight="1">
      <c r="A54" s="56">
        <v>27</v>
      </c>
      <c r="B54" s="738"/>
      <c r="C54" s="739"/>
      <c r="D54" s="739"/>
      <c r="E54" s="739"/>
      <c r="F54" s="739"/>
      <c r="G54" s="739"/>
      <c r="H54" s="739"/>
      <c r="I54" s="739"/>
      <c r="J54" s="739"/>
      <c r="K54" s="739"/>
      <c r="L54" s="739"/>
      <c r="M54" s="739"/>
      <c r="N54" s="739"/>
      <c r="O54" s="739"/>
      <c r="P54" s="740"/>
      <c r="Q54" s="787"/>
      <c r="R54" s="788"/>
      <c r="S54" s="788"/>
      <c r="T54" s="788"/>
      <c r="U54" s="788"/>
      <c r="V54" s="788"/>
      <c r="W54" s="788"/>
      <c r="X54" s="788"/>
      <c r="Y54" s="788"/>
      <c r="Z54" s="788"/>
      <c r="AA54" s="788"/>
      <c r="AB54" s="788"/>
      <c r="AC54" s="788"/>
      <c r="AD54" s="788"/>
      <c r="AE54" s="789"/>
      <c r="AF54" s="744"/>
      <c r="AG54" s="745"/>
      <c r="AH54" s="745"/>
      <c r="AI54" s="745"/>
      <c r="AJ54" s="746"/>
      <c r="AK54" s="790"/>
      <c r="AL54" s="788"/>
      <c r="AM54" s="788"/>
      <c r="AN54" s="788"/>
      <c r="AO54" s="788"/>
      <c r="AP54" s="788"/>
      <c r="AQ54" s="788"/>
      <c r="AR54" s="788"/>
      <c r="AS54" s="788"/>
      <c r="AT54" s="788"/>
      <c r="AU54" s="788"/>
      <c r="AV54" s="788"/>
      <c r="AW54" s="788"/>
      <c r="AX54" s="788"/>
      <c r="AY54" s="788"/>
      <c r="AZ54" s="791"/>
      <c r="BA54" s="791"/>
      <c r="BB54" s="791"/>
      <c r="BC54" s="791"/>
      <c r="BD54" s="791"/>
      <c r="BE54" s="748"/>
      <c r="BF54" s="748"/>
      <c r="BG54" s="748"/>
      <c r="BH54" s="748"/>
      <c r="BI54" s="749"/>
      <c r="BJ54" s="60"/>
      <c r="BK54" s="60"/>
      <c r="BL54" s="60"/>
      <c r="BM54" s="60"/>
      <c r="BN54" s="60"/>
      <c r="BO54" s="59"/>
      <c r="BP54" s="59"/>
      <c r="BQ54" s="56">
        <v>48</v>
      </c>
      <c r="BR54" s="76"/>
      <c r="BS54" s="738"/>
      <c r="BT54" s="739"/>
      <c r="BU54" s="739"/>
      <c r="BV54" s="739"/>
      <c r="BW54" s="739"/>
      <c r="BX54" s="739"/>
      <c r="BY54" s="739"/>
      <c r="BZ54" s="739"/>
      <c r="CA54" s="739"/>
      <c r="CB54" s="739"/>
      <c r="CC54" s="739"/>
      <c r="CD54" s="739"/>
      <c r="CE54" s="739"/>
      <c r="CF54" s="739"/>
      <c r="CG54" s="740"/>
      <c r="CH54" s="750"/>
      <c r="CI54" s="745"/>
      <c r="CJ54" s="745"/>
      <c r="CK54" s="745"/>
      <c r="CL54" s="751"/>
      <c r="CM54" s="750"/>
      <c r="CN54" s="745"/>
      <c r="CO54" s="745"/>
      <c r="CP54" s="745"/>
      <c r="CQ54" s="751"/>
      <c r="CR54" s="750"/>
      <c r="CS54" s="745"/>
      <c r="CT54" s="745"/>
      <c r="CU54" s="745"/>
      <c r="CV54" s="751"/>
      <c r="CW54" s="750"/>
      <c r="CX54" s="745"/>
      <c r="CY54" s="745"/>
      <c r="CZ54" s="745"/>
      <c r="DA54" s="751"/>
      <c r="DB54" s="750"/>
      <c r="DC54" s="745"/>
      <c r="DD54" s="745"/>
      <c r="DE54" s="745"/>
      <c r="DF54" s="751"/>
      <c r="DG54" s="750"/>
      <c r="DH54" s="745"/>
      <c r="DI54" s="745"/>
      <c r="DJ54" s="745"/>
      <c r="DK54" s="751"/>
      <c r="DL54" s="750"/>
      <c r="DM54" s="745"/>
      <c r="DN54" s="745"/>
      <c r="DO54" s="745"/>
      <c r="DP54" s="751"/>
      <c r="DQ54" s="750"/>
      <c r="DR54" s="745"/>
      <c r="DS54" s="745"/>
      <c r="DT54" s="745"/>
      <c r="DU54" s="751"/>
      <c r="DV54" s="738"/>
      <c r="DW54" s="739"/>
      <c r="DX54" s="739"/>
      <c r="DY54" s="739"/>
      <c r="DZ54" s="752"/>
      <c r="EA54" s="52"/>
    </row>
    <row r="55" spans="1:131" ht="26.25" customHeight="1">
      <c r="A55" s="56">
        <v>28</v>
      </c>
      <c r="B55" s="738"/>
      <c r="C55" s="739"/>
      <c r="D55" s="739"/>
      <c r="E55" s="739"/>
      <c r="F55" s="739"/>
      <c r="G55" s="739"/>
      <c r="H55" s="739"/>
      <c r="I55" s="739"/>
      <c r="J55" s="739"/>
      <c r="K55" s="739"/>
      <c r="L55" s="739"/>
      <c r="M55" s="739"/>
      <c r="N55" s="739"/>
      <c r="O55" s="739"/>
      <c r="P55" s="740"/>
      <c r="Q55" s="787"/>
      <c r="R55" s="788"/>
      <c r="S55" s="788"/>
      <c r="T55" s="788"/>
      <c r="U55" s="788"/>
      <c r="V55" s="788"/>
      <c r="W55" s="788"/>
      <c r="X55" s="788"/>
      <c r="Y55" s="788"/>
      <c r="Z55" s="788"/>
      <c r="AA55" s="788"/>
      <c r="AB55" s="788"/>
      <c r="AC55" s="788"/>
      <c r="AD55" s="788"/>
      <c r="AE55" s="789"/>
      <c r="AF55" s="744"/>
      <c r="AG55" s="745"/>
      <c r="AH55" s="745"/>
      <c r="AI55" s="745"/>
      <c r="AJ55" s="746"/>
      <c r="AK55" s="790"/>
      <c r="AL55" s="788"/>
      <c r="AM55" s="788"/>
      <c r="AN55" s="788"/>
      <c r="AO55" s="788"/>
      <c r="AP55" s="788"/>
      <c r="AQ55" s="788"/>
      <c r="AR55" s="788"/>
      <c r="AS55" s="788"/>
      <c r="AT55" s="788"/>
      <c r="AU55" s="788"/>
      <c r="AV55" s="788"/>
      <c r="AW55" s="788"/>
      <c r="AX55" s="788"/>
      <c r="AY55" s="788"/>
      <c r="AZ55" s="791"/>
      <c r="BA55" s="791"/>
      <c r="BB55" s="791"/>
      <c r="BC55" s="791"/>
      <c r="BD55" s="791"/>
      <c r="BE55" s="748"/>
      <c r="BF55" s="748"/>
      <c r="BG55" s="748"/>
      <c r="BH55" s="748"/>
      <c r="BI55" s="749"/>
      <c r="BJ55" s="60"/>
      <c r="BK55" s="60"/>
      <c r="BL55" s="60"/>
      <c r="BM55" s="60"/>
      <c r="BN55" s="60"/>
      <c r="BO55" s="59"/>
      <c r="BP55" s="59"/>
      <c r="BQ55" s="56">
        <v>49</v>
      </c>
      <c r="BR55" s="76"/>
      <c r="BS55" s="738"/>
      <c r="BT55" s="739"/>
      <c r="BU55" s="739"/>
      <c r="BV55" s="739"/>
      <c r="BW55" s="739"/>
      <c r="BX55" s="739"/>
      <c r="BY55" s="739"/>
      <c r="BZ55" s="739"/>
      <c r="CA55" s="739"/>
      <c r="CB55" s="739"/>
      <c r="CC55" s="739"/>
      <c r="CD55" s="739"/>
      <c r="CE55" s="739"/>
      <c r="CF55" s="739"/>
      <c r="CG55" s="740"/>
      <c r="CH55" s="750"/>
      <c r="CI55" s="745"/>
      <c r="CJ55" s="745"/>
      <c r="CK55" s="745"/>
      <c r="CL55" s="751"/>
      <c r="CM55" s="750"/>
      <c r="CN55" s="745"/>
      <c r="CO55" s="745"/>
      <c r="CP55" s="745"/>
      <c r="CQ55" s="751"/>
      <c r="CR55" s="750"/>
      <c r="CS55" s="745"/>
      <c r="CT55" s="745"/>
      <c r="CU55" s="745"/>
      <c r="CV55" s="751"/>
      <c r="CW55" s="750"/>
      <c r="CX55" s="745"/>
      <c r="CY55" s="745"/>
      <c r="CZ55" s="745"/>
      <c r="DA55" s="751"/>
      <c r="DB55" s="750"/>
      <c r="DC55" s="745"/>
      <c r="DD55" s="745"/>
      <c r="DE55" s="745"/>
      <c r="DF55" s="751"/>
      <c r="DG55" s="750"/>
      <c r="DH55" s="745"/>
      <c r="DI55" s="745"/>
      <c r="DJ55" s="745"/>
      <c r="DK55" s="751"/>
      <c r="DL55" s="750"/>
      <c r="DM55" s="745"/>
      <c r="DN55" s="745"/>
      <c r="DO55" s="745"/>
      <c r="DP55" s="751"/>
      <c r="DQ55" s="750"/>
      <c r="DR55" s="745"/>
      <c r="DS55" s="745"/>
      <c r="DT55" s="745"/>
      <c r="DU55" s="751"/>
      <c r="DV55" s="738"/>
      <c r="DW55" s="739"/>
      <c r="DX55" s="739"/>
      <c r="DY55" s="739"/>
      <c r="DZ55" s="752"/>
      <c r="EA55" s="52"/>
    </row>
    <row r="56" spans="1:131" ht="26.25" customHeight="1">
      <c r="A56" s="56">
        <v>29</v>
      </c>
      <c r="B56" s="738"/>
      <c r="C56" s="739"/>
      <c r="D56" s="739"/>
      <c r="E56" s="739"/>
      <c r="F56" s="739"/>
      <c r="G56" s="739"/>
      <c r="H56" s="739"/>
      <c r="I56" s="739"/>
      <c r="J56" s="739"/>
      <c r="K56" s="739"/>
      <c r="L56" s="739"/>
      <c r="M56" s="739"/>
      <c r="N56" s="739"/>
      <c r="O56" s="739"/>
      <c r="P56" s="740"/>
      <c r="Q56" s="787"/>
      <c r="R56" s="788"/>
      <c r="S56" s="788"/>
      <c r="T56" s="788"/>
      <c r="U56" s="788"/>
      <c r="V56" s="788"/>
      <c r="W56" s="788"/>
      <c r="X56" s="788"/>
      <c r="Y56" s="788"/>
      <c r="Z56" s="788"/>
      <c r="AA56" s="788"/>
      <c r="AB56" s="788"/>
      <c r="AC56" s="788"/>
      <c r="AD56" s="788"/>
      <c r="AE56" s="789"/>
      <c r="AF56" s="744"/>
      <c r="AG56" s="745"/>
      <c r="AH56" s="745"/>
      <c r="AI56" s="745"/>
      <c r="AJ56" s="746"/>
      <c r="AK56" s="790"/>
      <c r="AL56" s="788"/>
      <c r="AM56" s="788"/>
      <c r="AN56" s="788"/>
      <c r="AO56" s="788"/>
      <c r="AP56" s="788"/>
      <c r="AQ56" s="788"/>
      <c r="AR56" s="788"/>
      <c r="AS56" s="788"/>
      <c r="AT56" s="788"/>
      <c r="AU56" s="788"/>
      <c r="AV56" s="788"/>
      <c r="AW56" s="788"/>
      <c r="AX56" s="788"/>
      <c r="AY56" s="788"/>
      <c r="AZ56" s="791"/>
      <c r="BA56" s="791"/>
      <c r="BB56" s="791"/>
      <c r="BC56" s="791"/>
      <c r="BD56" s="791"/>
      <c r="BE56" s="748"/>
      <c r="BF56" s="748"/>
      <c r="BG56" s="748"/>
      <c r="BH56" s="748"/>
      <c r="BI56" s="749"/>
      <c r="BJ56" s="60"/>
      <c r="BK56" s="60"/>
      <c r="BL56" s="60"/>
      <c r="BM56" s="60"/>
      <c r="BN56" s="60"/>
      <c r="BO56" s="59"/>
      <c r="BP56" s="59"/>
      <c r="BQ56" s="56">
        <v>50</v>
      </c>
      <c r="BR56" s="76"/>
      <c r="BS56" s="738"/>
      <c r="BT56" s="739"/>
      <c r="BU56" s="739"/>
      <c r="BV56" s="739"/>
      <c r="BW56" s="739"/>
      <c r="BX56" s="739"/>
      <c r="BY56" s="739"/>
      <c r="BZ56" s="739"/>
      <c r="CA56" s="739"/>
      <c r="CB56" s="739"/>
      <c r="CC56" s="739"/>
      <c r="CD56" s="739"/>
      <c r="CE56" s="739"/>
      <c r="CF56" s="739"/>
      <c r="CG56" s="740"/>
      <c r="CH56" s="750"/>
      <c r="CI56" s="745"/>
      <c r="CJ56" s="745"/>
      <c r="CK56" s="745"/>
      <c r="CL56" s="751"/>
      <c r="CM56" s="750"/>
      <c r="CN56" s="745"/>
      <c r="CO56" s="745"/>
      <c r="CP56" s="745"/>
      <c r="CQ56" s="751"/>
      <c r="CR56" s="750"/>
      <c r="CS56" s="745"/>
      <c r="CT56" s="745"/>
      <c r="CU56" s="745"/>
      <c r="CV56" s="751"/>
      <c r="CW56" s="750"/>
      <c r="CX56" s="745"/>
      <c r="CY56" s="745"/>
      <c r="CZ56" s="745"/>
      <c r="DA56" s="751"/>
      <c r="DB56" s="750"/>
      <c r="DC56" s="745"/>
      <c r="DD56" s="745"/>
      <c r="DE56" s="745"/>
      <c r="DF56" s="751"/>
      <c r="DG56" s="750"/>
      <c r="DH56" s="745"/>
      <c r="DI56" s="745"/>
      <c r="DJ56" s="745"/>
      <c r="DK56" s="751"/>
      <c r="DL56" s="750"/>
      <c r="DM56" s="745"/>
      <c r="DN56" s="745"/>
      <c r="DO56" s="745"/>
      <c r="DP56" s="751"/>
      <c r="DQ56" s="750"/>
      <c r="DR56" s="745"/>
      <c r="DS56" s="745"/>
      <c r="DT56" s="745"/>
      <c r="DU56" s="751"/>
      <c r="DV56" s="738"/>
      <c r="DW56" s="739"/>
      <c r="DX56" s="739"/>
      <c r="DY56" s="739"/>
      <c r="DZ56" s="752"/>
      <c r="EA56" s="52"/>
    </row>
    <row r="57" spans="1:131" ht="26.25" customHeight="1">
      <c r="A57" s="56">
        <v>30</v>
      </c>
      <c r="B57" s="738"/>
      <c r="C57" s="739"/>
      <c r="D57" s="739"/>
      <c r="E57" s="739"/>
      <c r="F57" s="739"/>
      <c r="G57" s="739"/>
      <c r="H57" s="739"/>
      <c r="I57" s="739"/>
      <c r="J57" s="739"/>
      <c r="K57" s="739"/>
      <c r="L57" s="739"/>
      <c r="M57" s="739"/>
      <c r="N57" s="739"/>
      <c r="O57" s="739"/>
      <c r="P57" s="740"/>
      <c r="Q57" s="787"/>
      <c r="R57" s="788"/>
      <c r="S57" s="788"/>
      <c r="T57" s="788"/>
      <c r="U57" s="788"/>
      <c r="V57" s="788"/>
      <c r="W57" s="788"/>
      <c r="X57" s="788"/>
      <c r="Y57" s="788"/>
      <c r="Z57" s="788"/>
      <c r="AA57" s="788"/>
      <c r="AB57" s="788"/>
      <c r="AC57" s="788"/>
      <c r="AD57" s="788"/>
      <c r="AE57" s="789"/>
      <c r="AF57" s="744"/>
      <c r="AG57" s="745"/>
      <c r="AH57" s="745"/>
      <c r="AI57" s="745"/>
      <c r="AJ57" s="746"/>
      <c r="AK57" s="790"/>
      <c r="AL57" s="788"/>
      <c r="AM57" s="788"/>
      <c r="AN57" s="788"/>
      <c r="AO57" s="788"/>
      <c r="AP57" s="788"/>
      <c r="AQ57" s="788"/>
      <c r="AR57" s="788"/>
      <c r="AS57" s="788"/>
      <c r="AT57" s="788"/>
      <c r="AU57" s="788"/>
      <c r="AV57" s="788"/>
      <c r="AW57" s="788"/>
      <c r="AX57" s="788"/>
      <c r="AY57" s="788"/>
      <c r="AZ57" s="791"/>
      <c r="BA57" s="791"/>
      <c r="BB57" s="791"/>
      <c r="BC57" s="791"/>
      <c r="BD57" s="791"/>
      <c r="BE57" s="748"/>
      <c r="BF57" s="748"/>
      <c r="BG57" s="748"/>
      <c r="BH57" s="748"/>
      <c r="BI57" s="749"/>
      <c r="BJ57" s="60"/>
      <c r="BK57" s="60"/>
      <c r="BL57" s="60"/>
      <c r="BM57" s="60"/>
      <c r="BN57" s="60"/>
      <c r="BO57" s="59"/>
      <c r="BP57" s="59"/>
      <c r="BQ57" s="56">
        <v>51</v>
      </c>
      <c r="BR57" s="76"/>
      <c r="BS57" s="738"/>
      <c r="BT57" s="739"/>
      <c r="BU57" s="739"/>
      <c r="BV57" s="739"/>
      <c r="BW57" s="739"/>
      <c r="BX57" s="739"/>
      <c r="BY57" s="739"/>
      <c r="BZ57" s="739"/>
      <c r="CA57" s="739"/>
      <c r="CB57" s="739"/>
      <c r="CC57" s="739"/>
      <c r="CD57" s="739"/>
      <c r="CE57" s="739"/>
      <c r="CF57" s="739"/>
      <c r="CG57" s="740"/>
      <c r="CH57" s="750"/>
      <c r="CI57" s="745"/>
      <c r="CJ57" s="745"/>
      <c r="CK57" s="745"/>
      <c r="CL57" s="751"/>
      <c r="CM57" s="750"/>
      <c r="CN57" s="745"/>
      <c r="CO57" s="745"/>
      <c r="CP57" s="745"/>
      <c r="CQ57" s="751"/>
      <c r="CR57" s="750"/>
      <c r="CS57" s="745"/>
      <c r="CT57" s="745"/>
      <c r="CU57" s="745"/>
      <c r="CV57" s="751"/>
      <c r="CW57" s="750"/>
      <c r="CX57" s="745"/>
      <c r="CY57" s="745"/>
      <c r="CZ57" s="745"/>
      <c r="DA57" s="751"/>
      <c r="DB57" s="750"/>
      <c r="DC57" s="745"/>
      <c r="DD57" s="745"/>
      <c r="DE57" s="745"/>
      <c r="DF57" s="751"/>
      <c r="DG57" s="750"/>
      <c r="DH57" s="745"/>
      <c r="DI57" s="745"/>
      <c r="DJ57" s="745"/>
      <c r="DK57" s="751"/>
      <c r="DL57" s="750"/>
      <c r="DM57" s="745"/>
      <c r="DN57" s="745"/>
      <c r="DO57" s="745"/>
      <c r="DP57" s="751"/>
      <c r="DQ57" s="750"/>
      <c r="DR57" s="745"/>
      <c r="DS57" s="745"/>
      <c r="DT57" s="745"/>
      <c r="DU57" s="751"/>
      <c r="DV57" s="738"/>
      <c r="DW57" s="739"/>
      <c r="DX57" s="739"/>
      <c r="DY57" s="739"/>
      <c r="DZ57" s="752"/>
      <c r="EA57" s="52"/>
    </row>
    <row r="58" spans="1:131" ht="26.25" customHeight="1">
      <c r="A58" s="56">
        <v>31</v>
      </c>
      <c r="B58" s="738"/>
      <c r="C58" s="739"/>
      <c r="D58" s="739"/>
      <c r="E58" s="739"/>
      <c r="F58" s="739"/>
      <c r="G58" s="739"/>
      <c r="H58" s="739"/>
      <c r="I58" s="739"/>
      <c r="J58" s="739"/>
      <c r="K58" s="739"/>
      <c r="L58" s="739"/>
      <c r="M58" s="739"/>
      <c r="N58" s="739"/>
      <c r="O58" s="739"/>
      <c r="P58" s="740"/>
      <c r="Q58" s="787"/>
      <c r="R58" s="788"/>
      <c r="S58" s="788"/>
      <c r="T58" s="788"/>
      <c r="U58" s="788"/>
      <c r="V58" s="788"/>
      <c r="W58" s="788"/>
      <c r="X58" s="788"/>
      <c r="Y58" s="788"/>
      <c r="Z58" s="788"/>
      <c r="AA58" s="788"/>
      <c r="AB58" s="788"/>
      <c r="AC58" s="788"/>
      <c r="AD58" s="788"/>
      <c r="AE58" s="789"/>
      <c r="AF58" s="744"/>
      <c r="AG58" s="745"/>
      <c r="AH58" s="745"/>
      <c r="AI58" s="745"/>
      <c r="AJ58" s="746"/>
      <c r="AK58" s="790"/>
      <c r="AL58" s="788"/>
      <c r="AM58" s="788"/>
      <c r="AN58" s="788"/>
      <c r="AO58" s="788"/>
      <c r="AP58" s="788"/>
      <c r="AQ58" s="788"/>
      <c r="AR58" s="788"/>
      <c r="AS58" s="788"/>
      <c r="AT58" s="788"/>
      <c r="AU58" s="788"/>
      <c r="AV58" s="788"/>
      <c r="AW58" s="788"/>
      <c r="AX58" s="788"/>
      <c r="AY58" s="788"/>
      <c r="AZ58" s="791"/>
      <c r="BA58" s="791"/>
      <c r="BB58" s="791"/>
      <c r="BC58" s="791"/>
      <c r="BD58" s="791"/>
      <c r="BE58" s="748"/>
      <c r="BF58" s="748"/>
      <c r="BG58" s="748"/>
      <c r="BH58" s="748"/>
      <c r="BI58" s="749"/>
      <c r="BJ58" s="60"/>
      <c r="BK58" s="60"/>
      <c r="BL58" s="60"/>
      <c r="BM58" s="60"/>
      <c r="BN58" s="60"/>
      <c r="BO58" s="59"/>
      <c r="BP58" s="59"/>
      <c r="BQ58" s="56">
        <v>52</v>
      </c>
      <c r="BR58" s="76"/>
      <c r="BS58" s="738"/>
      <c r="BT58" s="739"/>
      <c r="BU58" s="739"/>
      <c r="BV58" s="739"/>
      <c r="BW58" s="739"/>
      <c r="BX58" s="739"/>
      <c r="BY58" s="739"/>
      <c r="BZ58" s="739"/>
      <c r="CA58" s="739"/>
      <c r="CB58" s="739"/>
      <c r="CC58" s="739"/>
      <c r="CD58" s="739"/>
      <c r="CE58" s="739"/>
      <c r="CF58" s="739"/>
      <c r="CG58" s="740"/>
      <c r="CH58" s="750"/>
      <c r="CI58" s="745"/>
      <c r="CJ58" s="745"/>
      <c r="CK58" s="745"/>
      <c r="CL58" s="751"/>
      <c r="CM58" s="750"/>
      <c r="CN58" s="745"/>
      <c r="CO58" s="745"/>
      <c r="CP58" s="745"/>
      <c r="CQ58" s="751"/>
      <c r="CR58" s="750"/>
      <c r="CS58" s="745"/>
      <c r="CT58" s="745"/>
      <c r="CU58" s="745"/>
      <c r="CV58" s="751"/>
      <c r="CW58" s="750"/>
      <c r="CX58" s="745"/>
      <c r="CY58" s="745"/>
      <c r="CZ58" s="745"/>
      <c r="DA58" s="751"/>
      <c r="DB58" s="750"/>
      <c r="DC58" s="745"/>
      <c r="DD58" s="745"/>
      <c r="DE58" s="745"/>
      <c r="DF58" s="751"/>
      <c r="DG58" s="750"/>
      <c r="DH58" s="745"/>
      <c r="DI58" s="745"/>
      <c r="DJ58" s="745"/>
      <c r="DK58" s="751"/>
      <c r="DL58" s="750"/>
      <c r="DM58" s="745"/>
      <c r="DN58" s="745"/>
      <c r="DO58" s="745"/>
      <c r="DP58" s="751"/>
      <c r="DQ58" s="750"/>
      <c r="DR58" s="745"/>
      <c r="DS58" s="745"/>
      <c r="DT58" s="745"/>
      <c r="DU58" s="751"/>
      <c r="DV58" s="738"/>
      <c r="DW58" s="739"/>
      <c r="DX58" s="739"/>
      <c r="DY58" s="739"/>
      <c r="DZ58" s="752"/>
      <c r="EA58" s="52"/>
    </row>
    <row r="59" spans="1:131" ht="26.25" customHeight="1">
      <c r="A59" s="56">
        <v>32</v>
      </c>
      <c r="B59" s="738"/>
      <c r="C59" s="739"/>
      <c r="D59" s="739"/>
      <c r="E59" s="739"/>
      <c r="F59" s="739"/>
      <c r="G59" s="739"/>
      <c r="H59" s="739"/>
      <c r="I59" s="739"/>
      <c r="J59" s="739"/>
      <c r="K59" s="739"/>
      <c r="L59" s="739"/>
      <c r="M59" s="739"/>
      <c r="N59" s="739"/>
      <c r="O59" s="739"/>
      <c r="P59" s="740"/>
      <c r="Q59" s="787"/>
      <c r="R59" s="788"/>
      <c r="S59" s="788"/>
      <c r="T59" s="788"/>
      <c r="U59" s="788"/>
      <c r="V59" s="788"/>
      <c r="W59" s="788"/>
      <c r="X59" s="788"/>
      <c r="Y59" s="788"/>
      <c r="Z59" s="788"/>
      <c r="AA59" s="788"/>
      <c r="AB59" s="788"/>
      <c r="AC59" s="788"/>
      <c r="AD59" s="788"/>
      <c r="AE59" s="789"/>
      <c r="AF59" s="744"/>
      <c r="AG59" s="745"/>
      <c r="AH59" s="745"/>
      <c r="AI59" s="745"/>
      <c r="AJ59" s="746"/>
      <c r="AK59" s="790"/>
      <c r="AL59" s="788"/>
      <c r="AM59" s="788"/>
      <c r="AN59" s="788"/>
      <c r="AO59" s="788"/>
      <c r="AP59" s="788"/>
      <c r="AQ59" s="788"/>
      <c r="AR59" s="788"/>
      <c r="AS59" s="788"/>
      <c r="AT59" s="788"/>
      <c r="AU59" s="788"/>
      <c r="AV59" s="788"/>
      <c r="AW59" s="788"/>
      <c r="AX59" s="788"/>
      <c r="AY59" s="788"/>
      <c r="AZ59" s="791"/>
      <c r="BA59" s="791"/>
      <c r="BB59" s="791"/>
      <c r="BC59" s="791"/>
      <c r="BD59" s="791"/>
      <c r="BE59" s="748"/>
      <c r="BF59" s="748"/>
      <c r="BG59" s="748"/>
      <c r="BH59" s="748"/>
      <c r="BI59" s="749"/>
      <c r="BJ59" s="60"/>
      <c r="BK59" s="60"/>
      <c r="BL59" s="60"/>
      <c r="BM59" s="60"/>
      <c r="BN59" s="60"/>
      <c r="BO59" s="59"/>
      <c r="BP59" s="59"/>
      <c r="BQ59" s="56">
        <v>53</v>
      </c>
      <c r="BR59" s="76"/>
      <c r="BS59" s="738"/>
      <c r="BT59" s="739"/>
      <c r="BU59" s="739"/>
      <c r="BV59" s="739"/>
      <c r="BW59" s="739"/>
      <c r="BX59" s="739"/>
      <c r="BY59" s="739"/>
      <c r="BZ59" s="739"/>
      <c r="CA59" s="739"/>
      <c r="CB59" s="739"/>
      <c r="CC59" s="739"/>
      <c r="CD59" s="739"/>
      <c r="CE59" s="739"/>
      <c r="CF59" s="739"/>
      <c r="CG59" s="740"/>
      <c r="CH59" s="750"/>
      <c r="CI59" s="745"/>
      <c r="CJ59" s="745"/>
      <c r="CK59" s="745"/>
      <c r="CL59" s="751"/>
      <c r="CM59" s="750"/>
      <c r="CN59" s="745"/>
      <c r="CO59" s="745"/>
      <c r="CP59" s="745"/>
      <c r="CQ59" s="751"/>
      <c r="CR59" s="750"/>
      <c r="CS59" s="745"/>
      <c r="CT59" s="745"/>
      <c r="CU59" s="745"/>
      <c r="CV59" s="751"/>
      <c r="CW59" s="750"/>
      <c r="CX59" s="745"/>
      <c r="CY59" s="745"/>
      <c r="CZ59" s="745"/>
      <c r="DA59" s="751"/>
      <c r="DB59" s="750"/>
      <c r="DC59" s="745"/>
      <c r="DD59" s="745"/>
      <c r="DE59" s="745"/>
      <c r="DF59" s="751"/>
      <c r="DG59" s="750"/>
      <c r="DH59" s="745"/>
      <c r="DI59" s="745"/>
      <c r="DJ59" s="745"/>
      <c r="DK59" s="751"/>
      <c r="DL59" s="750"/>
      <c r="DM59" s="745"/>
      <c r="DN59" s="745"/>
      <c r="DO59" s="745"/>
      <c r="DP59" s="751"/>
      <c r="DQ59" s="750"/>
      <c r="DR59" s="745"/>
      <c r="DS59" s="745"/>
      <c r="DT59" s="745"/>
      <c r="DU59" s="751"/>
      <c r="DV59" s="738"/>
      <c r="DW59" s="739"/>
      <c r="DX59" s="739"/>
      <c r="DY59" s="739"/>
      <c r="DZ59" s="752"/>
      <c r="EA59" s="52"/>
    </row>
    <row r="60" spans="1:131" ht="26.25" customHeight="1">
      <c r="A60" s="56">
        <v>33</v>
      </c>
      <c r="B60" s="738"/>
      <c r="C60" s="739"/>
      <c r="D60" s="739"/>
      <c r="E60" s="739"/>
      <c r="F60" s="739"/>
      <c r="G60" s="739"/>
      <c r="H60" s="739"/>
      <c r="I60" s="739"/>
      <c r="J60" s="739"/>
      <c r="K60" s="739"/>
      <c r="L60" s="739"/>
      <c r="M60" s="739"/>
      <c r="N60" s="739"/>
      <c r="O60" s="739"/>
      <c r="P60" s="740"/>
      <c r="Q60" s="787"/>
      <c r="R60" s="788"/>
      <c r="S60" s="788"/>
      <c r="T60" s="788"/>
      <c r="U60" s="788"/>
      <c r="V60" s="788"/>
      <c r="W60" s="788"/>
      <c r="X60" s="788"/>
      <c r="Y60" s="788"/>
      <c r="Z60" s="788"/>
      <c r="AA60" s="788"/>
      <c r="AB60" s="788"/>
      <c r="AC60" s="788"/>
      <c r="AD60" s="788"/>
      <c r="AE60" s="789"/>
      <c r="AF60" s="744"/>
      <c r="AG60" s="745"/>
      <c r="AH60" s="745"/>
      <c r="AI60" s="745"/>
      <c r="AJ60" s="746"/>
      <c r="AK60" s="790"/>
      <c r="AL60" s="788"/>
      <c r="AM60" s="788"/>
      <c r="AN60" s="788"/>
      <c r="AO60" s="788"/>
      <c r="AP60" s="788"/>
      <c r="AQ60" s="788"/>
      <c r="AR60" s="788"/>
      <c r="AS60" s="788"/>
      <c r="AT60" s="788"/>
      <c r="AU60" s="788"/>
      <c r="AV60" s="788"/>
      <c r="AW60" s="788"/>
      <c r="AX60" s="788"/>
      <c r="AY60" s="788"/>
      <c r="AZ60" s="791"/>
      <c r="BA60" s="791"/>
      <c r="BB60" s="791"/>
      <c r="BC60" s="791"/>
      <c r="BD60" s="791"/>
      <c r="BE60" s="748"/>
      <c r="BF60" s="748"/>
      <c r="BG60" s="748"/>
      <c r="BH60" s="748"/>
      <c r="BI60" s="749"/>
      <c r="BJ60" s="60"/>
      <c r="BK60" s="60"/>
      <c r="BL60" s="60"/>
      <c r="BM60" s="60"/>
      <c r="BN60" s="60"/>
      <c r="BO60" s="59"/>
      <c r="BP60" s="59"/>
      <c r="BQ60" s="56">
        <v>54</v>
      </c>
      <c r="BR60" s="76"/>
      <c r="BS60" s="738"/>
      <c r="BT60" s="739"/>
      <c r="BU60" s="739"/>
      <c r="BV60" s="739"/>
      <c r="BW60" s="739"/>
      <c r="BX60" s="739"/>
      <c r="BY60" s="739"/>
      <c r="BZ60" s="739"/>
      <c r="CA60" s="739"/>
      <c r="CB60" s="739"/>
      <c r="CC60" s="739"/>
      <c r="CD60" s="739"/>
      <c r="CE60" s="739"/>
      <c r="CF60" s="739"/>
      <c r="CG60" s="740"/>
      <c r="CH60" s="750"/>
      <c r="CI60" s="745"/>
      <c r="CJ60" s="745"/>
      <c r="CK60" s="745"/>
      <c r="CL60" s="751"/>
      <c r="CM60" s="750"/>
      <c r="CN60" s="745"/>
      <c r="CO60" s="745"/>
      <c r="CP60" s="745"/>
      <c r="CQ60" s="751"/>
      <c r="CR60" s="750"/>
      <c r="CS60" s="745"/>
      <c r="CT60" s="745"/>
      <c r="CU60" s="745"/>
      <c r="CV60" s="751"/>
      <c r="CW60" s="750"/>
      <c r="CX60" s="745"/>
      <c r="CY60" s="745"/>
      <c r="CZ60" s="745"/>
      <c r="DA60" s="751"/>
      <c r="DB60" s="750"/>
      <c r="DC60" s="745"/>
      <c r="DD60" s="745"/>
      <c r="DE60" s="745"/>
      <c r="DF60" s="751"/>
      <c r="DG60" s="750"/>
      <c r="DH60" s="745"/>
      <c r="DI60" s="745"/>
      <c r="DJ60" s="745"/>
      <c r="DK60" s="751"/>
      <c r="DL60" s="750"/>
      <c r="DM60" s="745"/>
      <c r="DN60" s="745"/>
      <c r="DO60" s="745"/>
      <c r="DP60" s="751"/>
      <c r="DQ60" s="750"/>
      <c r="DR60" s="745"/>
      <c r="DS60" s="745"/>
      <c r="DT60" s="745"/>
      <c r="DU60" s="751"/>
      <c r="DV60" s="738"/>
      <c r="DW60" s="739"/>
      <c r="DX60" s="739"/>
      <c r="DY60" s="739"/>
      <c r="DZ60" s="752"/>
      <c r="EA60" s="52"/>
    </row>
    <row r="61" spans="1:131" ht="26.25" customHeight="1">
      <c r="A61" s="56">
        <v>34</v>
      </c>
      <c r="B61" s="738"/>
      <c r="C61" s="739"/>
      <c r="D61" s="739"/>
      <c r="E61" s="739"/>
      <c r="F61" s="739"/>
      <c r="G61" s="739"/>
      <c r="H61" s="739"/>
      <c r="I61" s="739"/>
      <c r="J61" s="739"/>
      <c r="K61" s="739"/>
      <c r="L61" s="739"/>
      <c r="M61" s="739"/>
      <c r="N61" s="739"/>
      <c r="O61" s="739"/>
      <c r="P61" s="740"/>
      <c r="Q61" s="787"/>
      <c r="R61" s="788"/>
      <c r="S61" s="788"/>
      <c r="T61" s="788"/>
      <c r="U61" s="788"/>
      <c r="V61" s="788"/>
      <c r="W61" s="788"/>
      <c r="X61" s="788"/>
      <c r="Y61" s="788"/>
      <c r="Z61" s="788"/>
      <c r="AA61" s="788"/>
      <c r="AB61" s="788"/>
      <c r="AC61" s="788"/>
      <c r="AD61" s="788"/>
      <c r="AE61" s="789"/>
      <c r="AF61" s="744"/>
      <c r="AG61" s="745"/>
      <c r="AH61" s="745"/>
      <c r="AI61" s="745"/>
      <c r="AJ61" s="746"/>
      <c r="AK61" s="790"/>
      <c r="AL61" s="788"/>
      <c r="AM61" s="788"/>
      <c r="AN61" s="788"/>
      <c r="AO61" s="788"/>
      <c r="AP61" s="788"/>
      <c r="AQ61" s="788"/>
      <c r="AR61" s="788"/>
      <c r="AS61" s="788"/>
      <c r="AT61" s="788"/>
      <c r="AU61" s="788"/>
      <c r="AV61" s="788"/>
      <c r="AW61" s="788"/>
      <c r="AX61" s="788"/>
      <c r="AY61" s="788"/>
      <c r="AZ61" s="791"/>
      <c r="BA61" s="791"/>
      <c r="BB61" s="791"/>
      <c r="BC61" s="791"/>
      <c r="BD61" s="791"/>
      <c r="BE61" s="748"/>
      <c r="BF61" s="748"/>
      <c r="BG61" s="748"/>
      <c r="BH61" s="748"/>
      <c r="BI61" s="749"/>
      <c r="BJ61" s="60"/>
      <c r="BK61" s="60"/>
      <c r="BL61" s="60"/>
      <c r="BM61" s="60"/>
      <c r="BN61" s="60"/>
      <c r="BO61" s="59"/>
      <c r="BP61" s="59"/>
      <c r="BQ61" s="56">
        <v>55</v>
      </c>
      <c r="BR61" s="76"/>
      <c r="BS61" s="738"/>
      <c r="BT61" s="739"/>
      <c r="BU61" s="739"/>
      <c r="BV61" s="739"/>
      <c r="BW61" s="739"/>
      <c r="BX61" s="739"/>
      <c r="BY61" s="739"/>
      <c r="BZ61" s="739"/>
      <c r="CA61" s="739"/>
      <c r="CB61" s="739"/>
      <c r="CC61" s="739"/>
      <c r="CD61" s="739"/>
      <c r="CE61" s="739"/>
      <c r="CF61" s="739"/>
      <c r="CG61" s="740"/>
      <c r="CH61" s="750"/>
      <c r="CI61" s="745"/>
      <c r="CJ61" s="745"/>
      <c r="CK61" s="745"/>
      <c r="CL61" s="751"/>
      <c r="CM61" s="750"/>
      <c r="CN61" s="745"/>
      <c r="CO61" s="745"/>
      <c r="CP61" s="745"/>
      <c r="CQ61" s="751"/>
      <c r="CR61" s="750"/>
      <c r="CS61" s="745"/>
      <c r="CT61" s="745"/>
      <c r="CU61" s="745"/>
      <c r="CV61" s="751"/>
      <c r="CW61" s="750"/>
      <c r="CX61" s="745"/>
      <c r="CY61" s="745"/>
      <c r="CZ61" s="745"/>
      <c r="DA61" s="751"/>
      <c r="DB61" s="750"/>
      <c r="DC61" s="745"/>
      <c r="DD61" s="745"/>
      <c r="DE61" s="745"/>
      <c r="DF61" s="751"/>
      <c r="DG61" s="750"/>
      <c r="DH61" s="745"/>
      <c r="DI61" s="745"/>
      <c r="DJ61" s="745"/>
      <c r="DK61" s="751"/>
      <c r="DL61" s="750"/>
      <c r="DM61" s="745"/>
      <c r="DN61" s="745"/>
      <c r="DO61" s="745"/>
      <c r="DP61" s="751"/>
      <c r="DQ61" s="750"/>
      <c r="DR61" s="745"/>
      <c r="DS61" s="745"/>
      <c r="DT61" s="745"/>
      <c r="DU61" s="751"/>
      <c r="DV61" s="738"/>
      <c r="DW61" s="739"/>
      <c r="DX61" s="739"/>
      <c r="DY61" s="739"/>
      <c r="DZ61" s="752"/>
      <c r="EA61" s="52"/>
    </row>
    <row r="62" spans="1:131" ht="26.25" customHeight="1">
      <c r="A62" s="56">
        <v>35</v>
      </c>
      <c r="B62" s="738"/>
      <c r="C62" s="739"/>
      <c r="D62" s="739"/>
      <c r="E62" s="739"/>
      <c r="F62" s="739"/>
      <c r="G62" s="739"/>
      <c r="H62" s="739"/>
      <c r="I62" s="739"/>
      <c r="J62" s="739"/>
      <c r="K62" s="739"/>
      <c r="L62" s="739"/>
      <c r="M62" s="739"/>
      <c r="N62" s="739"/>
      <c r="O62" s="739"/>
      <c r="P62" s="740"/>
      <c r="Q62" s="787"/>
      <c r="R62" s="788"/>
      <c r="S62" s="788"/>
      <c r="T62" s="788"/>
      <c r="U62" s="788"/>
      <c r="V62" s="788"/>
      <c r="W62" s="788"/>
      <c r="X62" s="788"/>
      <c r="Y62" s="788"/>
      <c r="Z62" s="788"/>
      <c r="AA62" s="788"/>
      <c r="AB62" s="788"/>
      <c r="AC62" s="788"/>
      <c r="AD62" s="788"/>
      <c r="AE62" s="789"/>
      <c r="AF62" s="744"/>
      <c r="AG62" s="745"/>
      <c r="AH62" s="745"/>
      <c r="AI62" s="745"/>
      <c r="AJ62" s="746"/>
      <c r="AK62" s="790"/>
      <c r="AL62" s="788"/>
      <c r="AM62" s="788"/>
      <c r="AN62" s="788"/>
      <c r="AO62" s="788"/>
      <c r="AP62" s="788"/>
      <c r="AQ62" s="788"/>
      <c r="AR62" s="788"/>
      <c r="AS62" s="788"/>
      <c r="AT62" s="788"/>
      <c r="AU62" s="788"/>
      <c r="AV62" s="788"/>
      <c r="AW62" s="788"/>
      <c r="AX62" s="788"/>
      <c r="AY62" s="788"/>
      <c r="AZ62" s="791"/>
      <c r="BA62" s="791"/>
      <c r="BB62" s="791"/>
      <c r="BC62" s="791"/>
      <c r="BD62" s="791"/>
      <c r="BE62" s="748"/>
      <c r="BF62" s="748"/>
      <c r="BG62" s="748"/>
      <c r="BH62" s="748"/>
      <c r="BI62" s="749"/>
      <c r="BJ62" s="792" t="s">
        <v>277</v>
      </c>
      <c r="BK62" s="753"/>
      <c r="BL62" s="753"/>
      <c r="BM62" s="753"/>
      <c r="BN62" s="754"/>
      <c r="BO62" s="59"/>
      <c r="BP62" s="59"/>
      <c r="BQ62" s="56">
        <v>56</v>
      </c>
      <c r="BR62" s="76"/>
      <c r="BS62" s="738"/>
      <c r="BT62" s="739"/>
      <c r="BU62" s="739"/>
      <c r="BV62" s="739"/>
      <c r="BW62" s="739"/>
      <c r="BX62" s="739"/>
      <c r="BY62" s="739"/>
      <c r="BZ62" s="739"/>
      <c r="CA62" s="739"/>
      <c r="CB62" s="739"/>
      <c r="CC62" s="739"/>
      <c r="CD62" s="739"/>
      <c r="CE62" s="739"/>
      <c r="CF62" s="739"/>
      <c r="CG62" s="740"/>
      <c r="CH62" s="750"/>
      <c r="CI62" s="745"/>
      <c r="CJ62" s="745"/>
      <c r="CK62" s="745"/>
      <c r="CL62" s="751"/>
      <c r="CM62" s="750"/>
      <c r="CN62" s="745"/>
      <c r="CO62" s="745"/>
      <c r="CP62" s="745"/>
      <c r="CQ62" s="751"/>
      <c r="CR62" s="750"/>
      <c r="CS62" s="745"/>
      <c r="CT62" s="745"/>
      <c r="CU62" s="745"/>
      <c r="CV62" s="751"/>
      <c r="CW62" s="750"/>
      <c r="CX62" s="745"/>
      <c r="CY62" s="745"/>
      <c r="CZ62" s="745"/>
      <c r="DA62" s="751"/>
      <c r="DB62" s="750"/>
      <c r="DC62" s="745"/>
      <c r="DD62" s="745"/>
      <c r="DE62" s="745"/>
      <c r="DF62" s="751"/>
      <c r="DG62" s="750"/>
      <c r="DH62" s="745"/>
      <c r="DI62" s="745"/>
      <c r="DJ62" s="745"/>
      <c r="DK62" s="751"/>
      <c r="DL62" s="750"/>
      <c r="DM62" s="745"/>
      <c r="DN62" s="745"/>
      <c r="DO62" s="745"/>
      <c r="DP62" s="751"/>
      <c r="DQ62" s="750"/>
      <c r="DR62" s="745"/>
      <c r="DS62" s="745"/>
      <c r="DT62" s="745"/>
      <c r="DU62" s="751"/>
      <c r="DV62" s="738"/>
      <c r="DW62" s="739"/>
      <c r="DX62" s="739"/>
      <c r="DY62" s="739"/>
      <c r="DZ62" s="752"/>
      <c r="EA62" s="52"/>
    </row>
    <row r="63" spans="1:131" ht="26.25" customHeight="1">
      <c r="A63" s="57" t="s">
        <v>399</v>
      </c>
      <c r="B63" s="755" t="s">
        <v>457</v>
      </c>
      <c r="C63" s="756"/>
      <c r="D63" s="756"/>
      <c r="E63" s="756"/>
      <c r="F63" s="756"/>
      <c r="G63" s="756"/>
      <c r="H63" s="756"/>
      <c r="I63" s="756"/>
      <c r="J63" s="756"/>
      <c r="K63" s="756"/>
      <c r="L63" s="756"/>
      <c r="M63" s="756"/>
      <c r="N63" s="756"/>
      <c r="O63" s="756"/>
      <c r="P63" s="757"/>
      <c r="Q63" s="793"/>
      <c r="R63" s="764"/>
      <c r="S63" s="764"/>
      <c r="T63" s="764"/>
      <c r="U63" s="764"/>
      <c r="V63" s="764"/>
      <c r="W63" s="764"/>
      <c r="X63" s="764"/>
      <c r="Y63" s="764"/>
      <c r="Z63" s="764"/>
      <c r="AA63" s="764"/>
      <c r="AB63" s="764"/>
      <c r="AC63" s="764"/>
      <c r="AD63" s="764"/>
      <c r="AE63" s="794"/>
      <c r="AF63" s="761">
        <v>330</v>
      </c>
      <c r="AG63" s="759"/>
      <c r="AH63" s="759"/>
      <c r="AI63" s="759"/>
      <c r="AJ63" s="762"/>
      <c r="AK63" s="763"/>
      <c r="AL63" s="764"/>
      <c r="AM63" s="764"/>
      <c r="AN63" s="764"/>
      <c r="AO63" s="764"/>
      <c r="AP63" s="759">
        <v>1517</v>
      </c>
      <c r="AQ63" s="759"/>
      <c r="AR63" s="759"/>
      <c r="AS63" s="759"/>
      <c r="AT63" s="759"/>
      <c r="AU63" s="759">
        <v>55</v>
      </c>
      <c r="AV63" s="759"/>
      <c r="AW63" s="759"/>
      <c r="AX63" s="759"/>
      <c r="AY63" s="759"/>
      <c r="AZ63" s="795"/>
      <c r="BA63" s="795"/>
      <c r="BB63" s="795"/>
      <c r="BC63" s="795"/>
      <c r="BD63" s="795"/>
      <c r="BE63" s="765"/>
      <c r="BF63" s="765"/>
      <c r="BG63" s="765"/>
      <c r="BH63" s="765"/>
      <c r="BI63" s="766"/>
      <c r="BJ63" s="767" t="s">
        <v>175</v>
      </c>
      <c r="BK63" s="768"/>
      <c r="BL63" s="768"/>
      <c r="BM63" s="768"/>
      <c r="BN63" s="769"/>
      <c r="BO63" s="59"/>
      <c r="BP63" s="59"/>
      <c r="BQ63" s="56">
        <v>57</v>
      </c>
      <c r="BR63" s="76"/>
      <c r="BS63" s="738"/>
      <c r="BT63" s="739"/>
      <c r="BU63" s="739"/>
      <c r="BV63" s="739"/>
      <c r="BW63" s="739"/>
      <c r="BX63" s="739"/>
      <c r="BY63" s="739"/>
      <c r="BZ63" s="739"/>
      <c r="CA63" s="739"/>
      <c r="CB63" s="739"/>
      <c r="CC63" s="739"/>
      <c r="CD63" s="739"/>
      <c r="CE63" s="739"/>
      <c r="CF63" s="739"/>
      <c r="CG63" s="740"/>
      <c r="CH63" s="750"/>
      <c r="CI63" s="745"/>
      <c r="CJ63" s="745"/>
      <c r="CK63" s="745"/>
      <c r="CL63" s="751"/>
      <c r="CM63" s="750"/>
      <c r="CN63" s="745"/>
      <c r="CO63" s="745"/>
      <c r="CP63" s="745"/>
      <c r="CQ63" s="751"/>
      <c r="CR63" s="750"/>
      <c r="CS63" s="745"/>
      <c r="CT63" s="745"/>
      <c r="CU63" s="745"/>
      <c r="CV63" s="751"/>
      <c r="CW63" s="750"/>
      <c r="CX63" s="745"/>
      <c r="CY63" s="745"/>
      <c r="CZ63" s="745"/>
      <c r="DA63" s="751"/>
      <c r="DB63" s="750"/>
      <c r="DC63" s="745"/>
      <c r="DD63" s="745"/>
      <c r="DE63" s="745"/>
      <c r="DF63" s="751"/>
      <c r="DG63" s="750"/>
      <c r="DH63" s="745"/>
      <c r="DI63" s="745"/>
      <c r="DJ63" s="745"/>
      <c r="DK63" s="751"/>
      <c r="DL63" s="750"/>
      <c r="DM63" s="745"/>
      <c r="DN63" s="745"/>
      <c r="DO63" s="745"/>
      <c r="DP63" s="751"/>
      <c r="DQ63" s="750"/>
      <c r="DR63" s="745"/>
      <c r="DS63" s="745"/>
      <c r="DT63" s="745"/>
      <c r="DU63" s="751"/>
      <c r="DV63" s="738"/>
      <c r="DW63" s="739"/>
      <c r="DX63" s="739"/>
      <c r="DY63" s="739"/>
      <c r="DZ63" s="752"/>
      <c r="EA63" s="52"/>
    </row>
    <row r="64" spans="1:131" ht="26.2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38"/>
      <c r="BT64" s="739"/>
      <c r="BU64" s="739"/>
      <c r="BV64" s="739"/>
      <c r="BW64" s="739"/>
      <c r="BX64" s="739"/>
      <c r="BY64" s="739"/>
      <c r="BZ64" s="739"/>
      <c r="CA64" s="739"/>
      <c r="CB64" s="739"/>
      <c r="CC64" s="739"/>
      <c r="CD64" s="739"/>
      <c r="CE64" s="739"/>
      <c r="CF64" s="739"/>
      <c r="CG64" s="740"/>
      <c r="CH64" s="750"/>
      <c r="CI64" s="745"/>
      <c r="CJ64" s="745"/>
      <c r="CK64" s="745"/>
      <c r="CL64" s="751"/>
      <c r="CM64" s="750"/>
      <c r="CN64" s="745"/>
      <c r="CO64" s="745"/>
      <c r="CP64" s="745"/>
      <c r="CQ64" s="751"/>
      <c r="CR64" s="750"/>
      <c r="CS64" s="745"/>
      <c r="CT64" s="745"/>
      <c r="CU64" s="745"/>
      <c r="CV64" s="751"/>
      <c r="CW64" s="750"/>
      <c r="CX64" s="745"/>
      <c r="CY64" s="745"/>
      <c r="CZ64" s="745"/>
      <c r="DA64" s="751"/>
      <c r="DB64" s="750"/>
      <c r="DC64" s="745"/>
      <c r="DD64" s="745"/>
      <c r="DE64" s="745"/>
      <c r="DF64" s="751"/>
      <c r="DG64" s="750"/>
      <c r="DH64" s="745"/>
      <c r="DI64" s="745"/>
      <c r="DJ64" s="745"/>
      <c r="DK64" s="751"/>
      <c r="DL64" s="750"/>
      <c r="DM64" s="745"/>
      <c r="DN64" s="745"/>
      <c r="DO64" s="745"/>
      <c r="DP64" s="751"/>
      <c r="DQ64" s="750"/>
      <c r="DR64" s="745"/>
      <c r="DS64" s="745"/>
      <c r="DT64" s="745"/>
      <c r="DU64" s="751"/>
      <c r="DV64" s="738"/>
      <c r="DW64" s="739"/>
      <c r="DX64" s="739"/>
      <c r="DY64" s="739"/>
      <c r="DZ64" s="752"/>
      <c r="EA64" s="52"/>
    </row>
    <row r="65" spans="1:131" ht="26.25" customHeight="1">
      <c r="A65" s="60" t="s">
        <v>458</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38"/>
      <c r="BT65" s="739"/>
      <c r="BU65" s="739"/>
      <c r="BV65" s="739"/>
      <c r="BW65" s="739"/>
      <c r="BX65" s="739"/>
      <c r="BY65" s="739"/>
      <c r="BZ65" s="739"/>
      <c r="CA65" s="739"/>
      <c r="CB65" s="739"/>
      <c r="CC65" s="739"/>
      <c r="CD65" s="739"/>
      <c r="CE65" s="739"/>
      <c r="CF65" s="739"/>
      <c r="CG65" s="740"/>
      <c r="CH65" s="750"/>
      <c r="CI65" s="745"/>
      <c r="CJ65" s="745"/>
      <c r="CK65" s="745"/>
      <c r="CL65" s="751"/>
      <c r="CM65" s="750"/>
      <c r="CN65" s="745"/>
      <c r="CO65" s="745"/>
      <c r="CP65" s="745"/>
      <c r="CQ65" s="751"/>
      <c r="CR65" s="750"/>
      <c r="CS65" s="745"/>
      <c r="CT65" s="745"/>
      <c r="CU65" s="745"/>
      <c r="CV65" s="751"/>
      <c r="CW65" s="750"/>
      <c r="CX65" s="745"/>
      <c r="CY65" s="745"/>
      <c r="CZ65" s="745"/>
      <c r="DA65" s="751"/>
      <c r="DB65" s="750"/>
      <c r="DC65" s="745"/>
      <c r="DD65" s="745"/>
      <c r="DE65" s="745"/>
      <c r="DF65" s="751"/>
      <c r="DG65" s="750"/>
      <c r="DH65" s="745"/>
      <c r="DI65" s="745"/>
      <c r="DJ65" s="745"/>
      <c r="DK65" s="751"/>
      <c r="DL65" s="750"/>
      <c r="DM65" s="745"/>
      <c r="DN65" s="745"/>
      <c r="DO65" s="745"/>
      <c r="DP65" s="751"/>
      <c r="DQ65" s="750"/>
      <c r="DR65" s="745"/>
      <c r="DS65" s="745"/>
      <c r="DT65" s="745"/>
      <c r="DU65" s="751"/>
      <c r="DV65" s="738"/>
      <c r="DW65" s="739"/>
      <c r="DX65" s="739"/>
      <c r="DY65" s="739"/>
      <c r="DZ65" s="752"/>
      <c r="EA65" s="52"/>
    </row>
    <row r="66" spans="1:131" ht="26.25" customHeight="1">
      <c r="A66" s="724" t="s">
        <v>166</v>
      </c>
      <c r="B66" s="725"/>
      <c r="C66" s="725"/>
      <c r="D66" s="725"/>
      <c r="E66" s="725"/>
      <c r="F66" s="725"/>
      <c r="G66" s="725"/>
      <c r="H66" s="725"/>
      <c r="I66" s="725"/>
      <c r="J66" s="725"/>
      <c r="K66" s="725"/>
      <c r="L66" s="725"/>
      <c r="M66" s="725"/>
      <c r="N66" s="725"/>
      <c r="O66" s="725"/>
      <c r="P66" s="726"/>
      <c r="Q66" s="718" t="s">
        <v>282</v>
      </c>
      <c r="R66" s="719"/>
      <c r="S66" s="719"/>
      <c r="T66" s="719"/>
      <c r="U66" s="730"/>
      <c r="V66" s="718" t="s">
        <v>331</v>
      </c>
      <c r="W66" s="719"/>
      <c r="X66" s="719"/>
      <c r="Y66" s="719"/>
      <c r="Z66" s="730"/>
      <c r="AA66" s="718" t="s">
        <v>299</v>
      </c>
      <c r="AB66" s="719"/>
      <c r="AC66" s="719"/>
      <c r="AD66" s="719"/>
      <c r="AE66" s="730"/>
      <c r="AF66" s="1029" t="s">
        <v>441</v>
      </c>
      <c r="AG66" s="1024"/>
      <c r="AH66" s="1024"/>
      <c r="AI66" s="1024"/>
      <c r="AJ66" s="1030"/>
      <c r="AK66" s="718" t="s">
        <v>442</v>
      </c>
      <c r="AL66" s="725"/>
      <c r="AM66" s="725"/>
      <c r="AN66" s="725"/>
      <c r="AO66" s="726"/>
      <c r="AP66" s="718" t="s">
        <v>37</v>
      </c>
      <c r="AQ66" s="719"/>
      <c r="AR66" s="719"/>
      <c r="AS66" s="719"/>
      <c r="AT66" s="730"/>
      <c r="AU66" s="718" t="s">
        <v>393</v>
      </c>
      <c r="AV66" s="719"/>
      <c r="AW66" s="719"/>
      <c r="AX66" s="719"/>
      <c r="AY66" s="730"/>
      <c r="AZ66" s="718" t="s">
        <v>434</v>
      </c>
      <c r="BA66" s="719"/>
      <c r="BB66" s="719"/>
      <c r="BC66" s="719"/>
      <c r="BD66" s="720"/>
      <c r="BE66" s="59"/>
      <c r="BF66" s="59"/>
      <c r="BG66" s="59"/>
      <c r="BH66" s="59"/>
      <c r="BI66" s="59"/>
      <c r="BJ66" s="59"/>
      <c r="BK66" s="59"/>
      <c r="BL66" s="59"/>
      <c r="BM66" s="59"/>
      <c r="BN66" s="59"/>
      <c r="BO66" s="59"/>
      <c r="BP66" s="59"/>
      <c r="BQ66" s="56">
        <v>60</v>
      </c>
      <c r="BR66" s="77"/>
      <c r="BS66" s="799"/>
      <c r="BT66" s="800"/>
      <c r="BU66" s="800"/>
      <c r="BV66" s="800"/>
      <c r="BW66" s="800"/>
      <c r="BX66" s="800"/>
      <c r="BY66" s="800"/>
      <c r="BZ66" s="800"/>
      <c r="CA66" s="800"/>
      <c r="CB66" s="800"/>
      <c r="CC66" s="800"/>
      <c r="CD66" s="800"/>
      <c r="CE66" s="800"/>
      <c r="CF66" s="800"/>
      <c r="CG66" s="801"/>
      <c r="CH66" s="796"/>
      <c r="CI66" s="797"/>
      <c r="CJ66" s="797"/>
      <c r="CK66" s="797"/>
      <c r="CL66" s="798"/>
      <c r="CM66" s="796"/>
      <c r="CN66" s="797"/>
      <c r="CO66" s="797"/>
      <c r="CP66" s="797"/>
      <c r="CQ66" s="798"/>
      <c r="CR66" s="796"/>
      <c r="CS66" s="797"/>
      <c r="CT66" s="797"/>
      <c r="CU66" s="797"/>
      <c r="CV66" s="798"/>
      <c r="CW66" s="796"/>
      <c r="CX66" s="797"/>
      <c r="CY66" s="797"/>
      <c r="CZ66" s="797"/>
      <c r="DA66" s="798"/>
      <c r="DB66" s="796"/>
      <c r="DC66" s="797"/>
      <c r="DD66" s="797"/>
      <c r="DE66" s="797"/>
      <c r="DF66" s="798"/>
      <c r="DG66" s="796"/>
      <c r="DH66" s="797"/>
      <c r="DI66" s="797"/>
      <c r="DJ66" s="797"/>
      <c r="DK66" s="798"/>
      <c r="DL66" s="796"/>
      <c r="DM66" s="797"/>
      <c r="DN66" s="797"/>
      <c r="DO66" s="797"/>
      <c r="DP66" s="798"/>
      <c r="DQ66" s="796"/>
      <c r="DR66" s="797"/>
      <c r="DS66" s="797"/>
      <c r="DT66" s="797"/>
      <c r="DU66" s="798"/>
      <c r="DV66" s="799"/>
      <c r="DW66" s="800"/>
      <c r="DX66" s="800"/>
      <c r="DY66" s="800"/>
      <c r="DZ66" s="802"/>
      <c r="EA66" s="52"/>
    </row>
    <row r="67" spans="1:131" ht="26.25" customHeight="1">
      <c r="A67" s="727"/>
      <c r="B67" s="728"/>
      <c r="C67" s="728"/>
      <c r="D67" s="728"/>
      <c r="E67" s="728"/>
      <c r="F67" s="728"/>
      <c r="G67" s="728"/>
      <c r="H67" s="728"/>
      <c r="I67" s="728"/>
      <c r="J67" s="728"/>
      <c r="K67" s="728"/>
      <c r="L67" s="728"/>
      <c r="M67" s="728"/>
      <c r="N67" s="728"/>
      <c r="O67" s="728"/>
      <c r="P67" s="729"/>
      <c r="Q67" s="721"/>
      <c r="R67" s="722"/>
      <c r="S67" s="722"/>
      <c r="T67" s="722"/>
      <c r="U67" s="731"/>
      <c r="V67" s="721"/>
      <c r="W67" s="722"/>
      <c r="X67" s="722"/>
      <c r="Y67" s="722"/>
      <c r="Z67" s="731"/>
      <c r="AA67" s="721"/>
      <c r="AB67" s="722"/>
      <c r="AC67" s="722"/>
      <c r="AD67" s="722"/>
      <c r="AE67" s="731"/>
      <c r="AF67" s="1031"/>
      <c r="AG67" s="1027"/>
      <c r="AH67" s="1027"/>
      <c r="AI67" s="1027"/>
      <c r="AJ67" s="1032"/>
      <c r="AK67" s="1033"/>
      <c r="AL67" s="728"/>
      <c r="AM67" s="728"/>
      <c r="AN67" s="728"/>
      <c r="AO67" s="729"/>
      <c r="AP67" s="721"/>
      <c r="AQ67" s="722"/>
      <c r="AR67" s="722"/>
      <c r="AS67" s="722"/>
      <c r="AT67" s="731"/>
      <c r="AU67" s="721"/>
      <c r="AV67" s="722"/>
      <c r="AW67" s="722"/>
      <c r="AX67" s="722"/>
      <c r="AY67" s="731"/>
      <c r="AZ67" s="721"/>
      <c r="BA67" s="722"/>
      <c r="BB67" s="722"/>
      <c r="BC67" s="722"/>
      <c r="BD67" s="723"/>
      <c r="BE67" s="59"/>
      <c r="BF67" s="59"/>
      <c r="BG67" s="59"/>
      <c r="BH67" s="59"/>
      <c r="BI67" s="59"/>
      <c r="BJ67" s="59"/>
      <c r="BK67" s="59"/>
      <c r="BL67" s="59"/>
      <c r="BM67" s="59"/>
      <c r="BN67" s="59"/>
      <c r="BO67" s="59"/>
      <c r="BP67" s="59"/>
      <c r="BQ67" s="56">
        <v>61</v>
      </c>
      <c r="BR67" s="77"/>
      <c r="BS67" s="799"/>
      <c r="BT67" s="800"/>
      <c r="BU67" s="800"/>
      <c r="BV67" s="800"/>
      <c r="BW67" s="800"/>
      <c r="BX67" s="800"/>
      <c r="BY67" s="800"/>
      <c r="BZ67" s="800"/>
      <c r="CA67" s="800"/>
      <c r="CB67" s="800"/>
      <c r="CC67" s="800"/>
      <c r="CD67" s="800"/>
      <c r="CE67" s="800"/>
      <c r="CF67" s="800"/>
      <c r="CG67" s="801"/>
      <c r="CH67" s="796"/>
      <c r="CI67" s="797"/>
      <c r="CJ67" s="797"/>
      <c r="CK67" s="797"/>
      <c r="CL67" s="798"/>
      <c r="CM67" s="796"/>
      <c r="CN67" s="797"/>
      <c r="CO67" s="797"/>
      <c r="CP67" s="797"/>
      <c r="CQ67" s="798"/>
      <c r="CR67" s="796"/>
      <c r="CS67" s="797"/>
      <c r="CT67" s="797"/>
      <c r="CU67" s="797"/>
      <c r="CV67" s="798"/>
      <c r="CW67" s="796"/>
      <c r="CX67" s="797"/>
      <c r="CY67" s="797"/>
      <c r="CZ67" s="797"/>
      <c r="DA67" s="798"/>
      <c r="DB67" s="796"/>
      <c r="DC67" s="797"/>
      <c r="DD67" s="797"/>
      <c r="DE67" s="797"/>
      <c r="DF67" s="798"/>
      <c r="DG67" s="796"/>
      <c r="DH67" s="797"/>
      <c r="DI67" s="797"/>
      <c r="DJ67" s="797"/>
      <c r="DK67" s="798"/>
      <c r="DL67" s="796"/>
      <c r="DM67" s="797"/>
      <c r="DN67" s="797"/>
      <c r="DO67" s="797"/>
      <c r="DP67" s="798"/>
      <c r="DQ67" s="796"/>
      <c r="DR67" s="797"/>
      <c r="DS67" s="797"/>
      <c r="DT67" s="797"/>
      <c r="DU67" s="798"/>
      <c r="DV67" s="799"/>
      <c r="DW67" s="800"/>
      <c r="DX67" s="800"/>
      <c r="DY67" s="800"/>
      <c r="DZ67" s="802"/>
      <c r="EA67" s="52"/>
    </row>
    <row r="68" spans="1:131" ht="26.25" customHeight="1">
      <c r="A68" s="55">
        <v>1</v>
      </c>
      <c r="B68" s="702" t="s">
        <v>538</v>
      </c>
      <c r="C68" s="703"/>
      <c r="D68" s="703"/>
      <c r="E68" s="703"/>
      <c r="F68" s="703"/>
      <c r="G68" s="703"/>
      <c r="H68" s="703"/>
      <c r="I68" s="703"/>
      <c r="J68" s="703"/>
      <c r="K68" s="703"/>
      <c r="L68" s="703"/>
      <c r="M68" s="703"/>
      <c r="N68" s="703"/>
      <c r="O68" s="703"/>
      <c r="P68" s="704"/>
      <c r="Q68" s="705">
        <v>717</v>
      </c>
      <c r="R68" s="706"/>
      <c r="S68" s="706"/>
      <c r="T68" s="706"/>
      <c r="U68" s="706"/>
      <c r="V68" s="706">
        <v>704</v>
      </c>
      <c r="W68" s="706"/>
      <c r="X68" s="706"/>
      <c r="Y68" s="706"/>
      <c r="Z68" s="706"/>
      <c r="AA68" s="706">
        <v>14</v>
      </c>
      <c r="AB68" s="706"/>
      <c r="AC68" s="706"/>
      <c r="AD68" s="706"/>
      <c r="AE68" s="706"/>
      <c r="AF68" s="706">
        <v>14</v>
      </c>
      <c r="AG68" s="706"/>
      <c r="AH68" s="706"/>
      <c r="AI68" s="706"/>
      <c r="AJ68" s="706"/>
      <c r="AK68" s="706">
        <v>18</v>
      </c>
      <c r="AL68" s="706"/>
      <c r="AM68" s="706"/>
      <c r="AN68" s="706"/>
      <c r="AO68" s="706"/>
      <c r="AP68" s="706">
        <v>1293</v>
      </c>
      <c r="AQ68" s="706"/>
      <c r="AR68" s="706"/>
      <c r="AS68" s="706"/>
      <c r="AT68" s="706"/>
      <c r="AU68" s="706">
        <v>807</v>
      </c>
      <c r="AV68" s="706"/>
      <c r="AW68" s="706"/>
      <c r="AX68" s="706"/>
      <c r="AY68" s="706"/>
      <c r="AZ68" s="712"/>
      <c r="BA68" s="712"/>
      <c r="BB68" s="712"/>
      <c r="BC68" s="712"/>
      <c r="BD68" s="713"/>
      <c r="BE68" s="59"/>
      <c r="BF68" s="59"/>
      <c r="BG68" s="59"/>
      <c r="BH68" s="59"/>
      <c r="BI68" s="59"/>
      <c r="BJ68" s="59"/>
      <c r="BK68" s="59"/>
      <c r="BL68" s="59"/>
      <c r="BM68" s="59"/>
      <c r="BN68" s="59"/>
      <c r="BO68" s="59"/>
      <c r="BP68" s="59"/>
      <c r="BQ68" s="56">
        <v>62</v>
      </c>
      <c r="BR68" s="77"/>
      <c r="BS68" s="799"/>
      <c r="BT68" s="800"/>
      <c r="BU68" s="800"/>
      <c r="BV68" s="800"/>
      <c r="BW68" s="800"/>
      <c r="BX68" s="800"/>
      <c r="BY68" s="800"/>
      <c r="BZ68" s="800"/>
      <c r="CA68" s="800"/>
      <c r="CB68" s="800"/>
      <c r="CC68" s="800"/>
      <c r="CD68" s="800"/>
      <c r="CE68" s="800"/>
      <c r="CF68" s="800"/>
      <c r="CG68" s="801"/>
      <c r="CH68" s="796"/>
      <c r="CI68" s="797"/>
      <c r="CJ68" s="797"/>
      <c r="CK68" s="797"/>
      <c r="CL68" s="798"/>
      <c r="CM68" s="796"/>
      <c r="CN68" s="797"/>
      <c r="CO68" s="797"/>
      <c r="CP68" s="797"/>
      <c r="CQ68" s="798"/>
      <c r="CR68" s="796"/>
      <c r="CS68" s="797"/>
      <c r="CT68" s="797"/>
      <c r="CU68" s="797"/>
      <c r="CV68" s="798"/>
      <c r="CW68" s="796"/>
      <c r="CX68" s="797"/>
      <c r="CY68" s="797"/>
      <c r="CZ68" s="797"/>
      <c r="DA68" s="798"/>
      <c r="DB68" s="796"/>
      <c r="DC68" s="797"/>
      <c r="DD68" s="797"/>
      <c r="DE68" s="797"/>
      <c r="DF68" s="798"/>
      <c r="DG68" s="796"/>
      <c r="DH68" s="797"/>
      <c r="DI68" s="797"/>
      <c r="DJ68" s="797"/>
      <c r="DK68" s="798"/>
      <c r="DL68" s="796"/>
      <c r="DM68" s="797"/>
      <c r="DN68" s="797"/>
      <c r="DO68" s="797"/>
      <c r="DP68" s="798"/>
      <c r="DQ68" s="796"/>
      <c r="DR68" s="797"/>
      <c r="DS68" s="797"/>
      <c r="DT68" s="797"/>
      <c r="DU68" s="798"/>
      <c r="DV68" s="799"/>
      <c r="DW68" s="800"/>
      <c r="DX68" s="800"/>
      <c r="DY68" s="800"/>
      <c r="DZ68" s="802"/>
      <c r="EA68" s="52"/>
    </row>
    <row r="69" spans="1:131" ht="26.25" customHeight="1">
      <c r="A69" s="56">
        <v>2</v>
      </c>
      <c r="B69" s="738" t="s">
        <v>221</v>
      </c>
      <c r="C69" s="739"/>
      <c r="D69" s="739"/>
      <c r="E69" s="739"/>
      <c r="F69" s="739"/>
      <c r="G69" s="739"/>
      <c r="H69" s="739"/>
      <c r="I69" s="739"/>
      <c r="J69" s="739"/>
      <c r="K69" s="739"/>
      <c r="L69" s="739"/>
      <c r="M69" s="739"/>
      <c r="N69" s="739"/>
      <c r="O69" s="739"/>
      <c r="P69" s="740"/>
      <c r="Q69" s="741">
        <v>976</v>
      </c>
      <c r="R69" s="742"/>
      <c r="S69" s="742"/>
      <c r="T69" s="742"/>
      <c r="U69" s="742"/>
      <c r="V69" s="742">
        <v>947</v>
      </c>
      <c r="W69" s="742"/>
      <c r="X69" s="742"/>
      <c r="Y69" s="742"/>
      <c r="Z69" s="742"/>
      <c r="AA69" s="742">
        <v>29</v>
      </c>
      <c r="AB69" s="742"/>
      <c r="AC69" s="742"/>
      <c r="AD69" s="742"/>
      <c r="AE69" s="742"/>
      <c r="AF69" s="742">
        <v>27</v>
      </c>
      <c r="AG69" s="742"/>
      <c r="AH69" s="742"/>
      <c r="AI69" s="742"/>
      <c r="AJ69" s="742"/>
      <c r="AK69" s="742">
        <v>26</v>
      </c>
      <c r="AL69" s="742"/>
      <c r="AM69" s="742"/>
      <c r="AN69" s="742"/>
      <c r="AO69" s="742"/>
      <c r="AP69" s="742" t="s">
        <v>175</v>
      </c>
      <c r="AQ69" s="742"/>
      <c r="AR69" s="742"/>
      <c r="AS69" s="742"/>
      <c r="AT69" s="742"/>
      <c r="AU69" s="742" t="s">
        <v>175</v>
      </c>
      <c r="AV69" s="742"/>
      <c r="AW69" s="742"/>
      <c r="AX69" s="742"/>
      <c r="AY69" s="742"/>
      <c r="AZ69" s="748"/>
      <c r="BA69" s="748"/>
      <c r="BB69" s="748"/>
      <c r="BC69" s="748"/>
      <c r="BD69" s="749"/>
      <c r="BE69" s="59"/>
      <c r="BF69" s="59"/>
      <c r="BG69" s="59"/>
      <c r="BH69" s="59"/>
      <c r="BI69" s="59"/>
      <c r="BJ69" s="59"/>
      <c r="BK69" s="59"/>
      <c r="BL69" s="59"/>
      <c r="BM69" s="59"/>
      <c r="BN69" s="59"/>
      <c r="BO69" s="59"/>
      <c r="BP69" s="59"/>
      <c r="BQ69" s="56">
        <v>63</v>
      </c>
      <c r="BR69" s="77"/>
      <c r="BS69" s="799"/>
      <c r="BT69" s="800"/>
      <c r="BU69" s="800"/>
      <c r="BV69" s="800"/>
      <c r="BW69" s="800"/>
      <c r="BX69" s="800"/>
      <c r="BY69" s="800"/>
      <c r="BZ69" s="800"/>
      <c r="CA69" s="800"/>
      <c r="CB69" s="800"/>
      <c r="CC69" s="800"/>
      <c r="CD69" s="800"/>
      <c r="CE69" s="800"/>
      <c r="CF69" s="800"/>
      <c r="CG69" s="801"/>
      <c r="CH69" s="796"/>
      <c r="CI69" s="797"/>
      <c r="CJ69" s="797"/>
      <c r="CK69" s="797"/>
      <c r="CL69" s="798"/>
      <c r="CM69" s="796"/>
      <c r="CN69" s="797"/>
      <c r="CO69" s="797"/>
      <c r="CP69" s="797"/>
      <c r="CQ69" s="798"/>
      <c r="CR69" s="796"/>
      <c r="CS69" s="797"/>
      <c r="CT69" s="797"/>
      <c r="CU69" s="797"/>
      <c r="CV69" s="798"/>
      <c r="CW69" s="796"/>
      <c r="CX69" s="797"/>
      <c r="CY69" s="797"/>
      <c r="CZ69" s="797"/>
      <c r="DA69" s="798"/>
      <c r="DB69" s="796"/>
      <c r="DC69" s="797"/>
      <c r="DD69" s="797"/>
      <c r="DE69" s="797"/>
      <c r="DF69" s="798"/>
      <c r="DG69" s="796"/>
      <c r="DH69" s="797"/>
      <c r="DI69" s="797"/>
      <c r="DJ69" s="797"/>
      <c r="DK69" s="798"/>
      <c r="DL69" s="796"/>
      <c r="DM69" s="797"/>
      <c r="DN69" s="797"/>
      <c r="DO69" s="797"/>
      <c r="DP69" s="798"/>
      <c r="DQ69" s="796"/>
      <c r="DR69" s="797"/>
      <c r="DS69" s="797"/>
      <c r="DT69" s="797"/>
      <c r="DU69" s="798"/>
      <c r="DV69" s="799"/>
      <c r="DW69" s="800"/>
      <c r="DX69" s="800"/>
      <c r="DY69" s="800"/>
      <c r="DZ69" s="802"/>
      <c r="EA69" s="52"/>
    </row>
    <row r="70" spans="1:131" ht="26.25" customHeight="1">
      <c r="A70" s="56">
        <v>3</v>
      </c>
      <c r="B70" s="738" t="s">
        <v>539</v>
      </c>
      <c r="C70" s="739"/>
      <c r="D70" s="739"/>
      <c r="E70" s="739"/>
      <c r="F70" s="739"/>
      <c r="G70" s="739"/>
      <c r="H70" s="739"/>
      <c r="I70" s="739"/>
      <c r="J70" s="739"/>
      <c r="K70" s="739"/>
      <c r="L70" s="739"/>
      <c r="M70" s="739"/>
      <c r="N70" s="739"/>
      <c r="O70" s="739"/>
      <c r="P70" s="740"/>
      <c r="Q70" s="741">
        <v>89</v>
      </c>
      <c r="R70" s="742"/>
      <c r="S70" s="742"/>
      <c r="T70" s="742"/>
      <c r="U70" s="742"/>
      <c r="V70" s="742">
        <v>84</v>
      </c>
      <c r="W70" s="742"/>
      <c r="X70" s="742"/>
      <c r="Y70" s="742"/>
      <c r="Z70" s="742"/>
      <c r="AA70" s="742">
        <v>5</v>
      </c>
      <c r="AB70" s="742"/>
      <c r="AC70" s="742"/>
      <c r="AD70" s="742"/>
      <c r="AE70" s="742"/>
      <c r="AF70" s="742">
        <v>5</v>
      </c>
      <c r="AG70" s="742"/>
      <c r="AH70" s="742"/>
      <c r="AI70" s="742"/>
      <c r="AJ70" s="742"/>
      <c r="AK70" s="742">
        <v>5</v>
      </c>
      <c r="AL70" s="742"/>
      <c r="AM70" s="742"/>
      <c r="AN70" s="742"/>
      <c r="AO70" s="742"/>
      <c r="AP70" s="742" t="s">
        <v>175</v>
      </c>
      <c r="AQ70" s="742"/>
      <c r="AR70" s="742"/>
      <c r="AS70" s="742"/>
      <c r="AT70" s="742"/>
      <c r="AU70" s="742" t="s">
        <v>175</v>
      </c>
      <c r="AV70" s="742"/>
      <c r="AW70" s="742"/>
      <c r="AX70" s="742"/>
      <c r="AY70" s="742"/>
      <c r="AZ70" s="748"/>
      <c r="BA70" s="748"/>
      <c r="BB70" s="748"/>
      <c r="BC70" s="748"/>
      <c r="BD70" s="749"/>
      <c r="BE70" s="59"/>
      <c r="BF70" s="59"/>
      <c r="BG70" s="59"/>
      <c r="BH70" s="59"/>
      <c r="BI70" s="59"/>
      <c r="BJ70" s="59"/>
      <c r="BK70" s="59"/>
      <c r="BL70" s="59"/>
      <c r="BM70" s="59"/>
      <c r="BN70" s="59"/>
      <c r="BO70" s="59"/>
      <c r="BP70" s="59"/>
      <c r="BQ70" s="56">
        <v>64</v>
      </c>
      <c r="BR70" s="77"/>
      <c r="BS70" s="799"/>
      <c r="BT70" s="800"/>
      <c r="BU70" s="800"/>
      <c r="BV70" s="800"/>
      <c r="BW70" s="800"/>
      <c r="BX70" s="800"/>
      <c r="BY70" s="800"/>
      <c r="BZ70" s="800"/>
      <c r="CA70" s="800"/>
      <c r="CB70" s="800"/>
      <c r="CC70" s="800"/>
      <c r="CD70" s="800"/>
      <c r="CE70" s="800"/>
      <c r="CF70" s="800"/>
      <c r="CG70" s="801"/>
      <c r="CH70" s="796"/>
      <c r="CI70" s="797"/>
      <c r="CJ70" s="797"/>
      <c r="CK70" s="797"/>
      <c r="CL70" s="798"/>
      <c r="CM70" s="796"/>
      <c r="CN70" s="797"/>
      <c r="CO70" s="797"/>
      <c r="CP70" s="797"/>
      <c r="CQ70" s="798"/>
      <c r="CR70" s="796"/>
      <c r="CS70" s="797"/>
      <c r="CT70" s="797"/>
      <c r="CU70" s="797"/>
      <c r="CV70" s="798"/>
      <c r="CW70" s="796"/>
      <c r="CX70" s="797"/>
      <c r="CY70" s="797"/>
      <c r="CZ70" s="797"/>
      <c r="DA70" s="798"/>
      <c r="DB70" s="796"/>
      <c r="DC70" s="797"/>
      <c r="DD70" s="797"/>
      <c r="DE70" s="797"/>
      <c r="DF70" s="798"/>
      <c r="DG70" s="796"/>
      <c r="DH70" s="797"/>
      <c r="DI70" s="797"/>
      <c r="DJ70" s="797"/>
      <c r="DK70" s="798"/>
      <c r="DL70" s="796"/>
      <c r="DM70" s="797"/>
      <c r="DN70" s="797"/>
      <c r="DO70" s="797"/>
      <c r="DP70" s="798"/>
      <c r="DQ70" s="796"/>
      <c r="DR70" s="797"/>
      <c r="DS70" s="797"/>
      <c r="DT70" s="797"/>
      <c r="DU70" s="798"/>
      <c r="DV70" s="799"/>
      <c r="DW70" s="800"/>
      <c r="DX70" s="800"/>
      <c r="DY70" s="800"/>
      <c r="DZ70" s="802"/>
      <c r="EA70" s="52"/>
    </row>
    <row r="71" spans="1:131" ht="26.25" customHeight="1">
      <c r="A71" s="56">
        <v>4</v>
      </c>
      <c r="B71" s="738" t="s">
        <v>540</v>
      </c>
      <c r="C71" s="739"/>
      <c r="D71" s="739"/>
      <c r="E71" s="739"/>
      <c r="F71" s="739"/>
      <c r="G71" s="739"/>
      <c r="H71" s="739"/>
      <c r="I71" s="739"/>
      <c r="J71" s="739"/>
      <c r="K71" s="739"/>
      <c r="L71" s="739"/>
      <c r="M71" s="739"/>
      <c r="N71" s="739"/>
      <c r="O71" s="739"/>
      <c r="P71" s="740"/>
      <c r="Q71" s="741">
        <v>285945</v>
      </c>
      <c r="R71" s="742"/>
      <c r="S71" s="742"/>
      <c r="T71" s="742"/>
      <c r="U71" s="742"/>
      <c r="V71" s="742">
        <v>277863</v>
      </c>
      <c r="W71" s="742"/>
      <c r="X71" s="742"/>
      <c r="Y71" s="742"/>
      <c r="Z71" s="742"/>
      <c r="AA71" s="742">
        <v>8082</v>
      </c>
      <c r="AB71" s="742"/>
      <c r="AC71" s="742"/>
      <c r="AD71" s="742"/>
      <c r="AE71" s="742"/>
      <c r="AF71" s="742">
        <v>8082</v>
      </c>
      <c r="AG71" s="742"/>
      <c r="AH71" s="742"/>
      <c r="AI71" s="742"/>
      <c r="AJ71" s="742"/>
      <c r="AK71" s="742" t="s">
        <v>175</v>
      </c>
      <c r="AL71" s="742"/>
      <c r="AM71" s="742"/>
      <c r="AN71" s="742"/>
      <c r="AO71" s="742"/>
      <c r="AP71" s="742" t="s">
        <v>175</v>
      </c>
      <c r="AQ71" s="742"/>
      <c r="AR71" s="742"/>
      <c r="AS71" s="742"/>
      <c r="AT71" s="742"/>
      <c r="AU71" s="742" t="s">
        <v>175</v>
      </c>
      <c r="AV71" s="742"/>
      <c r="AW71" s="742"/>
      <c r="AX71" s="742"/>
      <c r="AY71" s="742"/>
      <c r="AZ71" s="748"/>
      <c r="BA71" s="748"/>
      <c r="BB71" s="748"/>
      <c r="BC71" s="748"/>
      <c r="BD71" s="749"/>
      <c r="BE71" s="59"/>
      <c r="BF71" s="59"/>
      <c r="BG71" s="59"/>
      <c r="BH71" s="59"/>
      <c r="BI71" s="59"/>
      <c r="BJ71" s="59"/>
      <c r="BK71" s="59"/>
      <c r="BL71" s="59"/>
      <c r="BM71" s="59"/>
      <c r="BN71" s="59"/>
      <c r="BO71" s="59"/>
      <c r="BP71" s="59"/>
      <c r="BQ71" s="56">
        <v>65</v>
      </c>
      <c r="BR71" s="77"/>
      <c r="BS71" s="799"/>
      <c r="BT71" s="800"/>
      <c r="BU71" s="800"/>
      <c r="BV71" s="800"/>
      <c r="BW71" s="800"/>
      <c r="BX71" s="800"/>
      <c r="BY71" s="800"/>
      <c r="BZ71" s="800"/>
      <c r="CA71" s="800"/>
      <c r="CB71" s="800"/>
      <c r="CC71" s="800"/>
      <c r="CD71" s="800"/>
      <c r="CE71" s="800"/>
      <c r="CF71" s="800"/>
      <c r="CG71" s="801"/>
      <c r="CH71" s="796"/>
      <c r="CI71" s="797"/>
      <c r="CJ71" s="797"/>
      <c r="CK71" s="797"/>
      <c r="CL71" s="798"/>
      <c r="CM71" s="796"/>
      <c r="CN71" s="797"/>
      <c r="CO71" s="797"/>
      <c r="CP71" s="797"/>
      <c r="CQ71" s="798"/>
      <c r="CR71" s="796"/>
      <c r="CS71" s="797"/>
      <c r="CT71" s="797"/>
      <c r="CU71" s="797"/>
      <c r="CV71" s="798"/>
      <c r="CW71" s="796"/>
      <c r="CX71" s="797"/>
      <c r="CY71" s="797"/>
      <c r="CZ71" s="797"/>
      <c r="DA71" s="798"/>
      <c r="DB71" s="796"/>
      <c r="DC71" s="797"/>
      <c r="DD71" s="797"/>
      <c r="DE71" s="797"/>
      <c r="DF71" s="798"/>
      <c r="DG71" s="796"/>
      <c r="DH71" s="797"/>
      <c r="DI71" s="797"/>
      <c r="DJ71" s="797"/>
      <c r="DK71" s="798"/>
      <c r="DL71" s="796"/>
      <c r="DM71" s="797"/>
      <c r="DN71" s="797"/>
      <c r="DO71" s="797"/>
      <c r="DP71" s="798"/>
      <c r="DQ71" s="796"/>
      <c r="DR71" s="797"/>
      <c r="DS71" s="797"/>
      <c r="DT71" s="797"/>
      <c r="DU71" s="798"/>
      <c r="DV71" s="799"/>
      <c r="DW71" s="800"/>
      <c r="DX71" s="800"/>
      <c r="DY71" s="800"/>
      <c r="DZ71" s="802"/>
      <c r="EA71" s="52"/>
    </row>
    <row r="72" spans="1:131" ht="26.25" customHeight="1">
      <c r="A72" s="56">
        <v>5</v>
      </c>
      <c r="B72" s="738" t="s">
        <v>541</v>
      </c>
      <c r="C72" s="739"/>
      <c r="D72" s="739"/>
      <c r="E72" s="739"/>
      <c r="F72" s="739"/>
      <c r="G72" s="739"/>
      <c r="H72" s="739"/>
      <c r="I72" s="739"/>
      <c r="J72" s="739"/>
      <c r="K72" s="739"/>
      <c r="L72" s="739"/>
      <c r="M72" s="739"/>
      <c r="N72" s="739"/>
      <c r="O72" s="739"/>
      <c r="P72" s="740"/>
      <c r="Q72" s="741">
        <v>12284</v>
      </c>
      <c r="R72" s="742"/>
      <c r="S72" s="742"/>
      <c r="T72" s="742"/>
      <c r="U72" s="742"/>
      <c r="V72" s="742">
        <v>11939</v>
      </c>
      <c r="W72" s="742"/>
      <c r="X72" s="742"/>
      <c r="Y72" s="742"/>
      <c r="Z72" s="742"/>
      <c r="AA72" s="742">
        <v>344</v>
      </c>
      <c r="AB72" s="742"/>
      <c r="AC72" s="742"/>
      <c r="AD72" s="742"/>
      <c r="AE72" s="742"/>
      <c r="AF72" s="742">
        <v>344</v>
      </c>
      <c r="AG72" s="742"/>
      <c r="AH72" s="742"/>
      <c r="AI72" s="742"/>
      <c r="AJ72" s="742"/>
      <c r="AK72" s="742">
        <v>534</v>
      </c>
      <c r="AL72" s="742"/>
      <c r="AM72" s="742"/>
      <c r="AN72" s="742"/>
      <c r="AO72" s="742"/>
      <c r="AP72" s="742" t="s">
        <v>175</v>
      </c>
      <c r="AQ72" s="742"/>
      <c r="AR72" s="742"/>
      <c r="AS72" s="742"/>
      <c r="AT72" s="742"/>
      <c r="AU72" s="742" t="s">
        <v>175</v>
      </c>
      <c r="AV72" s="742"/>
      <c r="AW72" s="742"/>
      <c r="AX72" s="742"/>
      <c r="AY72" s="742"/>
      <c r="AZ72" s="748"/>
      <c r="BA72" s="748"/>
      <c r="BB72" s="748"/>
      <c r="BC72" s="748"/>
      <c r="BD72" s="749"/>
      <c r="BE72" s="59"/>
      <c r="BF72" s="59"/>
      <c r="BG72" s="59"/>
      <c r="BH72" s="59"/>
      <c r="BI72" s="59"/>
      <c r="BJ72" s="59"/>
      <c r="BK72" s="59"/>
      <c r="BL72" s="59"/>
      <c r="BM72" s="59"/>
      <c r="BN72" s="59"/>
      <c r="BO72" s="59"/>
      <c r="BP72" s="59"/>
      <c r="BQ72" s="56">
        <v>66</v>
      </c>
      <c r="BR72" s="77"/>
      <c r="BS72" s="799"/>
      <c r="BT72" s="800"/>
      <c r="BU72" s="800"/>
      <c r="BV72" s="800"/>
      <c r="BW72" s="800"/>
      <c r="BX72" s="800"/>
      <c r="BY72" s="800"/>
      <c r="BZ72" s="800"/>
      <c r="CA72" s="800"/>
      <c r="CB72" s="800"/>
      <c r="CC72" s="800"/>
      <c r="CD72" s="800"/>
      <c r="CE72" s="800"/>
      <c r="CF72" s="800"/>
      <c r="CG72" s="801"/>
      <c r="CH72" s="796"/>
      <c r="CI72" s="797"/>
      <c r="CJ72" s="797"/>
      <c r="CK72" s="797"/>
      <c r="CL72" s="798"/>
      <c r="CM72" s="796"/>
      <c r="CN72" s="797"/>
      <c r="CO72" s="797"/>
      <c r="CP72" s="797"/>
      <c r="CQ72" s="798"/>
      <c r="CR72" s="796"/>
      <c r="CS72" s="797"/>
      <c r="CT72" s="797"/>
      <c r="CU72" s="797"/>
      <c r="CV72" s="798"/>
      <c r="CW72" s="796"/>
      <c r="CX72" s="797"/>
      <c r="CY72" s="797"/>
      <c r="CZ72" s="797"/>
      <c r="DA72" s="798"/>
      <c r="DB72" s="796"/>
      <c r="DC72" s="797"/>
      <c r="DD72" s="797"/>
      <c r="DE72" s="797"/>
      <c r="DF72" s="798"/>
      <c r="DG72" s="796"/>
      <c r="DH72" s="797"/>
      <c r="DI72" s="797"/>
      <c r="DJ72" s="797"/>
      <c r="DK72" s="798"/>
      <c r="DL72" s="796"/>
      <c r="DM72" s="797"/>
      <c r="DN72" s="797"/>
      <c r="DO72" s="797"/>
      <c r="DP72" s="798"/>
      <c r="DQ72" s="796"/>
      <c r="DR72" s="797"/>
      <c r="DS72" s="797"/>
      <c r="DT72" s="797"/>
      <c r="DU72" s="798"/>
      <c r="DV72" s="799"/>
      <c r="DW72" s="800"/>
      <c r="DX72" s="800"/>
      <c r="DY72" s="800"/>
      <c r="DZ72" s="802"/>
      <c r="EA72" s="52"/>
    </row>
    <row r="73" spans="1:131" ht="26.25" customHeight="1">
      <c r="A73" s="56">
        <v>6</v>
      </c>
      <c r="B73" s="738" t="s">
        <v>542</v>
      </c>
      <c r="C73" s="739"/>
      <c r="D73" s="739"/>
      <c r="E73" s="739"/>
      <c r="F73" s="739"/>
      <c r="G73" s="739"/>
      <c r="H73" s="739"/>
      <c r="I73" s="739"/>
      <c r="J73" s="739"/>
      <c r="K73" s="739"/>
      <c r="L73" s="739"/>
      <c r="M73" s="739"/>
      <c r="N73" s="739"/>
      <c r="O73" s="739"/>
      <c r="P73" s="740"/>
      <c r="Q73" s="741">
        <v>275</v>
      </c>
      <c r="R73" s="742"/>
      <c r="S73" s="742"/>
      <c r="T73" s="742"/>
      <c r="U73" s="742"/>
      <c r="V73" s="742">
        <v>269</v>
      </c>
      <c r="W73" s="742"/>
      <c r="X73" s="742"/>
      <c r="Y73" s="742"/>
      <c r="Z73" s="742"/>
      <c r="AA73" s="742">
        <v>6</v>
      </c>
      <c r="AB73" s="742"/>
      <c r="AC73" s="742"/>
      <c r="AD73" s="742"/>
      <c r="AE73" s="742"/>
      <c r="AF73" s="742">
        <v>-74</v>
      </c>
      <c r="AG73" s="742"/>
      <c r="AH73" s="742"/>
      <c r="AI73" s="742"/>
      <c r="AJ73" s="742"/>
      <c r="AK73" s="742" t="s">
        <v>175</v>
      </c>
      <c r="AL73" s="742"/>
      <c r="AM73" s="742"/>
      <c r="AN73" s="742"/>
      <c r="AO73" s="742"/>
      <c r="AP73" s="742">
        <v>262</v>
      </c>
      <c r="AQ73" s="742"/>
      <c r="AR73" s="742"/>
      <c r="AS73" s="742"/>
      <c r="AT73" s="742"/>
      <c r="AU73" s="742">
        <v>113</v>
      </c>
      <c r="AV73" s="742"/>
      <c r="AW73" s="742"/>
      <c r="AX73" s="742"/>
      <c r="AY73" s="742"/>
      <c r="AZ73" s="748"/>
      <c r="BA73" s="748"/>
      <c r="BB73" s="748"/>
      <c r="BC73" s="748"/>
      <c r="BD73" s="749"/>
      <c r="BE73" s="59"/>
      <c r="BF73" s="59"/>
      <c r="BG73" s="59"/>
      <c r="BH73" s="59"/>
      <c r="BI73" s="59"/>
      <c r="BJ73" s="59"/>
      <c r="BK73" s="59"/>
      <c r="BL73" s="59"/>
      <c r="BM73" s="59"/>
      <c r="BN73" s="59"/>
      <c r="BO73" s="59"/>
      <c r="BP73" s="59"/>
      <c r="BQ73" s="56">
        <v>67</v>
      </c>
      <c r="BR73" s="77"/>
      <c r="BS73" s="799"/>
      <c r="BT73" s="800"/>
      <c r="BU73" s="800"/>
      <c r="BV73" s="800"/>
      <c r="BW73" s="800"/>
      <c r="BX73" s="800"/>
      <c r="BY73" s="800"/>
      <c r="BZ73" s="800"/>
      <c r="CA73" s="800"/>
      <c r="CB73" s="800"/>
      <c r="CC73" s="800"/>
      <c r="CD73" s="800"/>
      <c r="CE73" s="800"/>
      <c r="CF73" s="800"/>
      <c r="CG73" s="801"/>
      <c r="CH73" s="796"/>
      <c r="CI73" s="797"/>
      <c r="CJ73" s="797"/>
      <c r="CK73" s="797"/>
      <c r="CL73" s="798"/>
      <c r="CM73" s="796"/>
      <c r="CN73" s="797"/>
      <c r="CO73" s="797"/>
      <c r="CP73" s="797"/>
      <c r="CQ73" s="798"/>
      <c r="CR73" s="796"/>
      <c r="CS73" s="797"/>
      <c r="CT73" s="797"/>
      <c r="CU73" s="797"/>
      <c r="CV73" s="798"/>
      <c r="CW73" s="796"/>
      <c r="CX73" s="797"/>
      <c r="CY73" s="797"/>
      <c r="CZ73" s="797"/>
      <c r="DA73" s="798"/>
      <c r="DB73" s="796"/>
      <c r="DC73" s="797"/>
      <c r="DD73" s="797"/>
      <c r="DE73" s="797"/>
      <c r="DF73" s="798"/>
      <c r="DG73" s="796"/>
      <c r="DH73" s="797"/>
      <c r="DI73" s="797"/>
      <c r="DJ73" s="797"/>
      <c r="DK73" s="798"/>
      <c r="DL73" s="796"/>
      <c r="DM73" s="797"/>
      <c r="DN73" s="797"/>
      <c r="DO73" s="797"/>
      <c r="DP73" s="798"/>
      <c r="DQ73" s="796"/>
      <c r="DR73" s="797"/>
      <c r="DS73" s="797"/>
      <c r="DT73" s="797"/>
      <c r="DU73" s="798"/>
      <c r="DV73" s="799"/>
      <c r="DW73" s="800"/>
      <c r="DX73" s="800"/>
      <c r="DY73" s="800"/>
      <c r="DZ73" s="802"/>
      <c r="EA73" s="52"/>
    </row>
    <row r="74" spans="1:131" ht="26.25" customHeight="1">
      <c r="A74" s="56">
        <v>7</v>
      </c>
      <c r="B74" s="738"/>
      <c r="C74" s="739"/>
      <c r="D74" s="739"/>
      <c r="E74" s="739"/>
      <c r="F74" s="739"/>
      <c r="G74" s="739"/>
      <c r="H74" s="739"/>
      <c r="I74" s="739"/>
      <c r="J74" s="739"/>
      <c r="K74" s="739"/>
      <c r="L74" s="739"/>
      <c r="M74" s="739"/>
      <c r="N74" s="739"/>
      <c r="O74" s="739"/>
      <c r="P74" s="740"/>
      <c r="Q74" s="741"/>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2"/>
      <c r="AR74" s="742"/>
      <c r="AS74" s="742"/>
      <c r="AT74" s="742"/>
      <c r="AU74" s="742"/>
      <c r="AV74" s="742"/>
      <c r="AW74" s="742"/>
      <c r="AX74" s="742"/>
      <c r="AY74" s="742"/>
      <c r="AZ74" s="748"/>
      <c r="BA74" s="748"/>
      <c r="BB74" s="748"/>
      <c r="BC74" s="748"/>
      <c r="BD74" s="749"/>
      <c r="BE74" s="59"/>
      <c r="BF74" s="59"/>
      <c r="BG74" s="59"/>
      <c r="BH74" s="59"/>
      <c r="BI74" s="59"/>
      <c r="BJ74" s="59"/>
      <c r="BK74" s="59"/>
      <c r="BL74" s="59"/>
      <c r="BM74" s="59"/>
      <c r="BN74" s="59"/>
      <c r="BO74" s="59"/>
      <c r="BP74" s="59"/>
      <c r="BQ74" s="56">
        <v>68</v>
      </c>
      <c r="BR74" s="77"/>
      <c r="BS74" s="799"/>
      <c r="BT74" s="800"/>
      <c r="BU74" s="800"/>
      <c r="BV74" s="800"/>
      <c r="BW74" s="800"/>
      <c r="BX74" s="800"/>
      <c r="BY74" s="800"/>
      <c r="BZ74" s="800"/>
      <c r="CA74" s="800"/>
      <c r="CB74" s="800"/>
      <c r="CC74" s="800"/>
      <c r="CD74" s="800"/>
      <c r="CE74" s="800"/>
      <c r="CF74" s="800"/>
      <c r="CG74" s="801"/>
      <c r="CH74" s="796"/>
      <c r="CI74" s="797"/>
      <c r="CJ74" s="797"/>
      <c r="CK74" s="797"/>
      <c r="CL74" s="798"/>
      <c r="CM74" s="796"/>
      <c r="CN74" s="797"/>
      <c r="CO74" s="797"/>
      <c r="CP74" s="797"/>
      <c r="CQ74" s="798"/>
      <c r="CR74" s="796"/>
      <c r="CS74" s="797"/>
      <c r="CT74" s="797"/>
      <c r="CU74" s="797"/>
      <c r="CV74" s="798"/>
      <c r="CW74" s="796"/>
      <c r="CX74" s="797"/>
      <c r="CY74" s="797"/>
      <c r="CZ74" s="797"/>
      <c r="DA74" s="798"/>
      <c r="DB74" s="796"/>
      <c r="DC74" s="797"/>
      <c r="DD74" s="797"/>
      <c r="DE74" s="797"/>
      <c r="DF74" s="798"/>
      <c r="DG74" s="796"/>
      <c r="DH74" s="797"/>
      <c r="DI74" s="797"/>
      <c r="DJ74" s="797"/>
      <c r="DK74" s="798"/>
      <c r="DL74" s="796"/>
      <c r="DM74" s="797"/>
      <c r="DN74" s="797"/>
      <c r="DO74" s="797"/>
      <c r="DP74" s="798"/>
      <c r="DQ74" s="796"/>
      <c r="DR74" s="797"/>
      <c r="DS74" s="797"/>
      <c r="DT74" s="797"/>
      <c r="DU74" s="798"/>
      <c r="DV74" s="799"/>
      <c r="DW74" s="800"/>
      <c r="DX74" s="800"/>
      <c r="DY74" s="800"/>
      <c r="DZ74" s="802"/>
      <c r="EA74" s="52"/>
    </row>
    <row r="75" spans="1:131" ht="26.25" customHeight="1">
      <c r="A75" s="56">
        <v>8</v>
      </c>
      <c r="B75" s="738"/>
      <c r="C75" s="739"/>
      <c r="D75" s="739"/>
      <c r="E75" s="739"/>
      <c r="F75" s="739"/>
      <c r="G75" s="739"/>
      <c r="H75" s="739"/>
      <c r="I75" s="739"/>
      <c r="J75" s="739"/>
      <c r="K75" s="739"/>
      <c r="L75" s="739"/>
      <c r="M75" s="739"/>
      <c r="N75" s="739"/>
      <c r="O75" s="739"/>
      <c r="P75" s="740"/>
      <c r="Q75" s="750"/>
      <c r="R75" s="745"/>
      <c r="S75" s="745"/>
      <c r="T75" s="745"/>
      <c r="U75" s="747"/>
      <c r="V75" s="743"/>
      <c r="W75" s="745"/>
      <c r="X75" s="745"/>
      <c r="Y75" s="745"/>
      <c r="Z75" s="747"/>
      <c r="AA75" s="743"/>
      <c r="AB75" s="745"/>
      <c r="AC75" s="745"/>
      <c r="AD75" s="745"/>
      <c r="AE75" s="747"/>
      <c r="AF75" s="743"/>
      <c r="AG75" s="745"/>
      <c r="AH75" s="745"/>
      <c r="AI75" s="745"/>
      <c r="AJ75" s="747"/>
      <c r="AK75" s="743"/>
      <c r="AL75" s="745"/>
      <c r="AM75" s="745"/>
      <c r="AN75" s="745"/>
      <c r="AO75" s="747"/>
      <c r="AP75" s="743"/>
      <c r="AQ75" s="745"/>
      <c r="AR75" s="745"/>
      <c r="AS75" s="745"/>
      <c r="AT75" s="747"/>
      <c r="AU75" s="743"/>
      <c r="AV75" s="745"/>
      <c r="AW75" s="745"/>
      <c r="AX75" s="745"/>
      <c r="AY75" s="747"/>
      <c r="AZ75" s="748"/>
      <c r="BA75" s="748"/>
      <c r="BB75" s="748"/>
      <c r="BC75" s="748"/>
      <c r="BD75" s="749"/>
      <c r="BE75" s="59"/>
      <c r="BF75" s="59"/>
      <c r="BG75" s="59"/>
      <c r="BH75" s="59"/>
      <c r="BI75" s="59"/>
      <c r="BJ75" s="59"/>
      <c r="BK75" s="59"/>
      <c r="BL75" s="59"/>
      <c r="BM75" s="59"/>
      <c r="BN75" s="59"/>
      <c r="BO75" s="59"/>
      <c r="BP75" s="59"/>
      <c r="BQ75" s="56">
        <v>69</v>
      </c>
      <c r="BR75" s="77"/>
      <c r="BS75" s="799"/>
      <c r="BT75" s="800"/>
      <c r="BU75" s="800"/>
      <c r="BV75" s="800"/>
      <c r="BW75" s="800"/>
      <c r="BX75" s="800"/>
      <c r="BY75" s="800"/>
      <c r="BZ75" s="800"/>
      <c r="CA75" s="800"/>
      <c r="CB75" s="800"/>
      <c r="CC75" s="800"/>
      <c r="CD75" s="800"/>
      <c r="CE75" s="800"/>
      <c r="CF75" s="800"/>
      <c r="CG75" s="801"/>
      <c r="CH75" s="796"/>
      <c r="CI75" s="797"/>
      <c r="CJ75" s="797"/>
      <c r="CK75" s="797"/>
      <c r="CL75" s="798"/>
      <c r="CM75" s="796"/>
      <c r="CN75" s="797"/>
      <c r="CO75" s="797"/>
      <c r="CP75" s="797"/>
      <c r="CQ75" s="798"/>
      <c r="CR75" s="796"/>
      <c r="CS75" s="797"/>
      <c r="CT75" s="797"/>
      <c r="CU75" s="797"/>
      <c r="CV75" s="798"/>
      <c r="CW75" s="796"/>
      <c r="CX75" s="797"/>
      <c r="CY75" s="797"/>
      <c r="CZ75" s="797"/>
      <c r="DA75" s="798"/>
      <c r="DB75" s="796"/>
      <c r="DC75" s="797"/>
      <c r="DD75" s="797"/>
      <c r="DE75" s="797"/>
      <c r="DF75" s="798"/>
      <c r="DG75" s="796"/>
      <c r="DH75" s="797"/>
      <c r="DI75" s="797"/>
      <c r="DJ75" s="797"/>
      <c r="DK75" s="798"/>
      <c r="DL75" s="796"/>
      <c r="DM75" s="797"/>
      <c r="DN75" s="797"/>
      <c r="DO75" s="797"/>
      <c r="DP75" s="798"/>
      <c r="DQ75" s="796"/>
      <c r="DR75" s="797"/>
      <c r="DS75" s="797"/>
      <c r="DT75" s="797"/>
      <c r="DU75" s="798"/>
      <c r="DV75" s="799"/>
      <c r="DW75" s="800"/>
      <c r="DX75" s="800"/>
      <c r="DY75" s="800"/>
      <c r="DZ75" s="802"/>
      <c r="EA75" s="52"/>
    </row>
    <row r="76" spans="1:131" ht="26.25" customHeight="1">
      <c r="A76" s="56">
        <v>9</v>
      </c>
      <c r="B76" s="738"/>
      <c r="C76" s="739"/>
      <c r="D76" s="739"/>
      <c r="E76" s="739"/>
      <c r="F76" s="739"/>
      <c r="G76" s="739"/>
      <c r="H76" s="739"/>
      <c r="I76" s="739"/>
      <c r="J76" s="739"/>
      <c r="K76" s="739"/>
      <c r="L76" s="739"/>
      <c r="M76" s="739"/>
      <c r="N76" s="739"/>
      <c r="O76" s="739"/>
      <c r="P76" s="740"/>
      <c r="Q76" s="750"/>
      <c r="R76" s="745"/>
      <c r="S76" s="745"/>
      <c r="T76" s="745"/>
      <c r="U76" s="747"/>
      <c r="V76" s="743"/>
      <c r="W76" s="745"/>
      <c r="X76" s="745"/>
      <c r="Y76" s="745"/>
      <c r="Z76" s="747"/>
      <c r="AA76" s="743"/>
      <c r="AB76" s="745"/>
      <c r="AC76" s="745"/>
      <c r="AD76" s="745"/>
      <c r="AE76" s="747"/>
      <c r="AF76" s="743"/>
      <c r="AG76" s="745"/>
      <c r="AH76" s="745"/>
      <c r="AI76" s="745"/>
      <c r="AJ76" s="747"/>
      <c r="AK76" s="743"/>
      <c r="AL76" s="745"/>
      <c r="AM76" s="745"/>
      <c r="AN76" s="745"/>
      <c r="AO76" s="747"/>
      <c r="AP76" s="743"/>
      <c r="AQ76" s="745"/>
      <c r="AR76" s="745"/>
      <c r="AS76" s="745"/>
      <c r="AT76" s="747"/>
      <c r="AU76" s="743"/>
      <c r="AV76" s="745"/>
      <c r="AW76" s="745"/>
      <c r="AX76" s="745"/>
      <c r="AY76" s="747"/>
      <c r="AZ76" s="748"/>
      <c r="BA76" s="748"/>
      <c r="BB76" s="748"/>
      <c r="BC76" s="748"/>
      <c r="BD76" s="749"/>
      <c r="BE76" s="59"/>
      <c r="BF76" s="59"/>
      <c r="BG76" s="59"/>
      <c r="BH76" s="59"/>
      <c r="BI76" s="59"/>
      <c r="BJ76" s="59"/>
      <c r="BK76" s="59"/>
      <c r="BL76" s="59"/>
      <c r="BM76" s="59"/>
      <c r="BN76" s="59"/>
      <c r="BO76" s="59"/>
      <c r="BP76" s="59"/>
      <c r="BQ76" s="56">
        <v>70</v>
      </c>
      <c r="BR76" s="77"/>
      <c r="BS76" s="799"/>
      <c r="BT76" s="800"/>
      <c r="BU76" s="800"/>
      <c r="BV76" s="800"/>
      <c r="BW76" s="800"/>
      <c r="BX76" s="800"/>
      <c r="BY76" s="800"/>
      <c r="BZ76" s="800"/>
      <c r="CA76" s="800"/>
      <c r="CB76" s="800"/>
      <c r="CC76" s="800"/>
      <c r="CD76" s="800"/>
      <c r="CE76" s="800"/>
      <c r="CF76" s="800"/>
      <c r="CG76" s="801"/>
      <c r="CH76" s="796"/>
      <c r="CI76" s="797"/>
      <c r="CJ76" s="797"/>
      <c r="CK76" s="797"/>
      <c r="CL76" s="798"/>
      <c r="CM76" s="796"/>
      <c r="CN76" s="797"/>
      <c r="CO76" s="797"/>
      <c r="CP76" s="797"/>
      <c r="CQ76" s="798"/>
      <c r="CR76" s="796"/>
      <c r="CS76" s="797"/>
      <c r="CT76" s="797"/>
      <c r="CU76" s="797"/>
      <c r="CV76" s="798"/>
      <c r="CW76" s="796"/>
      <c r="CX76" s="797"/>
      <c r="CY76" s="797"/>
      <c r="CZ76" s="797"/>
      <c r="DA76" s="798"/>
      <c r="DB76" s="796"/>
      <c r="DC76" s="797"/>
      <c r="DD76" s="797"/>
      <c r="DE76" s="797"/>
      <c r="DF76" s="798"/>
      <c r="DG76" s="796"/>
      <c r="DH76" s="797"/>
      <c r="DI76" s="797"/>
      <c r="DJ76" s="797"/>
      <c r="DK76" s="798"/>
      <c r="DL76" s="796"/>
      <c r="DM76" s="797"/>
      <c r="DN76" s="797"/>
      <c r="DO76" s="797"/>
      <c r="DP76" s="798"/>
      <c r="DQ76" s="796"/>
      <c r="DR76" s="797"/>
      <c r="DS76" s="797"/>
      <c r="DT76" s="797"/>
      <c r="DU76" s="798"/>
      <c r="DV76" s="799"/>
      <c r="DW76" s="800"/>
      <c r="DX76" s="800"/>
      <c r="DY76" s="800"/>
      <c r="DZ76" s="802"/>
      <c r="EA76" s="52"/>
    </row>
    <row r="77" spans="1:131" ht="26.25" customHeight="1">
      <c r="A77" s="56">
        <v>10</v>
      </c>
      <c r="B77" s="738"/>
      <c r="C77" s="739"/>
      <c r="D77" s="739"/>
      <c r="E77" s="739"/>
      <c r="F77" s="739"/>
      <c r="G77" s="739"/>
      <c r="H77" s="739"/>
      <c r="I77" s="739"/>
      <c r="J77" s="739"/>
      <c r="K77" s="739"/>
      <c r="L77" s="739"/>
      <c r="M77" s="739"/>
      <c r="N77" s="739"/>
      <c r="O77" s="739"/>
      <c r="P77" s="740"/>
      <c r="Q77" s="750"/>
      <c r="R77" s="745"/>
      <c r="S77" s="745"/>
      <c r="T77" s="745"/>
      <c r="U77" s="747"/>
      <c r="V77" s="743"/>
      <c r="W77" s="745"/>
      <c r="X77" s="745"/>
      <c r="Y77" s="745"/>
      <c r="Z77" s="747"/>
      <c r="AA77" s="743"/>
      <c r="AB77" s="745"/>
      <c r="AC77" s="745"/>
      <c r="AD77" s="745"/>
      <c r="AE77" s="747"/>
      <c r="AF77" s="743"/>
      <c r="AG77" s="745"/>
      <c r="AH77" s="745"/>
      <c r="AI77" s="745"/>
      <c r="AJ77" s="747"/>
      <c r="AK77" s="743"/>
      <c r="AL77" s="745"/>
      <c r="AM77" s="745"/>
      <c r="AN77" s="745"/>
      <c r="AO77" s="747"/>
      <c r="AP77" s="743"/>
      <c r="AQ77" s="745"/>
      <c r="AR77" s="745"/>
      <c r="AS77" s="745"/>
      <c r="AT77" s="747"/>
      <c r="AU77" s="743"/>
      <c r="AV77" s="745"/>
      <c r="AW77" s="745"/>
      <c r="AX77" s="745"/>
      <c r="AY77" s="747"/>
      <c r="AZ77" s="748"/>
      <c r="BA77" s="748"/>
      <c r="BB77" s="748"/>
      <c r="BC77" s="748"/>
      <c r="BD77" s="749"/>
      <c r="BE77" s="59"/>
      <c r="BF77" s="59"/>
      <c r="BG77" s="59"/>
      <c r="BH77" s="59"/>
      <c r="BI77" s="59"/>
      <c r="BJ77" s="59"/>
      <c r="BK77" s="59"/>
      <c r="BL77" s="59"/>
      <c r="BM77" s="59"/>
      <c r="BN77" s="59"/>
      <c r="BO77" s="59"/>
      <c r="BP77" s="59"/>
      <c r="BQ77" s="56">
        <v>71</v>
      </c>
      <c r="BR77" s="77"/>
      <c r="BS77" s="799"/>
      <c r="BT77" s="800"/>
      <c r="BU77" s="800"/>
      <c r="BV77" s="800"/>
      <c r="BW77" s="800"/>
      <c r="BX77" s="800"/>
      <c r="BY77" s="800"/>
      <c r="BZ77" s="800"/>
      <c r="CA77" s="800"/>
      <c r="CB77" s="800"/>
      <c r="CC77" s="800"/>
      <c r="CD77" s="800"/>
      <c r="CE77" s="800"/>
      <c r="CF77" s="800"/>
      <c r="CG77" s="801"/>
      <c r="CH77" s="796"/>
      <c r="CI77" s="797"/>
      <c r="CJ77" s="797"/>
      <c r="CK77" s="797"/>
      <c r="CL77" s="798"/>
      <c r="CM77" s="796"/>
      <c r="CN77" s="797"/>
      <c r="CO77" s="797"/>
      <c r="CP77" s="797"/>
      <c r="CQ77" s="798"/>
      <c r="CR77" s="796"/>
      <c r="CS77" s="797"/>
      <c r="CT77" s="797"/>
      <c r="CU77" s="797"/>
      <c r="CV77" s="798"/>
      <c r="CW77" s="796"/>
      <c r="CX77" s="797"/>
      <c r="CY77" s="797"/>
      <c r="CZ77" s="797"/>
      <c r="DA77" s="798"/>
      <c r="DB77" s="796"/>
      <c r="DC77" s="797"/>
      <c r="DD77" s="797"/>
      <c r="DE77" s="797"/>
      <c r="DF77" s="798"/>
      <c r="DG77" s="796"/>
      <c r="DH77" s="797"/>
      <c r="DI77" s="797"/>
      <c r="DJ77" s="797"/>
      <c r="DK77" s="798"/>
      <c r="DL77" s="796"/>
      <c r="DM77" s="797"/>
      <c r="DN77" s="797"/>
      <c r="DO77" s="797"/>
      <c r="DP77" s="798"/>
      <c r="DQ77" s="796"/>
      <c r="DR77" s="797"/>
      <c r="DS77" s="797"/>
      <c r="DT77" s="797"/>
      <c r="DU77" s="798"/>
      <c r="DV77" s="799"/>
      <c r="DW77" s="800"/>
      <c r="DX77" s="800"/>
      <c r="DY77" s="800"/>
      <c r="DZ77" s="802"/>
      <c r="EA77" s="52"/>
    </row>
    <row r="78" spans="1:131" ht="26.25" customHeight="1">
      <c r="A78" s="56">
        <v>11</v>
      </c>
      <c r="B78" s="738"/>
      <c r="C78" s="739"/>
      <c r="D78" s="739"/>
      <c r="E78" s="739"/>
      <c r="F78" s="739"/>
      <c r="G78" s="739"/>
      <c r="H78" s="739"/>
      <c r="I78" s="739"/>
      <c r="J78" s="739"/>
      <c r="K78" s="739"/>
      <c r="L78" s="739"/>
      <c r="M78" s="739"/>
      <c r="N78" s="739"/>
      <c r="O78" s="739"/>
      <c r="P78" s="740"/>
      <c r="Q78" s="741"/>
      <c r="R78" s="742"/>
      <c r="S78" s="742"/>
      <c r="T78" s="742"/>
      <c r="U78" s="742"/>
      <c r="V78" s="742"/>
      <c r="W78" s="742"/>
      <c r="X78" s="742"/>
      <c r="Y78" s="742"/>
      <c r="Z78" s="742"/>
      <c r="AA78" s="742"/>
      <c r="AB78" s="742"/>
      <c r="AC78" s="742"/>
      <c r="AD78" s="742"/>
      <c r="AE78" s="742"/>
      <c r="AF78" s="742"/>
      <c r="AG78" s="742"/>
      <c r="AH78" s="742"/>
      <c r="AI78" s="742"/>
      <c r="AJ78" s="742"/>
      <c r="AK78" s="742"/>
      <c r="AL78" s="742"/>
      <c r="AM78" s="742"/>
      <c r="AN78" s="742"/>
      <c r="AO78" s="742"/>
      <c r="AP78" s="742"/>
      <c r="AQ78" s="742"/>
      <c r="AR78" s="742"/>
      <c r="AS78" s="742"/>
      <c r="AT78" s="742"/>
      <c r="AU78" s="742"/>
      <c r="AV78" s="742"/>
      <c r="AW78" s="742"/>
      <c r="AX78" s="742"/>
      <c r="AY78" s="742"/>
      <c r="AZ78" s="748"/>
      <c r="BA78" s="748"/>
      <c r="BB78" s="748"/>
      <c r="BC78" s="748"/>
      <c r="BD78" s="749"/>
      <c r="BE78" s="59"/>
      <c r="BF78" s="59"/>
      <c r="BG78" s="59"/>
      <c r="BH78" s="59"/>
      <c r="BI78" s="59"/>
      <c r="BJ78" s="52"/>
      <c r="BK78" s="52"/>
      <c r="BL78" s="52"/>
      <c r="BM78" s="52"/>
      <c r="BN78" s="52"/>
      <c r="BO78" s="59"/>
      <c r="BP78" s="59"/>
      <c r="BQ78" s="56">
        <v>72</v>
      </c>
      <c r="BR78" s="77"/>
      <c r="BS78" s="799"/>
      <c r="BT78" s="800"/>
      <c r="BU78" s="800"/>
      <c r="BV78" s="800"/>
      <c r="BW78" s="800"/>
      <c r="BX78" s="800"/>
      <c r="BY78" s="800"/>
      <c r="BZ78" s="800"/>
      <c r="CA78" s="800"/>
      <c r="CB78" s="800"/>
      <c r="CC78" s="800"/>
      <c r="CD78" s="800"/>
      <c r="CE78" s="800"/>
      <c r="CF78" s="800"/>
      <c r="CG78" s="801"/>
      <c r="CH78" s="796"/>
      <c r="CI78" s="797"/>
      <c r="CJ78" s="797"/>
      <c r="CK78" s="797"/>
      <c r="CL78" s="798"/>
      <c r="CM78" s="796"/>
      <c r="CN78" s="797"/>
      <c r="CO78" s="797"/>
      <c r="CP78" s="797"/>
      <c r="CQ78" s="798"/>
      <c r="CR78" s="796"/>
      <c r="CS78" s="797"/>
      <c r="CT78" s="797"/>
      <c r="CU78" s="797"/>
      <c r="CV78" s="798"/>
      <c r="CW78" s="796"/>
      <c r="CX78" s="797"/>
      <c r="CY78" s="797"/>
      <c r="CZ78" s="797"/>
      <c r="DA78" s="798"/>
      <c r="DB78" s="796"/>
      <c r="DC78" s="797"/>
      <c r="DD78" s="797"/>
      <c r="DE78" s="797"/>
      <c r="DF78" s="798"/>
      <c r="DG78" s="796"/>
      <c r="DH78" s="797"/>
      <c r="DI78" s="797"/>
      <c r="DJ78" s="797"/>
      <c r="DK78" s="798"/>
      <c r="DL78" s="796"/>
      <c r="DM78" s="797"/>
      <c r="DN78" s="797"/>
      <c r="DO78" s="797"/>
      <c r="DP78" s="798"/>
      <c r="DQ78" s="796"/>
      <c r="DR78" s="797"/>
      <c r="DS78" s="797"/>
      <c r="DT78" s="797"/>
      <c r="DU78" s="798"/>
      <c r="DV78" s="799"/>
      <c r="DW78" s="800"/>
      <c r="DX78" s="800"/>
      <c r="DY78" s="800"/>
      <c r="DZ78" s="802"/>
      <c r="EA78" s="52"/>
    </row>
    <row r="79" spans="1:131" ht="26.25" customHeight="1">
      <c r="A79" s="56">
        <v>12</v>
      </c>
      <c r="B79" s="738"/>
      <c r="C79" s="739"/>
      <c r="D79" s="739"/>
      <c r="E79" s="739"/>
      <c r="F79" s="739"/>
      <c r="G79" s="739"/>
      <c r="H79" s="739"/>
      <c r="I79" s="739"/>
      <c r="J79" s="739"/>
      <c r="K79" s="739"/>
      <c r="L79" s="739"/>
      <c r="M79" s="739"/>
      <c r="N79" s="739"/>
      <c r="O79" s="739"/>
      <c r="P79" s="740"/>
      <c r="Q79" s="741"/>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2"/>
      <c r="AP79" s="742"/>
      <c r="AQ79" s="742"/>
      <c r="AR79" s="742"/>
      <c r="AS79" s="742"/>
      <c r="AT79" s="742"/>
      <c r="AU79" s="742"/>
      <c r="AV79" s="742"/>
      <c r="AW79" s="742"/>
      <c r="AX79" s="742"/>
      <c r="AY79" s="742"/>
      <c r="AZ79" s="748"/>
      <c r="BA79" s="748"/>
      <c r="BB79" s="748"/>
      <c r="BC79" s="748"/>
      <c r="BD79" s="749"/>
      <c r="BE79" s="59"/>
      <c r="BF79" s="59"/>
      <c r="BG79" s="59"/>
      <c r="BH79" s="59"/>
      <c r="BI79" s="59"/>
      <c r="BJ79" s="52"/>
      <c r="BK79" s="52"/>
      <c r="BL79" s="52"/>
      <c r="BM79" s="52"/>
      <c r="BN79" s="52"/>
      <c r="BO79" s="59"/>
      <c r="BP79" s="59"/>
      <c r="BQ79" s="56">
        <v>73</v>
      </c>
      <c r="BR79" s="77"/>
      <c r="BS79" s="799"/>
      <c r="BT79" s="800"/>
      <c r="BU79" s="800"/>
      <c r="BV79" s="800"/>
      <c r="BW79" s="800"/>
      <c r="BX79" s="800"/>
      <c r="BY79" s="800"/>
      <c r="BZ79" s="800"/>
      <c r="CA79" s="800"/>
      <c r="CB79" s="800"/>
      <c r="CC79" s="800"/>
      <c r="CD79" s="800"/>
      <c r="CE79" s="800"/>
      <c r="CF79" s="800"/>
      <c r="CG79" s="801"/>
      <c r="CH79" s="796"/>
      <c r="CI79" s="797"/>
      <c r="CJ79" s="797"/>
      <c r="CK79" s="797"/>
      <c r="CL79" s="798"/>
      <c r="CM79" s="796"/>
      <c r="CN79" s="797"/>
      <c r="CO79" s="797"/>
      <c r="CP79" s="797"/>
      <c r="CQ79" s="798"/>
      <c r="CR79" s="796"/>
      <c r="CS79" s="797"/>
      <c r="CT79" s="797"/>
      <c r="CU79" s="797"/>
      <c r="CV79" s="798"/>
      <c r="CW79" s="796"/>
      <c r="CX79" s="797"/>
      <c r="CY79" s="797"/>
      <c r="CZ79" s="797"/>
      <c r="DA79" s="798"/>
      <c r="DB79" s="796"/>
      <c r="DC79" s="797"/>
      <c r="DD79" s="797"/>
      <c r="DE79" s="797"/>
      <c r="DF79" s="798"/>
      <c r="DG79" s="796"/>
      <c r="DH79" s="797"/>
      <c r="DI79" s="797"/>
      <c r="DJ79" s="797"/>
      <c r="DK79" s="798"/>
      <c r="DL79" s="796"/>
      <c r="DM79" s="797"/>
      <c r="DN79" s="797"/>
      <c r="DO79" s="797"/>
      <c r="DP79" s="798"/>
      <c r="DQ79" s="796"/>
      <c r="DR79" s="797"/>
      <c r="DS79" s="797"/>
      <c r="DT79" s="797"/>
      <c r="DU79" s="798"/>
      <c r="DV79" s="799"/>
      <c r="DW79" s="800"/>
      <c r="DX79" s="800"/>
      <c r="DY79" s="800"/>
      <c r="DZ79" s="802"/>
      <c r="EA79" s="52"/>
    </row>
    <row r="80" spans="1:131" ht="26.25" customHeight="1">
      <c r="A80" s="56">
        <v>13</v>
      </c>
      <c r="B80" s="738"/>
      <c r="C80" s="739"/>
      <c r="D80" s="739"/>
      <c r="E80" s="739"/>
      <c r="F80" s="739"/>
      <c r="G80" s="739"/>
      <c r="H80" s="739"/>
      <c r="I80" s="739"/>
      <c r="J80" s="739"/>
      <c r="K80" s="739"/>
      <c r="L80" s="739"/>
      <c r="M80" s="739"/>
      <c r="N80" s="739"/>
      <c r="O80" s="739"/>
      <c r="P80" s="740"/>
      <c r="Q80" s="741"/>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742"/>
      <c r="AY80" s="742"/>
      <c r="AZ80" s="748"/>
      <c r="BA80" s="748"/>
      <c r="BB80" s="748"/>
      <c r="BC80" s="748"/>
      <c r="BD80" s="749"/>
      <c r="BE80" s="59"/>
      <c r="BF80" s="59"/>
      <c r="BG80" s="59"/>
      <c r="BH80" s="59"/>
      <c r="BI80" s="59"/>
      <c r="BJ80" s="59"/>
      <c r="BK80" s="59"/>
      <c r="BL80" s="59"/>
      <c r="BM80" s="59"/>
      <c r="BN80" s="59"/>
      <c r="BO80" s="59"/>
      <c r="BP80" s="59"/>
      <c r="BQ80" s="56">
        <v>74</v>
      </c>
      <c r="BR80" s="77"/>
      <c r="BS80" s="799"/>
      <c r="BT80" s="800"/>
      <c r="BU80" s="800"/>
      <c r="BV80" s="800"/>
      <c r="BW80" s="800"/>
      <c r="BX80" s="800"/>
      <c r="BY80" s="800"/>
      <c r="BZ80" s="800"/>
      <c r="CA80" s="800"/>
      <c r="CB80" s="800"/>
      <c r="CC80" s="800"/>
      <c r="CD80" s="800"/>
      <c r="CE80" s="800"/>
      <c r="CF80" s="800"/>
      <c r="CG80" s="801"/>
      <c r="CH80" s="796"/>
      <c r="CI80" s="797"/>
      <c r="CJ80" s="797"/>
      <c r="CK80" s="797"/>
      <c r="CL80" s="798"/>
      <c r="CM80" s="796"/>
      <c r="CN80" s="797"/>
      <c r="CO80" s="797"/>
      <c r="CP80" s="797"/>
      <c r="CQ80" s="798"/>
      <c r="CR80" s="796"/>
      <c r="CS80" s="797"/>
      <c r="CT80" s="797"/>
      <c r="CU80" s="797"/>
      <c r="CV80" s="798"/>
      <c r="CW80" s="796"/>
      <c r="CX80" s="797"/>
      <c r="CY80" s="797"/>
      <c r="CZ80" s="797"/>
      <c r="DA80" s="798"/>
      <c r="DB80" s="796"/>
      <c r="DC80" s="797"/>
      <c r="DD80" s="797"/>
      <c r="DE80" s="797"/>
      <c r="DF80" s="798"/>
      <c r="DG80" s="796"/>
      <c r="DH80" s="797"/>
      <c r="DI80" s="797"/>
      <c r="DJ80" s="797"/>
      <c r="DK80" s="798"/>
      <c r="DL80" s="796"/>
      <c r="DM80" s="797"/>
      <c r="DN80" s="797"/>
      <c r="DO80" s="797"/>
      <c r="DP80" s="798"/>
      <c r="DQ80" s="796"/>
      <c r="DR80" s="797"/>
      <c r="DS80" s="797"/>
      <c r="DT80" s="797"/>
      <c r="DU80" s="798"/>
      <c r="DV80" s="799"/>
      <c r="DW80" s="800"/>
      <c r="DX80" s="800"/>
      <c r="DY80" s="800"/>
      <c r="DZ80" s="802"/>
      <c r="EA80" s="52"/>
    </row>
    <row r="81" spans="1:131" ht="26.25" customHeight="1">
      <c r="A81" s="56">
        <v>14</v>
      </c>
      <c r="B81" s="738"/>
      <c r="C81" s="739"/>
      <c r="D81" s="739"/>
      <c r="E81" s="739"/>
      <c r="F81" s="739"/>
      <c r="G81" s="739"/>
      <c r="H81" s="739"/>
      <c r="I81" s="739"/>
      <c r="J81" s="739"/>
      <c r="K81" s="739"/>
      <c r="L81" s="739"/>
      <c r="M81" s="739"/>
      <c r="N81" s="739"/>
      <c r="O81" s="739"/>
      <c r="P81" s="740"/>
      <c r="Q81" s="741"/>
      <c r="R81" s="742"/>
      <c r="S81" s="742"/>
      <c r="T81" s="742"/>
      <c r="U81" s="742"/>
      <c r="V81" s="742"/>
      <c r="W81" s="742"/>
      <c r="X81" s="742"/>
      <c r="Y81" s="742"/>
      <c r="Z81" s="742"/>
      <c r="AA81" s="742"/>
      <c r="AB81" s="742"/>
      <c r="AC81" s="742"/>
      <c r="AD81" s="742"/>
      <c r="AE81" s="742"/>
      <c r="AF81" s="742"/>
      <c r="AG81" s="742"/>
      <c r="AH81" s="742"/>
      <c r="AI81" s="742"/>
      <c r="AJ81" s="742"/>
      <c r="AK81" s="742"/>
      <c r="AL81" s="742"/>
      <c r="AM81" s="742"/>
      <c r="AN81" s="742"/>
      <c r="AO81" s="742"/>
      <c r="AP81" s="742"/>
      <c r="AQ81" s="742"/>
      <c r="AR81" s="742"/>
      <c r="AS81" s="742"/>
      <c r="AT81" s="742"/>
      <c r="AU81" s="742"/>
      <c r="AV81" s="742"/>
      <c r="AW81" s="742"/>
      <c r="AX81" s="742"/>
      <c r="AY81" s="742"/>
      <c r="AZ81" s="748"/>
      <c r="BA81" s="748"/>
      <c r="BB81" s="748"/>
      <c r="BC81" s="748"/>
      <c r="BD81" s="749"/>
      <c r="BE81" s="59"/>
      <c r="BF81" s="59"/>
      <c r="BG81" s="59"/>
      <c r="BH81" s="59"/>
      <c r="BI81" s="59"/>
      <c r="BJ81" s="59"/>
      <c r="BK81" s="59"/>
      <c r="BL81" s="59"/>
      <c r="BM81" s="59"/>
      <c r="BN81" s="59"/>
      <c r="BO81" s="59"/>
      <c r="BP81" s="59"/>
      <c r="BQ81" s="56">
        <v>75</v>
      </c>
      <c r="BR81" s="77"/>
      <c r="BS81" s="799"/>
      <c r="BT81" s="800"/>
      <c r="BU81" s="800"/>
      <c r="BV81" s="800"/>
      <c r="BW81" s="800"/>
      <c r="BX81" s="800"/>
      <c r="BY81" s="800"/>
      <c r="BZ81" s="800"/>
      <c r="CA81" s="800"/>
      <c r="CB81" s="800"/>
      <c r="CC81" s="800"/>
      <c r="CD81" s="800"/>
      <c r="CE81" s="800"/>
      <c r="CF81" s="800"/>
      <c r="CG81" s="801"/>
      <c r="CH81" s="796"/>
      <c r="CI81" s="797"/>
      <c r="CJ81" s="797"/>
      <c r="CK81" s="797"/>
      <c r="CL81" s="798"/>
      <c r="CM81" s="796"/>
      <c r="CN81" s="797"/>
      <c r="CO81" s="797"/>
      <c r="CP81" s="797"/>
      <c r="CQ81" s="798"/>
      <c r="CR81" s="796"/>
      <c r="CS81" s="797"/>
      <c r="CT81" s="797"/>
      <c r="CU81" s="797"/>
      <c r="CV81" s="798"/>
      <c r="CW81" s="796"/>
      <c r="CX81" s="797"/>
      <c r="CY81" s="797"/>
      <c r="CZ81" s="797"/>
      <c r="DA81" s="798"/>
      <c r="DB81" s="796"/>
      <c r="DC81" s="797"/>
      <c r="DD81" s="797"/>
      <c r="DE81" s="797"/>
      <c r="DF81" s="798"/>
      <c r="DG81" s="796"/>
      <c r="DH81" s="797"/>
      <c r="DI81" s="797"/>
      <c r="DJ81" s="797"/>
      <c r="DK81" s="798"/>
      <c r="DL81" s="796"/>
      <c r="DM81" s="797"/>
      <c r="DN81" s="797"/>
      <c r="DO81" s="797"/>
      <c r="DP81" s="798"/>
      <c r="DQ81" s="796"/>
      <c r="DR81" s="797"/>
      <c r="DS81" s="797"/>
      <c r="DT81" s="797"/>
      <c r="DU81" s="798"/>
      <c r="DV81" s="799"/>
      <c r="DW81" s="800"/>
      <c r="DX81" s="800"/>
      <c r="DY81" s="800"/>
      <c r="DZ81" s="802"/>
      <c r="EA81" s="52"/>
    </row>
    <row r="82" spans="1:131" ht="26.25" customHeight="1">
      <c r="A82" s="56">
        <v>15</v>
      </c>
      <c r="B82" s="738"/>
      <c r="C82" s="739"/>
      <c r="D82" s="739"/>
      <c r="E82" s="739"/>
      <c r="F82" s="739"/>
      <c r="G82" s="739"/>
      <c r="H82" s="739"/>
      <c r="I82" s="739"/>
      <c r="J82" s="739"/>
      <c r="K82" s="739"/>
      <c r="L82" s="739"/>
      <c r="M82" s="739"/>
      <c r="N82" s="739"/>
      <c r="O82" s="739"/>
      <c r="P82" s="740"/>
      <c r="Q82" s="741"/>
      <c r="R82" s="742"/>
      <c r="S82" s="742"/>
      <c r="T82" s="742"/>
      <c r="U82" s="742"/>
      <c r="V82" s="742"/>
      <c r="W82" s="742"/>
      <c r="X82" s="742"/>
      <c r="Y82" s="742"/>
      <c r="Z82" s="742"/>
      <c r="AA82" s="742"/>
      <c r="AB82" s="742"/>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2"/>
      <c r="AY82" s="742"/>
      <c r="AZ82" s="748"/>
      <c r="BA82" s="748"/>
      <c r="BB82" s="748"/>
      <c r="BC82" s="748"/>
      <c r="BD82" s="749"/>
      <c r="BE82" s="59"/>
      <c r="BF82" s="59"/>
      <c r="BG82" s="59"/>
      <c r="BH82" s="59"/>
      <c r="BI82" s="59"/>
      <c r="BJ82" s="59"/>
      <c r="BK82" s="59"/>
      <c r="BL82" s="59"/>
      <c r="BM82" s="59"/>
      <c r="BN82" s="59"/>
      <c r="BO82" s="59"/>
      <c r="BP82" s="59"/>
      <c r="BQ82" s="56">
        <v>76</v>
      </c>
      <c r="BR82" s="77"/>
      <c r="BS82" s="799"/>
      <c r="BT82" s="800"/>
      <c r="BU82" s="800"/>
      <c r="BV82" s="800"/>
      <c r="BW82" s="800"/>
      <c r="BX82" s="800"/>
      <c r="BY82" s="800"/>
      <c r="BZ82" s="800"/>
      <c r="CA82" s="800"/>
      <c r="CB82" s="800"/>
      <c r="CC82" s="800"/>
      <c r="CD82" s="800"/>
      <c r="CE82" s="800"/>
      <c r="CF82" s="800"/>
      <c r="CG82" s="801"/>
      <c r="CH82" s="796"/>
      <c r="CI82" s="797"/>
      <c r="CJ82" s="797"/>
      <c r="CK82" s="797"/>
      <c r="CL82" s="798"/>
      <c r="CM82" s="796"/>
      <c r="CN82" s="797"/>
      <c r="CO82" s="797"/>
      <c r="CP82" s="797"/>
      <c r="CQ82" s="798"/>
      <c r="CR82" s="796"/>
      <c r="CS82" s="797"/>
      <c r="CT82" s="797"/>
      <c r="CU82" s="797"/>
      <c r="CV82" s="798"/>
      <c r="CW82" s="796"/>
      <c r="CX82" s="797"/>
      <c r="CY82" s="797"/>
      <c r="CZ82" s="797"/>
      <c r="DA82" s="798"/>
      <c r="DB82" s="796"/>
      <c r="DC82" s="797"/>
      <c r="DD82" s="797"/>
      <c r="DE82" s="797"/>
      <c r="DF82" s="798"/>
      <c r="DG82" s="796"/>
      <c r="DH82" s="797"/>
      <c r="DI82" s="797"/>
      <c r="DJ82" s="797"/>
      <c r="DK82" s="798"/>
      <c r="DL82" s="796"/>
      <c r="DM82" s="797"/>
      <c r="DN82" s="797"/>
      <c r="DO82" s="797"/>
      <c r="DP82" s="798"/>
      <c r="DQ82" s="796"/>
      <c r="DR82" s="797"/>
      <c r="DS82" s="797"/>
      <c r="DT82" s="797"/>
      <c r="DU82" s="798"/>
      <c r="DV82" s="799"/>
      <c r="DW82" s="800"/>
      <c r="DX82" s="800"/>
      <c r="DY82" s="800"/>
      <c r="DZ82" s="802"/>
      <c r="EA82" s="52"/>
    </row>
    <row r="83" spans="1:131" ht="26.25" customHeight="1">
      <c r="A83" s="56">
        <v>16</v>
      </c>
      <c r="B83" s="738"/>
      <c r="C83" s="739"/>
      <c r="D83" s="739"/>
      <c r="E83" s="739"/>
      <c r="F83" s="739"/>
      <c r="G83" s="739"/>
      <c r="H83" s="739"/>
      <c r="I83" s="739"/>
      <c r="J83" s="739"/>
      <c r="K83" s="739"/>
      <c r="L83" s="739"/>
      <c r="M83" s="739"/>
      <c r="N83" s="739"/>
      <c r="O83" s="739"/>
      <c r="P83" s="740"/>
      <c r="Q83" s="741"/>
      <c r="R83" s="742"/>
      <c r="S83" s="742"/>
      <c r="T83" s="742"/>
      <c r="U83" s="742"/>
      <c r="V83" s="742"/>
      <c r="W83" s="742"/>
      <c r="X83" s="742"/>
      <c r="Y83" s="742"/>
      <c r="Z83" s="742"/>
      <c r="AA83" s="742"/>
      <c r="AB83" s="742"/>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2"/>
      <c r="AY83" s="742"/>
      <c r="AZ83" s="748"/>
      <c r="BA83" s="748"/>
      <c r="BB83" s="748"/>
      <c r="BC83" s="748"/>
      <c r="BD83" s="749"/>
      <c r="BE83" s="59"/>
      <c r="BF83" s="59"/>
      <c r="BG83" s="59"/>
      <c r="BH83" s="59"/>
      <c r="BI83" s="59"/>
      <c r="BJ83" s="59"/>
      <c r="BK83" s="59"/>
      <c r="BL83" s="59"/>
      <c r="BM83" s="59"/>
      <c r="BN83" s="59"/>
      <c r="BO83" s="59"/>
      <c r="BP83" s="59"/>
      <c r="BQ83" s="56">
        <v>77</v>
      </c>
      <c r="BR83" s="77"/>
      <c r="BS83" s="799"/>
      <c r="BT83" s="800"/>
      <c r="BU83" s="800"/>
      <c r="BV83" s="800"/>
      <c r="BW83" s="800"/>
      <c r="BX83" s="800"/>
      <c r="BY83" s="800"/>
      <c r="BZ83" s="800"/>
      <c r="CA83" s="800"/>
      <c r="CB83" s="800"/>
      <c r="CC83" s="800"/>
      <c r="CD83" s="800"/>
      <c r="CE83" s="800"/>
      <c r="CF83" s="800"/>
      <c r="CG83" s="801"/>
      <c r="CH83" s="796"/>
      <c r="CI83" s="797"/>
      <c r="CJ83" s="797"/>
      <c r="CK83" s="797"/>
      <c r="CL83" s="798"/>
      <c r="CM83" s="796"/>
      <c r="CN83" s="797"/>
      <c r="CO83" s="797"/>
      <c r="CP83" s="797"/>
      <c r="CQ83" s="798"/>
      <c r="CR83" s="796"/>
      <c r="CS83" s="797"/>
      <c r="CT83" s="797"/>
      <c r="CU83" s="797"/>
      <c r="CV83" s="798"/>
      <c r="CW83" s="796"/>
      <c r="CX83" s="797"/>
      <c r="CY83" s="797"/>
      <c r="CZ83" s="797"/>
      <c r="DA83" s="798"/>
      <c r="DB83" s="796"/>
      <c r="DC83" s="797"/>
      <c r="DD83" s="797"/>
      <c r="DE83" s="797"/>
      <c r="DF83" s="798"/>
      <c r="DG83" s="796"/>
      <c r="DH83" s="797"/>
      <c r="DI83" s="797"/>
      <c r="DJ83" s="797"/>
      <c r="DK83" s="798"/>
      <c r="DL83" s="796"/>
      <c r="DM83" s="797"/>
      <c r="DN83" s="797"/>
      <c r="DO83" s="797"/>
      <c r="DP83" s="798"/>
      <c r="DQ83" s="796"/>
      <c r="DR83" s="797"/>
      <c r="DS83" s="797"/>
      <c r="DT83" s="797"/>
      <c r="DU83" s="798"/>
      <c r="DV83" s="799"/>
      <c r="DW83" s="800"/>
      <c r="DX83" s="800"/>
      <c r="DY83" s="800"/>
      <c r="DZ83" s="802"/>
      <c r="EA83" s="52"/>
    </row>
    <row r="84" spans="1:131" ht="26.25" customHeight="1">
      <c r="A84" s="56">
        <v>17</v>
      </c>
      <c r="B84" s="738"/>
      <c r="C84" s="739"/>
      <c r="D84" s="739"/>
      <c r="E84" s="739"/>
      <c r="F84" s="739"/>
      <c r="G84" s="739"/>
      <c r="H84" s="739"/>
      <c r="I84" s="739"/>
      <c r="J84" s="739"/>
      <c r="K84" s="739"/>
      <c r="L84" s="739"/>
      <c r="M84" s="739"/>
      <c r="N84" s="739"/>
      <c r="O84" s="739"/>
      <c r="P84" s="740"/>
      <c r="Q84" s="741"/>
      <c r="R84" s="742"/>
      <c r="S84" s="742"/>
      <c r="T84" s="742"/>
      <c r="U84" s="742"/>
      <c r="V84" s="742"/>
      <c r="W84" s="742"/>
      <c r="X84" s="742"/>
      <c r="Y84" s="742"/>
      <c r="Z84" s="742"/>
      <c r="AA84" s="742"/>
      <c r="AB84" s="742"/>
      <c r="AC84" s="742"/>
      <c r="AD84" s="742"/>
      <c r="AE84" s="742"/>
      <c r="AF84" s="742"/>
      <c r="AG84" s="742"/>
      <c r="AH84" s="742"/>
      <c r="AI84" s="742"/>
      <c r="AJ84" s="742"/>
      <c r="AK84" s="742"/>
      <c r="AL84" s="742"/>
      <c r="AM84" s="742"/>
      <c r="AN84" s="742"/>
      <c r="AO84" s="742"/>
      <c r="AP84" s="742"/>
      <c r="AQ84" s="742"/>
      <c r="AR84" s="742"/>
      <c r="AS84" s="742"/>
      <c r="AT84" s="742"/>
      <c r="AU84" s="742"/>
      <c r="AV84" s="742"/>
      <c r="AW84" s="742"/>
      <c r="AX84" s="742"/>
      <c r="AY84" s="742"/>
      <c r="AZ84" s="748"/>
      <c r="BA84" s="748"/>
      <c r="BB84" s="748"/>
      <c r="BC84" s="748"/>
      <c r="BD84" s="749"/>
      <c r="BE84" s="59"/>
      <c r="BF84" s="59"/>
      <c r="BG84" s="59"/>
      <c r="BH84" s="59"/>
      <c r="BI84" s="59"/>
      <c r="BJ84" s="59"/>
      <c r="BK84" s="59"/>
      <c r="BL84" s="59"/>
      <c r="BM84" s="59"/>
      <c r="BN84" s="59"/>
      <c r="BO84" s="59"/>
      <c r="BP84" s="59"/>
      <c r="BQ84" s="56">
        <v>78</v>
      </c>
      <c r="BR84" s="77"/>
      <c r="BS84" s="799"/>
      <c r="BT84" s="800"/>
      <c r="BU84" s="800"/>
      <c r="BV84" s="800"/>
      <c r="BW84" s="800"/>
      <c r="BX84" s="800"/>
      <c r="BY84" s="800"/>
      <c r="BZ84" s="800"/>
      <c r="CA84" s="800"/>
      <c r="CB84" s="800"/>
      <c r="CC84" s="800"/>
      <c r="CD84" s="800"/>
      <c r="CE84" s="800"/>
      <c r="CF84" s="800"/>
      <c r="CG84" s="801"/>
      <c r="CH84" s="796"/>
      <c r="CI84" s="797"/>
      <c r="CJ84" s="797"/>
      <c r="CK84" s="797"/>
      <c r="CL84" s="798"/>
      <c r="CM84" s="796"/>
      <c r="CN84" s="797"/>
      <c r="CO84" s="797"/>
      <c r="CP84" s="797"/>
      <c r="CQ84" s="798"/>
      <c r="CR84" s="796"/>
      <c r="CS84" s="797"/>
      <c r="CT84" s="797"/>
      <c r="CU84" s="797"/>
      <c r="CV84" s="798"/>
      <c r="CW84" s="796"/>
      <c r="CX84" s="797"/>
      <c r="CY84" s="797"/>
      <c r="CZ84" s="797"/>
      <c r="DA84" s="798"/>
      <c r="DB84" s="796"/>
      <c r="DC84" s="797"/>
      <c r="DD84" s="797"/>
      <c r="DE84" s="797"/>
      <c r="DF84" s="798"/>
      <c r="DG84" s="796"/>
      <c r="DH84" s="797"/>
      <c r="DI84" s="797"/>
      <c r="DJ84" s="797"/>
      <c r="DK84" s="798"/>
      <c r="DL84" s="796"/>
      <c r="DM84" s="797"/>
      <c r="DN84" s="797"/>
      <c r="DO84" s="797"/>
      <c r="DP84" s="798"/>
      <c r="DQ84" s="796"/>
      <c r="DR84" s="797"/>
      <c r="DS84" s="797"/>
      <c r="DT84" s="797"/>
      <c r="DU84" s="798"/>
      <c r="DV84" s="799"/>
      <c r="DW84" s="800"/>
      <c r="DX84" s="800"/>
      <c r="DY84" s="800"/>
      <c r="DZ84" s="802"/>
      <c r="EA84" s="52"/>
    </row>
    <row r="85" spans="1:131" ht="26.25" customHeight="1">
      <c r="A85" s="56">
        <v>18</v>
      </c>
      <c r="B85" s="738"/>
      <c r="C85" s="739"/>
      <c r="D85" s="739"/>
      <c r="E85" s="739"/>
      <c r="F85" s="739"/>
      <c r="G85" s="739"/>
      <c r="H85" s="739"/>
      <c r="I85" s="739"/>
      <c r="J85" s="739"/>
      <c r="K85" s="739"/>
      <c r="L85" s="739"/>
      <c r="M85" s="739"/>
      <c r="N85" s="739"/>
      <c r="O85" s="739"/>
      <c r="P85" s="740"/>
      <c r="Q85" s="741"/>
      <c r="R85" s="742"/>
      <c r="S85" s="742"/>
      <c r="T85" s="742"/>
      <c r="U85" s="742"/>
      <c r="V85" s="742"/>
      <c r="W85" s="742"/>
      <c r="X85" s="742"/>
      <c r="Y85" s="742"/>
      <c r="Z85" s="742"/>
      <c r="AA85" s="742"/>
      <c r="AB85" s="742"/>
      <c r="AC85" s="742"/>
      <c r="AD85" s="742"/>
      <c r="AE85" s="742"/>
      <c r="AF85" s="742"/>
      <c r="AG85" s="742"/>
      <c r="AH85" s="742"/>
      <c r="AI85" s="742"/>
      <c r="AJ85" s="742"/>
      <c r="AK85" s="742"/>
      <c r="AL85" s="742"/>
      <c r="AM85" s="742"/>
      <c r="AN85" s="742"/>
      <c r="AO85" s="742"/>
      <c r="AP85" s="742"/>
      <c r="AQ85" s="742"/>
      <c r="AR85" s="742"/>
      <c r="AS85" s="742"/>
      <c r="AT85" s="742"/>
      <c r="AU85" s="742"/>
      <c r="AV85" s="742"/>
      <c r="AW85" s="742"/>
      <c r="AX85" s="742"/>
      <c r="AY85" s="742"/>
      <c r="AZ85" s="748"/>
      <c r="BA85" s="748"/>
      <c r="BB85" s="748"/>
      <c r="BC85" s="748"/>
      <c r="BD85" s="749"/>
      <c r="BE85" s="59"/>
      <c r="BF85" s="59"/>
      <c r="BG85" s="59"/>
      <c r="BH85" s="59"/>
      <c r="BI85" s="59"/>
      <c r="BJ85" s="59"/>
      <c r="BK85" s="59"/>
      <c r="BL85" s="59"/>
      <c r="BM85" s="59"/>
      <c r="BN85" s="59"/>
      <c r="BO85" s="59"/>
      <c r="BP85" s="59"/>
      <c r="BQ85" s="56">
        <v>79</v>
      </c>
      <c r="BR85" s="77"/>
      <c r="BS85" s="799"/>
      <c r="BT85" s="800"/>
      <c r="BU85" s="800"/>
      <c r="BV85" s="800"/>
      <c r="BW85" s="800"/>
      <c r="BX85" s="800"/>
      <c r="BY85" s="800"/>
      <c r="BZ85" s="800"/>
      <c r="CA85" s="800"/>
      <c r="CB85" s="800"/>
      <c r="CC85" s="800"/>
      <c r="CD85" s="800"/>
      <c r="CE85" s="800"/>
      <c r="CF85" s="800"/>
      <c r="CG85" s="801"/>
      <c r="CH85" s="796"/>
      <c r="CI85" s="797"/>
      <c r="CJ85" s="797"/>
      <c r="CK85" s="797"/>
      <c r="CL85" s="798"/>
      <c r="CM85" s="796"/>
      <c r="CN85" s="797"/>
      <c r="CO85" s="797"/>
      <c r="CP85" s="797"/>
      <c r="CQ85" s="798"/>
      <c r="CR85" s="796"/>
      <c r="CS85" s="797"/>
      <c r="CT85" s="797"/>
      <c r="CU85" s="797"/>
      <c r="CV85" s="798"/>
      <c r="CW85" s="796"/>
      <c r="CX85" s="797"/>
      <c r="CY85" s="797"/>
      <c r="CZ85" s="797"/>
      <c r="DA85" s="798"/>
      <c r="DB85" s="796"/>
      <c r="DC85" s="797"/>
      <c r="DD85" s="797"/>
      <c r="DE85" s="797"/>
      <c r="DF85" s="798"/>
      <c r="DG85" s="796"/>
      <c r="DH85" s="797"/>
      <c r="DI85" s="797"/>
      <c r="DJ85" s="797"/>
      <c r="DK85" s="798"/>
      <c r="DL85" s="796"/>
      <c r="DM85" s="797"/>
      <c r="DN85" s="797"/>
      <c r="DO85" s="797"/>
      <c r="DP85" s="798"/>
      <c r="DQ85" s="796"/>
      <c r="DR85" s="797"/>
      <c r="DS85" s="797"/>
      <c r="DT85" s="797"/>
      <c r="DU85" s="798"/>
      <c r="DV85" s="799"/>
      <c r="DW85" s="800"/>
      <c r="DX85" s="800"/>
      <c r="DY85" s="800"/>
      <c r="DZ85" s="802"/>
      <c r="EA85" s="52"/>
    </row>
    <row r="86" spans="1:131" ht="26.25" customHeight="1">
      <c r="A86" s="56">
        <v>19</v>
      </c>
      <c r="B86" s="738"/>
      <c r="C86" s="739"/>
      <c r="D86" s="739"/>
      <c r="E86" s="739"/>
      <c r="F86" s="739"/>
      <c r="G86" s="739"/>
      <c r="H86" s="739"/>
      <c r="I86" s="739"/>
      <c r="J86" s="739"/>
      <c r="K86" s="739"/>
      <c r="L86" s="739"/>
      <c r="M86" s="739"/>
      <c r="N86" s="739"/>
      <c r="O86" s="739"/>
      <c r="P86" s="740"/>
      <c r="Q86" s="741"/>
      <c r="R86" s="742"/>
      <c r="S86" s="742"/>
      <c r="T86" s="742"/>
      <c r="U86" s="742"/>
      <c r="V86" s="742"/>
      <c r="W86" s="742"/>
      <c r="X86" s="742"/>
      <c r="Y86" s="742"/>
      <c r="Z86" s="742"/>
      <c r="AA86" s="742"/>
      <c r="AB86" s="742"/>
      <c r="AC86" s="742"/>
      <c r="AD86" s="742"/>
      <c r="AE86" s="742"/>
      <c r="AF86" s="742"/>
      <c r="AG86" s="742"/>
      <c r="AH86" s="742"/>
      <c r="AI86" s="742"/>
      <c r="AJ86" s="742"/>
      <c r="AK86" s="742"/>
      <c r="AL86" s="742"/>
      <c r="AM86" s="742"/>
      <c r="AN86" s="742"/>
      <c r="AO86" s="742"/>
      <c r="AP86" s="742"/>
      <c r="AQ86" s="742"/>
      <c r="AR86" s="742"/>
      <c r="AS86" s="742"/>
      <c r="AT86" s="742"/>
      <c r="AU86" s="742"/>
      <c r="AV86" s="742"/>
      <c r="AW86" s="742"/>
      <c r="AX86" s="742"/>
      <c r="AY86" s="742"/>
      <c r="AZ86" s="748"/>
      <c r="BA86" s="748"/>
      <c r="BB86" s="748"/>
      <c r="BC86" s="748"/>
      <c r="BD86" s="749"/>
      <c r="BE86" s="59"/>
      <c r="BF86" s="59"/>
      <c r="BG86" s="59"/>
      <c r="BH86" s="59"/>
      <c r="BI86" s="59"/>
      <c r="BJ86" s="59"/>
      <c r="BK86" s="59"/>
      <c r="BL86" s="59"/>
      <c r="BM86" s="59"/>
      <c r="BN86" s="59"/>
      <c r="BO86" s="59"/>
      <c r="BP86" s="59"/>
      <c r="BQ86" s="56">
        <v>80</v>
      </c>
      <c r="BR86" s="77"/>
      <c r="BS86" s="799"/>
      <c r="BT86" s="800"/>
      <c r="BU86" s="800"/>
      <c r="BV86" s="800"/>
      <c r="BW86" s="800"/>
      <c r="BX86" s="800"/>
      <c r="BY86" s="800"/>
      <c r="BZ86" s="800"/>
      <c r="CA86" s="800"/>
      <c r="CB86" s="800"/>
      <c r="CC86" s="800"/>
      <c r="CD86" s="800"/>
      <c r="CE86" s="800"/>
      <c r="CF86" s="800"/>
      <c r="CG86" s="801"/>
      <c r="CH86" s="796"/>
      <c r="CI86" s="797"/>
      <c r="CJ86" s="797"/>
      <c r="CK86" s="797"/>
      <c r="CL86" s="798"/>
      <c r="CM86" s="796"/>
      <c r="CN86" s="797"/>
      <c r="CO86" s="797"/>
      <c r="CP86" s="797"/>
      <c r="CQ86" s="798"/>
      <c r="CR86" s="796"/>
      <c r="CS86" s="797"/>
      <c r="CT86" s="797"/>
      <c r="CU86" s="797"/>
      <c r="CV86" s="798"/>
      <c r="CW86" s="796"/>
      <c r="CX86" s="797"/>
      <c r="CY86" s="797"/>
      <c r="CZ86" s="797"/>
      <c r="DA86" s="798"/>
      <c r="DB86" s="796"/>
      <c r="DC86" s="797"/>
      <c r="DD86" s="797"/>
      <c r="DE86" s="797"/>
      <c r="DF86" s="798"/>
      <c r="DG86" s="796"/>
      <c r="DH86" s="797"/>
      <c r="DI86" s="797"/>
      <c r="DJ86" s="797"/>
      <c r="DK86" s="798"/>
      <c r="DL86" s="796"/>
      <c r="DM86" s="797"/>
      <c r="DN86" s="797"/>
      <c r="DO86" s="797"/>
      <c r="DP86" s="798"/>
      <c r="DQ86" s="796"/>
      <c r="DR86" s="797"/>
      <c r="DS86" s="797"/>
      <c r="DT86" s="797"/>
      <c r="DU86" s="798"/>
      <c r="DV86" s="799"/>
      <c r="DW86" s="800"/>
      <c r="DX86" s="800"/>
      <c r="DY86" s="800"/>
      <c r="DZ86" s="802"/>
      <c r="EA86" s="52"/>
    </row>
    <row r="87" spans="1:131" ht="26.25" customHeight="1">
      <c r="A87" s="61">
        <v>20</v>
      </c>
      <c r="B87" s="803"/>
      <c r="C87" s="804"/>
      <c r="D87" s="804"/>
      <c r="E87" s="804"/>
      <c r="F87" s="804"/>
      <c r="G87" s="804"/>
      <c r="H87" s="804"/>
      <c r="I87" s="804"/>
      <c r="J87" s="804"/>
      <c r="K87" s="804"/>
      <c r="L87" s="804"/>
      <c r="M87" s="804"/>
      <c r="N87" s="804"/>
      <c r="O87" s="804"/>
      <c r="P87" s="805"/>
      <c r="Q87" s="806"/>
      <c r="R87" s="807"/>
      <c r="S87" s="807"/>
      <c r="T87" s="807"/>
      <c r="U87" s="807"/>
      <c r="V87" s="807"/>
      <c r="W87" s="807"/>
      <c r="X87" s="807"/>
      <c r="Y87" s="807"/>
      <c r="Z87" s="807"/>
      <c r="AA87" s="807"/>
      <c r="AB87" s="807"/>
      <c r="AC87" s="807"/>
      <c r="AD87" s="807"/>
      <c r="AE87" s="807"/>
      <c r="AF87" s="807"/>
      <c r="AG87" s="807"/>
      <c r="AH87" s="807"/>
      <c r="AI87" s="807"/>
      <c r="AJ87" s="807"/>
      <c r="AK87" s="807"/>
      <c r="AL87" s="807"/>
      <c r="AM87" s="807"/>
      <c r="AN87" s="807"/>
      <c r="AO87" s="807"/>
      <c r="AP87" s="807"/>
      <c r="AQ87" s="807"/>
      <c r="AR87" s="807"/>
      <c r="AS87" s="807"/>
      <c r="AT87" s="807"/>
      <c r="AU87" s="807"/>
      <c r="AV87" s="807"/>
      <c r="AW87" s="807"/>
      <c r="AX87" s="807"/>
      <c r="AY87" s="807"/>
      <c r="AZ87" s="808"/>
      <c r="BA87" s="808"/>
      <c r="BB87" s="808"/>
      <c r="BC87" s="808"/>
      <c r="BD87" s="809"/>
      <c r="BE87" s="59"/>
      <c r="BF87" s="59"/>
      <c r="BG87" s="59"/>
      <c r="BH87" s="59"/>
      <c r="BI87" s="59"/>
      <c r="BJ87" s="59"/>
      <c r="BK87" s="59"/>
      <c r="BL87" s="59"/>
      <c r="BM87" s="59"/>
      <c r="BN87" s="59"/>
      <c r="BO87" s="59"/>
      <c r="BP87" s="59"/>
      <c r="BQ87" s="56">
        <v>81</v>
      </c>
      <c r="BR87" s="77"/>
      <c r="BS87" s="799"/>
      <c r="BT87" s="800"/>
      <c r="BU87" s="800"/>
      <c r="BV87" s="800"/>
      <c r="BW87" s="800"/>
      <c r="BX87" s="800"/>
      <c r="BY87" s="800"/>
      <c r="BZ87" s="800"/>
      <c r="CA87" s="800"/>
      <c r="CB87" s="800"/>
      <c r="CC87" s="800"/>
      <c r="CD87" s="800"/>
      <c r="CE87" s="800"/>
      <c r="CF87" s="800"/>
      <c r="CG87" s="801"/>
      <c r="CH87" s="796"/>
      <c r="CI87" s="797"/>
      <c r="CJ87" s="797"/>
      <c r="CK87" s="797"/>
      <c r="CL87" s="798"/>
      <c r="CM87" s="796"/>
      <c r="CN87" s="797"/>
      <c r="CO87" s="797"/>
      <c r="CP87" s="797"/>
      <c r="CQ87" s="798"/>
      <c r="CR87" s="796"/>
      <c r="CS87" s="797"/>
      <c r="CT87" s="797"/>
      <c r="CU87" s="797"/>
      <c r="CV87" s="798"/>
      <c r="CW87" s="796"/>
      <c r="CX87" s="797"/>
      <c r="CY87" s="797"/>
      <c r="CZ87" s="797"/>
      <c r="DA87" s="798"/>
      <c r="DB87" s="796"/>
      <c r="DC87" s="797"/>
      <c r="DD87" s="797"/>
      <c r="DE87" s="797"/>
      <c r="DF87" s="798"/>
      <c r="DG87" s="796"/>
      <c r="DH87" s="797"/>
      <c r="DI87" s="797"/>
      <c r="DJ87" s="797"/>
      <c r="DK87" s="798"/>
      <c r="DL87" s="796"/>
      <c r="DM87" s="797"/>
      <c r="DN87" s="797"/>
      <c r="DO87" s="797"/>
      <c r="DP87" s="798"/>
      <c r="DQ87" s="796"/>
      <c r="DR87" s="797"/>
      <c r="DS87" s="797"/>
      <c r="DT87" s="797"/>
      <c r="DU87" s="798"/>
      <c r="DV87" s="799"/>
      <c r="DW87" s="800"/>
      <c r="DX87" s="800"/>
      <c r="DY87" s="800"/>
      <c r="DZ87" s="802"/>
      <c r="EA87" s="52"/>
    </row>
    <row r="88" spans="1:131" ht="26.25" customHeight="1">
      <c r="A88" s="57" t="s">
        <v>399</v>
      </c>
      <c r="B88" s="755" t="s">
        <v>459</v>
      </c>
      <c r="C88" s="756"/>
      <c r="D88" s="756"/>
      <c r="E88" s="756"/>
      <c r="F88" s="756"/>
      <c r="G88" s="756"/>
      <c r="H88" s="756"/>
      <c r="I88" s="756"/>
      <c r="J88" s="756"/>
      <c r="K88" s="756"/>
      <c r="L88" s="756"/>
      <c r="M88" s="756"/>
      <c r="N88" s="756"/>
      <c r="O88" s="756"/>
      <c r="P88" s="757"/>
      <c r="Q88" s="793"/>
      <c r="R88" s="764"/>
      <c r="S88" s="764"/>
      <c r="T88" s="764"/>
      <c r="U88" s="764"/>
      <c r="V88" s="764"/>
      <c r="W88" s="764"/>
      <c r="X88" s="764"/>
      <c r="Y88" s="764"/>
      <c r="Z88" s="764"/>
      <c r="AA88" s="764"/>
      <c r="AB88" s="764"/>
      <c r="AC88" s="764"/>
      <c r="AD88" s="764"/>
      <c r="AE88" s="764"/>
      <c r="AF88" s="759">
        <v>8398</v>
      </c>
      <c r="AG88" s="759"/>
      <c r="AH88" s="759"/>
      <c r="AI88" s="759"/>
      <c r="AJ88" s="759"/>
      <c r="AK88" s="764"/>
      <c r="AL88" s="764"/>
      <c r="AM88" s="764"/>
      <c r="AN88" s="764"/>
      <c r="AO88" s="764"/>
      <c r="AP88" s="759">
        <v>1555</v>
      </c>
      <c r="AQ88" s="759"/>
      <c r="AR88" s="759"/>
      <c r="AS88" s="759"/>
      <c r="AT88" s="759"/>
      <c r="AU88" s="759">
        <v>920</v>
      </c>
      <c r="AV88" s="759"/>
      <c r="AW88" s="759"/>
      <c r="AX88" s="759"/>
      <c r="AY88" s="759"/>
      <c r="AZ88" s="765"/>
      <c r="BA88" s="765"/>
      <c r="BB88" s="765"/>
      <c r="BC88" s="765"/>
      <c r="BD88" s="766"/>
      <c r="BE88" s="59"/>
      <c r="BF88" s="59"/>
      <c r="BG88" s="59"/>
      <c r="BH88" s="59"/>
      <c r="BI88" s="59"/>
      <c r="BJ88" s="59"/>
      <c r="BK88" s="59"/>
      <c r="BL88" s="59"/>
      <c r="BM88" s="59"/>
      <c r="BN88" s="59"/>
      <c r="BO88" s="59"/>
      <c r="BP88" s="59"/>
      <c r="BQ88" s="56">
        <v>82</v>
      </c>
      <c r="BR88" s="77"/>
      <c r="BS88" s="799"/>
      <c r="BT88" s="800"/>
      <c r="BU88" s="800"/>
      <c r="BV88" s="800"/>
      <c r="BW88" s="800"/>
      <c r="BX88" s="800"/>
      <c r="BY88" s="800"/>
      <c r="BZ88" s="800"/>
      <c r="CA88" s="800"/>
      <c r="CB88" s="800"/>
      <c r="CC88" s="800"/>
      <c r="CD88" s="800"/>
      <c r="CE88" s="800"/>
      <c r="CF88" s="800"/>
      <c r="CG88" s="801"/>
      <c r="CH88" s="796"/>
      <c r="CI88" s="797"/>
      <c r="CJ88" s="797"/>
      <c r="CK88" s="797"/>
      <c r="CL88" s="798"/>
      <c r="CM88" s="796"/>
      <c r="CN88" s="797"/>
      <c r="CO88" s="797"/>
      <c r="CP88" s="797"/>
      <c r="CQ88" s="798"/>
      <c r="CR88" s="796"/>
      <c r="CS88" s="797"/>
      <c r="CT88" s="797"/>
      <c r="CU88" s="797"/>
      <c r="CV88" s="798"/>
      <c r="CW88" s="796"/>
      <c r="CX88" s="797"/>
      <c r="CY88" s="797"/>
      <c r="CZ88" s="797"/>
      <c r="DA88" s="798"/>
      <c r="DB88" s="796"/>
      <c r="DC88" s="797"/>
      <c r="DD88" s="797"/>
      <c r="DE88" s="797"/>
      <c r="DF88" s="798"/>
      <c r="DG88" s="796"/>
      <c r="DH88" s="797"/>
      <c r="DI88" s="797"/>
      <c r="DJ88" s="797"/>
      <c r="DK88" s="798"/>
      <c r="DL88" s="796"/>
      <c r="DM88" s="797"/>
      <c r="DN88" s="797"/>
      <c r="DO88" s="797"/>
      <c r="DP88" s="798"/>
      <c r="DQ88" s="796"/>
      <c r="DR88" s="797"/>
      <c r="DS88" s="797"/>
      <c r="DT88" s="797"/>
      <c r="DU88" s="798"/>
      <c r="DV88" s="799"/>
      <c r="DW88" s="800"/>
      <c r="DX88" s="800"/>
      <c r="DY88" s="800"/>
      <c r="DZ88" s="802"/>
      <c r="EA88" s="52"/>
    </row>
    <row r="89" spans="1:131" ht="26.25" hidden="1" customHeight="1">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99"/>
      <c r="BT89" s="800"/>
      <c r="BU89" s="800"/>
      <c r="BV89" s="800"/>
      <c r="BW89" s="800"/>
      <c r="BX89" s="800"/>
      <c r="BY89" s="800"/>
      <c r="BZ89" s="800"/>
      <c r="CA89" s="800"/>
      <c r="CB89" s="800"/>
      <c r="CC89" s="800"/>
      <c r="CD89" s="800"/>
      <c r="CE89" s="800"/>
      <c r="CF89" s="800"/>
      <c r="CG89" s="801"/>
      <c r="CH89" s="796"/>
      <c r="CI89" s="797"/>
      <c r="CJ89" s="797"/>
      <c r="CK89" s="797"/>
      <c r="CL89" s="798"/>
      <c r="CM89" s="796"/>
      <c r="CN89" s="797"/>
      <c r="CO89" s="797"/>
      <c r="CP89" s="797"/>
      <c r="CQ89" s="798"/>
      <c r="CR89" s="796"/>
      <c r="CS89" s="797"/>
      <c r="CT89" s="797"/>
      <c r="CU89" s="797"/>
      <c r="CV89" s="798"/>
      <c r="CW89" s="796"/>
      <c r="CX89" s="797"/>
      <c r="CY89" s="797"/>
      <c r="CZ89" s="797"/>
      <c r="DA89" s="798"/>
      <c r="DB89" s="796"/>
      <c r="DC89" s="797"/>
      <c r="DD89" s="797"/>
      <c r="DE89" s="797"/>
      <c r="DF89" s="798"/>
      <c r="DG89" s="796"/>
      <c r="DH89" s="797"/>
      <c r="DI89" s="797"/>
      <c r="DJ89" s="797"/>
      <c r="DK89" s="798"/>
      <c r="DL89" s="796"/>
      <c r="DM89" s="797"/>
      <c r="DN89" s="797"/>
      <c r="DO89" s="797"/>
      <c r="DP89" s="798"/>
      <c r="DQ89" s="796"/>
      <c r="DR89" s="797"/>
      <c r="DS89" s="797"/>
      <c r="DT89" s="797"/>
      <c r="DU89" s="798"/>
      <c r="DV89" s="799"/>
      <c r="DW89" s="800"/>
      <c r="DX89" s="800"/>
      <c r="DY89" s="800"/>
      <c r="DZ89" s="802"/>
      <c r="EA89" s="52"/>
    </row>
    <row r="90" spans="1:131" ht="26.25" hidden="1" customHeight="1">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99"/>
      <c r="BT90" s="800"/>
      <c r="BU90" s="800"/>
      <c r="BV90" s="800"/>
      <c r="BW90" s="800"/>
      <c r="BX90" s="800"/>
      <c r="BY90" s="800"/>
      <c r="BZ90" s="800"/>
      <c r="CA90" s="800"/>
      <c r="CB90" s="800"/>
      <c r="CC90" s="800"/>
      <c r="CD90" s="800"/>
      <c r="CE90" s="800"/>
      <c r="CF90" s="800"/>
      <c r="CG90" s="801"/>
      <c r="CH90" s="796"/>
      <c r="CI90" s="797"/>
      <c r="CJ90" s="797"/>
      <c r="CK90" s="797"/>
      <c r="CL90" s="798"/>
      <c r="CM90" s="796"/>
      <c r="CN90" s="797"/>
      <c r="CO90" s="797"/>
      <c r="CP90" s="797"/>
      <c r="CQ90" s="798"/>
      <c r="CR90" s="796"/>
      <c r="CS90" s="797"/>
      <c r="CT90" s="797"/>
      <c r="CU90" s="797"/>
      <c r="CV90" s="798"/>
      <c r="CW90" s="796"/>
      <c r="CX90" s="797"/>
      <c r="CY90" s="797"/>
      <c r="CZ90" s="797"/>
      <c r="DA90" s="798"/>
      <c r="DB90" s="796"/>
      <c r="DC90" s="797"/>
      <c r="DD90" s="797"/>
      <c r="DE90" s="797"/>
      <c r="DF90" s="798"/>
      <c r="DG90" s="796"/>
      <c r="DH90" s="797"/>
      <c r="DI90" s="797"/>
      <c r="DJ90" s="797"/>
      <c r="DK90" s="798"/>
      <c r="DL90" s="796"/>
      <c r="DM90" s="797"/>
      <c r="DN90" s="797"/>
      <c r="DO90" s="797"/>
      <c r="DP90" s="798"/>
      <c r="DQ90" s="796"/>
      <c r="DR90" s="797"/>
      <c r="DS90" s="797"/>
      <c r="DT90" s="797"/>
      <c r="DU90" s="798"/>
      <c r="DV90" s="799"/>
      <c r="DW90" s="800"/>
      <c r="DX90" s="800"/>
      <c r="DY90" s="800"/>
      <c r="DZ90" s="802"/>
      <c r="EA90" s="52"/>
    </row>
    <row r="91" spans="1:131" ht="26.25" hidden="1" customHeight="1">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99"/>
      <c r="BT91" s="800"/>
      <c r="BU91" s="800"/>
      <c r="BV91" s="800"/>
      <c r="BW91" s="800"/>
      <c r="BX91" s="800"/>
      <c r="BY91" s="800"/>
      <c r="BZ91" s="800"/>
      <c r="CA91" s="800"/>
      <c r="CB91" s="800"/>
      <c r="CC91" s="800"/>
      <c r="CD91" s="800"/>
      <c r="CE91" s="800"/>
      <c r="CF91" s="800"/>
      <c r="CG91" s="801"/>
      <c r="CH91" s="796"/>
      <c r="CI91" s="797"/>
      <c r="CJ91" s="797"/>
      <c r="CK91" s="797"/>
      <c r="CL91" s="798"/>
      <c r="CM91" s="796"/>
      <c r="CN91" s="797"/>
      <c r="CO91" s="797"/>
      <c r="CP91" s="797"/>
      <c r="CQ91" s="798"/>
      <c r="CR91" s="796"/>
      <c r="CS91" s="797"/>
      <c r="CT91" s="797"/>
      <c r="CU91" s="797"/>
      <c r="CV91" s="798"/>
      <c r="CW91" s="796"/>
      <c r="CX91" s="797"/>
      <c r="CY91" s="797"/>
      <c r="CZ91" s="797"/>
      <c r="DA91" s="798"/>
      <c r="DB91" s="796"/>
      <c r="DC91" s="797"/>
      <c r="DD91" s="797"/>
      <c r="DE91" s="797"/>
      <c r="DF91" s="798"/>
      <c r="DG91" s="796"/>
      <c r="DH91" s="797"/>
      <c r="DI91" s="797"/>
      <c r="DJ91" s="797"/>
      <c r="DK91" s="798"/>
      <c r="DL91" s="796"/>
      <c r="DM91" s="797"/>
      <c r="DN91" s="797"/>
      <c r="DO91" s="797"/>
      <c r="DP91" s="798"/>
      <c r="DQ91" s="796"/>
      <c r="DR91" s="797"/>
      <c r="DS91" s="797"/>
      <c r="DT91" s="797"/>
      <c r="DU91" s="798"/>
      <c r="DV91" s="799"/>
      <c r="DW91" s="800"/>
      <c r="DX91" s="800"/>
      <c r="DY91" s="800"/>
      <c r="DZ91" s="802"/>
      <c r="EA91" s="52"/>
    </row>
    <row r="92" spans="1:131" ht="26.25" hidden="1" customHeight="1">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99"/>
      <c r="BT92" s="800"/>
      <c r="BU92" s="800"/>
      <c r="BV92" s="800"/>
      <c r="BW92" s="800"/>
      <c r="BX92" s="800"/>
      <c r="BY92" s="800"/>
      <c r="BZ92" s="800"/>
      <c r="CA92" s="800"/>
      <c r="CB92" s="800"/>
      <c r="CC92" s="800"/>
      <c r="CD92" s="800"/>
      <c r="CE92" s="800"/>
      <c r="CF92" s="800"/>
      <c r="CG92" s="801"/>
      <c r="CH92" s="796"/>
      <c r="CI92" s="797"/>
      <c r="CJ92" s="797"/>
      <c r="CK92" s="797"/>
      <c r="CL92" s="798"/>
      <c r="CM92" s="796"/>
      <c r="CN92" s="797"/>
      <c r="CO92" s="797"/>
      <c r="CP92" s="797"/>
      <c r="CQ92" s="798"/>
      <c r="CR92" s="796"/>
      <c r="CS92" s="797"/>
      <c r="CT92" s="797"/>
      <c r="CU92" s="797"/>
      <c r="CV92" s="798"/>
      <c r="CW92" s="796"/>
      <c r="CX92" s="797"/>
      <c r="CY92" s="797"/>
      <c r="CZ92" s="797"/>
      <c r="DA92" s="798"/>
      <c r="DB92" s="796"/>
      <c r="DC92" s="797"/>
      <c r="DD92" s="797"/>
      <c r="DE92" s="797"/>
      <c r="DF92" s="798"/>
      <c r="DG92" s="796"/>
      <c r="DH92" s="797"/>
      <c r="DI92" s="797"/>
      <c r="DJ92" s="797"/>
      <c r="DK92" s="798"/>
      <c r="DL92" s="796"/>
      <c r="DM92" s="797"/>
      <c r="DN92" s="797"/>
      <c r="DO92" s="797"/>
      <c r="DP92" s="798"/>
      <c r="DQ92" s="796"/>
      <c r="DR92" s="797"/>
      <c r="DS92" s="797"/>
      <c r="DT92" s="797"/>
      <c r="DU92" s="798"/>
      <c r="DV92" s="799"/>
      <c r="DW92" s="800"/>
      <c r="DX92" s="800"/>
      <c r="DY92" s="800"/>
      <c r="DZ92" s="802"/>
      <c r="EA92" s="52"/>
    </row>
    <row r="93" spans="1:131" ht="26.25" hidden="1" customHeight="1">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99"/>
      <c r="BT93" s="800"/>
      <c r="BU93" s="800"/>
      <c r="BV93" s="800"/>
      <c r="BW93" s="800"/>
      <c r="BX93" s="800"/>
      <c r="BY93" s="800"/>
      <c r="BZ93" s="800"/>
      <c r="CA93" s="800"/>
      <c r="CB93" s="800"/>
      <c r="CC93" s="800"/>
      <c r="CD93" s="800"/>
      <c r="CE93" s="800"/>
      <c r="CF93" s="800"/>
      <c r="CG93" s="801"/>
      <c r="CH93" s="796"/>
      <c r="CI93" s="797"/>
      <c r="CJ93" s="797"/>
      <c r="CK93" s="797"/>
      <c r="CL93" s="798"/>
      <c r="CM93" s="796"/>
      <c r="CN93" s="797"/>
      <c r="CO93" s="797"/>
      <c r="CP93" s="797"/>
      <c r="CQ93" s="798"/>
      <c r="CR93" s="796"/>
      <c r="CS93" s="797"/>
      <c r="CT93" s="797"/>
      <c r="CU93" s="797"/>
      <c r="CV93" s="798"/>
      <c r="CW93" s="796"/>
      <c r="CX93" s="797"/>
      <c r="CY93" s="797"/>
      <c r="CZ93" s="797"/>
      <c r="DA93" s="798"/>
      <c r="DB93" s="796"/>
      <c r="DC93" s="797"/>
      <c r="DD93" s="797"/>
      <c r="DE93" s="797"/>
      <c r="DF93" s="798"/>
      <c r="DG93" s="796"/>
      <c r="DH93" s="797"/>
      <c r="DI93" s="797"/>
      <c r="DJ93" s="797"/>
      <c r="DK93" s="798"/>
      <c r="DL93" s="796"/>
      <c r="DM93" s="797"/>
      <c r="DN93" s="797"/>
      <c r="DO93" s="797"/>
      <c r="DP93" s="798"/>
      <c r="DQ93" s="796"/>
      <c r="DR93" s="797"/>
      <c r="DS93" s="797"/>
      <c r="DT93" s="797"/>
      <c r="DU93" s="798"/>
      <c r="DV93" s="799"/>
      <c r="DW93" s="800"/>
      <c r="DX93" s="800"/>
      <c r="DY93" s="800"/>
      <c r="DZ93" s="802"/>
      <c r="EA93" s="52"/>
    </row>
    <row r="94" spans="1:131" ht="26.25" hidden="1" customHeight="1">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99"/>
      <c r="BT94" s="800"/>
      <c r="BU94" s="800"/>
      <c r="BV94" s="800"/>
      <c r="BW94" s="800"/>
      <c r="BX94" s="800"/>
      <c r="BY94" s="800"/>
      <c r="BZ94" s="800"/>
      <c r="CA94" s="800"/>
      <c r="CB94" s="800"/>
      <c r="CC94" s="800"/>
      <c r="CD94" s="800"/>
      <c r="CE94" s="800"/>
      <c r="CF94" s="800"/>
      <c r="CG94" s="801"/>
      <c r="CH94" s="796"/>
      <c r="CI94" s="797"/>
      <c r="CJ94" s="797"/>
      <c r="CK94" s="797"/>
      <c r="CL94" s="798"/>
      <c r="CM94" s="796"/>
      <c r="CN94" s="797"/>
      <c r="CO94" s="797"/>
      <c r="CP94" s="797"/>
      <c r="CQ94" s="798"/>
      <c r="CR94" s="796"/>
      <c r="CS94" s="797"/>
      <c r="CT94" s="797"/>
      <c r="CU94" s="797"/>
      <c r="CV94" s="798"/>
      <c r="CW94" s="796"/>
      <c r="CX94" s="797"/>
      <c r="CY94" s="797"/>
      <c r="CZ94" s="797"/>
      <c r="DA94" s="798"/>
      <c r="DB94" s="796"/>
      <c r="DC94" s="797"/>
      <c r="DD94" s="797"/>
      <c r="DE94" s="797"/>
      <c r="DF94" s="798"/>
      <c r="DG94" s="796"/>
      <c r="DH94" s="797"/>
      <c r="DI94" s="797"/>
      <c r="DJ94" s="797"/>
      <c r="DK94" s="798"/>
      <c r="DL94" s="796"/>
      <c r="DM94" s="797"/>
      <c r="DN94" s="797"/>
      <c r="DO94" s="797"/>
      <c r="DP94" s="798"/>
      <c r="DQ94" s="796"/>
      <c r="DR94" s="797"/>
      <c r="DS94" s="797"/>
      <c r="DT94" s="797"/>
      <c r="DU94" s="798"/>
      <c r="DV94" s="799"/>
      <c r="DW94" s="800"/>
      <c r="DX94" s="800"/>
      <c r="DY94" s="800"/>
      <c r="DZ94" s="802"/>
      <c r="EA94" s="52"/>
    </row>
    <row r="95" spans="1:131" ht="26.25" hidden="1" customHeight="1">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99"/>
      <c r="BT95" s="800"/>
      <c r="BU95" s="800"/>
      <c r="BV95" s="800"/>
      <c r="BW95" s="800"/>
      <c r="BX95" s="800"/>
      <c r="BY95" s="800"/>
      <c r="BZ95" s="800"/>
      <c r="CA95" s="800"/>
      <c r="CB95" s="800"/>
      <c r="CC95" s="800"/>
      <c r="CD95" s="800"/>
      <c r="CE95" s="800"/>
      <c r="CF95" s="800"/>
      <c r="CG95" s="801"/>
      <c r="CH95" s="796"/>
      <c r="CI95" s="797"/>
      <c r="CJ95" s="797"/>
      <c r="CK95" s="797"/>
      <c r="CL95" s="798"/>
      <c r="CM95" s="796"/>
      <c r="CN95" s="797"/>
      <c r="CO95" s="797"/>
      <c r="CP95" s="797"/>
      <c r="CQ95" s="798"/>
      <c r="CR95" s="796"/>
      <c r="CS95" s="797"/>
      <c r="CT95" s="797"/>
      <c r="CU95" s="797"/>
      <c r="CV95" s="798"/>
      <c r="CW95" s="796"/>
      <c r="CX95" s="797"/>
      <c r="CY95" s="797"/>
      <c r="CZ95" s="797"/>
      <c r="DA95" s="798"/>
      <c r="DB95" s="796"/>
      <c r="DC95" s="797"/>
      <c r="DD95" s="797"/>
      <c r="DE95" s="797"/>
      <c r="DF95" s="798"/>
      <c r="DG95" s="796"/>
      <c r="DH95" s="797"/>
      <c r="DI95" s="797"/>
      <c r="DJ95" s="797"/>
      <c r="DK95" s="798"/>
      <c r="DL95" s="796"/>
      <c r="DM95" s="797"/>
      <c r="DN95" s="797"/>
      <c r="DO95" s="797"/>
      <c r="DP95" s="798"/>
      <c r="DQ95" s="796"/>
      <c r="DR95" s="797"/>
      <c r="DS95" s="797"/>
      <c r="DT95" s="797"/>
      <c r="DU95" s="798"/>
      <c r="DV95" s="799"/>
      <c r="DW95" s="800"/>
      <c r="DX95" s="800"/>
      <c r="DY95" s="800"/>
      <c r="DZ95" s="802"/>
      <c r="EA95" s="52"/>
    </row>
    <row r="96" spans="1:131" ht="26.25" hidden="1" customHeight="1">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99"/>
      <c r="BT96" s="800"/>
      <c r="BU96" s="800"/>
      <c r="BV96" s="800"/>
      <c r="BW96" s="800"/>
      <c r="BX96" s="800"/>
      <c r="BY96" s="800"/>
      <c r="BZ96" s="800"/>
      <c r="CA96" s="800"/>
      <c r="CB96" s="800"/>
      <c r="CC96" s="800"/>
      <c r="CD96" s="800"/>
      <c r="CE96" s="800"/>
      <c r="CF96" s="800"/>
      <c r="CG96" s="801"/>
      <c r="CH96" s="796"/>
      <c r="CI96" s="797"/>
      <c r="CJ96" s="797"/>
      <c r="CK96" s="797"/>
      <c r="CL96" s="798"/>
      <c r="CM96" s="796"/>
      <c r="CN96" s="797"/>
      <c r="CO96" s="797"/>
      <c r="CP96" s="797"/>
      <c r="CQ96" s="798"/>
      <c r="CR96" s="796"/>
      <c r="CS96" s="797"/>
      <c r="CT96" s="797"/>
      <c r="CU96" s="797"/>
      <c r="CV96" s="798"/>
      <c r="CW96" s="796"/>
      <c r="CX96" s="797"/>
      <c r="CY96" s="797"/>
      <c r="CZ96" s="797"/>
      <c r="DA96" s="798"/>
      <c r="DB96" s="796"/>
      <c r="DC96" s="797"/>
      <c r="DD96" s="797"/>
      <c r="DE96" s="797"/>
      <c r="DF96" s="798"/>
      <c r="DG96" s="796"/>
      <c r="DH96" s="797"/>
      <c r="DI96" s="797"/>
      <c r="DJ96" s="797"/>
      <c r="DK96" s="798"/>
      <c r="DL96" s="796"/>
      <c r="DM96" s="797"/>
      <c r="DN96" s="797"/>
      <c r="DO96" s="797"/>
      <c r="DP96" s="798"/>
      <c r="DQ96" s="796"/>
      <c r="DR96" s="797"/>
      <c r="DS96" s="797"/>
      <c r="DT96" s="797"/>
      <c r="DU96" s="798"/>
      <c r="DV96" s="799"/>
      <c r="DW96" s="800"/>
      <c r="DX96" s="800"/>
      <c r="DY96" s="800"/>
      <c r="DZ96" s="802"/>
      <c r="EA96" s="52"/>
    </row>
    <row r="97" spans="1:131" ht="26.25" hidden="1" customHeight="1">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99"/>
      <c r="BT97" s="800"/>
      <c r="BU97" s="800"/>
      <c r="BV97" s="800"/>
      <c r="BW97" s="800"/>
      <c r="BX97" s="800"/>
      <c r="BY97" s="800"/>
      <c r="BZ97" s="800"/>
      <c r="CA97" s="800"/>
      <c r="CB97" s="800"/>
      <c r="CC97" s="800"/>
      <c r="CD97" s="800"/>
      <c r="CE97" s="800"/>
      <c r="CF97" s="800"/>
      <c r="CG97" s="801"/>
      <c r="CH97" s="796"/>
      <c r="CI97" s="797"/>
      <c r="CJ97" s="797"/>
      <c r="CK97" s="797"/>
      <c r="CL97" s="798"/>
      <c r="CM97" s="796"/>
      <c r="CN97" s="797"/>
      <c r="CO97" s="797"/>
      <c r="CP97" s="797"/>
      <c r="CQ97" s="798"/>
      <c r="CR97" s="796"/>
      <c r="CS97" s="797"/>
      <c r="CT97" s="797"/>
      <c r="CU97" s="797"/>
      <c r="CV97" s="798"/>
      <c r="CW97" s="796"/>
      <c r="CX97" s="797"/>
      <c r="CY97" s="797"/>
      <c r="CZ97" s="797"/>
      <c r="DA97" s="798"/>
      <c r="DB97" s="796"/>
      <c r="DC97" s="797"/>
      <c r="DD97" s="797"/>
      <c r="DE97" s="797"/>
      <c r="DF97" s="798"/>
      <c r="DG97" s="796"/>
      <c r="DH97" s="797"/>
      <c r="DI97" s="797"/>
      <c r="DJ97" s="797"/>
      <c r="DK97" s="798"/>
      <c r="DL97" s="796"/>
      <c r="DM97" s="797"/>
      <c r="DN97" s="797"/>
      <c r="DO97" s="797"/>
      <c r="DP97" s="798"/>
      <c r="DQ97" s="796"/>
      <c r="DR97" s="797"/>
      <c r="DS97" s="797"/>
      <c r="DT97" s="797"/>
      <c r="DU97" s="798"/>
      <c r="DV97" s="799"/>
      <c r="DW97" s="800"/>
      <c r="DX97" s="800"/>
      <c r="DY97" s="800"/>
      <c r="DZ97" s="802"/>
      <c r="EA97" s="52"/>
    </row>
    <row r="98" spans="1:131" ht="26.25" hidden="1" customHeight="1">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99"/>
      <c r="BT98" s="800"/>
      <c r="BU98" s="800"/>
      <c r="BV98" s="800"/>
      <c r="BW98" s="800"/>
      <c r="BX98" s="800"/>
      <c r="BY98" s="800"/>
      <c r="BZ98" s="800"/>
      <c r="CA98" s="800"/>
      <c r="CB98" s="800"/>
      <c r="CC98" s="800"/>
      <c r="CD98" s="800"/>
      <c r="CE98" s="800"/>
      <c r="CF98" s="800"/>
      <c r="CG98" s="801"/>
      <c r="CH98" s="796"/>
      <c r="CI98" s="797"/>
      <c r="CJ98" s="797"/>
      <c r="CK98" s="797"/>
      <c r="CL98" s="798"/>
      <c r="CM98" s="796"/>
      <c r="CN98" s="797"/>
      <c r="CO98" s="797"/>
      <c r="CP98" s="797"/>
      <c r="CQ98" s="798"/>
      <c r="CR98" s="796"/>
      <c r="CS98" s="797"/>
      <c r="CT98" s="797"/>
      <c r="CU98" s="797"/>
      <c r="CV98" s="798"/>
      <c r="CW98" s="796"/>
      <c r="CX98" s="797"/>
      <c r="CY98" s="797"/>
      <c r="CZ98" s="797"/>
      <c r="DA98" s="798"/>
      <c r="DB98" s="796"/>
      <c r="DC98" s="797"/>
      <c r="DD98" s="797"/>
      <c r="DE98" s="797"/>
      <c r="DF98" s="798"/>
      <c r="DG98" s="796"/>
      <c r="DH98" s="797"/>
      <c r="DI98" s="797"/>
      <c r="DJ98" s="797"/>
      <c r="DK98" s="798"/>
      <c r="DL98" s="796"/>
      <c r="DM98" s="797"/>
      <c r="DN98" s="797"/>
      <c r="DO98" s="797"/>
      <c r="DP98" s="798"/>
      <c r="DQ98" s="796"/>
      <c r="DR98" s="797"/>
      <c r="DS98" s="797"/>
      <c r="DT98" s="797"/>
      <c r="DU98" s="798"/>
      <c r="DV98" s="799"/>
      <c r="DW98" s="800"/>
      <c r="DX98" s="800"/>
      <c r="DY98" s="800"/>
      <c r="DZ98" s="802"/>
      <c r="EA98" s="52"/>
    </row>
    <row r="99" spans="1:131" ht="26.25" hidden="1" customHeight="1">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99"/>
      <c r="BT99" s="800"/>
      <c r="BU99" s="800"/>
      <c r="BV99" s="800"/>
      <c r="BW99" s="800"/>
      <c r="BX99" s="800"/>
      <c r="BY99" s="800"/>
      <c r="BZ99" s="800"/>
      <c r="CA99" s="800"/>
      <c r="CB99" s="800"/>
      <c r="CC99" s="800"/>
      <c r="CD99" s="800"/>
      <c r="CE99" s="800"/>
      <c r="CF99" s="800"/>
      <c r="CG99" s="801"/>
      <c r="CH99" s="796"/>
      <c r="CI99" s="797"/>
      <c r="CJ99" s="797"/>
      <c r="CK99" s="797"/>
      <c r="CL99" s="798"/>
      <c r="CM99" s="796"/>
      <c r="CN99" s="797"/>
      <c r="CO99" s="797"/>
      <c r="CP99" s="797"/>
      <c r="CQ99" s="798"/>
      <c r="CR99" s="796"/>
      <c r="CS99" s="797"/>
      <c r="CT99" s="797"/>
      <c r="CU99" s="797"/>
      <c r="CV99" s="798"/>
      <c r="CW99" s="796"/>
      <c r="CX99" s="797"/>
      <c r="CY99" s="797"/>
      <c r="CZ99" s="797"/>
      <c r="DA99" s="798"/>
      <c r="DB99" s="796"/>
      <c r="DC99" s="797"/>
      <c r="DD99" s="797"/>
      <c r="DE99" s="797"/>
      <c r="DF99" s="798"/>
      <c r="DG99" s="796"/>
      <c r="DH99" s="797"/>
      <c r="DI99" s="797"/>
      <c r="DJ99" s="797"/>
      <c r="DK99" s="798"/>
      <c r="DL99" s="796"/>
      <c r="DM99" s="797"/>
      <c r="DN99" s="797"/>
      <c r="DO99" s="797"/>
      <c r="DP99" s="798"/>
      <c r="DQ99" s="796"/>
      <c r="DR99" s="797"/>
      <c r="DS99" s="797"/>
      <c r="DT99" s="797"/>
      <c r="DU99" s="798"/>
      <c r="DV99" s="799"/>
      <c r="DW99" s="800"/>
      <c r="DX99" s="800"/>
      <c r="DY99" s="800"/>
      <c r="DZ99" s="802"/>
      <c r="EA99" s="52"/>
    </row>
    <row r="100" spans="1:131" ht="26.25" hidden="1" customHeight="1">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99"/>
      <c r="BT100" s="800"/>
      <c r="BU100" s="800"/>
      <c r="BV100" s="800"/>
      <c r="BW100" s="800"/>
      <c r="BX100" s="800"/>
      <c r="BY100" s="800"/>
      <c r="BZ100" s="800"/>
      <c r="CA100" s="800"/>
      <c r="CB100" s="800"/>
      <c r="CC100" s="800"/>
      <c r="CD100" s="800"/>
      <c r="CE100" s="800"/>
      <c r="CF100" s="800"/>
      <c r="CG100" s="801"/>
      <c r="CH100" s="796"/>
      <c r="CI100" s="797"/>
      <c r="CJ100" s="797"/>
      <c r="CK100" s="797"/>
      <c r="CL100" s="798"/>
      <c r="CM100" s="796"/>
      <c r="CN100" s="797"/>
      <c r="CO100" s="797"/>
      <c r="CP100" s="797"/>
      <c r="CQ100" s="798"/>
      <c r="CR100" s="796"/>
      <c r="CS100" s="797"/>
      <c r="CT100" s="797"/>
      <c r="CU100" s="797"/>
      <c r="CV100" s="798"/>
      <c r="CW100" s="796"/>
      <c r="CX100" s="797"/>
      <c r="CY100" s="797"/>
      <c r="CZ100" s="797"/>
      <c r="DA100" s="798"/>
      <c r="DB100" s="796"/>
      <c r="DC100" s="797"/>
      <c r="DD100" s="797"/>
      <c r="DE100" s="797"/>
      <c r="DF100" s="798"/>
      <c r="DG100" s="796"/>
      <c r="DH100" s="797"/>
      <c r="DI100" s="797"/>
      <c r="DJ100" s="797"/>
      <c r="DK100" s="798"/>
      <c r="DL100" s="796"/>
      <c r="DM100" s="797"/>
      <c r="DN100" s="797"/>
      <c r="DO100" s="797"/>
      <c r="DP100" s="798"/>
      <c r="DQ100" s="796"/>
      <c r="DR100" s="797"/>
      <c r="DS100" s="797"/>
      <c r="DT100" s="797"/>
      <c r="DU100" s="798"/>
      <c r="DV100" s="799"/>
      <c r="DW100" s="800"/>
      <c r="DX100" s="800"/>
      <c r="DY100" s="800"/>
      <c r="DZ100" s="802"/>
      <c r="EA100" s="52"/>
    </row>
    <row r="101" spans="1:131" ht="26.25" hidden="1" customHeight="1">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99"/>
      <c r="BT101" s="800"/>
      <c r="BU101" s="800"/>
      <c r="BV101" s="800"/>
      <c r="BW101" s="800"/>
      <c r="BX101" s="800"/>
      <c r="BY101" s="800"/>
      <c r="BZ101" s="800"/>
      <c r="CA101" s="800"/>
      <c r="CB101" s="800"/>
      <c r="CC101" s="800"/>
      <c r="CD101" s="800"/>
      <c r="CE101" s="800"/>
      <c r="CF101" s="800"/>
      <c r="CG101" s="801"/>
      <c r="CH101" s="796"/>
      <c r="CI101" s="797"/>
      <c r="CJ101" s="797"/>
      <c r="CK101" s="797"/>
      <c r="CL101" s="798"/>
      <c r="CM101" s="796"/>
      <c r="CN101" s="797"/>
      <c r="CO101" s="797"/>
      <c r="CP101" s="797"/>
      <c r="CQ101" s="798"/>
      <c r="CR101" s="796"/>
      <c r="CS101" s="797"/>
      <c r="CT101" s="797"/>
      <c r="CU101" s="797"/>
      <c r="CV101" s="798"/>
      <c r="CW101" s="796"/>
      <c r="CX101" s="797"/>
      <c r="CY101" s="797"/>
      <c r="CZ101" s="797"/>
      <c r="DA101" s="798"/>
      <c r="DB101" s="796"/>
      <c r="DC101" s="797"/>
      <c r="DD101" s="797"/>
      <c r="DE101" s="797"/>
      <c r="DF101" s="798"/>
      <c r="DG101" s="796"/>
      <c r="DH101" s="797"/>
      <c r="DI101" s="797"/>
      <c r="DJ101" s="797"/>
      <c r="DK101" s="798"/>
      <c r="DL101" s="796"/>
      <c r="DM101" s="797"/>
      <c r="DN101" s="797"/>
      <c r="DO101" s="797"/>
      <c r="DP101" s="798"/>
      <c r="DQ101" s="796"/>
      <c r="DR101" s="797"/>
      <c r="DS101" s="797"/>
      <c r="DT101" s="797"/>
      <c r="DU101" s="798"/>
      <c r="DV101" s="799"/>
      <c r="DW101" s="800"/>
      <c r="DX101" s="800"/>
      <c r="DY101" s="800"/>
      <c r="DZ101" s="802"/>
      <c r="EA101" s="52"/>
    </row>
    <row r="102" spans="1:131" ht="26.25" customHeight="1">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399</v>
      </c>
      <c r="BR102" s="755" t="s">
        <v>461</v>
      </c>
      <c r="BS102" s="756"/>
      <c r="BT102" s="756"/>
      <c r="BU102" s="756"/>
      <c r="BV102" s="756"/>
      <c r="BW102" s="756"/>
      <c r="BX102" s="756"/>
      <c r="BY102" s="756"/>
      <c r="BZ102" s="756"/>
      <c r="CA102" s="756"/>
      <c r="CB102" s="756"/>
      <c r="CC102" s="756"/>
      <c r="CD102" s="756"/>
      <c r="CE102" s="756"/>
      <c r="CF102" s="756"/>
      <c r="CG102" s="757"/>
      <c r="CH102" s="810"/>
      <c r="CI102" s="811"/>
      <c r="CJ102" s="811"/>
      <c r="CK102" s="811"/>
      <c r="CL102" s="812"/>
      <c r="CM102" s="810"/>
      <c r="CN102" s="811"/>
      <c r="CO102" s="811"/>
      <c r="CP102" s="811"/>
      <c r="CQ102" s="812"/>
      <c r="CR102" s="813">
        <v>21</v>
      </c>
      <c r="CS102" s="768"/>
      <c r="CT102" s="768"/>
      <c r="CU102" s="768"/>
      <c r="CV102" s="814"/>
      <c r="CW102" s="813">
        <v>11</v>
      </c>
      <c r="CX102" s="768"/>
      <c r="CY102" s="768"/>
      <c r="CZ102" s="768"/>
      <c r="DA102" s="814"/>
      <c r="DB102" s="813" t="s">
        <v>175</v>
      </c>
      <c r="DC102" s="768"/>
      <c r="DD102" s="768"/>
      <c r="DE102" s="768"/>
      <c r="DF102" s="814"/>
      <c r="DG102" s="813" t="s">
        <v>175</v>
      </c>
      <c r="DH102" s="768"/>
      <c r="DI102" s="768"/>
      <c r="DJ102" s="768"/>
      <c r="DK102" s="814"/>
      <c r="DL102" s="813" t="s">
        <v>175</v>
      </c>
      <c r="DM102" s="768"/>
      <c r="DN102" s="768"/>
      <c r="DO102" s="768"/>
      <c r="DP102" s="814"/>
      <c r="DQ102" s="813" t="s">
        <v>175</v>
      </c>
      <c r="DR102" s="768"/>
      <c r="DS102" s="768"/>
      <c r="DT102" s="768"/>
      <c r="DU102" s="814"/>
      <c r="DV102" s="755"/>
      <c r="DW102" s="756"/>
      <c r="DX102" s="756"/>
      <c r="DY102" s="756"/>
      <c r="DZ102" s="815"/>
      <c r="EA102" s="52"/>
    </row>
    <row r="103" spans="1:131" ht="26.25" customHeight="1">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16" t="s">
        <v>39</v>
      </c>
      <c r="BR103" s="816"/>
      <c r="BS103" s="816"/>
      <c r="BT103" s="816"/>
      <c r="BU103" s="816"/>
      <c r="BV103" s="816"/>
      <c r="BW103" s="816"/>
      <c r="BX103" s="816"/>
      <c r="BY103" s="816"/>
      <c r="BZ103" s="816"/>
      <c r="CA103" s="816"/>
      <c r="CB103" s="816"/>
      <c r="CC103" s="816"/>
      <c r="CD103" s="816"/>
      <c r="CE103" s="816"/>
      <c r="CF103" s="816"/>
      <c r="CG103" s="816"/>
      <c r="CH103" s="816"/>
      <c r="CI103" s="816"/>
      <c r="CJ103" s="816"/>
      <c r="CK103" s="816"/>
      <c r="CL103" s="816"/>
      <c r="CM103" s="816"/>
      <c r="CN103" s="816"/>
      <c r="CO103" s="816"/>
      <c r="CP103" s="816"/>
      <c r="CQ103" s="816"/>
      <c r="CR103" s="816"/>
      <c r="CS103" s="816"/>
      <c r="CT103" s="816"/>
      <c r="CU103" s="816"/>
      <c r="CV103" s="816"/>
      <c r="CW103" s="816"/>
      <c r="CX103" s="816"/>
      <c r="CY103" s="816"/>
      <c r="CZ103" s="816"/>
      <c r="DA103" s="816"/>
      <c r="DB103" s="816"/>
      <c r="DC103" s="816"/>
      <c r="DD103" s="816"/>
      <c r="DE103" s="816"/>
      <c r="DF103" s="816"/>
      <c r="DG103" s="816"/>
      <c r="DH103" s="816"/>
      <c r="DI103" s="816"/>
      <c r="DJ103" s="816"/>
      <c r="DK103" s="816"/>
      <c r="DL103" s="816"/>
      <c r="DM103" s="816"/>
      <c r="DN103" s="816"/>
      <c r="DO103" s="816"/>
      <c r="DP103" s="816"/>
      <c r="DQ103" s="816"/>
      <c r="DR103" s="816"/>
      <c r="DS103" s="816"/>
      <c r="DT103" s="816"/>
      <c r="DU103" s="816"/>
      <c r="DV103" s="816"/>
      <c r="DW103" s="816"/>
      <c r="DX103" s="816"/>
      <c r="DY103" s="816"/>
      <c r="DZ103" s="816"/>
      <c r="EA103" s="52"/>
    </row>
    <row r="104" spans="1:131" ht="26.25" customHeight="1">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817" t="s">
        <v>281</v>
      </c>
      <c r="BR104" s="817"/>
      <c r="BS104" s="817"/>
      <c r="BT104" s="817"/>
      <c r="BU104" s="817"/>
      <c r="BV104" s="817"/>
      <c r="BW104" s="817"/>
      <c r="BX104" s="817"/>
      <c r="BY104" s="817"/>
      <c r="BZ104" s="817"/>
      <c r="CA104" s="817"/>
      <c r="CB104" s="817"/>
      <c r="CC104" s="817"/>
      <c r="CD104" s="817"/>
      <c r="CE104" s="817"/>
      <c r="CF104" s="817"/>
      <c r="CG104" s="817"/>
      <c r="CH104" s="817"/>
      <c r="CI104" s="817"/>
      <c r="CJ104" s="817"/>
      <c r="CK104" s="817"/>
      <c r="CL104" s="817"/>
      <c r="CM104" s="817"/>
      <c r="CN104" s="817"/>
      <c r="CO104" s="817"/>
      <c r="CP104" s="817"/>
      <c r="CQ104" s="817"/>
      <c r="CR104" s="817"/>
      <c r="CS104" s="817"/>
      <c r="CT104" s="817"/>
      <c r="CU104" s="817"/>
      <c r="CV104" s="817"/>
      <c r="CW104" s="817"/>
      <c r="CX104" s="817"/>
      <c r="CY104" s="817"/>
      <c r="CZ104" s="817"/>
      <c r="DA104" s="817"/>
      <c r="DB104" s="817"/>
      <c r="DC104" s="817"/>
      <c r="DD104" s="817"/>
      <c r="DE104" s="817"/>
      <c r="DF104" s="817"/>
      <c r="DG104" s="817"/>
      <c r="DH104" s="817"/>
      <c r="DI104" s="817"/>
      <c r="DJ104" s="817"/>
      <c r="DK104" s="817"/>
      <c r="DL104" s="817"/>
      <c r="DM104" s="817"/>
      <c r="DN104" s="817"/>
      <c r="DO104" s="817"/>
      <c r="DP104" s="817"/>
      <c r="DQ104" s="817"/>
      <c r="DR104" s="817"/>
      <c r="DS104" s="817"/>
      <c r="DT104" s="817"/>
      <c r="DU104" s="817"/>
      <c r="DV104" s="817"/>
      <c r="DW104" s="817"/>
      <c r="DX104" s="817"/>
      <c r="DY104" s="817"/>
      <c r="DZ104" s="817"/>
      <c r="EA104" s="52"/>
    </row>
    <row r="105" spans="1:131" ht="11.2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c r="A107" s="63" t="s">
        <v>302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73</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c r="A108" s="818" t="s">
        <v>462</v>
      </c>
      <c r="B108" s="819"/>
      <c r="C108" s="819"/>
      <c r="D108" s="819"/>
      <c r="E108" s="819"/>
      <c r="F108" s="819"/>
      <c r="G108" s="819"/>
      <c r="H108" s="819"/>
      <c r="I108" s="819"/>
      <c r="J108" s="819"/>
      <c r="K108" s="819"/>
      <c r="L108" s="819"/>
      <c r="M108" s="819"/>
      <c r="N108" s="819"/>
      <c r="O108" s="819"/>
      <c r="P108" s="819"/>
      <c r="Q108" s="819"/>
      <c r="R108" s="819"/>
      <c r="S108" s="819"/>
      <c r="T108" s="819"/>
      <c r="U108" s="819"/>
      <c r="V108" s="819"/>
      <c r="W108" s="819"/>
      <c r="X108" s="819"/>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20"/>
      <c r="AU108" s="818" t="s">
        <v>271</v>
      </c>
      <c r="AV108" s="819"/>
      <c r="AW108" s="819"/>
      <c r="AX108" s="819"/>
      <c r="AY108" s="819"/>
      <c r="AZ108" s="819"/>
      <c r="BA108" s="819"/>
      <c r="BB108" s="819"/>
      <c r="BC108" s="819"/>
      <c r="BD108" s="819"/>
      <c r="BE108" s="819"/>
      <c r="BF108" s="819"/>
      <c r="BG108" s="819"/>
      <c r="BH108" s="819"/>
      <c r="BI108" s="819"/>
      <c r="BJ108" s="819"/>
      <c r="BK108" s="819"/>
      <c r="BL108" s="819"/>
      <c r="BM108" s="819"/>
      <c r="BN108" s="819"/>
      <c r="BO108" s="819"/>
      <c r="BP108" s="819"/>
      <c r="BQ108" s="819"/>
      <c r="BR108" s="819"/>
      <c r="BS108" s="819"/>
      <c r="BT108" s="819"/>
      <c r="BU108" s="819"/>
      <c r="BV108" s="819"/>
      <c r="BW108" s="819"/>
      <c r="BX108" s="819"/>
      <c r="BY108" s="819"/>
      <c r="BZ108" s="819"/>
      <c r="CA108" s="819"/>
      <c r="CB108" s="819"/>
      <c r="CC108" s="819"/>
      <c r="CD108" s="819"/>
      <c r="CE108" s="819"/>
      <c r="CF108" s="819"/>
      <c r="CG108" s="819"/>
      <c r="CH108" s="819"/>
      <c r="CI108" s="819"/>
      <c r="CJ108" s="819"/>
      <c r="CK108" s="819"/>
      <c r="CL108" s="819"/>
      <c r="CM108" s="819"/>
      <c r="CN108" s="819"/>
      <c r="CO108" s="819"/>
      <c r="CP108" s="819"/>
      <c r="CQ108" s="819"/>
      <c r="CR108" s="819"/>
      <c r="CS108" s="819"/>
      <c r="CT108" s="819"/>
      <c r="CU108" s="819"/>
      <c r="CV108" s="819"/>
      <c r="CW108" s="819"/>
      <c r="CX108" s="819"/>
      <c r="CY108" s="819"/>
      <c r="CZ108" s="819"/>
      <c r="DA108" s="819"/>
      <c r="DB108" s="819"/>
      <c r="DC108" s="819"/>
      <c r="DD108" s="819"/>
      <c r="DE108" s="819"/>
      <c r="DF108" s="819"/>
      <c r="DG108" s="819"/>
      <c r="DH108" s="819"/>
      <c r="DI108" s="819"/>
      <c r="DJ108" s="819"/>
      <c r="DK108" s="819"/>
      <c r="DL108" s="819"/>
      <c r="DM108" s="819"/>
      <c r="DN108" s="819"/>
      <c r="DO108" s="819"/>
      <c r="DP108" s="819"/>
      <c r="DQ108" s="819"/>
      <c r="DR108" s="819"/>
      <c r="DS108" s="819"/>
      <c r="DT108" s="819"/>
      <c r="DU108" s="819"/>
      <c r="DV108" s="819"/>
      <c r="DW108" s="819"/>
      <c r="DX108" s="819"/>
      <c r="DY108" s="819"/>
      <c r="DZ108" s="820"/>
    </row>
    <row r="109" spans="1:131" s="52" customFormat="1" ht="26.25" customHeight="1">
      <c r="A109" s="821" t="s">
        <v>463</v>
      </c>
      <c r="B109" s="822"/>
      <c r="C109" s="822"/>
      <c r="D109" s="822"/>
      <c r="E109" s="822"/>
      <c r="F109" s="822"/>
      <c r="G109" s="822"/>
      <c r="H109" s="822"/>
      <c r="I109" s="822"/>
      <c r="J109" s="822"/>
      <c r="K109" s="822"/>
      <c r="L109" s="822"/>
      <c r="M109" s="822"/>
      <c r="N109" s="822"/>
      <c r="O109" s="822"/>
      <c r="P109" s="822"/>
      <c r="Q109" s="822"/>
      <c r="R109" s="822"/>
      <c r="S109" s="822"/>
      <c r="T109" s="822"/>
      <c r="U109" s="822"/>
      <c r="V109" s="822"/>
      <c r="W109" s="822"/>
      <c r="X109" s="822"/>
      <c r="Y109" s="822"/>
      <c r="Z109" s="823"/>
      <c r="AA109" s="824" t="s">
        <v>95</v>
      </c>
      <c r="AB109" s="822"/>
      <c r="AC109" s="822"/>
      <c r="AD109" s="822"/>
      <c r="AE109" s="823"/>
      <c r="AF109" s="824" t="s">
        <v>464</v>
      </c>
      <c r="AG109" s="822"/>
      <c r="AH109" s="822"/>
      <c r="AI109" s="822"/>
      <c r="AJ109" s="823"/>
      <c r="AK109" s="824" t="s">
        <v>398</v>
      </c>
      <c r="AL109" s="822"/>
      <c r="AM109" s="822"/>
      <c r="AN109" s="822"/>
      <c r="AO109" s="823"/>
      <c r="AP109" s="824" t="s">
        <v>93</v>
      </c>
      <c r="AQ109" s="822"/>
      <c r="AR109" s="822"/>
      <c r="AS109" s="822"/>
      <c r="AT109" s="825"/>
      <c r="AU109" s="821" t="s">
        <v>463</v>
      </c>
      <c r="AV109" s="822"/>
      <c r="AW109" s="822"/>
      <c r="AX109" s="822"/>
      <c r="AY109" s="822"/>
      <c r="AZ109" s="822"/>
      <c r="BA109" s="822"/>
      <c r="BB109" s="822"/>
      <c r="BC109" s="822"/>
      <c r="BD109" s="822"/>
      <c r="BE109" s="822"/>
      <c r="BF109" s="822"/>
      <c r="BG109" s="822"/>
      <c r="BH109" s="822"/>
      <c r="BI109" s="822"/>
      <c r="BJ109" s="822"/>
      <c r="BK109" s="822"/>
      <c r="BL109" s="822"/>
      <c r="BM109" s="822"/>
      <c r="BN109" s="822"/>
      <c r="BO109" s="822"/>
      <c r="BP109" s="823"/>
      <c r="BQ109" s="824" t="s">
        <v>95</v>
      </c>
      <c r="BR109" s="822"/>
      <c r="BS109" s="822"/>
      <c r="BT109" s="822"/>
      <c r="BU109" s="823"/>
      <c r="BV109" s="824" t="s">
        <v>464</v>
      </c>
      <c r="BW109" s="822"/>
      <c r="BX109" s="822"/>
      <c r="BY109" s="822"/>
      <c r="BZ109" s="823"/>
      <c r="CA109" s="824" t="s">
        <v>398</v>
      </c>
      <c r="CB109" s="822"/>
      <c r="CC109" s="822"/>
      <c r="CD109" s="822"/>
      <c r="CE109" s="823"/>
      <c r="CF109" s="826" t="s">
        <v>93</v>
      </c>
      <c r="CG109" s="826"/>
      <c r="CH109" s="826"/>
      <c r="CI109" s="826"/>
      <c r="CJ109" s="826"/>
      <c r="CK109" s="824" t="s">
        <v>465</v>
      </c>
      <c r="CL109" s="822"/>
      <c r="CM109" s="822"/>
      <c r="CN109" s="822"/>
      <c r="CO109" s="822"/>
      <c r="CP109" s="822"/>
      <c r="CQ109" s="822"/>
      <c r="CR109" s="822"/>
      <c r="CS109" s="822"/>
      <c r="CT109" s="822"/>
      <c r="CU109" s="822"/>
      <c r="CV109" s="822"/>
      <c r="CW109" s="822"/>
      <c r="CX109" s="822"/>
      <c r="CY109" s="822"/>
      <c r="CZ109" s="822"/>
      <c r="DA109" s="822"/>
      <c r="DB109" s="822"/>
      <c r="DC109" s="822"/>
      <c r="DD109" s="822"/>
      <c r="DE109" s="822"/>
      <c r="DF109" s="823"/>
      <c r="DG109" s="824" t="s">
        <v>95</v>
      </c>
      <c r="DH109" s="822"/>
      <c r="DI109" s="822"/>
      <c r="DJ109" s="822"/>
      <c r="DK109" s="823"/>
      <c r="DL109" s="824" t="s">
        <v>464</v>
      </c>
      <c r="DM109" s="822"/>
      <c r="DN109" s="822"/>
      <c r="DO109" s="822"/>
      <c r="DP109" s="823"/>
      <c r="DQ109" s="824" t="s">
        <v>398</v>
      </c>
      <c r="DR109" s="822"/>
      <c r="DS109" s="822"/>
      <c r="DT109" s="822"/>
      <c r="DU109" s="823"/>
      <c r="DV109" s="824" t="s">
        <v>93</v>
      </c>
      <c r="DW109" s="822"/>
      <c r="DX109" s="822"/>
      <c r="DY109" s="822"/>
      <c r="DZ109" s="825"/>
    </row>
    <row r="110" spans="1:131" s="52" customFormat="1" ht="26.25" customHeight="1">
      <c r="A110" s="827" t="s">
        <v>455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30">
        <v>1217703</v>
      </c>
      <c r="AB110" s="831"/>
      <c r="AC110" s="831"/>
      <c r="AD110" s="831"/>
      <c r="AE110" s="832"/>
      <c r="AF110" s="833">
        <v>1162850</v>
      </c>
      <c r="AG110" s="831"/>
      <c r="AH110" s="831"/>
      <c r="AI110" s="831"/>
      <c r="AJ110" s="832"/>
      <c r="AK110" s="833">
        <v>1144551</v>
      </c>
      <c r="AL110" s="831"/>
      <c r="AM110" s="831"/>
      <c r="AN110" s="831"/>
      <c r="AO110" s="832"/>
      <c r="AP110" s="834">
        <v>20.9</v>
      </c>
      <c r="AQ110" s="835"/>
      <c r="AR110" s="835"/>
      <c r="AS110" s="835"/>
      <c r="AT110" s="836"/>
      <c r="AU110" s="892" t="s">
        <v>82</v>
      </c>
      <c r="AV110" s="893"/>
      <c r="AW110" s="893"/>
      <c r="AX110" s="893"/>
      <c r="AY110" s="893"/>
      <c r="AZ110" s="837" t="s">
        <v>466</v>
      </c>
      <c r="BA110" s="828"/>
      <c r="BB110" s="828"/>
      <c r="BC110" s="828"/>
      <c r="BD110" s="828"/>
      <c r="BE110" s="828"/>
      <c r="BF110" s="828"/>
      <c r="BG110" s="828"/>
      <c r="BH110" s="828"/>
      <c r="BI110" s="828"/>
      <c r="BJ110" s="828"/>
      <c r="BK110" s="828"/>
      <c r="BL110" s="828"/>
      <c r="BM110" s="828"/>
      <c r="BN110" s="828"/>
      <c r="BO110" s="828"/>
      <c r="BP110" s="829"/>
      <c r="BQ110" s="838">
        <v>10173480</v>
      </c>
      <c r="BR110" s="839"/>
      <c r="BS110" s="839"/>
      <c r="BT110" s="839"/>
      <c r="BU110" s="839"/>
      <c r="BV110" s="839">
        <v>9859047</v>
      </c>
      <c r="BW110" s="839"/>
      <c r="BX110" s="839"/>
      <c r="BY110" s="839"/>
      <c r="BZ110" s="839"/>
      <c r="CA110" s="839">
        <v>9455320</v>
      </c>
      <c r="CB110" s="839"/>
      <c r="CC110" s="839"/>
      <c r="CD110" s="839"/>
      <c r="CE110" s="839"/>
      <c r="CF110" s="840">
        <v>172.6</v>
      </c>
      <c r="CG110" s="841"/>
      <c r="CH110" s="841"/>
      <c r="CI110" s="841"/>
      <c r="CJ110" s="841"/>
      <c r="CK110" s="898" t="s">
        <v>213</v>
      </c>
      <c r="CL110" s="899"/>
      <c r="CM110" s="837" t="s">
        <v>467</v>
      </c>
      <c r="CN110" s="828"/>
      <c r="CO110" s="828"/>
      <c r="CP110" s="828"/>
      <c r="CQ110" s="828"/>
      <c r="CR110" s="828"/>
      <c r="CS110" s="828"/>
      <c r="CT110" s="828"/>
      <c r="CU110" s="828"/>
      <c r="CV110" s="828"/>
      <c r="CW110" s="828"/>
      <c r="CX110" s="828"/>
      <c r="CY110" s="828"/>
      <c r="CZ110" s="828"/>
      <c r="DA110" s="828"/>
      <c r="DB110" s="828"/>
      <c r="DC110" s="828"/>
      <c r="DD110" s="828"/>
      <c r="DE110" s="828"/>
      <c r="DF110" s="829"/>
      <c r="DG110" s="838" t="s">
        <v>175</v>
      </c>
      <c r="DH110" s="839"/>
      <c r="DI110" s="839"/>
      <c r="DJ110" s="839"/>
      <c r="DK110" s="839"/>
      <c r="DL110" s="839" t="s">
        <v>175</v>
      </c>
      <c r="DM110" s="839"/>
      <c r="DN110" s="839"/>
      <c r="DO110" s="839"/>
      <c r="DP110" s="839"/>
      <c r="DQ110" s="839" t="s">
        <v>175</v>
      </c>
      <c r="DR110" s="839"/>
      <c r="DS110" s="839"/>
      <c r="DT110" s="839"/>
      <c r="DU110" s="839"/>
      <c r="DV110" s="842" t="s">
        <v>175</v>
      </c>
      <c r="DW110" s="842"/>
      <c r="DX110" s="842"/>
      <c r="DY110" s="842"/>
      <c r="DZ110" s="843"/>
    </row>
    <row r="111" spans="1:131" s="52" customFormat="1" ht="26.25" customHeight="1">
      <c r="A111" s="844" t="s">
        <v>33</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845"/>
      <c r="AA111" s="846" t="s">
        <v>175</v>
      </c>
      <c r="AB111" s="847"/>
      <c r="AC111" s="847"/>
      <c r="AD111" s="847"/>
      <c r="AE111" s="848"/>
      <c r="AF111" s="849" t="s">
        <v>175</v>
      </c>
      <c r="AG111" s="847"/>
      <c r="AH111" s="847"/>
      <c r="AI111" s="847"/>
      <c r="AJ111" s="848"/>
      <c r="AK111" s="849" t="s">
        <v>175</v>
      </c>
      <c r="AL111" s="847"/>
      <c r="AM111" s="847"/>
      <c r="AN111" s="847"/>
      <c r="AO111" s="848"/>
      <c r="AP111" s="850" t="s">
        <v>175</v>
      </c>
      <c r="AQ111" s="851"/>
      <c r="AR111" s="851"/>
      <c r="AS111" s="851"/>
      <c r="AT111" s="852"/>
      <c r="AU111" s="894"/>
      <c r="AV111" s="895"/>
      <c r="AW111" s="895"/>
      <c r="AX111" s="895"/>
      <c r="AY111" s="895"/>
      <c r="AZ111" s="853" t="s">
        <v>468</v>
      </c>
      <c r="BA111" s="854"/>
      <c r="BB111" s="854"/>
      <c r="BC111" s="854"/>
      <c r="BD111" s="854"/>
      <c r="BE111" s="854"/>
      <c r="BF111" s="854"/>
      <c r="BG111" s="854"/>
      <c r="BH111" s="854"/>
      <c r="BI111" s="854"/>
      <c r="BJ111" s="854"/>
      <c r="BK111" s="854"/>
      <c r="BL111" s="854"/>
      <c r="BM111" s="854"/>
      <c r="BN111" s="854"/>
      <c r="BO111" s="854"/>
      <c r="BP111" s="855"/>
      <c r="BQ111" s="856">
        <v>43383</v>
      </c>
      <c r="BR111" s="857"/>
      <c r="BS111" s="857"/>
      <c r="BT111" s="857"/>
      <c r="BU111" s="857"/>
      <c r="BV111" s="857">
        <v>34877</v>
      </c>
      <c r="BW111" s="857"/>
      <c r="BX111" s="857"/>
      <c r="BY111" s="857"/>
      <c r="BZ111" s="857"/>
      <c r="CA111" s="857">
        <v>28313</v>
      </c>
      <c r="CB111" s="857"/>
      <c r="CC111" s="857"/>
      <c r="CD111" s="857"/>
      <c r="CE111" s="857"/>
      <c r="CF111" s="858">
        <v>0.5</v>
      </c>
      <c r="CG111" s="859"/>
      <c r="CH111" s="859"/>
      <c r="CI111" s="859"/>
      <c r="CJ111" s="859"/>
      <c r="CK111" s="900"/>
      <c r="CL111" s="901"/>
      <c r="CM111" s="853" t="s">
        <v>200</v>
      </c>
      <c r="CN111" s="854"/>
      <c r="CO111" s="854"/>
      <c r="CP111" s="854"/>
      <c r="CQ111" s="854"/>
      <c r="CR111" s="854"/>
      <c r="CS111" s="854"/>
      <c r="CT111" s="854"/>
      <c r="CU111" s="854"/>
      <c r="CV111" s="854"/>
      <c r="CW111" s="854"/>
      <c r="CX111" s="854"/>
      <c r="CY111" s="854"/>
      <c r="CZ111" s="854"/>
      <c r="DA111" s="854"/>
      <c r="DB111" s="854"/>
      <c r="DC111" s="854"/>
      <c r="DD111" s="854"/>
      <c r="DE111" s="854"/>
      <c r="DF111" s="855"/>
      <c r="DG111" s="856" t="s">
        <v>175</v>
      </c>
      <c r="DH111" s="857"/>
      <c r="DI111" s="857"/>
      <c r="DJ111" s="857"/>
      <c r="DK111" s="857"/>
      <c r="DL111" s="857" t="s">
        <v>175</v>
      </c>
      <c r="DM111" s="857"/>
      <c r="DN111" s="857"/>
      <c r="DO111" s="857"/>
      <c r="DP111" s="857"/>
      <c r="DQ111" s="857" t="s">
        <v>175</v>
      </c>
      <c r="DR111" s="857"/>
      <c r="DS111" s="857"/>
      <c r="DT111" s="857"/>
      <c r="DU111" s="857"/>
      <c r="DV111" s="860" t="s">
        <v>175</v>
      </c>
      <c r="DW111" s="860"/>
      <c r="DX111" s="860"/>
      <c r="DY111" s="860"/>
      <c r="DZ111" s="861"/>
    </row>
    <row r="112" spans="1:131" s="52" customFormat="1" ht="26.25" customHeight="1">
      <c r="A112" s="1010" t="s">
        <v>148</v>
      </c>
      <c r="B112" s="1011"/>
      <c r="C112" s="854" t="s">
        <v>188</v>
      </c>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5"/>
      <c r="AA112" s="846" t="s">
        <v>175</v>
      </c>
      <c r="AB112" s="847"/>
      <c r="AC112" s="847"/>
      <c r="AD112" s="847"/>
      <c r="AE112" s="848"/>
      <c r="AF112" s="849" t="s">
        <v>175</v>
      </c>
      <c r="AG112" s="847"/>
      <c r="AH112" s="847"/>
      <c r="AI112" s="847"/>
      <c r="AJ112" s="848"/>
      <c r="AK112" s="849" t="s">
        <v>175</v>
      </c>
      <c r="AL112" s="847"/>
      <c r="AM112" s="847"/>
      <c r="AN112" s="847"/>
      <c r="AO112" s="848"/>
      <c r="AP112" s="850" t="s">
        <v>175</v>
      </c>
      <c r="AQ112" s="851"/>
      <c r="AR112" s="851"/>
      <c r="AS112" s="851"/>
      <c r="AT112" s="852"/>
      <c r="AU112" s="894"/>
      <c r="AV112" s="895"/>
      <c r="AW112" s="895"/>
      <c r="AX112" s="895"/>
      <c r="AY112" s="895"/>
      <c r="AZ112" s="853" t="s">
        <v>469</v>
      </c>
      <c r="BA112" s="854"/>
      <c r="BB112" s="854"/>
      <c r="BC112" s="854"/>
      <c r="BD112" s="854"/>
      <c r="BE112" s="854"/>
      <c r="BF112" s="854"/>
      <c r="BG112" s="854"/>
      <c r="BH112" s="854"/>
      <c r="BI112" s="854"/>
      <c r="BJ112" s="854"/>
      <c r="BK112" s="854"/>
      <c r="BL112" s="854"/>
      <c r="BM112" s="854"/>
      <c r="BN112" s="854"/>
      <c r="BO112" s="854"/>
      <c r="BP112" s="855"/>
      <c r="BQ112" s="856">
        <v>90572</v>
      </c>
      <c r="BR112" s="857"/>
      <c r="BS112" s="857"/>
      <c r="BT112" s="857"/>
      <c r="BU112" s="857"/>
      <c r="BV112" s="857">
        <v>72376</v>
      </c>
      <c r="BW112" s="857"/>
      <c r="BX112" s="857"/>
      <c r="BY112" s="857"/>
      <c r="BZ112" s="857"/>
      <c r="CA112" s="857">
        <v>54606</v>
      </c>
      <c r="CB112" s="857"/>
      <c r="CC112" s="857"/>
      <c r="CD112" s="857"/>
      <c r="CE112" s="857"/>
      <c r="CF112" s="858">
        <v>1</v>
      </c>
      <c r="CG112" s="859"/>
      <c r="CH112" s="859"/>
      <c r="CI112" s="859"/>
      <c r="CJ112" s="859"/>
      <c r="CK112" s="900"/>
      <c r="CL112" s="901"/>
      <c r="CM112" s="853" t="s">
        <v>470</v>
      </c>
      <c r="CN112" s="854"/>
      <c r="CO112" s="854"/>
      <c r="CP112" s="854"/>
      <c r="CQ112" s="854"/>
      <c r="CR112" s="854"/>
      <c r="CS112" s="854"/>
      <c r="CT112" s="854"/>
      <c r="CU112" s="854"/>
      <c r="CV112" s="854"/>
      <c r="CW112" s="854"/>
      <c r="CX112" s="854"/>
      <c r="CY112" s="854"/>
      <c r="CZ112" s="854"/>
      <c r="DA112" s="854"/>
      <c r="DB112" s="854"/>
      <c r="DC112" s="854"/>
      <c r="DD112" s="854"/>
      <c r="DE112" s="854"/>
      <c r="DF112" s="855"/>
      <c r="DG112" s="856" t="s">
        <v>175</v>
      </c>
      <c r="DH112" s="857"/>
      <c r="DI112" s="857"/>
      <c r="DJ112" s="857"/>
      <c r="DK112" s="857"/>
      <c r="DL112" s="857" t="s">
        <v>175</v>
      </c>
      <c r="DM112" s="857"/>
      <c r="DN112" s="857"/>
      <c r="DO112" s="857"/>
      <c r="DP112" s="857"/>
      <c r="DQ112" s="857" t="s">
        <v>175</v>
      </c>
      <c r="DR112" s="857"/>
      <c r="DS112" s="857"/>
      <c r="DT112" s="857"/>
      <c r="DU112" s="857"/>
      <c r="DV112" s="860" t="s">
        <v>175</v>
      </c>
      <c r="DW112" s="860"/>
      <c r="DX112" s="860"/>
      <c r="DY112" s="860"/>
      <c r="DZ112" s="861"/>
    </row>
    <row r="113" spans="1:130" s="52" customFormat="1" ht="26.25" customHeight="1">
      <c r="A113" s="1012"/>
      <c r="B113" s="1013"/>
      <c r="C113" s="854" t="s">
        <v>99</v>
      </c>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5"/>
      <c r="AA113" s="846">
        <v>8249</v>
      </c>
      <c r="AB113" s="847"/>
      <c r="AC113" s="847"/>
      <c r="AD113" s="847"/>
      <c r="AE113" s="848"/>
      <c r="AF113" s="849">
        <v>6960</v>
      </c>
      <c r="AG113" s="847"/>
      <c r="AH113" s="847"/>
      <c r="AI113" s="847"/>
      <c r="AJ113" s="848"/>
      <c r="AK113" s="849">
        <v>5599</v>
      </c>
      <c r="AL113" s="847"/>
      <c r="AM113" s="847"/>
      <c r="AN113" s="847"/>
      <c r="AO113" s="848"/>
      <c r="AP113" s="850">
        <v>0.1</v>
      </c>
      <c r="AQ113" s="851"/>
      <c r="AR113" s="851"/>
      <c r="AS113" s="851"/>
      <c r="AT113" s="852"/>
      <c r="AU113" s="894"/>
      <c r="AV113" s="895"/>
      <c r="AW113" s="895"/>
      <c r="AX113" s="895"/>
      <c r="AY113" s="895"/>
      <c r="AZ113" s="853" t="s">
        <v>471</v>
      </c>
      <c r="BA113" s="854"/>
      <c r="BB113" s="854"/>
      <c r="BC113" s="854"/>
      <c r="BD113" s="854"/>
      <c r="BE113" s="854"/>
      <c r="BF113" s="854"/>
      <c r="BG113" s="854"/>
      <c r="BH113" s="854"/>
      <c r="BI113" s="854"/>
      <c r="BJ113" s="854"/>
      <c r="BK113" s="854"/>
      <c r="BL113" s="854"/>
      <c r="BM113" s="854"/>
      <c r="BN113" s="854"/>
      <c r="BO113" s="854"/>
      <c r="BP113" s="855"/>
      <c r="BQ113" s="856">
        <v>1298074</v>
      </c>
      <c r="BR113" s="857"/>
      <c r="BS113" s="857"/>
      <c r="BT113" s="857"/>
      <c r="BU113" s="857"/>
      <c r="BV113" s="857">
        <v>1108008</v>
      </c>
      <c r="BW113" s="857"/>
      <c r="BX113" s="857"/>
      <c r="BY113" s="857"/>
      <c r="BZ113" s="857"/>
      <c r="CA113" s="857">
        <v>919905</v>
      </c>
      <c r="CB113" s="857"/>
      <c r="CC113" s="857"/>
      <c r="CD113" s="857"/>
      <c r="CE113" s="857"/>
      <c r="CF113" s="858">
        <v>16.8</v>
      </c>
      <c r="CG113" s="859"/>
      <c r="CH113" s="859"/>
      <c r="CI113" s="859"/>
      <c r="CJ113" s="859"/>
      <c r="CK113" s="900"/>
      <c r="CL113" s="901"/>
      <c r="CM113" s="853" t="s">
        <v>348</v>
      </c>
      <c r="CN113" s="854"/>
      <c r="CO113" s="854"/>
      <c r="CP113" s="854"/>
      <c r="CQ113" s="854"/>
      <c r="CR113" s="854"/>
      <c r="CS113" s="854"/>
      <c r="CT113" s="854"/>
      <c r="CU113" s="854"/>
      <c r="CV113" s="854"/>
      <c r="CW113" s="854"/>
      <c r="CX113" s="854"/>
      <c r="CY113" s="854"/>
      <c r="CZ113" s="854"/>
      <c r="DA113" s="854"/>
      <c r="DB113" s="854"/>
      <c r="DC113" s="854"/>
      <c r="DD113" s="854"/>
      <c r="DE113" s="854"/>
      <c r="DF113" s="855"/>
      <c r="DG113" s="846" t="s">
        <v>175</v>
      </c>
      <c r="DH113" s="847"/>
      <c r="DI113" s="847"/>
      <c r="DJ113" s="847"/>
      <c r="DK113" s="848"/>
      <c r="DL113" s="849" t="s">
        <v>175</v>
      </c>
      <c r="DM113" s="847"/>
      <c r="DN113" s="847"/>
      <c r="DO113" s="847"/>
      <c r="DP113" s="848"/>
      <c r="DQ113" s="849" t="s">
        <v>175</v>
      </c>
      <c r="DR113" s="847"/>
      <c r="DS113" s="847"/>
      <c r="DT113" s="847"/>
      <c r="DU113" s="848"/>
      <c r="DV113" s="850" t="s">
        <v>175</v>
      </c>
      <c r="DW113" s="851"/>
      <c r="DX113" s="851"/>
      <c r="DY113" s="851"/>
      <c r="DZ113" s="852"/>
    </row>
    <row r="114" spans="1:130" s="52" customFormat="1" ht="26.25" customHeight="1">
      <c r="A114" s="1012"/>
      <c r="B114" s="1013"/>
      <c r="C114" s="854" t="s">
        <v>318</v>
      </c>
      <c r="D114" s="854"/>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5"/>
      <c r="AA114" s="846">
        <v>212579</v>
      </c>
      <c r="AB114" s="847"/>
      <c r="AC114" s="847"/>
      <c r="AD114" s="847"/>
      <c r="AE114" s="848"/>
      <c r="AF114" s="849">
        <v>213163</v>
      </c>
      <c r="AG114" s="847"/>
      <c r="AH114" s="847"/>
      <c r="AI114" s="847"/>
      <c r="AJ114" s="848"/>
      <c r="AK114" s="849">
        <v>213886</v>
      </c>
      <c r="AL114" s="847"/>
      <c r="AM114" s="847"/>
      <c r="AN114" s="847"/>
      <c r="AO114" s="848"/>
      <c r="AP114" s="850">
        <v>3.9</v>
      </c>
      <c r="AQ114" s="851"/>
      <c r="AR114" s="851"/>
      <c r="AS114" s="851"/>
      <c r="AT114" s="852"/>
      <c r="AU114" s="894"/>
      <c r="AV114" s="895"/>
      <c r="AW114" s="895"/>
      <c r="AX114" s="895"/>
      <c r="AY114" s="895"/>
      <c r="AZ114" s="853" t="s">
        <v>474</v>
      </c>
      <c r="BA114" s="854"/>
      <c r="BB114" s="854"/>
      <c r="BC114" s="854"/>
      <c r="BD114" s="854"/>
      <c r="BE114" s="854"/>
      <c r="BF114" s="854"/>
      <c r="BG114" s="854"/>
      <c r="BH114" s="854"/>
      <c r="BI114" s="854"/>
      <c r="BJ114" s="854"/>
      <c r="BK114" s="854"/>
      <c r="BL114" s="854"/>
      <c r="BM114" s="854"/>
      <c r="BN114" s="854"/>
      <c r="BO114" s="854"/>
      <c r="BP114" s="855"/>
      <c r="BQ114" s="856">
        <v>1448891</v>
      </c>
      <c r="BR114" s="857"/>
      <c r="BS114" s="857"/>
      <c r="BT114" s="857"/>
      <c r="BU114" s="857"/>
      <c r="BV114" s="857">
        <v>1404377</v>
      </c>
      <c r="BW114" s="857"/>
      <c r="BX114" s="857"/>
      <c r="BY114" s="857"/>
      <c r="BZ114" s="857"/>
      <c r="CA114" s="857">
        <v>1323986</v>
      </c>
      <c r="CB114" s="857"/>
      <c r="CC114" s="857"/>
      <c r="CD114" s="857"/>
      <c r="CE114" s="857"/>
      <c r="CF114" s="858">
        <v>24.2</v>
      </c>
      <c r="CG114" s="859"/>
      <c r="CH114" s="859"/>
      <c r="CI114" s="859"/>
      <c r="CJ114" s="859"/>
      <c r="CK114" s="900"/>
      <c r="CL114" s="901"/>
      <c r="CM114" s="853" t="s">
        <v>475</v>
      </c>
      <c r="CN114" s="854"/>
      <c r="CO114" s="854"/>
      <c r="CP114" s="854"/>
      <c r="CQ114" s="854"/>
      <c r="CR114" s="854"/>
      <c r="CS114" s="854"/>
      <c r="CT114" s="854"/>
      <c r="CU114" s="854"/>
      <c r="CV114" s="854"/>
      <c r="CW114" s="854"/>
      <c r="CX114" s="854"/>
      <c r="CY114" s="854"/>
      <c r="CZ114" s="854"/>
      <c r="DA114" s="854"/>
      <c r="DB114" s="854"/>
      <c r="DC114" s="854"/>
      <c r="DD114" s="854"/>
      <c r="DE114" s="854"/>
      <c r="DF114" s="855"/>
      <c r="DG114" s="846" t="s">
        <v>175</v>
      </c>
      <c r="DH114" s="847"/>
      <c r="DI114" s="847"/>
      <c r="DJ114" s="847"/>
      <c r="DK114" s="848"/>
      <c r="DL114" s="849" t="s">
        <v>175</v>
      </c>
      <c r="DM114" s="847"/>
      <c r="DN114" s="847"/>
      <c r="DO114" s="847"/>
      <c r="DP114" s="848"/>
      <c r="DQ114" s="849" t="s">
        <v>175</v>
      </c>
      <c r="DR114" s="847"/>
      <c r="DS114" s="847"/>
      <c r="DT114" s="847"/>
      <c r="DU114" s="848"/>
      <c r="DV114" s="850" t="s">
        <v>175</v>
      </c>
      <c r="DW114" s="851"/>
      <c r="DX114" s="851"/>
      <c r="DY114" s="851"/>
      <c r="DZ114" s="852"/>
    </row>
    <row r="115" spans="1:130" s="52" customFormat="1" ht="26.25" customHeight="1">
      <c r="A115" s="1012"/>
      <c r="B115" s="1013"/>
      <c r="C115" s="854" t="s">
        <v>476</v>
      </c>
      <c r="D115" s="854"/>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5"/>
      <c r="AA115" s="846">
        <v>10678</v>
      </c>
      <c r="AB115" s="847"/>
      <c r="AC115" s="847"/>
      <c r="AD115" s="847"/>
      <c r="AE115" s="848"/>
      <c r="AF115" s="849">
        <v>8506</v>
      </c>
      <c r="AG115" s="847"/>
      <c r="AH115" s="847"/>
      <c r="AI115" s="847"/>
      <c r="AJ115" s="848"/>
      <c r="AK115" s="849">
        <v>6515</v>
      </c>
      <c r="AL115" s="847"/>
      <c r="AM115" s="847"/>
      <c r="AN115" s="847"/>
      <c r="AO115" s="848"/>
      <c r="AP115" s="850">
        <v>0.1</v>
      </c>
      <c r="AQ115" s="851"/>
      <c r="AR115" s="851"/>
      <c r="AS115" s="851"/>
      <c r="AT115" s="852"/>
      <c r="AU115" s="894"/>
      <c r="AV115" s="895"/>
      <c r="AW115" s="895"/>
      <c r="AX115" s="895"/>
      <c r="AY115" s="895"/>
      <c r="AZ115" s="853" t="s">
        <v>266</v>
      </c>
      <c r="BA115" s="854"/>
      <c r="BB115" s="854"/>
      <c r="BC115" s="854"/>
      <c r="BD115" s="854"/>
      <c r="BE115" s="854"/>
      <c r="BF115" s="854"/>
      <c r="BG115" s="854"/>
      <c r="BH115" s="854"/>
      <c r="BI115" s="854"/>
      <c r="BJ115" s="854"/>
      <c r="BK115" s="854"/>
      <c r="BL115" s="854"/>
      <c r="BM115" s="854"/>
      <c r="BN115" s="854"/>
      <c r="BO115" s="854"/>
      <c r="BP115" s="855"/>
      <c r="BQ115" s="856">
        <v>1572</v>
      </c>
      <c r="BR115" s="857"/>
      <c r="BS115" s="857"/>
      <c r="BT115" s="857"/>
      <c r="BU115" s="857"/>
      <c r="BV115" s="857">
        <v>877</v>
      </c>
      <c r="BW115" s="857"/>
      <c r="BX115" s="857"/>
      <c r="BY115" s="857"/>
      <c r="BZ115" s="857"/>
      <c r="CA115" s="857">
        <v>644</v>
      </c>
      <c r="CB115" s="857"/>
      <c r="CC115" s="857"/>
      <c r="CD115" s="857"/>
      <c r="CE115" s="857"/>
      <c r="CF115" s="858">
        <v>0</v>
      </c>
      <c r="CG115" s="859"/>
      <c r="CH115" s="859"/>
      <c r="CI115" s="859"/>
      <c r="CJ115" s="859"/>
      <c r="CK115" s="900"/>
      <c r="CL115" s="901"/>
      <c r="CM115" s="853" t="s">
        <v>412</v>
      </c>
      <c r="CN115" s="854"/>
      <c r="CO115" s="854"/>
      <c r="CP115" s="854"/>
      <c r="CQ115" s="854"/>
      <c r="CR115" s="854"/>
      <c r="CS115" s="854"/>
      <c r="CT115" s="854"/>
      <c r="CU115" s="854"/>
      <c r="CV115" s="854"/>
      <c r="CW115" s="854"/>
      <c r="CX115" s="854"/>
      <c r="CY115" s="854"/>
      <c r="CZ115" s="854"/>
      <c r="DA115" s="854"/>
      <c r="DB115" s="854"/>
      <c r="DC115" s="854"/>
      <c r="DD115" s="854"/>
      <c r="DE115" s="854"/>
      <c r="DF115" s="855"/>
      <c r="DG115" s="846" t="s">
        <v>175</v>
      </c>
      <c r="DH115" s="847"/>
      <c r="DI115" s="847"/>
      <c r="DJ115" s="847"/>
      <c r="DK115" s="848"/>
      <c r="DL115" s="849" t="s">
        <v>175</v>
      </c>
      <c r="DM115" s="847"/>
      <c r="DN115" s="847"/>
      <c r="DO115" s="847"/>
      <c r="DP115" s="848"/>
      <c r="DQ115" s="849" t="s">
        <v>175</v>
      </c>
      <c r="DR115" s="847"/>
      <c r="DS115" s="847"/>
      <c r="DT115" s="847"/>
      <c r="DU115" s="848"/>
      <c r="DV115" s="850" t="s">
        <v>175</v>
      </c>
      <c r="DW115" s="851"/>
      <c r="DX115" s="851"/>
      <c r="DY115" s="851"/>
      <c r="DZ115" s="852"/>
    </row>
    <row r="116" spans="1:130" s="52" customFormat="1" ht="26.25" customHeight="1">
      <c r="A116" s="1014"/>
      <c r="B116" s="1015"/>
      <c r="C116" s="877" t="s">
        <v>477</v>
      </c>
      <c r="D116" s="877"/>
      <c r="E116" s="877"/>
      <c r="F116" s="877"/>
      <c r="G116" s="877"/>
      <c r="H116" s="877"/>
      <c r="I116" s="877"/>
      <c r="J116" s="877"/>
      <c r="K116" s="877"/>
      <c r="L116" s="877"/>
      <c r="M116" s="877"/>
      <c r="N116" s="877"/>
      <c r="O116" s="877"/>
      <c r="P116" s="877"/>
      <c r="Q116" s="877"/>
      <c r="R116" s="877"/>
      <c r="S116" s="877"/>
      <c r="T116" s="877"/>
      <c r="U116" s="877"/>
      <c r="V116" s="877"/>
      <c r="W116" s="877"/>
      <c r="X116" s="877"/>
      <c r="Y116" s="877"/>
      <c r="Z116" s="878"/>
      <c r="AA116" s="846">
        <v>94</v>
      </c>
      <c r="AB116" s="847"/>
      <c r="AC116" s="847"/>
      <c r="AD116" s="847"/>
      <c r="AE116" s="848"/>
      <c r="AF116" s="849">
        <v>113</v>
      </c>
      <c r="AG116" s="847"/>
      <c r="AH116" s="847"/>
      <c r="AI116" s="847"/>
      <c r="AJ116" s="848"/>
      <c r="AK116" s="849">
        <v>93</v>
      </c>
      <c r="AL116" s="847"/>
      <c r="AM116" s="847"/>
      <c r="AN116" s="847"/>
      <c r="AO116" s="848"/>
      <c r="AP116" s="850">
        <v>0</v>
      </c>
      <c r="AQ116" s="851"/>
      <c r="AR116" s="851"/>
      <c r="AS116" s="851"/>
      <c r="AT116" s="852"/>
      <c r="AU116" s="894"/>
      <c r="AV116" s="895"/>
      <c r="AW116" s="895"/>
      <c r="AX116" s="895"/>
      <c r="AY116" s="895"/>
      <c r="AZ116" s="862" t="s">
        <v>472</v>
      </c>
      <c r="BA116" s="863"/>
      <c r="BB116" s="863"/>
      <c r="BC116" s="863"/>
      <c r="BD116" s="863"/>
      <c r="BE116" s="863"/>
      <c r="BF116" s="863"/>
      <c r="BG116" s="863"/>
      <c r="BH116" s="863"/>
      <c r="BI116" s="863"/>
      <c r="BJ116" s="863"/>
      <c r="BK116" s="863"/>
      <c r="BL116" s="863"/>
      <c r="BM116" s="863"/>
      <c r="BN116" s="863"/>
      <c r="BO116" s="863"/>
      <c r="BP116" s="864"/>
      <c r="BQ116" s="856" t="s">
        <v>175</v>
      </c>
      <c r="BR116" s="857"/>
      <c r="BS116" s="857"/>
      <c r="BT116" s="857"/>
      <c r="BU116" s="857"/>
      <c r="BV116" s="857" t="s">
        <v>175</v>
      </c>
      <c r="BW116" s="857"/>
      <c r="BX116" s="857"/>
      <c r="BY116" s="857"/>
      <c r="BZ116" s="857"/>
      <c r="CA116" s="857" t="s">
        <v>175</v>
      </c>
      <c r="CB116" s="857"/>
      <c r="CC116" s="857"/>
      <c r="CD116" s="857"/>
      <c r="CE116" s="857"/>
      <c r="CF116" s="858" t="s">
        <v>175</v>
      </c>
      <c r="CG116" s="859"/>
      <c r="CH116" s="859"/>
      <c r="CI116" s="859"/>
      <c r="CJ116" s="859"/>
      <c r="CK116" s="900"/>
      <c r="CL116" s="901"/>
      <c r="CM116" s="853" t="s">
        <v>478</v>
      </c>
      <c r="CN116" s="854"/>
      <c r="CO116" s="854"/>
      <c r="CP116" s="854"/>
      <c r="CQ116" s="854"/>
      <c r="CR116" s="854"/>
      <c r="CS116" s="854"/>
      <c r="CT116" s="854"/>
      <c r="CU116" s="854"/>
      <c r="CV116" s="854"/>
      <c r="CW116" s="854"/>
      <c r="CX116" s="854"/>
      <c r="CY116" s="854"/>
      <c r="CZ116" s="854"/>
      <c r="DA116" s="854"/>
      <c r="DB116" s="854"/>
      <c r="DC116" s="854"/>
      <c r="DD116" s="854"/>
      <c r="DE116" s="854"/>
      <c r="DF116" s="855"/>
      <c r="DG116" s="846" t="s">
        <v>175</v>
      </c>
      <c r="DH116" s="847"/>
      <c r="DI116" s="847"/>
      <c r="DJ116" s="847"/>
      <c r="DK116" s="848"/>
      <c r="DL116" s="849" t="s">
        <v>175</v>
      </c>
      <c r="DM116" s="847"/>
      <c r="DN116" s="847"/>
      <c r="DO116" s="847"/>
      <c r="DP116" s="848"/>
      <c r="DQ116" s="849" t="s">
        <v>175</v>
      </c>
      <c r="DR116" s="847"/>
      <c r="DS116" s="847"/>
      <c r="DT116" s="847"/>
      <c r="DU116" s="848"/>
      <c r="DV116" s="850" t="s">
        <v>175</v>
      </c>
      <c r="DW116" s="851"/>
      <c r="DX116" s="851"/>
      <c r="DY116" s="851"/>
      <c r="DZ116" s="852"/>
    </row>
    <row r="117" spans="1:130" s="52" customFormat="1" ht="26.25" customHeight="1">
      <c r="A117" s="821" t="s">
        <v>285</v>
      </c>
      <c r="B117" s="822"/>
      <c r="C117" s="822"/>
      <c r="D117" s="822"/>
      <c r="E117" s="822"/>
      <c r="F117" s="822"/>
      <c r="G117" s="822"/>
      <c r="H117" s="822"/>
      <c r="I117" s="822"/>
      <c r="J117" s="822"/>
      <c r="K117" s="822"/>
      <c r="L117" s="822"/>
      <c r="M117" s="822"/>
      <c r="N117" s="822"/>
      <c r="O117" s="822"/>
      <c r="P117" s="822"/>
      <c r="Q117" s="822"/>
      <c r="R117" s="822"/>
      <c r="S117" s="822"/>
      <c r="T117" s="822"/>
      <c r="U117" s="822"/>
      <c r="V117" s="822"/>
      <c r="W117" s="822"/>
      <c r="X117" s="822"/>
      <c r="Y117" s="865" t="s">
        <v>450</v>
      </c>
      <c r="Z117" s="823"/>
      <c r="AA117" s="866">
        <v>1449303</v>
      </c>
      <c r="AB117" s="867"/>
      <c r="AC117" s="867"/>
      <c r="AD117" s="867"/>
      <c r="AE117" s="868"/>
      <c r="AF117" s="869">
        <v>1391592</v>
      </c>
      <c r="AG117" s="867"/>
      <c r="AH117" s="867"/>
      <c r="AI117" s="867"/>
      <c r="AJ117" s="868"/>
      <c r="AK117" s="869">
        <v>1370644</v>
      </c>
      <c r="AL117" s="867"/>
      <c r="AM117" s="867"/>
      <c r="AN117" s="867"/>
      <c r="AO117" s="868"/>
      <c r="AP117" s="870"/>
      <c r="AQ117" s="871"/>
      <c r="AR117" s="871"/>
      <c r="AS117" s="871"/>
      <c r="AT117" s="872"/>
      <c r="AU117" s="894"/>
      <c r="AV117" s="895"/>
      <c r="AW117" s="895"/>
      <c r="AX117" s="895"/>
      <c r="AY117" s="895"/>
      <c r="AZ117" s="873" t="s">
        <v>480</v>
      </c>
      <c r="BA117" s="874"/>
      <c r="BB117" s="874"/>
      <c r="BC117" s="874"/>
      <c r="BD117" s="874"/>
      <c r="BE117" s="874"/>
      <c r="BF117" s="874"/>
      <c r="BG117" s="874"/>
      <c r="BH117" s="874"/>
      <c r="BI117" s="874"/>
      <c r="BJ117" s="874"/>
      <c r="BK117" s="874"/>
      <c r="BL117" s="874"/>
      <c r="BM117" s="874"/>
      <c r="BN117" s="874"/>
      <c r="BO117" s="874"/>
      <c r="BP117" s="875"/>
      <c r="BQ117" s="856" t="s">
        <v>175</v>
      </c>
      <c r="BR117" s="857"/>
      <c r="BS117" s="857"/>
      <c r="BT117" s="857"/>
      <c r="BU117" s="857"/>
      <c r="BV117" s="857" t="s">
        <v>175</v>
      </c>
      <c r="BW117" s="857"/>
      <c r="BX117" s="857"/>
      <c r="BY117" s="857"/>
      <c r="BZ117" s="857"/>
      <c r="CA117" s="857" t="s">
        <v>175</v>
      </c>
      <c r="CB117" s="857"/>
      <c r="CC117" s="857"/>
      <c r="CD117" s="857"/>
      <c r="CE117" s="857"/>
      <c r="CF117" s="858" t="s">
        <v>175</v>
      </c>
      <c r="CG117" s="859"/>
      <c r="CH117" s="859"/>
      <c r="CI117" s="859"/>
      <c r="CJ117" s="859"/>
      <c r="CK117" s="900"/>
      <c r="CL117" s="901"/>
      <c r="CM117" s="853" t="s">
        <v>303</v>
      </c>
      <c r="CN117" s="854"/>
      <c r="CO117" s="854"/>
      <c r="CP117" s="854"/>
      <c r="CQ117" s="854"/>
      <c r="CR117" s="854"/>
      <c r="CS117" s="854"/>
      <c r="CT117" s="854"/>
      <c r="CU117" s="854"/>
      <c r="CV117" s="854"/>
      <c r="CW117" s="854"/>
      <c r="CX117" s="854"/>
      <c r="CY117" s="854"/>
      <c r="CZ117" s="854"/>
      <c r="DA117" s="854"/>
      <c r="DB117" s="854"/>
      <c r="DC117" s="854"/>
      <c r="DD117" s="854"/>
      <c r="DE117" s="854"/>
      <c r="DF117" s="855"/>
      <c r="DG117" s="846" t="s">
        <v>175</v>
      </c>
      <c r="DH117" s="847"/>
      <c r="DI117" s="847"/>
      <c r="DJ117" s="847"/>
      <c r="DK117" s="848"/>
      <c r="DL117" s="849" t="s">
        <v>175</v>
      </c>
      <c r="DM117" s="847"/>
      <c r="DN117" s="847"/>
      <c r="DO117" s="847"/>
      <c r="DP117" s="848"/>
      <c r="DQ117" s="849" t="s">
        <v>175</v>
      </c>
      <c r="DR117" s="847"/>
      <c r="DS117" s="847"/>
      <c r="DT117" s="847"/>
      <c r="DU117" s="848"/>
      <c r="DV117" s="850" t="s">
        <v>175</v>
      </c>
      <c r="DW117" s="851"/>
      <c r="DX117" s="851"/>
      <c r="DY117" s="851"/>
      <c r="DZ117" s="852"/>
    </row>
    <row r="118" spans="1:130" s="52" customFormat="1" ht="26.25" customHeight="1">
      <c r="A118" s="821" t="s">
        <v>465</v>
      </c>
      <c r="B118" s="822"/>
      <c r="C118" s="822"/>
      <c r="D118" s="822"/>
      <c r="E118" s="822"/>
      <c r="F118" s="822"/>
      <c r="G118" s="822"/>
      <c r="H118" s="822"/>
      <c r="I118" s="822"/>
      <c r="J118" s="822"/>
      <c r="K118" s="822"/>
      <c r="L118" s="822"/>
      <c r="M118" s="822"/>
      <c r="N118" s="822"/>
      <c r="O118" s="822"/>
      <c r="P118" s="822"/>
      <c r="Q118" s="822"/>
      <c r="R118" s="822"/>
      <c r="S118" s="822"/>
      <c r="T118" s="822"/>
      <c r="U118" s="822"/>
      <c r="V118" s="822"/>
      <c r="W118" s="822"/>
      <c r="X118" s="822"/>
      <c r="Y118" s="822"/>
      <c r="Z118" s="823"/>
      <c r="AA118" s="824" t="s">
        <v>95</v>
      </c>
      <c r="AB118" s="822"/>
      <c r="AC118" s="822"/>
      <c r="AD118" s="822"/>
      <c r="AE118" s="823"/>
      <c r="AF118" s="824" t="s">
        <v>464</v>
      </c>
      <c r="AG118" s="822"/>
      <c r="AH118" s="822"/>
      <c r="AI118" s="822"/>
      <c r="AJ118" s="823"/>
      <c r="AK118" s="824" t="s">
        <v>398</v>
      </c>
      <c r="AL118" s="822"/>
      <c r="AM118" s="822"/>
      <c r="AN118" s="822"/>
      <c r="AO118" s="823"/>
      <c r="AP118" s="824" t="s">
        <v>93</v>
      </c>
      <c r="AQ118" s="822"/>
      <c r="AR118" s="822"/>
      <c r="AS118" s="822"/>
      <c r="AT118" s="825"/>
      <c r="AU118" s="894"/>
      <c r="AV118" s="895"/>
      <c r="AW118" s="895"/>
      <c r="AX118" s="895"/>
      <c r="AY118" s="895"/>
      <c r="AZ118" s="876" t="s">
        <v>481</v>
      </c>
      <c r="BA118" s="877"/>
      <c r="BB118" s="877"/>
      <c r="BC118" s="877"/>
      <c r="BD118" s="877"/>
      <c r="BE118" s="877"/>
      <c r="BF118" s="877"/>
      <c r="BG118" s="877"/>
      <c r="BH118" s="877"/>
      <c r="BI118" s="877"/>
      <c r="BJ118" s="877"/>
      <c r="BK118" s="877"/>
      <c r="BL118" s="877"/>
      <c r="BM118" s="877"/>
      <c r="BN118" s="877"/>
      <c r="BO118" s="877"/>
      <c r="BP118" s="878"/>
      <c r="BQ118" s="879">
        <v>8480</v>
      </c>
      <c r="BR118" s="880"/>
      <c r="BS118" s="880"/>
      <c r="BT118" s="880"/>
      <c r="BU118" s="880"/>
      <c r="BV118" s="880" t="s">
        <v>175</v>
      </c>
      <c r="BW118" s="880"/>
      <c r="BX118" s="880"/>
      <c r="BY118" s="880"/>
      <c r="BZ118" s="880"/>
      <c r="CA118" s="880" t="s">
        <v>175</v>
      </c>
      <c r="CB118" s="880"/>
      <c r="CC118" s="880"/>
      <c r="CD118" s="880"/>
      <c r="CE118" s="880"/>
      <c r="CF118" s="858" t="s">
        <v>175</v>
      </c>
      <c r="CG118" s="859"/>
      <c r="CH118" s="859"/>
      <c r="CI118" s="859"/>
      <c r="CJ118" s="859"/>
      <c r="CK118" s="900"/>
      <c r="CL118" s="901"/>
      <c r="CM118" s="853" t="s">
        <v>482</v>
      </c>
      <c r="CN118" s="854"/>
      <c r="CO118" s="854"/>
      <c r="CP118" s="854"/>
      <c r="CQ118" s="854"/>
      <c r="CR118" s="854"/>
      <c r="CS118" s="854"/>
      <c r="CT118" s="854"/>
      <c r="CU118" s="854"/>
      <c r="CV118" s="854"/>
      <c r="CW118" s="854"/>
      <c r="CX118" s="854"/>
      <c r="CY118" s="854"/>
      <c r="CZ118" s="854"/>
      <c r="DA118" s="854"/>
      <c r="DB118" s="854"/>
      <c r="DC118" s="854"/>
      <c r="DD118" s="854"/>
      <c r="DE118" s="854"/>
      <c r="DF118" s="855"/>
      <c r="DG118" s="846" t="s">
        <v>175</v>
      </c>
      <c r="DH118" s="847"/>
      <c r="DI118" s="847"/>
      <c r="DJ118" s="847"/>
      <c r="DK118" s="848"/>
      <c r="DL118" s="849" t="s">
        <v>175</v>
      </c>
      <c r="DM118" s="847"/>
      <c r="DN118" s="847"/>
      <c r="DO118" s="847"/>
      <c r="DP118" s="848"/>
      <c r="DQ118" s="849" t="s">
        <v>175</v>
      </c>
      <c r="DR118" s="847"/>
      <c r="DS118" s="847"/>
      <c r="DT118" s="847"/>
      <c r="DU118" s="848"/>
      <c r="DV118" s="850" t="s">
        <v>175</v>
      </c>
      <c r="DW118" s="851"/>
      <c r="DX118" s="851"/>
      <c r="DY118" s="851"/>
      <c r="DZ118" s="852"/>
    </row>
    <row r="119" spans="1:130" s="52" customFormat="1" ht="26.25" customHeight="1">
      <c r="A119" s="1020" t="s">
        <v>213</v>
      </c>
      <c r="B119" s="899"/>
      <c r="C119" s="837" t="s">
        <v>467</v>
      </c>
      <c r="D119" s="828"/>
      <c r="E119" s="828"/>
      <c r="F119" s="828"/>
      <c r="G119" s="828"/>
      <c r="H119" s="828"/>
      <c r="I119" s="828"/>
      <c r="J119" s="828"/>
      <c r="K119" s="828"/>
      <c r="L119" s="828"/>
      <c r="M119" s="828"/>
      <c r="N119" s="828"/>
      <c r="O119" s="828"/>
      <c r="P119" s="828"/>
      <c r="Q119" s="828"/>
      <c r="R119" s="828"/>
      <c r="S119" s="828"/>
      <c r="T119" s="828"/>
      <c r="U119" s="828"/>
      <c r="V119" s="828"/>
      <c r="W119" s="828"/>
      <c r="X119" s="828"/>
      <c r="Y119" s="828"/>
      <c r="Z119" s="829"/>
      <c r="AA119" s="830" t="s">
        <v>175</v>
      </c>
      <c r="AB119" s="831"/>
      <c r="AC119" s="831"/>
      <c r="AD119" s="831"/>
      <c r="AE119" s="832"/>
      <c r="AF119" s="833" t="s">
        <v>175</v>
      </c>
      <c r="AG119" s="831"/>
      <c r="AH119" s="831"/>
      <c r="AI119" s="831"/>
      <c r="AJ119" s="832"/>
      <c r="AK119" s="833" t="s">
        <v>175</v>
      </c>
      <c r="AL119" s="831"/>
      <c r="AM119" s="831"/>
      <c r="AN119" s="831"/>
      <c r="AO119" s="832"/>
      <c r="AP119" s="834" t="s">
        <v>175</v>
      </c>
      <c r="AQ119" s="835"/>
      <c r="AR119" s="835"/>
      <c r="AS119" s="835"/>
      <c r="AT119" s="836"/>
      <c r="AU119" s="896"/>
      <c r="AV119" s="897"/>
      <c r="AW119" s="897"/>
      <c r="AX119" s="897"/>
      <c r="AY119" s="897"/>
      <c r="AZ119" s="73" t="s">
        <v>285</v>
      </c>
      <c r="BA119" s="73"/>
      <c r="BB119" s="73"/>
      <c r="BC119" s="73"/>
      <c r="BD119" s="73"/>
      <c r="BE119" s="73"/>
      <c r="BF119" s="73"/>
      <c r="BG119" s="73"/>
      <c r="BH119" s="73"/>
      <c r="BI119" s="73"/>
      <c r="BJ119" s="73"/>
      <c r="BK119" s="73"/>
      <c r="BL119" s="73"/>
      <c r="BM119" s="73"/>
      <c r="BN119" s="73"/>
      <c r="BO119" s="865" t="s">
        <v>66</v>
      </c>
      <c r="BP119" s="881"/>
      <c r="BQ119" s="879">
        <v>13064452</v>
      </c>
      <c r="BR119" s="880"/>
      <c r="BS119" s="880"/>
      <c r="BT119" s="880"/>
      <c r="BU119" s="880"/>
      <c r="BV119" s="880">
        <v>12479562</v>
      </c>
      <c r="BW119" s="880"/>
      <c r="BX119" s="880"/>
      <c r="BY119" s="880"/>
      <c r="BZ119" s="880"/>
      <c r="CA119" s="880">
        <v>11782774</v>
      </c>
      <c r="CB119" s="880"/>
      <c r="CC119" s="880"/>
      <c r="CD119" s="880"/>
      <c r="CE119" s="880"/>
      <c r="CF119" s="882"/>
      <c r="CG119" s="883"/>
      <c r="CH119" s="883"/>
      <c r="CI119" s="883"/>
      <c r="CJ119" s="884"/>
      <c r="CK119" s="902"/>
      <c r="CL119" s="903"/>
      <c r="CM119" s="876" t="s">
        <v>483</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885">
        <v>43383</v>
      </c>
      <c r="DH119" s="886"/>
      <c r="DI119" s="886"/>
      <c r="DJ119" s="886"/>
      <c r="DK119" s="887"/>
      <c r="DL119" s="888">
        <v>34877</v>
      </c>
      <c r="DM119" s="886"/>
      <c r="DN119" s="886"/>
      <c r="DO119" s="886"/>
      <c r="DP119" s="887"/>
      <c r="DQ119" s="888">
        <v>28313</v>
      </c>
      <c r="DR119" s="886"/>
      <c r="DS119" s="886"/>
      <c r="DT119" s="886"/>
      <c r="DU119" s="887"/>
      <c r="DV119" s="889">
        <v>0.5</v>
      </c>
      <c r="DW119" s="890"/>
      <c r="DX119" s="890"/>
      <c r="DY119" s="890"/>
      <c r="DZ119" s="891"/>
    </row>
    <row r="120" spans="1:130" s="52" customFormat="1" ht="26.25" customHeight="1">
      <c r="A120" s="1021"/>
      <c r="B120" s="901"/>
      <c r="C120" s="853" t="s">
        <v>200</v>
      </c>
      <c r="D120" s="854"/>
      <c r="E120" s="854"/>
      <c r="F120" s="854"/>
      <c r="G120" s="854"/>
      <c r="H120" s="854"/>
      <c r="I120" s="854"/>
      <c r="J120" s="854"/>
      <c r="K120" s="854"/>
      <c r="L120" s="854"/>
      <c r="M120" s="854"/>
      <c r="N120" s="854"/>
      <c r="O120" s="854"/>
      <c r="P120" s="854"/>
      <c r="Q120" s="854"/>
      <c r="R120" s="854"/>
      <c r="S120" s="854"/>
      <c r="T120" s="854"/>
      <c r="U120" s="854"/>
      <c r="V120" s="854"/>
      <c r="W120" s="854"/>
      <c r="X120" s="854"/>
      <c r="Y120" s="854"/>
      <c r="Z120" s="855"/>
      <c r="AA120" s="846" t="s">
        <v>175</v>
      </c>
      <c r="AB120" s="847"/>
      <c r="AC120" s="847"/>
      <c r="AD120" s="847"/>
      <c r="AE120" s="848"/>
      <c r="AF120" s="849" t="s">
        <v>175</v>
      </c>
      <c r="AG120" s="847"/>
      <c r="AH120" s="847"/>
      <c r="AI120" s="847"/>
      <c r="AJ120" s="848"/>
      <c r="AK120" s="849" t="s">
        <v>175</v>
      </c>
      <c r="AL120" s="847"/>
      <c r="AM120" s="847"/>
      <c r="AN120" s="847"/>
      <c r="AO120" s="848"/>
      <c r="AP120" s="850" t="s">
        <v>175</v>
      </c>
      <c r="AQ120" s="851"/>
      <c r="AR120" s="851"/>
      <c r="AS120" s="851"/>
      <c r="AT120" s="852"/>
      <c r="AU120" s="904" t="s">
        <v>413</v>
      </c>
      <c r="AV120" s="905"/>
      <c r="AW120" s="905"/>
      <c r="AX120" s="905"/>
      <c r="AY120" s="906"/>
      <c r="AZ120" s="837" t="s">
        <v>484</v>
      </c>
      <c r="BA120" s="828"/>
      <c r="BB120" s="828"/>
      <c r="BC120" s="828"/>
      <c r="BD120" s="828"/>
      <c r="BE120" s="828"/>
      <c r="BF120" s="828"/>
      <c r="BG120" s="828"/>
      <c r="BH120" s="828"/>
      <c r="BI120" s="828"/>
      <c r="BJ120" s="828"/>
      <c r="BK120" s="828"/>
      <c r="BL120" s="828"/>
      <c r="BM120" s="828"/>
      <c r="BN120" s="828"/>
      <c r="BO120" s="828"/>
      <c r="BP120" s="829"/>
      <c r="BQ120" s="838">
        <v>3477675</v>
      </c>
      <c r="BR120" s="839"/>
      <c r="BS120" s="839"/>
      <c r="BT120" s="839"/>
      <c r="BU120" s="839"/>
      <c r="BV120" s="839">
        <v>3433415</v>
      </c>
      <c r="BW120" s="839"/>
      <c r="BX120" s="839"/>
      <c r="BY120" s="839"/>
      <c r="BZ120" s="839"/>
      <c r="CA120" s="839">
        <v>3966041</v>
      </c>
      <c r="CB120" s="839"/>
      <c r="CC120" s="839"/>
      <c r="CD120" s="839"/>
      <c r="CE120" s="839"/>
      <c r="CF120" s="840">
        <v>72.400000000000006</v>
      </c>
      <c r="CG120" s="841"/>
      <c r="CH120" s="841"/>
      <c r="CI120" s="841"/>
      <c r="CJ120" s="841"/>
      <c r="CK120" s="918" t="s">
        <v>485</v>
      </c>
      <c r="CL120" s="919"/>
      <c r="CM120" s="919"/>
      <c r="CN120" s="919"/>
      <c r="CO120" s="920"/>
      <c r="CP120" s="912" t="s">
        <v>451</v>
      </c>
      <c r="CQ120" s="913"/>
      <c r="CR120" s="913"/>
      <c r="CS120" s="913"/>
      <c r="CT120" s="913"/>
      <c r="CU120" s="913"/>
      <c r="CV120" s="913"/>
      <c r="CW120" s="913"/>
      <c r="CX120" s="913"/>
      <c r="CY120" s="913"/>
      <c r="CZ120" s="913"/>
      <c r="DA120" s="913"/>
      <c r="DB120" s="913"/>
      <c r="DC120" s="913"/>
      <c r="DD120" s="913"/>
      <c r="DE120" s="913"/>
      <c r="DF120" s="914"/>
      <c r="DG120" s="838">
        <v>90572</v>
      </c>
      <c r="DH120" s="839"/>
      <c r="DI120" s="839"/>
      <c r="DJ120" s="839"/>
      <c r="DK120" s="839"/>
      <c r="DL120" s="839">
        <v>72376</v>
      </c>
      <c r="DM120" s="839"/>
      <c r="DN120" s="839"/>
      <c r="DO120" s="839"/>
      <c r="DP120" s="839"/>
      <c r="DQ120" s="839">
        <v>54606</v>
      </c>
      <c r="DR120" s="839"/>
      <c r="DS120" s="839"/>
      <c r="DT120" s="839"/>
      <c r="DU120" s="839"/>
      <c r="DV120" s="842">
        <v>1</v>
      </c>
      <c r="DW120" s="842"/>
      <c r="DX120" s="842"/>
      <c r="DY120" s="842"/>
      <c r="DZ120" s="843"/>
    </row>
    <row r="121" spans="1:130" s="52" customFormat="1" ht="26.25" customHeight="1">
      <c r="A121" s="1021"/>
      <c r="B121" s="901"/>
      <c r="C121" s="873" t="s">
        <v>132</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846" t="s">
        <v>175</v>
      </c>
      <c r="AB121" s="847"/>
      <c r="AC121" s="847"/>
      <c r="AD121" s="847"/>
      <c r="AE121" s="848"/>
      <c r="AF121" s="849" t="s">
        <v>175</v>
      </c>
      <c r="AG121" s="847"/>
      <c r="AH121" s="847"/>
      <c r="AI121" s="847"/>
      <c r="AJ121" s="848"/>
      <c r="AK121" s="849" t="s">
        <v>175</v>
      </c>
      <c r="AL121" s="847"/>
      <c r="AM121" s="847"/>
      <c r="AN121" s="847"/>
      <c r="AO121" s="848"/>
      <c r="AP121" s="850" t="s">
        <v>175</v>
      </c>
      <c r="AQ121" s="851"/>
      <c r="AR121" s="851"/>
      <c r="AS121" s="851"/>
      <c r="AT121" s="852"/>
      <c r="AU121" s="907"/>
      <c r="AV121" s="908"/>
      <c r="AW121" s="908"/>
      <c r="AX121" s="908"/>
      <c r="AY121" s="909"/>
      <c r="AZ121" s="853" t="s">
        <v>207</v>
      </c>
      <c r="BA121" s="854"/>
      <c r="BB121" s="854"/>
      <c r="BC121" s="854"/>
      <c r="BD121" s="854"/>
      <c r="BE121" s="854"/>
      <c r="BF121" s="854"/>
      <c r="BG121" s="854"/>
      <c r="BH121" s="854"/>
      <c r="BI121" s="854"/>
      <c r="BJ121" s="854"/>
      <c r="BK121" s="854"/>
      <c r="BL121" s="854"/>
      <c r="BM121" s="854"/>
      <c r="BN121" s="854"/>
      <c r="BO121" s="854"/>
      <c r="BP121" s="855"/>
      <c r="BQ121" s="856">
        <v>396700</v>
      </c>
      <c r="BR121" s="857"/>
      <c r="BS121" s="857"/>
      <c r="BT121" s="857"/>
      <c r="BU121" s="857"/>
      <c r="BV121" s="857">
        <v>370802</v>
      </c>
      <c r="BW121" s="857"/>
      <c r="BX121" s="857"/>
      <c r="BY121" s="857"/>
      <c r="BZ121" s="857"/>
      <c r="CA121" s="857">
        <v>332716</v>
      </c>
      <c r="CB121" s="857"/>
      <c r="CC121" s="857"/>
      <c r="CD121" s="857"/>
      <c r="CE121" s="857"/>
      <c r="CF121" s="858">
        <v>6.1</v>
      </c>
      <c r="CG121" s="859"/>
      <c r="CH121" s="859"/>
      <c r="CI121" s="859"/>
      <c r="CJ121" s="859"/>
      <c r="CK121" s="921"/>
      <c r="CL121" s="922"/>
      <c r="CM121" s="922"/>
      <c r="CN121" s="922"/>
      <c r="CO121" s="923"/>
      <c r="CP121" s="915" t="s">
        <v>447</v>
      </c>
      <c r="CQ121" s="916"/>
      <c r="CR121" s="916"/>
      <c r="CS121" s="916"/>
      <c r="CT121" s="916"/>
      <c r="CU121" s="916"/>
      <c r="CV121" s="916"/>
      <c r="CW121" s="916"/>
      <c r="CX121" s="916"/>
      <c r="CY121" s="916"/>
      <c r="CZ121" s="916"/>
      <c r="DA121" s="916"/>
      <c r="DB121" s="916"/>
      <c r="DC121" s="916"/>
      <c r="DD121" s="916"/>
      <c r="DE121" s="916"/>
      <c r="DF121" s="917"/>
      <c r="DG121" s="856" t="s">
        <v>175</v>
      </c>
      <c r="DH121" s="857"/>
      <c r="DI121" s="857"/>
      <c r="DJ121" s="857"/>
      <c r="DK121" s="857"/>
      <c r="DL121" s="857" t="s">
        <v>175</v>
      </c>
      <c r="DM121" s="857"/>
      <c r="DN121" s="857"/>
      <c r="DO121" s="857"/>
      <c r="DP121" s="857"/>
      <c r="DQ121" s="857" t="s">
        <v>175</v>
      </c>
      <c r="DR121" s="857"/>
      <c r="DS121" s="857"/>
      <c r="DT121" s="857"/>
      <c r="DU121" s="857"/>
      <c r="DV121" s="860" t="s">
        <v>175</v>
      </c>
      <c r="DW121" s="860"/>
      <c r="DX121" s="860"/>
      <c r="DY121" s="860"/>
      <c r="DZ121" s="861"/>
    </row>
    <row r="122" spans="1:130" s="52" customFormat="1" ht="26.25" customHeight="1">
      <c r="A122" s="1021"/>
      <c r="B122" s="901"/>
      <c r="C122" s="853" t="s">
        <v>475</v>
      </c>
      <c r="D122" s="854"/>
      <c r="E122" s="854"/>
      <c r="F122" s="854"/>
      <c r="G122" s="854"/>
      <c r="H122" s="854"/>
      <c r="I122" s="854"/>
      <c r="J122" s="854"/>
      <c r="K122" s="854"/>
      <c r="L122" s="854"/>
      <c r="M122" s="854"/>
      <c r="N122" s="854"/>
      <c r="O122" s="854"/>
      <c r="P122" s="854"/>
      <c r="Q122" s="854"/>
      <c r="R122" s="854"/>
      <c r="S122" s="854"/>
      <c r="T122" s="854"/>
      <c r="U122" s="854"/>
      <c r="V122" s="854"/>
      <c r="W122" s="854"/>
      <c r="X122" s="854"/>
      <c r="Y122" s="854"/>
      <c r="Z122" s="855"/>
      <c r="AA122" s="846" t="s">
        <v>175</v>
      </c>
      <c r="AB122" s="847"/>
      <c r="AC122" s="847"/>
      <c r="AD122" s="847"/>
      <c r="AE122" s="848"/>
      <c r="AF122" s="849" t="s">
        <v>175</v>
      </c>
      <c r="AG122" s="847"/>
      <c r="AH122" s="847"/>
      <c r="AI122" s="847"/>
      <c r="AJ122" s="848"/>
      <c r="AK122" s="849" t="s">
        <v>175</v>
      </c>
      <c r="AL122" s="847"/>
      <c r="AM122" s="847"/>
      <c r="AN122" s="847"/>
      <c r="AO122" s="848"/>
      <c r="AP122" s="850" t="s">
        <v>175</v>
      </c>
      <c r="AQ122" s="851"/>
      <c r="AR122" s="851"/>
      <c r="AS122" s="851"/>
      <c r="AT122" s="852"/>
      <c r="AU122" s="907"/>
      <c r="AV122" s="908"/>
      <c r="AW122" s="908"/>
      <c r="AX122" s="908"/>
      <c r="AY122" s="909"/>
      <c r="AZ122" s="876" t="s">
        <v>488</v>
      </c>
      <c r="BA122" s="877"/>
      <c r="BB122" s="877"/>
      <c r="BC122" s="877"/>
      <c r="BD122" s="877"/>
      <c r="BE122" s="877"/>
      <c r="BF122" s="877"/>
      <c r="BG122" s="877"/>
      <c r="BH122" s="877"/>
      <c r="BI122" s="877"/>
      <c r="BJ122" s="877"/>
      <c r="BK122" s="877"/>
      <c r="BL122" s="877"/>
      <c r="BM122" s="877"/>
      <c r="BN122" s="877"/>
      <c r="BO122" s="877"/>
      <c r="BP122" s="878"/>
      <c r="BQ122" s="879">
        <v>8073077</v>
      </c>
      <c r="BR122" s="880"/>
      <c r="BS122" s="880"/>
      <c r="BT122" s="880"/>
      <c r="BU122" s="880"/>
      <c r="BV122" s="880">
        <v>7870980</v>
      </c>
      <c r="BW122" s="880"/>
      <c r="BX122" s="880"/>
      <c r="BY122" s="880"/>
      <c r="BZ122" s="880"/>
      <c r="CA122" s="880">
        <v>7389238</v>
      </c>
      <c r="CB122" s="880"/>
      <c r="CC122" s="880"/>
      <c r="CD122" s="880"/>
      <c r="CE122" s="880"/>
      <c r="CF122" s="926">
        <v>134.9</v>
      </c>
      <c r="CG122" s="927"/>
      <c r="CH122" s="927"/>
      <c r="CI122" s="927"/>
      <c r="CJ122" s="927"/>
      <c r="CK122" s="921"/>
      <c r="CL122" s="922"/>
      <c r="CM122" s="922"/>
      <c r="CN122" s="922"/>
      <c r="CO122" s="923"/>
      <c r="CP122" s="915" t="s">
        <v>448</v>
      </c>
      <c r="CQ122" s="916"/>
      <c r="CR122" s="916"/>
      <c r="CS122" s="916"/>
      <c r="CT122" s="916"/>
      <c r="CU122" s="916"/>
      <c r="CV122" s="916"/>
      <c r="CW122" s="916"/>
      <c r="CX122" s="916"/>
      <c r="CY122" s="916"/>
      <c r="CZ122" s="916"/>
      <c r="DA122" s="916"/>
      <c r="DB122" s="916"/>
      <c r="DC122" s="916"/>
      <c r="DD122" s="916"/>
      <c r="DE122" s="916"/>
      <c r="DF122" s="917"/>
      <c r="DG122" s="856" t="s">
        <v>175</v>
      </c>
      <c r="DH122" s="857"/>
      <c r="DI122" s="857"/>
      <c r="DJ122" s="857"/>
      <c r="DK122" s="857"/>
      <c r="DL122" s="857" t="s">
        <v>175</v>
      </c>
      <c r="DM122" s="857"/>
      <c r="DN122" s="857"/>
      <c r="DO122" s="857"/>
      <c r="DP122" s="857"/>
      <c r="DQ122" s="857" t="s">
        <v>175</v>
      </c>
      <c r="DR122" s="857"/>
      <c r="DS122" s="857"/>
      <c r="DT122" s="857"/>
      <c r="DU122" s="857"/>
      <c r="DV122" s="860" t="s">
        <v>175</v>
      </c>
      <c r="DW122" s="860"/>
      <c r="DX122" s="860"/>
      <c r="DY122" s="860"/>
      <c r="DZ122" s="861"/>
    </row>
    <row r="123" spans="1:130" s="52" customFormat="1" ht="26.25" customHeight="1">
      <c r="A123" s="1021"/>
      <c r="B123" s="901"/>
      <c r="C123" s="853" t="s">
        <v>478</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5"/>
      <c r="AA123" s="846" t="s">
        <v>175</v>
      </c>
      <c r="AB123" s="847"/>
      <c r="AC123" s="847"/>
      <c r="AD123" s="847"/>
      <c r="AE123" s="848"/>
      <c r="AF123" s="849" t="s">
        <v>175</v>
      </c>
      <c r="AG123" s="847"/>
      <c r="AH123" s="847"/>
      <c r="AI123" s="847"/>
      <c r="AJ123" s="848"/>
      <c r="AK123" s="849" t="s">
        <v>175</v>
      </c>
      <c r="AL123" s="847"/>
      <c r="AM123" s="847"/>
      <c r="AN123" s="847"/>
      <c r="AO123" s="848"/>
      <c r="AP123" s="850" t="s">
        <v>175</v>
      </c>
      <c r="AQ123" s="851"/>
      <c r="AR123" s="851"/>
      <c r="AS123" s="851"/>
      <c r="AT123" s="852"/>
      <c r="AU123" s="910"/>
      <c r="AV123" s="911"/>
      <c r="AW123" s="911"/>
      <c r="AX123" s="911"/>
      <c r="AY123" s="911"/>
      <c r="AZ123" s="73" t="s">
        <v>285</v>
      </c>
      <c r="BA123" s="73"/>
      <c r="BB123" s="73"/>
      <c r="BC123" s="73"/>
      <c r="BD123" s="73"/>
      <c r="BE123" s="73"/>
      <c r="BF123" s="73"/>
      <c r="BG123" s="73"/>
      <c r="BH123" s="73"/>
      <c r="BI123" s="73"/>
      <c r="BJ123" s="73"/>
      <c r="BK123" s="73"/>
      <c r="BL123" s="73"/>
      <c r="BM123" s="73"/>
      <c r="BN123" s="73"/>
      <c r="BO123" s="865" t="s">
        <v>400</v>
      </c>
      <c r="BP123" s="881"/>
      <c r="BQ123" s="928">
        <v>11947452</v>
      </c>
      <c r="BR123" s="929"/>
      <c r="BS123" s="929"/>
      <c r="BT123" s="929"/>
      <c r="BU123" s="929"/>
      <c r="BV123" s="929">
        <v>11675197</v>
      </c>
      <c r="BW123" s="929"/>
      <c r="BX123" s="929"/>
      <c r="BY123" s="929"/>
      <c r="BZ123" s="929"/>
      <c r="CA123" s="929">
        <v>11687995</v>
      </c>
      <c r="CB123" s="929"/>
      <c r="CC123" s="929"/>
      <c r="CD123" s="929"/>
      <c r="CE123" s="929"/>
      <c r="CF123" s="882"/>
      <c r="CG123" s="883"/>
      <c r="CH123" s="883"/>
      <c r="CI123" s="883"/>
      <c r="CJ123" s="884"/>
      <c r="CK123" s="921"/>
      <c r="CL123" s="922"/>
      <c r="CM123" s="922"/>
      <c r="CN123" s="922"/>
      <c r="CO123" s="923"/>
      <c r="CP123" s="915" t="s">
        <v>449</v>
      </c>
      <c r="CQ123" s="916"/>
      <c r="CR123" s="916"/>
      <c r="CS123" s="916"/>
      <c r="CT123" s="916"/>
      <c r="CU123" s="916"/>
      <c r="CV123" s="916"/>
      <c r="CW123" s="916"/>
      <c r="CX123" s="916"/>
      <c r="CY123" s="916"/>
      <c r="CZ123" s="916"/>
      <c r="DA123" s="916"/>
      <c r="DB123" s="916"/>
      <c r="DC123" s="916"/>
      <c r="DD123" s="916"/>
      <c r="DE123" s="916"/>
      <c r="DF123" s="917"/>
      <c r="DG123" s="846" t="s">
        <v>175</v>
      </c>
      <c r="DH123" s="847"/>
      <c r="DI123" s="847"/>
      <c r="DJ123" s="847"/>
      <c r="DK123" s="848"/>
      <c r="DL123" s="849" t="s">
        <v>175</v>
      </c>
      <c r="DM123" s="847"/>
      <c r="DN123" s="847"/>
      <c r="DO123" s="847"/>
      <c r="DP123" s="848"/>
      <c r="DQ123" s="849" t="s">
        <v>175</v>
      </c>
      <c r="DR123" s="847"/>
      <c r="DS123" s="847"/>
      <c r="DT123" s="847"/>
      <c r="DU123" s="848"/>
      <c r="DV123" s="850" t="s">
        <v>175</v>
      </c>
      <c r="DW123" s="851"/>
      <c r="DX123" s="851"/>
      <c r="DY123" s="851"/>
      <c r="DZ123" s="852"/>
    </row>
    <row r="124" spans="1:130" s="52" customFormat="1" ht="26.25" customHeight="1">
      <c r="A124" s="1021"/>
      <c r="B124" s="901"/>
      <c r="C124" s="853" t="s">
        <v>303</v>
      </c>
      <c r="D124" s="854"/>
      <c r="E124" s="854"/>
      <c r="F124" s="854"/>
      <c r="G124" s="854"/>
      <c r="H124" s="854"/>
      <c r="I124" s="854"/>
      <c r="J124" s="854"/>
      <c r="K124" s="854"/>
      <c r="L124" s="854"/>
      <c r="M124" s="854"/>
      <c r="N124" s="854"/>
      <c r="O124" s="854"/>
      <c r="P124" s="854"/>
      <c r="Q124" s="854"/>
      <c r="R124" s="854"/>
      <c r="S124" s="854"/>
      <c r="T124" s="854"/>
      <c r="U124" s="854"/>
      <c r="V124" s="854"/>
      <c r="W124" s="854"/>
      <c r="X124" s="854"/>
      <c r="Y124" s="854"/>
      <c r="Z124" s="855"/>
      <c r="AA124" s="846">
        <v>10678</v>
      </c>
      <c r="AB124" s="847"/>
      <c r="AC124" s="847"/>
      <c r="AD124" s="847"/>
      <c r="AE124" s="848"/>
      <c r="AF124" s="849">
        <v>8506</v>
      </c>
      <c r="AG124" s="847"/>
      <c r="AH124" s="847"/>
      <c r="AI124" s="847"/>
      <c r="AJ124" s="848"/>
      <c r="AK124" s="849">
        <v>6515</v>
      </c>
      <c r="AL124" s="847"/>
      <c r="AM124" s="847"/>
      <c r="AN124" s="847"/>
      <c r="AO124" s="848"/>
      <c r="AP124" s="850">
        <v>0.1</v>
      </c>
      <c r="AQ124" s="851"/>
      <c r="AR124" s="851"/>
      <c r="AS124" s="851"/>
      <c r="AT124" s="852"/>
      <c r="AU124" s="934" t="s">
        <v>489</v>
      </c>
      <c r="AV124" s="935"/>
      <c r="AW124" s="935"/>
      <c r="AX124" s="935"/>
      <c r="AY124" s="935"/>
      <c r="AZ124" s="935"/>
      <c r="BA124" s="935"/>
      <c r="BB124" s="935"/>
      <c r="BC124" s="935"/>
      <c r="BD124" s="935"/>
      <c r="BE124" s="935"/>
      <c r="BF124" s="935"/>
      <c r="BG124" s="935"/>
      <c r="BH124" s="935"/>
      <c r="BI124" s="935"/>
      <c r="BJ124" s="935"/>
      <c r="BK124" s="935"/>
      <c r="BL124" s="935"/>
      <c r="BM124" s="935"/>
      <c r="BN124" s="935"/>
      <c r="BO124" s="935"/>
      <c r="BP124" s="936"/>
      <c r="BQ124" s="937">
        <v>22.8</v>
      </c>
      <c r="BR124" s="938"/>
      <c r="BS124" s="938"/>
      <c r="BT124" s="938"/>
      <c r="BU124" s="938"/>
      <c r="BV124" s="938">
        <v>15.8</v>
      </c>
      <c r="BW124" s="938"/>
      <c r="BX124" s="938"/>
      <c r="BY124" s="938"/>
      <c r="BZ124" s="938"/>
      <c r="CA124" s="938">
        <v>1.7</v>
      </c>
      <c r="CB124" s="938"/>
      <c r="CC124" s="938"/>
      <c r="CD124" s="938"/>
      <c r="CE124" s="938"/>
      <c r="CF124" s="939"/>
      <c r="CG124" s="940"/>
      <c r="CH124" s="940"/>
      <c r="CI124" s="940"/>
      <c r="CJ124" s="941"/>
      <c r="CK124" s="924"/>
      <c r="CL124" s="924"/>
      <c r="CM124" s="924"/>
      <c r="CN124" s="924"/>
      <c r="CO124" s="925"/>
      <c r="CP124" s="915" t="s">
        <v>486</v>
      </c>
      <c r="CQ124" s="916"/>
      <c r="CR124" s="916"/>
      <c r="CS124" s="916"/>
      <c r="CT124" s="916"/>
      <c r="CU124" s="916"/>
      <c r="CV124" s="916"/>
      <c r="CW124" s="916"/>
      <c r="CX124" s="916"/>
      <c r="CY124" s="916"/>
      <c r="CZ124" s="916"/>
      <c r="DA124" s="916"/>
      <c r="DB124" s="916"/>
      <c r="DC124" s="916"/>
      <c r="DD124" s="916"/>
      <c r="DE124" s="916"/>
      <c r="DF124" s="917"/>
      <c r="DG124" s="885" t="s">
        <v>175</v>
      </c>
      <c r="DH124" s="886"/>
      <c r="DI124" s="886"/>
      <c r="DJ124" s="886"/>
      <c r="DK124" s="887"/>
      <c r="DL124" s="888" t="s">
        <v>175</v>
      </c>
      <c r="DM124" s="886"/>
      <c r="DN124" s="886"/>
      <c r="DO124" s="886"/>
      <c r="DP124" s="887"/>
      <c r="DQ124" s="888" t="s">
        <v>175</v>
      </c>
      <c r="DR124" s="886"/>
      <c r="DS124" s="886"/>
      <c r="DT124" s="886"/>
      <c r="DU124" s="887"/>
      <c r="DV124" s="889" t="s">
        <v>175</v>
      </c>
      <c r="DW124" s="890"/>
      <c r="DX124" s="890"/>
      <c r="DY124" s="890"/>
      <c r="DZ124" s="891"/>
    </row>
    <row r="125" spans="1:130" s="52" customFormat="1" ht="26.25" customHeight="1">
      <c r="A125" s="1021"/>
      <c r="B125" s="901"/>
      <c r="C125" s="853" t="s">
        <v>482</v>
      </c>
      <c r="D125" s="854"/>
      <c r="E125" s="854"/>
      <c r="F125" s="854"/>
      <c r="G125" s="854"/>
      <c r="H125" s="854"/>
      <c r="I125" s="854"/>
      <c r="J125" s="854"/>
      <c r="K125" s="854"/>
      <c r="L125" s="854"/>
      <c r="M125" s="854"/>
      <c r="N125" s="854"/>
      <c r="O125" s="854"/>
      <c r="P125" s="854"/>
      <c r="Q125" s="854"/>
      <c r="R125" s="854"/>
      <c r="S125" s="854"/>
      <c r="T125" s="854"/>
      <c r="U125" s="854"/>
      <c r="V125" s="854"/>
      <c r="W125" s="854"/>
      <c r="X125" s="854"/>
      <c r="Y125" s="854"/>
      <c r="Z125" s="855"/>
      <c r="AA125" s="846" t="s">
        <v>175</v>
      </c>
      <c r="AB125" s="847"/>
      <c r="AC125" s="847"/>
      <c r="AD125" s="847"/>
      <c r="AE125" s="848"/>
      <c r="AF125" s="849" t="s">
        <v>175</v>
      </c>
      <c r="AG125" s="847"/>
      <c r="AH125" s="847"/>
      <c r="AI125" s="847"/>
      <c r="AJ125" s="848"/>
      <c r="AK125" s="849" t="s">
        <v>175</v>
      </c>
      <c r="AL125" s="847"/>
      <c r="AM125" s="847"/>
      <c r="AN125" s="847"/>
      <c r="AO125" s="848"/>
      <c r="AP125" s="850" t="s">
        <v>175</v>
      </c>
      <c r="AQ125" s="851"/>
      <c r="AR125" s="851"/>
      <c r="AS125" s="851"/>
      <c r="AT125" s="85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59" t="s">
        <v>308</v>
      </c>
      <c r="CL125" s="919"/>
      <c r="CM125" s="919"/>
      <c r="CN125" s="919"/>
      <c r="CO125" s="920"/>
      <c r="CP125" s="837" t="s">
        <v>116</v>
      </c>
      <c r="CQ125" s="828"/>
      <c r="CR125" s="828"/>
      <c r="CS125" s="828"/>
      <c r="CT125" s="828"/>
      <c r="CU125" s="828"/>
      <c r="CV125" s="828"/>
      <c r="CW125" s="828"/>
      <c r="CX125" s="828"/>
      <c r="CY125" s="828"/>
      <c r="CZ125" s="828"/>
      <c r="DA125" s="828"/>
      <c r="DB125" s="828"/>
      <c r="DC125" s="828"/>
      <c r="DD125" s="828"/>
      <c r="DE125" s="828"/>
      <c r="DF125" s="829"/>
      <c r="DG125" s="838" t="s">
        <v>175</v>
      </c>
      <c r="DH125" s="839"/>
      <c r="DI125" s="839"/>
      <c r="DJ125" s="839"/>
      <c r="DK125" s="839"/>
      <c r="DL125" s="839" t="s">
        <v>175</v>
      </c>
      <c r="DM125" s="839"/>
      <c r="DN125" s="839"/>
      <c r="DO125" s="839"/>
      <c r="DP125" s="839"/>
      <c r="DQ125" s="839" t="s">
        <v>175</v>
      </c>
      <c r="DR125" s="839"/>
      <c r="DS125" s="839"/>
      <c r="DT125" s="839"/>
      <c r="DU125" s="839"/>
      <c r="DV125" s="842" t="s">
        <v>175</v>
      </c>
      <c r="DW125" s="842"/>
      <c r="DX125" s="842"/>
      <c r="DY125" s="842"/>
      <c r="DZ125" s="843"/>
    </row>
    <row r="126" spans="1:130" s="52" customFormat="1" ht="26.25" customHeight="1">
      <c r="A126" s="1021"/>
      <c r="B126" s="901"/>
      <c r="C126" s="853" t="s">
        <v>483</v>
      </c>
      <c r="D126" s="854"/>
      <c r="E126" s="854"/>
      <c r="F126" s="854"/>
      <c r="G126" s="854"/>
      <c r="H126" s="854"/>
      <c r="I126" s="854"/>
      <c r="J126" s="854"/>
      <c r="K126" s="854"/>
      <c r="L126" s="854"/>
      <c r="M126" s="854"/>
      <c r="N126" s="854"/>
      <c r="O126" s="854"/>
      <c r="P126" s="854"/>
      <c r="Q126" s="854"/>
      <c r="R126" s="854"/>
      <c r="S126" s="854"/>
      <c r="T126" s="854"/>
      <c r="U126" s="854"/>
      <c r="V126" s="854"/>
      <c r="W126" s="854"/>
      <c r="X126" s="854"/>
      <c r="Y126" s="854"/>
      <c r="Z126" s="855"/>
      <c r="AA126" s="846" t="s">
        <v>175</v>
      </c>
      <c r="AB126" s="847"/>
      <c r="AC126" s="847"/>
      <c r="AD126" s="847"/>
      <c r="AE126" s="848"/>
      <c r="AF126" s="849" t="s">
        <v>175</v>
      </c>
      <c r="AG126" s="847"/>
      <c r="AH126" s="847"/>
      <c r="AI126" s="847"/>
      <c r="AJ126" s="848"/>
      <c r="AK126" s="849" t="s">
        <v>175</v>
      </c>
      <c r="AL126" s="847"/>
      <c r="AM126" s="847"/>
      <c r="AN126" s="847"/>
      <c r="AO126" s="848"/>
      <c r="AP126" s="850" t="s">
        <v>175</v>
      </c>
      <c r="AQ126" s="851"/>
      <c r="AR126" s="851"/>
      <c r="AS126" s="851"/>
      <c r="AT126" s="85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60"/>
      <c r="CL126" s="922"/>
      <c r="CM126" s="922"/>
      <c r="CN126" s="922"/>
      <c r="CO126" s="923"/>
      <c r="CP126" s="853" t="s">
        <v>157</v>
      </c>
      <c r="CQ126" s="854"/>
      <c r="CR126" s="854"/>
      <c r="CS126" s="854"/>
      <c r="CT126" s="854"/>
      <c r="CU126" s="854"/>
      <c r="CV126" s="854"/>
      <c r="CW126" s="854"/>
      <c r="CX126" s="854"/>
      <c r="CY126" s="854"/>
      <c r="CZ126" s="854"/>
      <c r="DA126" s="854"/>
      <c r="DB126" s="854"/>
      <c r="DC126" s="854"/>
      <c r="DD126" s="854"/>
      <c r="DE126" s="854"/>
      <c r="DF126" s="855"/>
      <c r="DG126" s="856" t="s">
        <v>175</v>
      </c>
      <c r="DH126" s="857"/>
      <c r="DI126" s="857"/>
      <c r="DJ126" s="857"/>
      <c r="DK126" s="857"/>
      <c r="DL126" s="857" t="s">
        <v>175</v>
      </c>
      <c r="DM126" s="857"/>
      <c r="DN126" s="857"/>
      <c r="DO126" s="857"/>
      <c r="DP126" s="857"/>
      <c r="DQ126" s="857" t="s">
        <v>175</v>
      </c>
      <c r="DR126" s="857"/>
      <c r="DS126" s="857"/>
      <c r="DT126" s="857"/>
      <c r="DU126" s="857"/>
      <c r="DV126" s="860" t="s">
        <v>175</v>
      </c>
      <c r="DW126" s="860"/>
      <c r="DX126" s="860"/>
      <c r="DY126" s="860"/>
      <c r="DZ126" s="861"/>
    </row>
    <row r="127" spans="1:130" s="52" customFormat="1" ht="26.25" customHeight="1">
      <c r="A127" s="1022"/>
      <c r="B127" s="903"/>
      <c r="C127" s="876" t="s">
        <v>490</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46" t="s">
        <v>175</v>
      </c>
      <c r="AB127" s="847"/>
      <c r="AC127" s="847"/>
      <c r="AD127" s="847"/>
      <c r="AE127" s="848"/>
      <c r="AF127" s="849" t="s">
        <v>175</v>
      </c>
      <c r="AG127" s="847"/>
      <c r="AH127" s="847"/>
      <c r="AI127" s="847"/>
      <c r="AJ127" s="848"/>
      <c r="AK127" s="849" t="s">
        <v>175</v>
      </c>
      <c r="AL127" s="847"/>
      <c r="AM127" s="847"/>
      <c r="AN127" s="847"/>
      <c r="AO127" s="848"/>
      <c r="AP127" s="850" t="s">
        <v>175</v>
      </c>
      <c r="AQ127" s="851"/>
      <c r="AR127" s="851"/>
      <c r="AS127" s="851"/>
      <c r="AT127" s="852"/>
      <c r="AU127" s="60"/>
      <c r="AV127" s="60"/>
      <c r="AW127" s="60"/>
      <c r="AX127" s="964" t="s">
        <v>487</v>
      </c>
      <c r="AY127" s="931"/>
      <c r="AZ127" s="931"/>
      <c r="BA127" s="931"/>
      <c r="BB127" s="931"/>
      <c r="BC127" s="931"/>
      <c r="BD127" s="931"/>
      <c r="BE127" s="932"/>
      <c r="BF127" s="930" t="s">
        <v>491</v>
      </c>
      <c r="BG127" s="931"/>
      <c r="BH127" s="931"/>
      <c r="BI127" s="931"/>
      <c r="BJ127" s="931"/>
      <c r="BK127" s="931"/>
      <c r="BL127" s="932"/>
      <c r="BM127" s="930" t="s">
        <v>492</v>
      </c>
      <c r="BN127" s="931"/>
      <c r="BO127" s="931"/>
      <c r="BP127" s="931"/>
      <c r="BQ127" s="931"/>
      <c r="BR127" s="931"/>
      <c r="BS127" s="932"/>
      <c r="BT127" s="930" t="s">
        <v>493</v>
      </c>
      <c r="BU127" s="931"/>
      <c r="BV127" s="931"/>
      <c r="BW127" s="931"/>
      <c r="BX127" s="931"/>
      <c r="BY127" s="931"/>
      <c r="BZ127" s="933"/>
      <c r="CA127" s="60"/>
      <c r="CB127" s="60"/>
      <c r="CC127" s="60"/>
      <c r="CD127" s="78"/>
      <c r="CE127" s="78"/>
      <c r="CF127" s="78"/>
      <c r="CG127" s="60"/>
      <c r="CH127" s="60"/>
      <c r="CI127" s="60"/>
      <c r="CJ127" s="79"/>
      <c r="CK127" s="960"/>
      <c r="CL127" s="922"/>
      <c r="CM127" s="922"/>
      <c r="CN127" s="922"/>
      <c r="CO127" s="923"/>
      <c r="CP127" s="853" t="s">
        <v>494</v>
      </c>
      <c r="CQ127" s="854"/>
      <c r="CR127" s="854"/>
      <c r="CS127" s="854"/>
      <c r="CT127" s="854"/>
      <c r="CU127" s="854"/>
      <c r="CV127" s="854"/>
      <c r="CW127" s="854"/>
      <c r="CX127" s="854"/>
      <c r="CY127" s="854"/>
      <c r="CZ127" s="854"/>
      <c r="DA127" s="854"/>
      <c r="DB127" s="854"/>
      <c r="DC127" s="854"/>
      <c r="DD127" s="854"/>
      <c r="DE127" s="854"/>
      <c r="DF127" s="855"/>
      <c r="DG127" s="856" t="s">
        <v>175</v>
      </c>
      <c r="DH127" s="857"/>
      <c r="DI127" s="857"/>
      <c r="DJ127" s="857"/>
      <c r="DK127" s="857"/>
      <c r="DL127" s="857" t="s">
        <v>175</v>
      </c>
      <c r="DM127" s="857"/>
      <c r="DN127" s="857"/>
      <c r="DO127" s="857"/>
      <c r="DP127" s="857"/>
      <c r="DQ127" s="857" t="s">
        <v>175</v>
      </c>
      <c r="DR127" s="857"/>
      <c r="DS127" s="857"/>
      <c r="DT127" s="857"/>
      <c r="DU127" s="857"/>
      <c r="DV127" s="860" t="s">
        <v>175</v>
      </c>
      <c r="DW127" s="860"/>
      <c r="DX127" s="860"/>
      <c r="DY127" s="860"/>
      <c r="DZ127" s="861"/>
    </row>
    <row r="128" spans="1:130" s="52" customFormat="1" ht="26.25" customHeight="1">
      <c r="A128" s="984" t="s">
        <v>62</v>
      </c>
      <c r="B128" s="985"/>
      <c r="C128" s="985"/>
      <c r="D128" s="985"/>
      <c r="E128" s="985"/>
      <c r="F128" s="985"/>
      <c r="G128" s="985"/>
      <c r="H128" s="985"/>
      <c r="I128" s="985"/>
      <c r="J128" s="985"/>
      <c r="K128" s="985"/>
      <c r="L128" s="985"/>
      <c r="M128" s="985"/>
      <c r="N128" s="985"/>
      <c r="O128" s="985"/>
      <c r="P128" s="985"/>
      <c r="Q128" s="985"/>
      <c r="R128" s="985"/>
      <c r="S128" s="985"/>
      <c r="T128" s="985"/>
      <c r="U128" s="985"/>
      <c r="V128" s="985"/>
      <c r="W128" s="986" t="s">
        <v>495</v>
      </c>
      <c r="X128" s="986"/>
      <c r="Y128" s="986"/>
      <c r="Z128" s="987"/>
      <c r="AA128" s="830">
        <v>73503</v>
      </c>
      <c r="AB128" s="831"/>
      <c r="AC128" s="831"/>
      <c r="AD128" s="831"/>
      <c r="AE128" s="832"/>
      <c r="AF128" s="833">
        <v>58704</v>
      </c>
      <c r="AG128" s="831"/>
      <c r="AH128" s="831"/>
      <c r="AI128" s="831"/>
      <c r="AJ128" s="832"/>
      <c r="AK128" s="833">
        <v>49504</v>
      </c>
      <c r="AL128" s="831"/>
      <c r="AM128" s="831"/>
      <c r="AN128" s="831"/>
      <c r="AO128" s="832"/>
      <c r="AP128" s="988"/>
      <c r="AQ128" s="989"/>
      <c r="AR128" s="989"/>
      <c r="AS128" s="989"/>
      <c r="AT128" s="990"/>
      <c r="AU128" s="60"/>
      <c r="AV128" s="60"/>
      <c r="AW128" s="60"/>
      <c r="AX128" s="827" t="s">
        <v>496</v>
      </c>
      <c r="AY128" s="828"/>
      <c r="AZ128" s="828"/>
      <c r="BA128" s="828"/>
      <c r="BB128" s="828"/>
      <c r="BC128" s="828"/>
      <c r="BD128" s="828"/>
      <c r="BE128" s="829"/>
      <c r="BF128" s="991" t="s">
        <v>175</v>
      </c>
      <c r="BG128" s="992"/>
      <c r="BH128" s="992"/>
      <c r="BI128" s="992"/>
      <c r="BJ128" s="992"/>
      <c r="BK128" s="992"/>
      <c r="BL128" s="993"/>
      <c r="BM128" s="991">
        <v>14.31</v>
      </c>
      <c r="BN128" s="992"/>
      <c r="BO128" s="992"/>
      <c r="BP128" s="992"/>
      <c r="BQ128" s="992"/>
      <c r="BR128" s="992"/>
      <c r="BS128" s="993"/>
      <c r="BT128" s="991">
        <v>20</v>
      </c>
      <c r="BU128" s="992"/>
      <c r="BV128" s="992"/>
      <c r="BW128" s="992"/>
      <c r="BX128" s="992"/>
      <c r="BY128" s="992"/>
      <c r="BZ128" s="994"/>
      <c r="CA128" s="78"/>
      <c r="CB128" s="78"/>
      <c r="CC128" s="78"/>
      <c r="CD128" s="78"/>
      <c r="CE128" s="78"/>
      <c r="CF128" s="78"/>
      <c r="CG128" s="60"/>
      <c r="CH128" s="60"/>
      <c r="CI128" s="60"/>
      <c r="CJ128" s="79"/>
      <c r="CK128" s="961"/>
      <c r="CL128" s="962"/>
      <c r="CM128" s="962"/>
      <c r="CN128" s="962"/>
      <c r="CO128" s="963"/>
      <c r="CP128" s="942" t="s">
        <v>225</v>
      </c>
      <c r="CQ128" s="701"/>
      <c r="CR128" s="701"/>
      <c r="CS128" s="701"/>
      <c r="CT128" s="701"/>
      <c r="CU128" s="701"/>
      <c r="CV128" s="701"/>
      <c r="CW128" s="701"/>
      <c r="CX128" s="701"/>
      <c r="CY128" s="701"/>
      <c r="CZ128" s="701"/>
      <c r="DA128" s="701"/>
      <c r="DB128" s="701"/>
      <c r="DC128" s="701"/>
      <c r="DD128" s="701"/>
      <c r="DE128" s="701"/>
      <c r="DF128" s="943"/>
      <c r="DG128" s="944">
        <v>1572</v>
      </c>
      <c r="DH128" s="945"/>
      <c r="DI128" s="945"/>
      <c r="DJ128" s="945"/>
      <c r="DK128" s="945"/>
      <c r="DL128" s="945">
        <v>877</v>
      </c>
      <c r="DM128" s="945"/>
      <c r="DN128" s="945"/>
      <c r="DO128" s="945"/>
      <c r="DP128" s="945"/>
      <c r="DQ128" s="945">
        <v>644</v>
      </c>
      <c r="DR128" s="945"/>
      <c r="DS128" s="945"/>
      <c r="DT128" s="945"/>
      <c r="DU128" s="945"/>
      <c r="DV128" s="946">
        <v>0</v>
      </c>
      <c r="DW128" s="946"/>
      <c r="DX128" s="946"/>
      <c r="DY128" s="946"/>
      <c r="DZ128" s="947"/>
    </row>
    <row r="129" spans="1:131" s="52" customFormat="1" ht="26.25" customHeight="1">
      <c r="A129" s="844" t="s">
        <v>169</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948" t="s">
        <v>376</v>
      </c>
      <c r="X129" s="949"/>
      <c r="Y129" s="949"/>
      <c r="Z129" s="950"/>
      <c r="AA129" s="846">
        <v>5762571</v>
      </c>
      <c r="AB129" s="847"/>
      <c r="AC129" s="847"/>
      <c r="AD129" s="847"/>
      <c r="AE129" s="848"/>
      <c r="AF129" s="849">
        <v>5916924</v>
      </c>
      <c r="AG129" s="847"/>
      <c r="AH129" s="847"/>
      <c r="AI129" s="847"/>
      <c r="AJ129" s="848"/>
      <c r="AK129" s="849">
        <v>6300658</v>
      </c>
      <c r="AL129" s="847"/>
      <c r="AM129" s="847"/>
      <c r="AN129" s="847"/>
      <c r="AO129" s="848"/>
      <c r="AP129" s="951"/>
      <c r="AQ129" s="952"/>
      <c r="AR129" s="952"/>
      <c r="AS129" s="952"/>
      <c r="AT129" s="953"/>
      <c r="AU129" s="71"/>
      <c r="AV129" s="71"/>
      <c r="AW129" s="71"/>
      <c r="AX129" s="954" t="s">
        <v>498</v>
      </c>
      <c r="AY129" s="854"/>
      <c r="AZ129" s="854"/>
      <c r="BA129" s="854"/>
      <c r="BB129" s="854"/>
      <c r="BC129" s="854"/>
      <c r="BD129" s="854"/>
      <c r="BE129" s="855"/>
      <c r="BF129" s="955" t="s">
        <v>175</v>
      </c>
      <c r="BG129" s="956"/>
      <c r="BH129" s="956"/>
      <c r="BI129" s="956"/>
      <c r="BJ129" s="956"/>
      <c r="BK129" s="956"/>
      <c r="BL129" s="957"/>
      <c r="BM129" s="955">
        <v>19.309999999999999</v>
      </c>
      <c r="BN129" s="956"/>
      <c r="BO129" s="956"/>
      <c r="BP129" s="956"/>
      <c r="BQ129" s="956"/>
      <c r="BR129" s="956"/>
      <c r="BS129" s="957"/>
      <c r="BT129" s="955">
        <v>30</v>
      </c>
      <c r="BU129" s="956"/>
      <c r="BV129" s="956"/>
      <c r="BW129" s="956"/>
      <c r="BX129" s="956"/>
      <c r="BY129" s="956"/>
      <c r="BZ129" s="958"/>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c r="A130" s="844" t="s">
        <v>242</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948" t="s">
        <v>499</v>
      </c>
      <c r="X130" s="949"/>
      <c r="Y130" s="949"/>
      <c r="Z130" s="950"/>
      <c r="AA130" s="846">
        <v>865172</v>
      </c>
      <c r="AB130" s="847"/>
      <c r="AC130" s="847"/>
      <c r="AD130" s="847"/>
      <c r="AE130" s="848"/>
      <c r="AF130" s="849">
        <v>837789</v>
      </c>
      <c r="AG130" s="847"/>
      <c r="AH130" s="847"/>
      <c r="AI130" s="847"/>
      <c r="AJ130" s="848"/>
      <c r="AK130" s="849">
        <v>823592</v>
      </c>
      <c r="AL130" s="847"/>
      <c r="AM130" s="847"/>
      <c r="AN130" s="847"/>
      <c r="AO130" s="848"/>
      <c r="AP130" s="951"/>
      <c r="AQ130" s="952"/>
      <c r="AR130" s="952"/>
      <c r="AS130" s="952"/>
      <c r="AT130" s="953"/>
      <c r="AU130" s="71"/>
      <c r="AV130" s="71"/>
      <c r="AW130" s="71"/>
      <c r="AX130" s="954" t="s">
        <v>374</v>
      </c>
      <c r="AY130" s="854"/>
      <c r="AZ130" s="854"/>
      <c r="BA130" s="854"/>
      <c r="BB130" s="854"/>
      <c r="BC130" s="854"/>
      <c r="BD130" s="854"/>
      <c r="BE130" s="855"/>
      <c r="BF130" s="965">
        <v>9.6999999999999993</v>
      </c>
      <c r="BG130" s="966"/>
      <c r="BH130" s="966"/>
      <c r="BI130" s="966"/>
      <c r="BJ130" s="966"/>
      <c r="BK130" s="966"/>
      <c r="BL130" s="967"/>
      <c r="BM130" s="965">
        <v>25</v>
      </c>
      <c r="BN130" s="966"/>
      <c r="BO130" s="966"/>
      <c r="BP130" s="966"/>
      <c r="BQ130" s="966"/>
      <c r="BR130" s="966"/>
      <c r="BS130" s="967"/>
      <c r="BT130" s="965">
        <v>35</v>
      </c>
      <c r="BU130" s="966"/>
      <c r="BV130" s="966"/>
      <c r="BW130" s="966"/>
      <c r="BX130" s="966"/>
      <c r="BY130" s="966"/>
      <c r="BZ130" s="968"/>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c r="A131" s="969"/>
      <c r="B131" s="970"/>
      <c r="C131" s="970"/>
      <c r="D131" s="970"/>
      <c r="E131" s="970"/>
      <c r="F131" s="970"/>
      <c r="G131" s="970"/>
      <c r="H131" s="970"/>
      <c r="I131" s="970"/>
      <c r="J131" s="970"/>
      <c r="K131" s="970"/>
      <c r="L131" s="970"/>
      <c r="M131" s="970"/>
      <c r="N131" s="970"/>
      <c r="O131" s="970"/>
      <c r="P131" s="970"/>
      <c r="Q131" s="970"/>
      <c r="R131" s="970"/>
      <c r="S131" s="970"/>
      <c r="T131" s="970"/>
      <c r="U131" s="970"/>
      <c r="V131" s="970"/>
      <c r="W131" s="971" t="s">
        <v>338</v>
      </c>
      <c r="X131" s="972"/>
      <c r="Y131" s="972"/>
      <c r="Z131" s="973"/>
      <c r="AA131" s="885">
        <v>4897399</v>
      </c>
      <c r="AB131" s="886"/>
      <c r="AC131" s="886"/>
      <c r="AD131" s="886"/>
      <c r="AE131" s="887"/>
      <c r="AF131" s="888">
        <v>5079135</v>
      </c>
      <c r="AG131" s="886"/>
      <c r="AH131" s="886"/>
      <c r="AI131" s="886"/>
      <c r="AJ131" s="887"/>
      <c r="AK131" s="888">
        <v>5477066</v>
      </c>
      <c r="AL131" s="886"/>
      <c r="AM131" s="886"/>
      <c r="AN131" s="886"/>
      <c r="AO131" s="887"/>
      <c r="AP131" s="974"/>
      <c r="AQ131" s="975"/>
      <c r="AR131" s="975"/>
      <c r="AS131" s="975"/>
      <c r="AT131" s="976"/>
      <c r="AU131" s="71"/>
      <c r="AV131" s="71"/>
      <c r="AW131" s="71"/>
      <c r="AX131" s="977" t="s">
        <v>500</v>
      </c>
      <c r="AY131" s="701"/>
      <c r="AZ131" s="701"/>
      <c r="BA131" s="701"/>
      <c r="BB131" s="701"/>
      <c r="BC131" s="701"/>
      <c r="BD131" s="701"/>
      <c r="BE131" s="943"/>
      <c r="BF131" s="978">
        <v>1.7</v>
      </c>
      <c r="BG131" s="979"/>
      <c r="BH131" s="979"/>
      <c r="BI131" s="979"/>
      <c r="BJ131" s="979"/>
      <c r="BK131" s="979"/>
      <c r="BL131" s="980"/>
      <c r="BM131" s="978">
        <v>350</v>
      </c>
      <c r="BN131" s="979"/>
      <c r="BO131" s="979"/>
      <c r="BP131" s="979"/>
      <c r="BQ131" s="979"/>
      <c r="BR131" s="979"/>
      <c r="BS131" s="980"/>
      <c r="BT131" s="981"/>
      <c r="BU131" s="982"/>
      <c r="BV131" s="982"/>
      <c r="BW131" s="982"/>
      <c r="BX131" s="982"/>
      <c r="BY131" s="982"/>
      <c r="BZ131" s="983"/>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c r="A132" s="1016" t="s">
        <v>184</v>
      </c>
      <c r="B132" s="1017"/>
      <c r="C132" s="1017"/>
      <c r="D132" s="1017"/>
      <c r="E132" s="1017"/>
      <c r="F132" s="1017"/>
      <c r="G132" s="1017"/>
      <c r="H132" s="1017"/>
      <c r="I132" s="1017"/>
      <c r="J132" s="1017"/>
      <c r="K132" s="1017"/>
      <c r="L132" s="1017"/>
      <c r="M132" s="1017"/>
      <c r="N132" s="1017"/>
      <c r="O132" s="1017"/>
      <c r="P132" s="1017"/>
      <c r="Q132" s="1017"/>
      <c r="R132" s="1017"/>
      <c r="S132" s="1017"/>
      <c r="T132" s="1017"/>
      <c r="U132" s="1017"/>
      <c r="V132" s="995" t="s">
        <v>501</v>
      </c>
      <c r="W132" s="995"/>
      <c r="X132" s="995"/>
      <c r="Y132" s="995"/>
      <c r="Z132" s="996"/>
      <c r="AA132" s="997">
        <v>10.42651416</v>
      </c>
      <c r="AB132" s="998"/>
      <c r="AC132" s="998"/>
      <c r="AD132" s="998"/>
      <c r="AE132" s="999"/>
      <c r="AF132" s="1000">
        <v>9.7477031029999992</v>
      </c>
      <c r="AG132" s="998"/>
      <c r="AH132" s="998"/>
      <c r="AI132" s="998"/>
      <c r="AJ132" s="999"/>
      <c r="AK132" s="1000">
        <v>9.0842067629999992</v>
      </c>
      <c r="AL132" s="998"/>
      <c r="AM132" s="998"/>
      <c r="AN132" s="998"/>
      <c r="AO132" s="999"/>
      <c r="AP132" s="882"/>
      <c r="AQ132" s="883"/>
      <c r="AR132" s="883"/>
      <c r="AS132" s="883"/>
      <c r="AT132" s="1001"/>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c r="A133" s="1018"/>
      <c r="B133" s="1019"/>
      <c r="C133" s="1019"/>
      <c r="D133" s="1019"/>
      <c r="E133" s="1019"/>
      <c r="F133" s="1019"/>
      <c r="G133" s="1019"/>
      <c r="H133" s="1019"/>
      <c r="I133" s="1019"/>
      <c r="J133" s="1019"/>
      <c r="K133" s="1019"/>
      <c r="L133" s="1019"/>
      <c r="M133" s="1019"/>
      <c r="N133" s="1019"/>
      <c r="O133" s="1019"/>
      <c r="P133" s="1019"/>
      <c r="Q133" s="1019"/>
      <c r="R133" s="1019"/>
      <c r="S133" s="1019"/>
      <c r="T133" s="1019"/>
      <c r="U133" s="1019"/>
      <c r="V133" s="1002" t="s">
        <v>502</v>
      </c>
      <c r="W133" s="1002"/>
      <c r="X133" s="1002"/>
      <c r="Y133" s="1002"/>
      <c r="Z133" s="1003"/>
      <c r="AA133" s="1004">
        <v>9.8000000000000007</v>
      </c>
      <c r="AB133" s="1005"/>
      <c r="AC133" s="1005"/>
      <c r="AD133" s="1005"/>
      <c r="AE133" s="1006"/>
      <c r="AF133" s="1004">
        <v>10</v>
      </c>
      <c r="AG133" s="1005"/>
      <c r="AH133" s="1005"/>
      <c r="AI133" s="1005"/>
      <c r="AJ133" s="1006"/>
      <c r="AK133" s="1004">
        <v>9.6999999999999993</v>
      </c>
      <c r="AL133" s="1005"/>
      <c r="AM133" s="1005"/>
      <c r="AN133" s="1005"/>
      <c r="AO133" s="1006"/>
      <c r="AP133" s="939"/>
      <c r="AQ133" s="940"/>
      <c r="AR133" s="940"/>
      <c r="AS133" s="940"/>
      <c r="AT133" s="1007"/>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VNedaQ0n/gHonK0YQjD0KsDZTnPTa44NpcEcX+kZWM2dwblC0gIhUsLC+o1XQOudTkKqvLhXG1tov1hNb3y7bg==" saltValue="bvcS1SqOH3CGz/rLVukVs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81" customWidth="1"/>
    <col min="121" max="121" width="0" style="82" hidden="1" customWidth="1"/>
    <col min="122" max="122" width="9" style="82" hidden="1" customWidth="1"/>
    <col min="123" max="16384" width="9" style="82" hidden="1"/>
  </cols>
  <sheetData>
    <row r="1" spans="1:120">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row r="3" spans="1:120"/>
    <row r="4" spans="1:120"/>
    <row r="5" spans="1:120"/>
    <row r="6" spans="1:120"/>
    <row r="7" spans="1:120"/>
    <row r="8" spans="1:120"/>
    <row r="9" spans="1:120"/>
    <row r="10" spans="1:120"/>
    <row r="11" spans="1:120"/>
    <row r="12" spans="1:120"/>
    <row r="13" spans="1:120"/>
    <row r="14" spans="1:120"/>
    <row r="15" spans="1:120"/>
    <row r="16" spans="1:120">
      <c r="DP16" s="82"/>
    </row>
    <row r="17" spans="119:120">
      <c r="DP17" s="82"/>
    </row>
    <row r="18" spans="119:120"/>
    <row r="19" spans="119:120"/>
    <row r="20" spans="119:120">
      <c r="DO20" s="82"/>
      <c r="DP20" s="82"/>
    </row>
    <row r="21" spans="119:120">
      <c r="DP21" s="82"/>
    </row>
    <row r="22" spans="119:120"/>
    <row r="23" spans="119:120">
      <c r="DO23" s="82"/>
      <c r="DP23" s="82"/>
    </row>
    <row r="24" spans="119:120">
      <c r="DP24" s="82"/>
    </row>
    <row r="25" spans="119:120">
      <c r="DP25" s="82"/>
    </row>
    <row r="26" spans="119:120">
      <c r="DO26" s="82"/>
      <c r="DP26" s="82"/>
    </row>
    <row r="27" spans="119:120"/>
    <row r="28" spans="119:120">
      <c r="DO28" s="82"/>
      <c r="DP28" s="82"/>
    </row>
    <row r="29" spans="119:120">
      <c r="DP29" s="82"/>
    </row>
    <row r="30" spans="119:120"/>
    <row r="31" spans="119:120">
      <c r="DO31" s="82"/>
      <c r="DP31" s="82"/>
    </row>
    <row r="32" spans="119:120"/>
    <row r="33" spans="98:120">
      <c r="DO33" s="82"/>
      <c r="DP33" s="82"/>
    </row>
    <row r="34" spans="98:120">
      <c r="DM34" s="82"/>
    </row>
    <row r="35" spans="98:120">
      <c r="CT35" s="82"/>
      <c r="CU35" s="82"/>
      <c r="CV35" s="82"/>
      <c r="CY35" s="82"/>
      <c r="CZ35" s="82"/>
      <c r="DA35" s="82"/>
      <c r="DD35" s="82"/>
      <c r="DE35" s="82"/>
      <c r="DF35" s="82"/>
      <c r="DI35" s="82"/>
      <c r="DJ35" s="82"/>
      <c r="DK35" s="82"/>
      <c r="DM35" s="82"/>
      <c r="DN35" s="82"/>
      <c r="DO35" s="82"/>
      <c r="DP35" s="82"/>
    </row>
    <row r="36" spans="98:120"/>
    <row r="37" spans="98:120">
      <c r="CW37" s="82"/>
      <c r="DB37" s="82"/>
      <c r="DG37" s="82"/>
      <c r="DL37" s="82"/>
      <c r="DP37" s="82"/>
    </row>
    <row r="38" spans="98:120">
      <c r="CT38" s="82"/>
      <c r="CU38" s="82"/>
      <c r="CV38" s="82"/>
      <c r="CW38" s="82"/>
      <c r="CY38" s="82"/>
      <c r="CZ38" s="82"/>
      <c r="DA38" s="82"/>
      <c r="DB38" s="82"/>
      <c r="DD38" s="82"/>
      <c r="DE38" s="82"/>
      <c r="DF38" s="82"/>
      <c r="DG38" s="82"/>
      <c r="DI38" s="82"/>
      <c r="DJ38" s="82"/>
      <c r="DK38" s="82"/>
      <c r="DL38" s="82"/>
      <c r="DN38" s="82"/>
      <c r="DO38" s="82"/>
      <c r="DP38" s="82"/>
    </row>
    <row r="39" spans="98:120"/>
    <row r="40" spans="98:120"/>
    <row r="41" spans="98:120"/>
    <row r="42" spans="98:120"/>
    <row r="43" spans="98:120"/>
    <row r="44" spans="98:120"/>
    <row r="45" spans="98:120"/>
    <row r="46" spans="98:120"/>
    <row r="47" spans="98:120"/>
    <row r="48" spans="98:120"/>
    <row r="49" spans="22:120">
      <c r="DN49" s="82"/>
      <c r="DO49" s="82"/>
      <c r="DP49" s="8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82"/>
      <c r="CS63" s="82"/>
      <c r="CX63" s="82"/>
      <c r="DC63" s="82"/>
      <c r="DH63" s="82"/>
    </row>
    <row r="64" spans="22:120">
      <c r="V64" s="82"/>
    </row>
    <row r="65" spans="15:120">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c r="Q66" s="82"/>
      <c r="S66" s="82"/>
      <c r="U66" s="82"/>
      <c r="DM66" s="82"/>
    </row>
    <row r="67" spans="15:120">
      <c r="O67" s="82"/>
      <c r="P67" s="82"/>
      <c r="R67" s="82"/>
      <c r="T67" s="82"/>
      <c r="Y67" s="82"/>
      <c r="CT67" s="82"/>
      <c r="CV67" s="82"/>
      <c r="CW67" s="82"/>
      <c r="CY67" s="82"/>
      <c r="DA67" s="82"/>
      <c r="DB67" s="82"/>
      <c r="DD67" s="82"/>
      <c r="DF67" s="82"/>
      <c r="DG67" s="82"/>
      <c r="DI67" s="82"/>
      <c r="DK67" s="82"/>
      <c r="DL67" s="82"/>
      <c r="DN67" s="82"/>
      <c r="DO67" s="82"/>
      <c r="DP67" s="82"/>
    </row>
    <row r="68" spans="15:120"/>
    <row r="69" spans="15:120"/>
    <row r="70" spans="15:120"/>
    <row r="71" spans="15:120"/>
    <row r="72" spans="15:120">
      <c r="DP72" s="82"/>
    </row>
    <row r="73" spans="15:120">
      <c r="DP73" s="8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82"/>
      <c r="CX96" s="82"/>
      <c r="DC96" s="82"/>
      <c r="DH96" s="82"/>
    </row>
    <row r="97" spans="24:120">
      <c r="CS97" s="82"/>
      <c r="CX97" s="82"/>
      <c r="DC97" s="82"/>
      <c r="DH97" s="82"/>
      <c r="DP97" s="81" t="s">
        <v>11</v>
      </c>
    </row>
    <row r="98" spans="24:120" hidden="1">
      <c r="CS98" s="82"/>
      <c r="CX98" s="82"/>
      <c r="DC98" s="82"/>
      <c r="DH98" s="82"/>
    </row>
    <row r="99" spans="24:120" hidden="1">
      <c r="CS99" s="82"/>
      <c r="CX99" s="82"/>
      <c r="DC99" s="82"/>
      <c r="DH99" s="82"/>
    </row>
    <row r="101" spans="24:120" ht="12" hidden="1" customHeight="1">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c r="CU102" s="82"/>
      <c r="CZ102" s="82"/>
      <c r="DE102" s="82"/>
      <c r="DJ102" s="82"/>
      <c r="DM102" s="82"/>
    </row>
    <row r="103" spans="24:120" hidden="1">
      <c r="CT103" s="82"/>
      <c r="CV103" s="82"/>
      <c r="CW103" s="82"/>
      <c r="CY103" s="82"/>
      <c r="DA103" s="82"/>
      <c r="DB103" s="82"/>
      <c r="DD103" s="82"/>
      <c r="DF103" s="82"/>
      <c r="DG103" s="82"/>
      <c r="DI103" s="82"/>
      <c r="DK103" s="82"/>
      <c r="DL103" s="82"/>
      <c r="DM103" s="82"/>
      <c r="DN103" s="82"/>
      <c r="DO103" s="82"/>
      <c r="DP103" s="82"/>
    </row>
    <row r="104" spans="24:120" hidden="1">
      <c r="CV104" s="82"/>
      <c r="CW104" s="82"/>
      <c r="DA104" s="82"/>
      <c r="DB104" s="82"/>
      <c r="DF104" s="82"/>
      <c r="DG104" s="82"/>
      <c r="DK104" s="82"/>
      <c r="DL104" s="82"/>
      <c r="DN104" s="82"/>
      <c r="DO104" s="82"/>
      <c r="DP104" s="82"/>
    </row>
    <row r="105" spans="24:120" ht="12.75" hidden="1" customHeight="1"/>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81" customWidth="1"/>
    <col min="117" max="117" width="9" style="82" hidden="1" customWidth="1"/>
    <col min="118" max="16384" width="9" style="82" hidden="1"/>
  </cols>
  <sheetData>
    <row r="1" spans="2:116"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row r="3" spans="2:116" ht="13.5" customHeight="1"/>
    <row r="4" spans="2:116" ht="13.5" customHeight="1">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row r="20" spans="9:116" ht="13.5" customHeight="1"/>
    <row r="21" spans="9:116" ht="13.5" customHeight="1">
      <c r="DL21" s="82"/>
    </row>
    <row r="22" spans="9:116" ht="13.5" customHeight="1">
      <c r="DI22" s="82"/>
      <c r="DJ22" s="82"/>
      <c r="DK22" s="82"/>
      <c r="DL22" s="82"/>
    </row>
    <row r="23" spans="9:116" ht="13.5" customHeight="1">
      <c r="CY23" s="82"/>
      <c r="CZ23" s="82"/>
      <c r="DA23" s="82"/>
      <c r="DB23" s="82"/>
      <c r="DC23" s="82"/>
      <c r="DD23" s="82"/>
      <c r="DE23" s="82"/>
      <c r="DF23" s="82"/>
      <c r="DG23" s="82"/>
      <c r="DH23" s="82"/>
      <c r="DI23" s="82"/>
      <c r="DJ23" s="82"/>
      <c r="DK23" s="82"/>
      <c r="DL23" s="82"/>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82"/>
      <c r="DA35" s="82"/>
      <c r="DB35" s="82"/>
      <c r="DC35" s="82"/>
      <c r="DD35" s="82"/>
      <c r="DE35" s="82"/>
      <c r="DF35" s="82"/>
      <c r="DG35" s="82"/>
      <c r="DH35" s="82"/>
      <c r="DI35" s="82"/>
      <c r="DJ35" s="82"/>
      <c r="DK35" s="82"/>
      <c r="DL35" s="82"/>
    </row>
    <row r="36" spans="15:116" ht="13.5" customHeight="1"/>
    <row r="37" spans="15:116" ht="13.5" customHeight="1">
      <c r="DL37" s="82"/>
    </row>
    <row r="38" spans="15:116" ht="13.5" customHeight="1">
      <c r="DI38" s="82"/>
      <c r="DJ38" s="82"/>
      <c r="DK38" s="82"/>
      <c r="DL38" s="82"/>
    </row>
    <row r="39" spans="15:116" ht="13.5" customHeight="1"/>
    <row r="40" spans="15:116" ht="13.5" customHeight="1"/>
    <row r="41" spans="15:116" ht="13.5" customHeight="1"/>
    <row r="42" spans="15:116" ht="13.5" customHeight="1"/>
    <row r="43" spans="15:116" ht="13.5" customHeight="1">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c r="DL44" s="82"/>
    </row>
    <row r="45" spans="15:116" ht="13.5" customHeight="1"/>
    <row r="46" spans="15:116" ht="13.5" customHeight="1">
      <c r="DA46" s="82"/>
      <c r="DB46" s="82"/>
      <c r="DC46" s="82"/>
      <c r="DD46" s="82"/>
      <c r="DE46" s="82"/>
      <c r="DF46" s="82"/>
      <c r="DG46" s="82"/>
      <c r="DH46" s="82"/>
      <c r="DI46" s="82"/>
      <c r="DJ46" s="82"/>
      <c r="DK46" s="82"/>
      <c r="DL46" s="82"/>
    </row>
    <row r="47" spans="15:116" ht="13.5" customHeight="1"/>
    <row r="48" spans="15:116" ht="13.5" customHeight="1"/>
    <row r="49" spans="104:116" ht="13.5" customHeight="1"/>
    <row r="50" spans="104:116" ht="13.5" customHeight="1">
      <c r="CZ50" s="82"/>
      <c r="DA50" s="82"/>
      <c r="DB50" s="82"/>
      <c r="DC50" s="82"/>
      <c r="DD50" s="82"/>
      <c r="DE50" s="82"/>
      <c r="DF50" s="82"/>
      <c r="DG50" s="82"/>
      <c r="DH50" s="82"/>
      <c r="DI50" s="82"/>
      <c r="DJ50" s="82"/>
      <c r="DK50" s="82"/>
      <c r="DL50" s="82"/>
    </row>
    <row r="51" spans="104:116" ht="13.5" customHeight="1"/>
    <row r="52" spans="104:116" ht="13.5" customHeight="1"/>
    <row r="53" spans="104:116" ht="13.5" customHeight="1">
      <c r="DL53" s="82"/>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82"/>
      <c r="DD67" s="82"/>
      <c r="DE67" s="82"/>
      <c r="DF67" s="82"/>
      <c r="DG67" s="82"/>
      <c r="DH67" s="82"/>
      <c r="DI67" s="82"/>
      <c r="DJ67" s="82"/>
      <c r="DK67" s="82"/>
      <c r="DL67" s="82"/>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vcryVu4z4xRNiVgWqXfn/zjt+7QQNexGjVcks8A7obJecOU4SPuaCVCHU0UoeLN6abxq4nfBCDuqiKwV4l7Lg==" saltValue="QRxqtJDAmXxVfh2FGe3+U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c r="AS1" s="94"/>
      <c r="AT1" s="94"/>
    </row>
    <row r="2" spans="1:46">
      <c r="AS2" s="94"/>
      <c r="AT2" s="94"/>
    </row>
    <row r="3" spans="1:46">
      <c r="AS3" s="94"/>
      <c r="AT3" s="94"/>
    </row>
    <row r="4" spans="1:46">
      <c r="AS4" s="94"/>
      <c r="AT4" s="94"/>
    </row>
    <row r="5" spans="1:46" ht="17.25">
      <c r="A5" s="86" t="s">
        <v>504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505</v>
      </c>
      <c r="AL6" s="95"/>
      <c r="AM6" s="95"/>
      <c r="AN6" s="95"/>
      <c r="AO6" s="94"/>
      <c r="AP6" s="94"/>
      <c r="AQ6" s="94"/>
      <c r="AR6" s="94"/>
    </row>
    <row r="7" spans="1:46" ht="13.5" customHeight="1">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9" t="s">
        <v>333</v>
      </c>
      <c r="AP7" s="131"/>
      <c r="AQ7" s="142" t="s">
        <v>506</v>
      </c>
      <c r="AR7" s="156"/>
    </row>
    <row r="8" spans="1:46">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50"/>
      <c r="AP8" s="132" t="s">
        <v>404</v>
      </c>
      <c r="AQ8" s="143" t="s">
        <v>402</v>
      </c>
      <c r="AR8" s="157" t="s">
        <v>473</v>
      </c>
    </row>
    <row r="9" spans="1:46">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40" t="s">
        <v>507</v>
      </c>
      <c r="AL9" s="1041"/>
      <c r="AM9" s="1041"/>
      <c r="AN9" s="1042"/>
      <c r="AO9" s="121">
        <v>1814014</v>
      </c>
      <c r="AP9" s="121">
        <v>123193</v>
      </c>
      <c r="AQ9" s="144">
        <v>104625</v>
      </c>
      <c r="AR9" s="158">
        <v>17.7</v>
      </c>
    </row>
    <row r="10" spans="1:46" ht="13.5" customHeight="1">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40" t="s">
        <v>252</v>
      </c>
      <c r="AL10" s="1041"/>
      <c r="AM10" s="1041"/>
      <c r="AN10" s="1042"/>
      <c r="AO10" s="122">
        <v>246830</v>
      </c>
      <c r="AP10" s="122">
        <v>16763</v>
      </c>
      <c r="AQ10" s="145">
        <v>9752</v>
      </c>
      <c r="AR10" s="159">
        <v>71.900000000000006</v>
      </c>
    </row>
    <row r="11" spans="1:46" ht="13.5" customHeight="1">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40" t="s">
        <v>215</v>
      </c>
      <c r="AL11" s="1041"/>
      <c r="AM11" s="1041"/>
      <c r="AN11" s="1042"/>
      <c r="AO11" s="122">
        <v>1330</v>
      </c>
      <c r="AP11" s="122">
        <v>90</v>
      </c>
      <c r="AQ11" s="145">
        <v>1608</v>
      </c>
      <c r="AR11" s="159">
        <v>-94.4</v>
      </c>
    </row>
    <row r="12" spans="1:46" ht="13.5" customHeight="1">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40" t="s">
        <v>454</v>
      </c>
      <c r="AL12" s="1041"/>
      <c r="AM12" s="1041"/>
      <c r="AN12" s="1042"/>
      <c r="AO12" s="122" t="s">
        <v>175</v>
      </c>
      <c r="AP12" s="122" t="s">
        <v>175</v>
      </c>
      <c r="AQ12" s="145">
        <v>4</v>
      </c>
      <c r="AR12" s="159" t="s">
        <v>175</v>
      </c>
    </row>
    <row r="13" spans="1:46" ht="13.5" customHeight="1">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40" t="s">
        <v>261</v>
      </c>
      <c r="AL13" s="1041"/>
      <c r="AM13" s="1041"/>
      <c r="AN13" s="1042"/>
      <c r="AO13" s="122" t="s">
        <v>175</v>
      </c>
      <c r="AP13" s="122" t="s">
        <v>175</v>
      </c>
      <c r="AQ13" s="145">
        <v>4175</v>
      </c>
      <c r="AR13" s="159" t="s">
        <v>175</v>
      </c>
    </row>
    <row r="14" spans="1:46" ht="13.5" customHeight="1">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40" t="s">
        <v>497</v>
      </c>
      <c r="AL14" s="1041"/>
      <c r="AM14" s="1041"/>
      <c r="AN14" s="1042"/>
      <c r="AO14" s="122">
        <v>51702</v>
      </c>
      <c r="AP14" s="122">
        <v>3511</v>
      </c>
      <c r="AQ14" s="145">
        <v>2340</v>
      </c>
      <c r="AR14" s="159">
        <v>50</v>
      </c>
    </row>
    <row r="15" spans="1:46" ht="13.5" customHeight="1">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34" t="s">
        <v>479</v>
      </c>
      <c r="AL15" s="1035"/>
      <c r="AM15" s="1035"/>
      <c r="AN15" s="1036"/>
      <c r="AO15" s="122">
        <v>-183192</v>
      </c>
      <c r="AP15" s="122">
        <v>-12441</v>
      </c>
      <c r="AQ15" s="145">
        <v>-8060</v>
      </c>
      <c r="AR15" s="159">
        <v>54.4</v>
      </c>
    </row>
    <row r="16" spans="1:46">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34" t="s">
        <v>285</v>
      </c>
      <c r="AL16" s="1035"/>
      <c r="AM16" s="1035"/>
      <c r="AN16" s="1036"/>
      <c r="AO16" s="122">
        <v>1930684</v>
      </c>
      <c r="AP16" s="122">
        <v>131116</v>
      </c>
      <c r="AQ16" s="145">
        <v>114444</v>
      </c>
      <c r="AR16" s="159">
        <v>14.6</v>
      </c>
    </row>
    <row r="17" spans="1:46">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436</v>
      </c>
      <c r="AL19" s="94"/>
      <c r="AM19" s="94"/>
      <c r="AN19" s="94"/>
      <c r="AO19" s="94"/>
      <c r="AP19" s="94"/>
      <c r="AQ19" s="94"/>
      <c r="AR19" s="94"/>
    </row>
    <row r="20" spans="1:46">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508</v>
      </c>
      <c r="AP20" s="133" t="s">
        <v>272</v>
      </c>
      <c r="AQ20" s="146" t="s">
        <v>509</v>
      </c>
      <c r="AR20" s="160"/>
    </row>
    <row r="21" spans="1:46" s="85" customFormat="1">
      <c r="A21" s="87"/>
      <c r="AK21" s="1037" t="s">
        <v>430</v>
      </c>
      <c r="AL21" s="1038"/>
      <c r="AM21" s="1038"/>
      <c r="AN21" s="1039"/>
      <c r="AO21" s="124">
        <v>11.75</v>
      </c>
      <c r="AP21" s="134">
        <v>10.6</v>
      </c>
      <c r="AQ21" s="147">
        <v>1.1499999999999999</v>
      </c>
      <c r="AS21" s="166"/>
      <c r="AT21" s="87"/>
    </row>
    <row r="22" spans="1:46" s="85" customFormat="1">
      <c r="A22" s="87"/>
      <c r="AK22" s="1037" t="s">
        <v>503</v>
      </c>
      <c r="AL22" s="1038"/>
      <c r="AM22" s="1038"/>
      <c r="AN22" s="1039"/>
      <c r="AO22" s="125">
        <v>96.5</v>
      </c>
      <c r="AP22" s="135">
        <v>97.5</v>
      </c>
      <c r="AQ22" s="148">
        <v>-1</v>
      </c>
      <c r="AR22" s="136"/>
      <c r="AS22" s="166"/>
      <c r="AT22" s="87"/>
    </row>
    <row r="23" spans="1:46" s="85" customFormat="1">
      <c r="A23" s="87"/>
      <c r="AP23" s="136"/>
      <c r="AQ23" s="136"/>
      <c r="AR23" s="136"/>
      <c r="AS23" s="166"/>
      <c r="AT23" s="87"/>
    </row>
    <row r="24" spans="1:46" s="85" customFormat="1">
      <c r="A24" s="87"/>
      <c r="AP24" s="136"/>
      <c r="AQ24" s="136"/>
      <c r="AR24" s="136"/>
      <c r="AS24" s="166"/>
      <c r="AT24" s="87"/>
    </row>
    <row r="25" spans="1:46" s="85" customFormat="1">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c r="A26" s="1059" t="s">
        <v>262</v>
      </c>
      <c r="B26" s="1059"/>
      <c r="C26" s="1059"/>
      <c r="D26" s="1059"/>
      <c r="E26" s="1059"/>
      <c r="F26" s="1059"/>
      <c r="G26" s="1059"/>
      <c r="H26" s="1059"/>
      <c r="I26" s="1059"/>
      <c r="J26" s="1059"/>
      <c r="K26" s="1059"/>
      <c r="L26" s="1059"/>
      <c r="M26" s="1059"/>
      <c r="N26" s="1059"/>
      <c r="O26" s="1059"/>
      <c r="P26" s="1059"/>
      <c r="Q26" s="1059"/>
      <c r="R26" s="1059"/>
      <c r="S26" s="1059"/>
      <c r="T26" s="1059"/>
      <c r="U26" s="1059"/>
      <c r="V26" s="1059"/>
      <c r="W26" s="1059"/>
      <c r="X26" s="1059"/>
      <c r="Y26" s="1059"/>
      <c r="Z26" s="1059"/>
      <c r="AA26" s="1059"/>
      <c r="AB26" s="1059"/>
      <c r="AC26" s="1059"/>
      <c r="AD26" s="1059"/>
      <c r="AE26" s="1059"/>
      <c r="AF26" s="1059"/>
      <c r="AG26" s="1059"/>
      <c r="AH26" s="1059"/>
      <c r="AI26" s="1059"/>
      <c r="AJ26" s="1059"/>
      <c r="AK26" s="1059"/>
      <c r="AL26" s="1059"/>
      <c r="AM26" s="1059"/>
      <c r="AN26" s="1059"/>
      <c r="AO26" s="1059"/>
      <c r="AP26" s="1059"/>
      <c r="AQ26" s="1059"/>
      <c r="AR26" s="1059"/>
      <c r="AS26" s="1059"/>
      <c r="AT26" s="95"/>
    </row>
    <row r="27" spans="1:46">
      <c r="A27" s="89"/>
      <c r="AO27" s="94"/>
      <c r="AP27" s="94"/>
      <c r="AQ27" s="94"/>
      <c r="AR27" s="94"/>
      <c r="AS27" s="94"/>
      <c r="AT27" s="94"/>
    </row>
    <row r="28" spans="1:46" ht="17.25">
      <c r="A28" s="86" t="s">
        <v>460</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511</v>
      </c>
      <c r="AL29" s="95"/>
      <c r="AM29" s="95"/>
      <c r="AN29" s="95"/>
      <c r="AO29" s="94"/>
      <c r="AP29" s="94"/>
      <c r="AQ29" s="94"/>
      <c r="AR29" s="94"/>
      <c r="AS29" s="169"/>
    </row>
    <row r="30" spans="1:46" ht="13.5" customHeight="1">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9" t="s">
        <v>333</v>
      </c>
      <c r="AP30" s="131"/>
      <c r="AQ30" s="142" t="s">
        <v>506</v>
      </c>
      <c r="AR30" s="156"/>
    </row>
    <row r="31" spans="1:46">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50"/>
      <c r="AP31" s="132" t="s">
        <v>404</v>
      </c>
      <c r="AQ31" s="143" t="s">
        <v>402</v>
      </c>
      <c r="AR31" s="157" t="s">
        <v>473</v>
      </c>
    </row>
    <row r="32" spans="1:46" ht="27" customHeight="1">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53" t="s">
        <v>510</v>
      </c>
      <c r="AL32" s="1054"/>
      <c r="AM32" s="1054"/>
      <c r="AN32" s="1055"/>
      <c r="AO32" s="122">
        <v>1144551</v>
      </c>
      <c r="AP32" s="122">
        <v>77728</v>
      </c>
      <c r="AQ32" s="149">
        <v>72468</v>
      </c>
      <c r="AR32" s="159">
        <v>7.3</v>
      </c>
    </row>
    <row r="33" spans="1:46" ht="13.5" customHeight="1">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53" t="s">
        <v>513</v>
      </c>
      <c r="AL33" s="1054"/>
      <c r="AM33" s="1054"/>
      <c r="AN33" s="1055"/>
      <c r="AO33" s="122" t="s">
        <v>175</v>
      </c>
      <c r="AP33" s="122" t="s">
        <v>175</v>
      </c>
      <c r="AQ33" s="149" t="s">
        <v>175</v>
      </c>
      <c r="AR33" s="159" t="s">
        <v>175</v>
      </c>
    </row>
    <row r="34" spans="1:46" ht="27" customHeight="1">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53" t="s">
        <v>514</v>
      </c>
      <c r="AL34" s="1054"/>
      <c r="AM34" s="1054"/>
      <c r="AN34" s="1055"/>
      <c r="AO34" s="122" t="s">
        <v>175</v>
      </c>
      <c r="AP34" s="122" t="s">
        <v>175</v>
      </c>
      <c r="AQ34" s="149">
        <v>1</v>
      </c>
      <c r="AR34" s="159" t="s">
        <v>175</v>
      </c>
    </row>
    <row r="35" spans="1:46" ht="27" customHeight="1">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53" t="s">
        <v>193</v>
      </c>
      <c r="AL35" s="1054"/>
      <c r="AM35" s="1054"/>
      <c r="AN35" s="1055"/>
      <c r="AO35" s="122">
        <v>5599</v>
      </c>
      <c r="AP35" s="122">
        <v>380</v>
      </c>
      <c r="AQ35" s="149">
        <v>17710</v>
      </c>
      <c r="AR35" s="159">
        <v>-97.9</v>
      </c>
    </row>
    <row r="36" spans="1:46" ht="27" customHeight="1">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53" t="s">
        <v>515</v>
      </c>
      <c r="AL36" s="1054"/>
      <c r="AM36" s="1054"/>
      <c r="AN36" s="1055"/>
      <c r="AO36" s="122">
        <v>213886</v>
      </c>
      <c r="AP36" s="122">
        <v>14525</v>
      </c>
      <c r="AQ36" s="149">
        <v>2475</v>
      </c>
      <c r="AR36" s="159">
        <v>486.9</v>
      </c>
    </row>
    <row r="37" spans="1:46" ht="13.5" customHeight="1">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53" t="s">
        <v>517</v>
      </c>
      <c r="AL37" s="1054"/>
      <c r="AM37" s="1054"/>
      <c r="AN37" s="1055"/>
      <c r="AO37" s="122">
        <v>6515</v>
      </c>
      <c r="AP37" s="122">
        <v>442</v>
      </c>
      <c r="AQ37" s="149">
        <v>637</v>
      </c>
      <c r="AR37" s="159">
        <v>-30.6</v>
      </c>
    </row>
    <row r="38" spans="1:46" ht="27" customHeight="1">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56" t="s">
        <v>172</v>
      </c>
      <c r="AL38" s="1057"/>
      <c r="AM38" s="1057"/>
      <c r="AN38" s="1058"/>
      <c r="AO38" s="126">
        <v>93</v>
      </c>
      <c r="AP38" s="126">
        <v>6</v>
      </c>
      <c r="AQ38" s="150">
        <v>2</v>
      </c>
      <c r="AR38" s="148">
        <v>200</v>
      </c>
      <c r="AS38" s="169"/>
    </row>
    <row r="39" spans="1:46">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56" t="s">
        <v>122</v>
      </c>
      <c r="AL39" s="1057"/>
      <c r="AM39" s="1057"/>
      <c r="AN39" s="1058"/>
      <c r="AO39" s="122">
        <v>-49504</v>
      </c>
      <c r="AP39" s="122">
        <v>-3362</v>
      </c>
      <c r="AQ39" s="149">
        <v>-3769</v>
      </c>
      <c r="AR39" s="159">
        <v>-10.8</v>
      </c>
      <c r="AS39" s="169"/>
    </row>
    <row r="40" spans="1:46" ht="27" customHeight="1">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53" t="s">
        <v>190</v>
      </c>
      <c r="AL40" s="1054"/>
      <c r="AM40" s="1054"/>
      <c r="AN40" s="1055"/>
      <c r="AO40" s="122">
        <v>-823592</v>
      </c>
      <c r="AP40" s="122">
        <v>-55932</v>
      </c>
      <c r="AQ40" s="149">
        <v>-62733</v>
      </c>
      <c r="AR40" s="159">
        <v>-10.8</v>
      </c>
      <c r="AS40" s="169"/>
    </row>
    <row r="41" spans="1:46">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3" t="s">
        <v>371</v>
      </c>
      <c r="AL41" s="1044"/>
      <c r="AM41" s="1044"/>
      <c r="AN41" s="1045"/>
      <c r="AO41" s="122">
        <v>497548</v>
      </c>
      <c r="AP41" s="122">
        <v>33789</v>
      </c>
      <c r="AQ41" s="149">
        <v>26792</v>
      </c>
      <c r="AR41" s="159">
        <v>26.1</v>
      </c>
      <c r="AS41" s="169"/>
    </row>
    <row r="42" spans="1:46">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248</v>
      </c>
      <c r="AL42" s="94"/>
      <c r="AM42" s="94"/>
      <c r="AN42" s="94"/>
      <c r="AO42" s="94"/>
      <c r="AP42" s="94"/>
      <c r="AQ42" s="136"/>
      <c r="AR42" s="136"/>
      <c r="AS42" s="169"/>
    </row>
    <row r="43" spans="1:46">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c r="A47" s="92" t="s">
        <v>217</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518</v>
      </c>
      <c r="AL48" s="91"/>
      <c r="AM48" s="91"/>
      <c r="AN48" s="91"/>
      <c r="AO48" s="91"/>
      <c r="AP48" s="91"/>
      <c r="AQ48" s="137"/>
      <c r="AR48" s="91"/>
    </row>
    <row r="49" spans="1:44" ht="13.5" customHeight="1">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51" t="s">
        <v>333</v>
      </c>
      <c r="AN49" s="1046" t="s">
        <v>108</v>
      </c>
      <c r="AO49" s="1047"/>
      <c r="AP49" s="1047"/>
      <c r="AQ49" s="1047"/>
      <c r="AR49" s="1048"/>
    </row>
    <row r="50" spans="1:44">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52"/>
      <c r="AN50" s="118" t="s">
        <v>386</v>
      </c>
      <c r="AO50" s="128" t="s">
        <v>512</v>
      </c>
      <c r="AP50" s="139" t="s">
        <v>142</v>
      </c>
      <c r="AQ50" s="152" t="s">
        <v>516</v>
      </c>
      <c r="AR50" s="162" t="s">
        <v>445</v>
      </c>
    </row>
    <row r="51" spans="1:44">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428</v>
      </c>
      <c r="AL51" s="107"/>
      <c r="AM51" s="112">
        <v>728668</v>
      </c>
      <c r="AN51" s="119">
        <v>46468</v>
      </c>
      <c r="AO51" s="129">
        <v>-25.5</v>
      </c>
      <c r="AP51" s="140">
        <v>88968</v>
      </c>
      <c r="AQ51" s="153">
        <v>6.8</v>
      </c>
      <c r="AR51" s="163">
        <v>-32.299999999999997</v>
      </c>
    </row>
    <row r="52" spans="1:44">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240</v>
      </c>
      <c r="AM52" s="113">
        <v>458278</v>
      </c>
      <c r="AN52" s="120">
        <v>29225</v>
      </c>
      <c r="AO52" s="130">
        <v>1.1000000000000001</v>
      </c>
      <c r="AP52" s="141">
        <v>45482</v>
      </c>
      <c r="AQ52" s="154">
        <v>5.5</v>
      </c>
      <c r="AR52" s="164">
        <v>-4.4000000000000004</v>
      </c>
    </row>
    <row r="53" spans="1:44">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340</v>
      </c>
      <c r="AL53" s="107"/>
      <c r="AM53" s="112">
        <v>1750639</v>
      </c>
      <c r="AN53" s="119">
        <v>113405</v>
      </c>
      <c r="AO53" s="129">
        <v>144</v>
      </c>
      <c r="AP53" s="140">
        <v>85173</v>
      </c>
      <c r="AQ53" s="153">
        <v>-4.3</v>
      </c>
      <c r="AR53" s="163">
        <v>148.30000000000001</v>
      </c>
    </row>
    <row r="54" spans="1:44">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240</v>
      </c>
      <c r="AM54" s="113">
        <v>1387250</v>
      </c>
      <c r="AN54" s="120">
        <v>89865</v>
      </c>
      <c r="AO54" s="130">
        <v>207.5</v>
      </c>
      <c r="AP54" s="141">
        <v>43913</v>
      </c>
      <c r="AQ54" s="154">
        <v>-3.4</v>
      </c>
      <c r="AR54" s="164">
        <v>210.9</v>
      </c>
    </row>
    <row r="55" spans="1:44">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519</v>
      </c>
      <c r="AL55" s="107"/>
      <c r="AM55" s="112">
        <v>1069477</v>
      </c>
      <c r="AN55" s="119">
        <v>70472</v>
      </c>
      <c r="AO55" s="129">
        <v>-37.9</v>
      </c>
      <c r="AP55" s="140">
        <v>94081</v>
      </c>
      <c r="AQ55" s="153">
        <v>10.5</v>
      </c>
      <c r="AR55" s="163">
        <v>-48.4</v>
      </c>
    </row>
    <row r="56" spans="1:44">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240</v>
      </c>
      <c r="AM56" s="113">
        <v>595159</v>
      </c>
      <c r="AN56" s="120">
        <v>39217</v>
      </c>
      <c r="AO56" s="130">
        <v>-56.4</v>
      </c>
      <c r="AP56" s="141">
        <v>48949</v>
      </c>
      <c r="AQ56" s="154">
        <v>11.5</v>
      </c>
      <c r="AR56" s="164">
        <v>-67.900000000000006</v>
      </c>
    </row>
    <row r="57" spans="1:44">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520</v>
      </c>
      <c r="AL57" s="107"/>
      <c r="AM57" s="112">
        <v>1221420</v>
      </c>
      <c r="AN57" s="119">
        <v>81657</v>
      </c>
      <c r="AO57" s="129">
        <v>15.9</v>
      </c>
      <c r="AP57" s="140">
        <v>92632</v>
      </c>
      <c r="AQ57" s="153">
        <v>-1.5</v>
      </c>
      <c r="AR57" s="163">
        <v>17.399999999999999</v>
      </c>
    </row>
    <row r="58" spans="1:44">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240</v>
      </c>
      <c r="AM58" s="113">
        <v>497162</v>
      </c>
      <c r="AN58" s="120">
        <v>33237</v>
      </c>
      <c r="AO58" s="130">
        <v>-15.2</v>
      </c>
      <c r="AP58" s="141">
        <v>47978</v>
      </c>
      <c r="AQ58" s="154">
        <v>-2</v>
      </c>
      <c r="AR58" s="164">
        <v>-13.2</v>
      </c>
    </row>
    <row r="59" spans="1:44">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521</v>
      </c>
      <c r="AL59" s="107"/>
      <c r="AM59" s="112">
        <v>1091873</v>
      </c>
      <c r="AN59" s="119">
        <v>74151</v>
      </c>
      <c r="AO59" s="129">
        <v>-9.1999999999999993</v>
      </c>
      <c r="AP59" s="140">
        <v>96469</v>
      </c>
      <c r="AQ59" s="153">
        <v>4.0999999999999996</v>
      </c>
      <c r="AR59" s="163">
        <v>-13.3</v>
      </c>
    </row>
    <row r="60" spans="1:44">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240</v>
      </c>
      <c r="AM60" s="113">
        <v>419738</v>
      </c>
      <c r="AN60" s="120">
        <v>28505</v>
      </c>
      <c r="AO60" s="130">
        <v>-14.2</v>
      </c>
      <c r="AP60" s="141">
        <v>49775</v>
      </c>
      <c r="AQ60" s="154">
        <v>3.7</v>
      </c>
      <c r="AR60" s="164">
        <v>-17.899999999999999</v>
      </c>
    </row>
    <row r="61" spans="1:44">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117</v>
      </c>
      <c r="AL61" s="110"/>
      <c r="AM61" s="112">
        <v>1172415</v>
      </c>
      <c r="AN61" s="119">
        <v>77231</v>
      </c>
      <c r="AO61" s="129">
        <v>17.5</v>
      </c>
      <c r="AP61" s="140">
        <v>91465</v>
      </c>
      <c r="AQ61" s="155">
        <v>3.1</v>
      </c>
      <c r="AR61" s="163">
        <v>14.4</v>
      </c>
    </row>
    <row r="62" spans="1:44">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240</v>
      </c>
      <c r="AM62" s="113">
        <v>671517</v>
      </c>
      <c r="AN62" s="120">
        <v>44010</v>
      </c>
      <c r="AO62" s="130">
        <v>24.6</v>
      </c>
      <c r="AP62" s="141">
        <v>47219</v>
      </c>
      <c r="AQ62" s="154">
        <v>3.1</v>
      </c>
      <c r="AR62" s="164">
        <v>21.5</v>
      </c>
    </row>
    <row r="63" spans="1:44">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c r="AK67" s="94"/>
      <c r="AL67" s="94"/>
      <c r="AM67" s="94"/>
      <c r="AN67" s="94"/>
      <c r="AO67" s="94"/>
      <c r="AP67" s="94"/>
      <c r="AQ67" s="94"/>
      <c r="AR67" s="94"/>
      <c r="AS67" s="94"/>
      <c r="AT67" s="94"/>
    </row>
    <row r="68" spans="1:46" ht="13.5" hidden="1" customHeight="1">
      <c r="AK68" s="94"/>
      <c r="AL68" s="94"/>
      <c r="AM68" s="94"/>
      <c r="AN68" s="94"/>
      <c r="AO68" s="94"/>
      <c r="AP68" s="94"/>
      <c r="AQ68" s="94"/>
      <c r="AR68" s="94"/>
    </row>
    <row r="69" spans="1:46" ht="13.5" hidden="1" customHeight="1">
      <c r="AK69" s="94"/>
      <c r="AL69" s="94"/>
      <c r="AM69" s="94"/>
      <c r="AN69" s="94"/>
      <c r="AO69" s="94"/>
      <c r="AP69" s="94"/>
      <c r="AQ69" s="94"/>
      <c r="AR69" s="94"/>
    </row>
    <row r="70" spans="1:46" hidden="1">
      <c r="AK70" s="94"/>
      <c r="AL70" s="94"/>
      <c r="AM70" s="94"/>
      <c r="AN70" s="94"/>
      <c r="AO70" s="94"/>
      <c r="AP70" s="94"/>
      <c r="AQ70" s="94"/>
      <c r="AR70" s="94"/>
    </row>
    <row r="71" spans="1:46" hidden="1">
      <c r="AK71" s="94"/>
      <c r="AL71" s="94"/>
      <c r="AM71" s="94"/>
      <c r="AN71" s="94"/>
      <c r="AO71" s="94"/>
      <c r="AP71" s="94"/>
      <c r="AQ71" s="94"/>
      <c r="AR71" s="94"/>
    </row>
    <row r="72" spans="1:46" hidden="1">
      <c r="AK72" s="94"/>
      <c r="AL72" s="94"/>
      <c r="AM72" s="94"/>
      <c r="AN72" s="94"/>
      <c r="AO72" s="94"/>
      <c r="AP72" s="94"/>
      <c r="AQ72" s="94"/>
      <c r="AR72" s="94"/>
    </row>
    <row r="73" spans="1:46" hidden="1">
      <c r="AK73" s="94"/>
      <c r="AL73" s="94"/>
      <c r="AM73" s="94"/>
      <c r="AN73" s="94"/>
      <c r="AO73" s="94"/>
      <c r="AP73" s="94"/>
      <c r="AQ73" s="94"/>
      <c r="AR73" s="94"/>
    </row>
  </sheetData>
  <sheetProtection algorithmName="SHA-512" hashValue="1vNxTRkcrxBcKLN/P8jO8gqPnc1ig3+Wdm/smL2P+0CfgFx3nhXX1neBaq74XIvjolY2I09kdV7jYNWTQOnIgg==" saltValue="MMpv59FexAdJyG7bV1A8U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81" customWidth="1"/>
    <col min="126" max="126" width="9" style="82" hidden="1" customWidth="1"/>
    <col min="127" max="16384" width="9" style="82" hidden="1"/>
  </cols>
  <sheetData>
    <row r="1" spans="2:125"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c r="B2" s="82"/>
      <c r="DG2" s="82"/>
    </row>
    <row r="3" spans="2:12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row r="5" spans="2:125"/>
    <row r="6" spans="2:125"/>
    <row r="7" spans="2:125"/>
    <row r="8" spans="2:125"/>
    <row r="9" spans="2:125">
      <c r="DU9" s="82"/>
    </row>
    <row r="10" spans="2:125"/>
    <row r="11" spans="2:125"/>
    <row r="12" spans="2:125"/>
    <row r="13" spans="2:125"/>
    <row r="14" spans="2:125"/>
    <row r="15" spans="2:125"/>
    <row r="16" spans="2:125"/>
    <row r="17" spans="125:125">
      <c r="DU17" s="82"/>
    </row>
    <row r="18" spans="125:125"/>
    <row r="19" spans="125:125"/>
    <row r="20" spans="125:125">
      <c r="DU20" s="82"/>
    </row>
    <row r="21" spans="125:125">
      <c r="DU21" s="82"/>
    </row>
    <row r="22" spans="125:125"/>
    <row r="23" spans="125:125"/>
    <row r="24" spans="125:125"/>
    <row r="25" spans="125:125"/>
    <row r="26" spans="125:125"/>
    <row r="27" spans="125:125"/>
    <row r="28" spans="125:125">
      <c r="DU28" s="82"/>
    </row>
    <row r="29" spans="125:125"/>
    <row r="30" spans="125:125"/>
    <row r="31" spans="125:125"/>
    <row r="32" spans="125:125"/>
    <row r="33" spans="2:125">
      <c r="B33" s="82"/>
      <c r="G33" s="82"/>
      <c r="I33" s="82"/>
    </row>
    <row r="34" spans="2:125">
      <c r="C34" s="82"/>
      <c r="P34" s="82"/>
      <c r="DE34" s="82"/>
      <c r="DH34" s="82"/>
    </row>
    <row r="35" spans="2:125">
      <c r="D35" s="82"/>
      <c r="E35" s="82"/>
      <c r="DG35" s="82"/>
      <c r="DJ35" s="82"/>
      <c r="DP35" s="82"/>
      <c r="DQ35" s="82"/>
      <c r="DR35" s="82"/>
      <c r="DS35" s="82"/>
      <c r="DT35" s="82"/>
      <c r="DU35" s="82"/>
    </row>
    <row r="36" spans="2:12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c r="DU37" s="82"/>
    </row>
    <row r="38" spans="2:125">
      <c r="DT38" s="82"/>
      <c r="DU38" s="82"/>
    </row>
    <row r="39" spans="2:125"/>
    <row r="40" spans="2:125">
      <c r="DH40" s="82"/>
    </row>
    <row r="41" spans="2:125">
      <c r="DE41" s="82"/>
    </row>
    <row r="42" spans="2:125">
      <c r="DG42" s="82"/>
      <c r="DJ42" s="82"/>
    </row>
    <row r="43" spans="2:12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c r="DU44" s="82"/>
    </row>
    <row r="45" spans="2:125"/>
    <row r="46" spans="2:125"/>
    <row r="47" spans="2:125"/>
    <row r="48" spans="2:125">
      <c r="DT48" s="82"/>
      <c r="DU48" s="82"/>
    </row>
    <row r="49" spans="120:125">
      <c r="DU49" s="82"/>
    </row>
    <row r="50" spans="120:125">
      <c r="DU50" s="82"/>
    </row>
    <row r="51" spans="120:125">
      <c r="DP51" s="82"/>
      <c r="DQ51" s="82"/>
      <c r="DR51" s="82"/>
      <c r="DS51" s="82"/>
      <c r="DT51" s="82"/>
      <c r="DU51" s="82"/>
    </row>
    <row r="52" spans="120:125"/>
    <row r="53" spans="120:125"/>
    <row r="54" spans="120:125">
      <c r="DU54" s="82"/>
    </row>
    <row r="55" spans="120:125"/>
    <row r="56" spans="120:125"/>
    <row r="57" spans="120:125"/>
    <row r="58" spans="120:125">
      <c r="DU58" s="82"/>
    </row>
    <row r="59" spans="120:125"/>
    <row r="60" spans="120:125"/>
    <row r="61" spans="120:125"/>
    <row r="62" spans="120:125"/>
    <row r="63" spans="120:125">
      <c r="DU63" s="82"/>
    </row>
    <row r="64" spans="120:125">
      <c r="DT64" s="82"/>
      <c r="DU64" s="82"/>
    </row>
    <row r="65" spans="123:125"/>
    <row r="66" spans="123:125"/>
    <row r="67" spans="123:125"/>
    <row r="68" spans="123:125"/>
    <row r="69" spans="123:125">
      <c r="DS69" s="82"/>
      <c r="DT69" s="82"/>
      <c r="DU69" s="82"/>
    </row>
    <row r="70" spans="123:125"/>
    <row r="71" spans="123:125"/>
    <row r="72" spans="123:125"/>
    <row r="73" spans="123:125"/>
    <row r="74" spans="123:125"/>
    <row r="75" spans="123:125"/>
    <row r="76" spans="123:125"/>
    <row r="77" spans="123:125"/>
    <row r="78" spans="123:125"/>
    <row r="79" spans="123:125"/>
    <row r="80" spans="123:125"/>
    <row r="81" spans="116:125"/>
    <row r="82" spans="116:125">
      <c r="DL82" s="82"/>
    </row>
    <row r="83" spans="116:125">
      <c r="DM83" s="82"/>
      <c r="DN83" s="82"/>
      <c r="DO83" s="82"/>
      <c r="DP83" s="82"/>
      <c r="DQ83" s="82"/>
      <c r="DR83" s="82"/>
      <c r="DS83" s="82"/>
      <c r="DT83" s="82"/>
      <c r="DU83" s="82"/>
    </row>
    <row r="84" spans="116:125"/>
    <row r="85" spans="116:125"/>
    <row r="86" spans="116:125"/>
    <row r="87" spans="116:125"/>
    <row r="88" spans="116:125">
      <c r="DU88" s="82"/>
    </row>
    <row r="89" spans="116:125"/>
    <row r="90" spans="116:125"/>
    <row r="91" spans="116:125"/>
    <row r="92" spans="116:125" ht="13.5" customHeight="1"/>
    <row r="93" spans="116:125" ht="13.5" customHeight="1"/>
    <row r="94" spans="116:125" ht="13.5" customHeight="1">
      <c r="DS94" s="82"/>
      <c r="DT94" s="82"/>
      <c r="DU94" s="82"/>
    </row>
    <row r="95" spans="116:125" ht="13.5" customHeight="1">
      <c r="DU95" s="82"/>
    </row>
    <row r="96" spans="116:125" ht="13.5" customHeight="1"/>
    <row r="97" spans="124:125" ht="13.5" customHeight="1"/>
    <row r="98" spans="124:125" ht="13.5" customHeight="1"/>
    <row r="99" spans="124:125" ht="13.5" customHeight="1"/>
    <row r="100" spans="124:125" ht="13.5" customHeight="1"/>
    <row r="101" spans="124:125" ht="13.5" customHeight="1">
      <c r="DU101" s="82"/>
    </row>
    <row r="102" spans="124:125" ht="13.5" customHeight="1"/>
    <row r="103" spans="124:125" ht="13.5" customHeight="1"/>
    <row r="104" spans="124:125" ht="13.5" customHeight="1">
      <c r="DT104" s="82"/>
      <c r="DU104" s="8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82" t="s">
        <v>11</v>
      </c>
    </row>
    <row r="121" spans="125:125" ht="13.5" hidden="1" customHeight="1">
      <c r="DU121" s="82"/>
    </row>
  </sheetData>
  <sheetProtection algorithmName="SHA-512" hashValue="qOijjyhh7Iu2zhjmJDwo4CD7VqOMyCfeMPfoNczAoiHCsfi2CzySATJZ8SmYjowe/4thVPha2Gz2gbu77Ja0Jw==" saltValue="sp893jGJFwpHqZyqswd2y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81" customWidth="1"/>
    <col min="126" max="142" width="0" style="82" hidden="1" customWidth="1"/>
    <col min="143" max="143" width="9" style="82" hidden="1" customWidth="1"/>
    <col min="144" max="16384" width="9" style="82" hidden="1"/>
  </cols>
  <sheetData>
    <row r="1" spans="1:125" ht="13.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c r="B2" s="82"/>
      <c r="T2" s="82"/>
    </row>
    <row r="3" spans="1:12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82"/>
      <c r="G33" s="82"/>
      <c r="I33" s="82"/>
    </row>
    <row r="34" spans="2:125">
      <c r="C34" s="82"/>
      <c r="P34" s="82"/>
      <c r="R34" s="82"/>
      <c r="U34" s="82"/>
    </row>
    <row r="35" spans="2:12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c r="F36" s="82"/>
      <c r="H36" s="82"/>
      <c r="J36" s="82"/>
      <c r="K36" s="82"/>
      <c r="L36" s="82"/>
      <c r="M36" s="82"/>
      <c r="N36" s="82"/>
      <c r="O36" s="82"/>
      <c r="Q36" s="82"/>
      <c r="S36" s="82"/>
      <c r="V36" s="82"/>
    </row>
    <row r="37" spans="2:125"/>
    <row r="38" spans="2:125"/>
    <row r="39" spans="2:125"/>
    <row r="40" spans="2:125">
      <c r="U40" s="82"/>
    </row>
    <row r="41" spans="2:125">
      <c r="R41" s="82"/>
    </row>
    <row r="42" spans="2:12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c r="Q43" s="82"/>
      <c r="S43" s="82"/>
      <c r="V43" s="8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81" t="s">
        <v>11</v>
      </c>
    </row>
  </sheetData>
  <sheetProtection algorithmName="SHA-512" hashValue="zy3UWG4bKJ0zw7D+Jamy3An0hd8rgAVYViveM0q2YLLfAKgN6AVgON7bID0EVdvHgGiTnfSOwLL7KnjvWzSahw==" saltValue="dfql72yL7EuFObogNVdDY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9"/>
      <c r="C45" s="89"/>
      <c r="D45" s="89"/>
      <c r="E45" s="89"/>
      <c r="F45" s="89"/>
      <c r="G45" s="89"/>
      <c r="H45" s="89"/>
      <c r="I45" s="89"/>
      <c r="J45" s="185" t="s">
        <v>2</v>
      </c>
    </row>
    <row r="46" spans="2:10" ht="29.25" customHeight="1">
      <c r="B46" s="171" t="s">
        <v>0</v>
      </c>
      <c r="C46" s="175"/>
      <c r="D46" s="175"/>
      <c r="E46" s="176" t="s">
        <v>6</v>
      </c>
      <c r="F46" s="177" t="s">
        <v>238</v>
      </c>
      <c r="G46" s="181" t="s">
        <v>522</v>
      </c>
      <c r="H46" s="181" t="s">
        <v>523</v>
      </c>
      <c r="I46" s="181" t="s">
        <v>524</v>
      </c>
      <c r="J46" s="186" t="s">
        <v>525</v>
      </c>
    </row>
    <row r="47" spans="2:10" ht="57.75" customHeight="1">
      <c r="B47" s="172"/>
      <c r="C47" s="1060" t="s">
        <v>14</v>
      </c>
      <c r="D47" s="1060"/>
      <c r="E47" s="1061"/>
      <c r="F47" s="178">
        <v>31.01</v>
      </c>
      <c r="G47" s="182">
        <v>30.72</v>
      </c>
      <c r="H47" s="182">
        <v>28.68</v>
      </c>
      <c r="I47" s="182">
        <v>22.99</v>
      </c>
      <c r="J47" s="187">
        <v>27.07</v>
      </c>
    </row>
    <row r="48" spans="2:10" ht="57.75" customHeight="1">
      <c r="B48" s="173"/>
      <c r="C48" s="1062" t="s">
        <v>18</v>
      </c>
      <c r="D48" s="1062"/>
      <c r="E48" s="1063"/>
      <c r="F48" s="179">
        <v>4.43</v>
      </c>
      <c r="G48" s="183">
        <v>5.29</v>
      </c>
      <c r="H48" s="183">
        <v>1.79</v>
      </c>
      <c r="I48" s="183">
        <v>4.6900000000000004</v>
      </c>
      <c r="J48" s="188">
        <v>3.86</v>
      </c>
    </row>
    <row r="49" spans="2:10" ht="57.75" customHeight="1">
      <c r="B49" s="174"/>
      <c r="C49" s="1064" t="s">
        <v>23</v>
      </c>
      <c r="D49" s="1064"/>
      <c r="E49" s="1065"/>
      <c r="F49" s="180">
        <v>5.44</v>
      </c>
      <c r="G49" s="184">
        <v>0.47</v>
      </c>
      <c r="H49" s="184" t="s">
        <v>526</v>
      </c>
      <c r="I49" s="184" t="s">
        <v>527</v>
      </c>
      <c r="J49" s="189">
        <v>4.9400000000000004</v>
      </c>
    </row>
    <row r="50" spans="2:10"/>
  </sheetData>
  <sheetProtection algorithmName="SHA-512" hashValue="ux1O4+QZ+zkzp3Sf0EftVWR6UsMYaPvPuY7vTxt6d6fDEgYEd6xtfEidrIFwGGOolDr0hDaMshuk7SWu9ULsOQ==" saltValue="FrcR5YfQcDxXNQdzyedfK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2023-03-15T06:52:50Z</cp:lastPrinted>
  <dcterms:created xsi:type="dcterms:W3CDTF">2023-02-20T07:47:30Z</dcterms:created>
  <dcterms:modified xsi:type="dcterms:W3CDTF">2023-10-19T07:39:22Z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2023-09-28T23:52:24Z</vt:filetime>
  </property>
</Properties>
</file>