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B39430C9-C69F-4D4B-AE3D-74E64049D2DA}" xr6:coauthVersionLast="36" xr6:coauthVersionMax="36" xr10:uidLastSave="{00000000-0000-0000-0000-000000000000}"/>
  <bookViews>
    <workbookView xWindow="0" yWindow="0" windowWidth="17445" windowHeight="12285" tabRatio="60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AM36" i="10"/>
  <c r="C36" i="10"/>
  <c r="CO35" i="10"/>
  <c r="C35" i="10"/>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CO34" i="10" l="1"/>
</calcChain>
</file>

<file path=xl/sharedStrings.xml><?xml version="1.0" encoding="utf-8"?>
<sst xmlns="http://schemas.openxmlformats.org/spreadsheetml/2006/main" count="1080" uniqueCount="613">
  <si>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</si>
  <si>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</si>
  <si>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</si>
  <si>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</si>
  <si>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</si>
  <si>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</si>
  <si>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</si>
  <si>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</si>
  <si>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</si>
  <si>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</si>
  <si>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</si>
  <si>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</si>
  <si>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</si>
  <si>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</si>
  <si>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</si>
  <si>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</si>
  <si>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</si>
  <si>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</si>
  <si>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</si>
  <si>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</si>
  <si>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</si>
  <si>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</si>
  <si>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</si>
  <si>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</si>
  <si>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</si>
  <si>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</si>
  <si>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</si>
  <si>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</si>
  <si>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</si>
  <si>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</si>
  <si>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</si>
  <si>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</si>
  <si>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</si>
  <si>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</si>
  <si>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</si>
  <si>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</si>
  <si>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</si>
  <si>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</si>
  <si>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</si>
  <si>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</si>
  <si>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</si>
  <si>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</si>
  <si>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</si>
  <si>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</si>
  <si>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</si>
  <si>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</si>
  <si>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</si>
  <si>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</si>
  <si>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</si>
  <si>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</si>
  <si>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</si>
  <si>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</si>
  <si>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</si>
  <si>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</si>
  <si>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</si>
  <si>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</si>
  <si>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</si>
  <si>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</si>
  <si>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</si>
  <si>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</si>
  <si>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</si>
  <si>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</si>
  <si>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</si>
  <si>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</si>
  <si>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</si>
  <si>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</si>
  <si>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</si>
  <si>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</si>
  <si>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</si>
  <si>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</si>
  <si>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</si>
  <si>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</si>
  <si>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</si>
  <si>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</si>
  <si>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</si>
  <si>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</si>
  <si>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</si>
  <si>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</si>
  <si>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</si>
  <si>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</si>
  <si>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</si>
  <si>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</si>
  <si>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</si>
  <si>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</si>
  <si>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</si>
  <si>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</si>
  <si>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</si>
  <si>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</si>
  <si>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</si>
  <si>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</si>
  <si>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</si>
  <si>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</si>
  <si>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</si>
  <si>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</si>
  <si>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</si>
  <si>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</si>
  <si>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</si>
  <si>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</si>
  <si>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</si>
  <si>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</si>
  <si>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</si>
  <si>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</si>
  <si>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</si>
  <si>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</si>
  <si>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</si>
  <si>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</si>
  <si>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</si>
  <si>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</si>
  <si>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</si>
  <si>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</si>
  <si>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</si>
  <si>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</si>
  <si>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</si>
  <si>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</si>
  <si>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</si>
  <si>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</si>
  <si>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</si>
  <si>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</si>
  <si>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</si>
  <si>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</si>
  <si>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</si>
  <si>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</si>
  <si>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</si>
  <si>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</si>
  <si>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</si>
  <si>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</si>
  <si>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</si>
  <si>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</si>
  <si>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</si>
  <si>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</si>
  <si>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</si>
  <si>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</si>
  <si>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</si>
  <si>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</si>
  <si>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</si>
  <si>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</si>
  <si>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</si>
  <si>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</si>
  <si>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</si>
  <si>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</si>
  <si>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</si>
  <si>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</si>
  <si>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</si>
  <si>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</si>
  <si>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</si>
  <si>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</si>
  <si>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</si>
  <si>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</si>
  <si>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</si>
  <si>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</si>
  <si>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</si>
  <si>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</si>
  <si>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</si>
  <si>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</si>
  <si>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</si>
  <si>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</si>
  <si>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</si>
  <si>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</si>
  <si>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</si>
  <si>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</si>
  <si>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</si>
  <si>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</si>
  <si>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</si>
  <si>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</si>
  <si>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</si>
  <si>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</si>
  <si>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</si>
  <si>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</si>
  <si>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</si>
  <si>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</si>
  <si>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</si>
  <si>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</si>
  <si>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</si>
  <si>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</si>
  <si>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</si>
  <si>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</si>
  <si>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</si>
  <si>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</si>
  <si>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</si>
  <si>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</si>
  <si>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</si>
  <si>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</si>
  <si>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</si>
  <si>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</si>
  <si>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</si>
  <si>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</si>
  <si>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</si>
  <si>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</si>
  <si>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</si>
  <si>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</si>
  <si>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</si>
  <si>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</si>
  <si>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</si>
  <si>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</si>
  <si>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</si>
  <si>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</si>
  <si>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</si>
  <si>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</si>
  <si>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</si>
  <si>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</si>
  <si>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</si>
  <si>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</si>
  <si>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</si>
  <si>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</si>
  <si>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</si>
  <si>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</si>
  <si>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</si>
  <si>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</si>
  <si>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</si>
  <si>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</si>
  <si>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</si>
  <si>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</si>
  <si>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</si>
  <si>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鹿児島県垂水市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</si>
  <si>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</si>
  <si>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</si>
  <si>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</si>
  <si>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</si>
  <si>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</si>
  <si>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</si>
  <si>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</si>
  <si>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</si>
  <si>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</si>
  <si>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</si>
  <si>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</si>
  <si>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</si>
  <si>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</si>
  <si>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</si>
  <si>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</si>
  <si>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</si>
  <si>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</si>
  <si>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</si>
  <si>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</si>
  <si>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</si>
  <si>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</si>
  <si>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</si>
  <si>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</si>
  <si>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</si>
  <si>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</si>
  <si>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</si>
  <si>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</si>
  <si>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</si>
  <si>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</si>
  <si>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</si>
  <si>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</si>
  <si>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</si>
  <si>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</si>
  <si>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</si>
  <si>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</si>
  <si>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</si>
  <si>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</si>
  <si>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</si>
  <si>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</si>
  <si>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</si>
  <si>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</si>
  <si>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</si>
  <si>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</si>
  <si>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</si>
  <si>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</si>
  <si>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</si>
  <si>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</si>
  <si>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</si>
  <si>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</si>
  <si>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</si>
  <si>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</si>
  <si>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</si>
  <si>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</si>
  <si>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</si>
  <si>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</si>
  <si>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</si>
  <si>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</si>
  <si>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</si>
  <si>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</si>
  <si>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</si>
  <si>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</si>
  <si>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</si>
  <si>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</si>
  <si>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</si>
  <si>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</si>
  <si>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</si>
  <si>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</si>
  <si>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</si>
  <si>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</si>
  <si>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</si>
  <si>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</si>
  <si>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</si>
  <si>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</si>
  <si>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</si>
  <si>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</si>
  <si>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</si>
  <si>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</si>
  <si>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</si>
  <si>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</si>
  <si>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</si>
  <si>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</si>
  <si>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</si>
  <si>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</si>
  <si>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</si>
  <si>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</si>
  <si>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</si>
  <si>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</si>
  <si>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</si>
  <si>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</si>
  <si>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</si>
  <si>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</si>
  <si>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</si>
  <si>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</si>
  <si>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</si>
  <si>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</si>
  <si>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</si>
  <si>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</si>
  <si>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</si>
  <si>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</si>
  <si>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</si>
  <si>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</si>
  <si>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</si>
  <si>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</si>
  <si>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</si>
  <si>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</si>
  <si>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</si>
  <si>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</si>
  <si>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</si>
  <si>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</si>
  <si>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</si>
  <si>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</si>
  <si>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</si>
  <si>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</si>
  <si>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</si>
  <si>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</si>
  <si>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</si>
  <si>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</si>
  <si>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</si>
  <si>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</si>
  <si>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</si>
  <si>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</si>
  <si>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</si>
  <si>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</si>
  <si>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</si>
  <si>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</si>
  <si>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</si>
  <si>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</si>
  <si>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</si>
  <si>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</si>
  <si>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</si>
  <si>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</si>
  <si>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</si>
  <si>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</si>
  <si>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</si>
  <si>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</si>
  <si>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</si>
  <si>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</si>
  <si>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</si>
  <si>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</si>
  <si>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</si>
  <si>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</si>
  <si>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</si>
  <si>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</si>
  <si>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</si>
  <si>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</si>
  <si>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</si>
  <si>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</si>
  <si>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</si>
  <si>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</si>
  <si>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</si>
  <si>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</si>
  <si>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</si>
  <si>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</si>
  <si>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鹿児島県垂水市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</si>
  <si>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</si>
  <si>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</si>
  <si>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</si>
  <si>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</si>
  <si>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</si>
  <si>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</si>
  <si>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</si>
  <si>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</si>
  <si>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</si>
  <si>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</si>
  <si>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</si>
  <si>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</si>
  <si>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</si>
  <si>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</si>
  <si>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</si>
  <si>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</si>
  <si>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</si>
  <si>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</si>
  <si>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</si>
  <si>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</si>
  <si>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</si>
  <si>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</si>
  <si>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</si>
  <si>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</si>
  <si>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</si>
  <si>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</si>
  <si>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</si>
  <si>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</si>
  <si>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</si>
  <si>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</si>
  <si>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</si>
  <si>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</si>
  <si>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</si>
  <si>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</si>
  <si>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</si>
  <si>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</si>
  <si>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</si>
  <si>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</si>
  <si>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</si>
  <si>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</si>
  <si>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</si>
  <si>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</si>
  <si>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法適用企業</t>
    <phoneticPr fontId="5"/>
  </si>
  <si>
    <t>垂水市地方卸売市場特別会計</t>
    <phoneticPr fontId="5"/>
  </si>
  <si>
    <t>法非適用企業</t>
    <phoneticPr fontId="5"/>
  </si>
  <si>
    <t>垂水市漁業集落排水処理施設特別会計</t>
    <phoneticPr fontId="5"/>
  </si>
  <si>
    <t>法非適用企業</t>
    <phoneticPr fontId="5"/>
  </si>
  <si>
    <t>垂水市簡易水道事業特別会計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</si>
  <si>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</si>
  <si>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</si>
  <si>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</si>
  <si>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</si>
  <si>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</si>
  <si>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</si>
  <si>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</si>
  <si>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</si>
  <si>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</si>
  <si>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</si>
  <si>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</si>
  <si>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</si>
  <si>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</si>
  <si>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</si>
  <si>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</si>
  <si>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</si>
  <si>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</si>
  <si>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</si>
  <si>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</si>
  <si>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</si>
  <si>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</si>
  <si>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</si>
  <si>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</si>
  <si>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</si>
  <si>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</si>
  <si>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</si>
  <si>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</si>
  <si>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</si>
  <si>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</si>
  <si>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</si>
  <si>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</si>
  <si>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</si>
  <si>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</si>
  <si>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</si>
  <si>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</si>
  <si>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</si>
  <si>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</si>
  <si>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</si>
  <si>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</si>
  <si>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</si>
  <si>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</si>
  <si>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</si>
  <si>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</si>
  <si>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</si>
  <si>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</si>
  <si>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</si>
  <si>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</si>
  <si>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</si>
  <si>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</si>
  <si>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</si>
  <si>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</si>
  <si>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</si>
  <si>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</si>
  <si>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</si>
  <si>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</si>
  <si>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</si>
  <si>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</si>
  <si>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</si>
  <si>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</si>
  <si>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</si>
  <si>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</si>
  <si>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</si>
  <si>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</si>
  <si>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</si>
  <si>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</si>
  <si>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垂水市漁業集落排水処理施設特別会計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</si>
  <si>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</si>
  <si>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垂水市簡易水道事業特別会計</t>
    <phoneticPr fontId="5"/>
  </si>
  <si>
    <t>(Ｆ)</t>
    <phoneticPr fontId="5"/>
  </si>
  <si>
    <t>垂水市老人保健施設特別会計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</si>
  <si>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</si>
  <si>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</si>
  <si>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</si>
  <si>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</si>
  <si>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</si>
  <si>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</si>
  <si>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</si>
  <si>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</si>
  <si>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</si>
  <si>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</si>
  <si>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</si>
  <si>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</si>
  <si>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</si>
  <si>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</si>
  <si>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</si>
  <si>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</si>
  <si>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</si>
  <si>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</si>
  <si>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</si>
  <si>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</si>
  <si>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</si>
  <si>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</si>
  <si>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</si>
  <si>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</si>
  <si>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</si>
  <si>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</si>
  <si>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</si>
  <si>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</si>
  <si>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</si>
  <si>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</si>
  <si>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</si>
  <si>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</si>
  <si>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</si>
  <si>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</si>
  <si>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</si>
  <si>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</si>
  <si>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</si>
  <si>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</si>
  <si>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</si>
  <si>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</si>
  <si>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</si>
  <si>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</si>
  <si>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</si>
  <si>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</si>
  <si>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</si>
  <si>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</si>
  <si>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</si>
  <si>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</si>
  <si>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</si>
  <si>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</si>
  <si>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</si>
  <si>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</si>
  <si>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</si>
  <si>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</si>
  <si>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</si>
  <si>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</si>
  <si>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</si>
  <si>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</si>
  <si>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</si>
  <si>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</si>
  <si>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</si>
  <si>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</si>
  <si>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</si>
  <si>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</si>
  <si>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</si>
  <si>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</si>
  <si>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</si>
  <si>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</si>
  <si>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</si>
  <si>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</si>
  <si>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</si>
  <si>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</si>
  <si>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</si>
  <si>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</si>
  <si>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</si>
  <si>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</si>
  <si>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</si>
  <si>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</si>
  <si>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</si>
  <si>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</si>
  <si>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</si>
  <si>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</si>
  <si>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</si>
  <si>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</si>
  <si>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0.54</t>
  </si>
  <si>
    <t>▲ 1.00</t>
  </si>
  <si>
    <t>▲ 7.24</t>
  </si>
  <si>
    <t>垂水市水道事業会計</t>
  </si>
  <si>
    <t>一般会計</t>
  </si>
  <si>
    <t>垂水市病院事業会計</t>
  </si>
  <si>
    <t>垂水市介護保険特別会計</t>
  </si>
  <si>
    <t>垂水市国民健康保険特別会計</t>
  </si>
  <si>
    <t>垂水市交通災害共済特別会計</t>
  </si>
  <si>
    <t>垂水市簡易水道事業特別会計</t>
  </si>
  <si>
    <t>垂水市漁業集落排水処理施設特別会計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</si>
  <si>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</si>
  <si>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</si>
  <si>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</si>
  <si>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</si>
  <si>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</si>
  <si>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</si>
  <si>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</si>
  <si>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</si>
  <si>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市有施設整備基金</t>
    <rPh sb="0" eb="2">
      <t>シユウ</t>
    </rPh>
    <rPh sb="2" eb="4">
      <t>シセツ</t>
    </rPh>
    <rPh sb="4" eb="6">
      <t>セイビ</t>
    </rPh>
    <rPh sb="6" eb="8">
      <t>キキン</t>
    </rPh>
    <phoneticPr fontId="5"/>
  </si>
  <si>
    <t>ふるさと応援基金</t>
    <rPh sb="4" eb="6">
      <t>オウエン</t>
    </rPh>
    <rPh sb="6" eb="8">
      <t>キキン</t>
    </rPh>
    <phoneticPr fontId="5"/>
  </si>
  <si>
    <t>潮彩町排水処理施設整備基金</t>
    <rPh sb="0" eb="3">
      <t>シオサイチョウ</t>
    </rPh>
    <rPh sb="3" eb="5">
      <t>ハイスイ</t>
    </rPh>
    <rPh sb="5" eb="7">
      <t>ショリ</t>
    </rPh>
    <rPh sb="7" eb="9">
      <t>シセツ</t>
    </rPh>
    <rPh sb="9" eb="11">
      <t>セイビ</t>
    </rPh>
    <rPh sb="11" eb="13">
      <t>キキン</t>
    </rPh>
    <phoneticPr fontId="5"/>
  </si>
  <si>
    <t>地域福祉基金</t>
    <rPh sb="0" eb="2">
      <t>チイキ</t>
    </rPh>
    <rPh sb="2" eb="4">
      <t>フクシ</t>
    </rPh>
    <rPh sb="4" eb="6">
      <t>キキン</t>
    </rPh>
    <phoneticPr fontId="5"/>
  </si>
  <si>
    <t>垂水市森林環境譲与税基金</t>
    <rPh sb="0" eb="3">
      <t>タルミズシ</t>
    </rPh>
    <rPh sb="3" eb="5">
      <t>シンリン</t>
    </rPh>
    <rPh sb="5" eb="7">
      <t>カンキョウ</t>
    </rPh>
    <rPh sb="7" eb="9">
      <t>ジョウヨ</t>
    </rPh>
    <rPh sb="9" eb="10">
      <t>ゼイ</t>
    </rPh>
    <rPh sb="10" eb="12">
      <t>キキン</t>
    </rPh>
    <phoneticPr fontId="5"/>
  </si>
  <si>
    <t>-</t>
    <phoneticPr fontId="2"/>
  </si>
  <si>
    <t>鹿児島県市町村総合事務組合</t>
  </si>
  <si>
    <t>大隅肝属広域事務組合</t>
  </si>
  <si>
    <t>鹿児島県後期高齢者医療広域連合（一般会計）</t>
  </si>
  <si>
    <t>鹿児島県後期高齢者医療広域連合（後期高齢者医療特別会計）</t>
  </si>
  <si>
    <t>垂水市土地開発公社</t>
    <rPh sb="0" eb="3">
      <t>タルミズシ</t>
    </rPh>
    <rPh sb="3" eb="5">
      <t>トチ</t>
    </rPh>
    <rPh sb="5" eb="7">
      <t>カイハツ</t>
    </rPh>
    <rPh sb="7" eb="9">
      <t>コウシャ</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</si>
  <si>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</si>
  <si>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</si>
  <si>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</si>
  <si>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</si>
  <si>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よりも低い水準にあり減少傾向である。要因としては、財政調整基金等の充当可能財源が増加したことである。有形固定資産減価償却率は、類似団体よりも高い水準にある。築30年以上の建物が約60％を占めており、今後は「垂水市公共施設等総合管理計画」及び「垂水市公共施設等個別施設計画」に基づいた公共施設・インフラの長寿命化推進により適切な維持管理に努めるとともに、事業内容に応じて交付税措置のある有利な地方債を活用することで、数値の改善を目指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</si>
  <si>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</si>
  <si>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</si>
  <si>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</si>
  <si>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</si>
  <si>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</si>
  <si>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</si>
  <si>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等の充当可能財源が増加したことにより減少している。実質公債費比率は、財政改革プログラムを念頭に、地方債の発行額を6億円以下（災害・臨時財政対策債を除く）に抑制してきたことや、交付税算入率の高い有利な地方債の活用に努めているが、「垂水中央運動公園改修事業」及び「道の駅整備事業」等の償還が始まったことにより、数値が上昇している。今後は、これまで以上の計画的な地方債発行に努めることとし、事業実施の緊急性やニーズを適切に見極め、両比率の改善を図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</si>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</sst>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A58-40A8-8725-DE31F7EC7F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180872</c:v>
                </c:pt>
                <c:pt idx="1">
                  <c:v>129703</c:v>
                </c:pt>
                <c:pt idx="2">
                  <c:v>151011</c:v>
                </c:pt>
                <c:pt idx="3">
                  <c:v>102062</c:v>
                </c:pt>
                <c:pt idx="4">
                  <c:v>104906</c:v>
                </c:pt>
              </c:numCache>
            </c:numRef>
          </c:val>
          <c:smooth val="0"/>
          <c:extLst>
            <c:ext xmlns:c16="http://schemas.microsoft.com/office/drawing/2014/chart" uri="{C3380CC4-5D6E-409C-BE32-E72D297353CC}">
              <c16:uniqueId val="{00000001-AA58-40A8-8725-DE31F7EC7F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4.7699999999999996</c:v>
                </c:pt>
                <c:pt idx="1">
                  <c:v>5.05</c:v>
                </c:pt>
                <c:pt idx="2">
                  <c:v>3.03</c:v>
                </c:pt>
                <c:pt idx="3">
                  <c:v>5.07</c:v>
                </c:pt>
                <c:pt idx="4">
                  <c:v>7.53</c:v>
                </c:pt>
              </c:numCache>
            </c:numRef>
          </c:val>
          <c:extLst>
            <c:ext xmlns:c16="http://schemas.microsoft.com/office/drawing/2014/chart" uri="{C3380CC4-5D6E-409C-BE32-E72D297353CC}">
              <c16:uniqueId val="{00000000-7113-4CB8-8CAB-3E9A674CCC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29.52</c:v>
                </c:pt>
                <c:pt idx="1">
                  <c:v>28.5</c:v>
                </c:pt>
                <c:pt idx="2">
                  <c:v>23.01</c:v>
                </c:pt>
                <c:pt idx="3">
                  <c:v>20.82</c:v>
                </c:pt>
                <c:pt idx="4">
                  <c:v>26.07</c:v>
                </c:pt>
              </c:numCache>
            </c:numRef>
          </c:val>
          <c:extLst>
            <c:ext xmlns:c16="http://schemas.microsoft.com/office/drawing/2014/chart" uri="{C3380CC4-5D6E-409C-BE32-E72D297353CC}">
              <c16:uniqueId val="{00000001-7113-4CB8-8CAB-3E9A674CCC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-1</c:v>
                </c:pt>
                <c:pt idx="2">
                  <c:v>-7.24</c:v>
                </c:pt>
                <c:pt idx="3">
                  <c:v>1.43</c:v>
                </c:pt>
                <c:pt idx="4">
                  <c:v>9.51</c:v>
                </c:pt>
              </c:numCache>
            </c:numRef>
          </c:val>
          <c:smooth val="0"/>
          <c:extLst>
            <c:ext xmlns:c16="http://schemas.microsoft.com/office/drawing/2014/chart" uri="{C3380CC4-5D6E-409C-BE32-E72D297353CC}">
              <c16:uniqueId val="{00000002-7113-4CB8-8CAB-3E9A674CCC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c:v>
                </c:pt>
                <c:pt idx="4">
                  <c:v>#N/A</c:v>
                </c:pt>
                <c:pt idx="5">
                  <c:v>0.08</c:v>
                </c:pt>
                <c:pt idx="6">
                  <c:v>#N/A</c:v>
                </c:pt>
                <c:pt idx="7">
                  <c:v>0.02</c:v>
                </c:pt>
                <c:pt idx="8">
                  <c:v>#N/A</c:v>
                </c:pt>
                <c:pt idx="9">
                  <c:v>0.02</c:v>
                </c:pt>
              </c:numCache>
            </c:numRef>
          </c:val>
          <c:extLst>
            <c:ext xmlns:c16="http://schemas.microsoft.com/office/drawing/2014/chart" uri="{C3380CC4-5D6E-409C-BE32-E72D297353CC}">
              <c16:uniqueId val="{00000000-3277-4575-A517-433A07094B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77-4575-A517-433A07094B16}"/>
            </c:ext>
          </c:extLst>
        </c:ser>
        <c:ser>
          <c:idx val="2"/>
          <c:order val="2"/>
          <c:tx>
            <c:strRef>
              <c:f>データシート!$A$29</c:f>
              <c:strCache>
                <c:ptCount val="1"/>
                <c:pt idx="0">
                  <c:v>垂水市漁業集落排水処理施設特別会計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2-3277-4575-A517-433A07094B16}"/>
            </c:ext>
          </c:extLst>
        </c:ser>
        <c:ser>
          <c:idx val="3"/>
          <c:order val="3"/>
          <c:tx>
            <c:strRef>
              <c:f>データシート!$A$30</c:f>
              <c:strCache>
                <c:ptCount val="1"/>
                <c:pt idx="0">
                  <c:v>垂水市簡易水道事業特別会計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0.04</c:v>
                </c:pt>
                <c:pt idx="8">
                  <c:v>#N/A</c:v>
                </c:pt>
                <c:pt idx="9">
                  <c:v>0.05</c:v>
                </c:pt>
              </c:numCache>
            </c:numRef>
          </c:val>
          <c:extLst>
            <c:ext xmlns:c16="http://schemas.microsoft.com/office/drawing/2014/chart" uri="{C3380CC4-5D6E-409C-BE32-E72D297353CC}">
              <c16:uniqueId val="{00000003-3277-4575-A517-433A07094B16}"/>
            </c:ext>
          </c:extLst>
        </c:ser>
        <c:ser>
          <c:idx val="4"/>
          <c:order val="4"/>
          <c:tx>
            <c:strRef>
              <c:f>データシート!$A$31</c:f>
              <c:strCache>
                <c:ptCount val="1"/>
                <c:pt idx="0">
                  <c:v>垂水市交通災害共済特別会計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0.04</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4-3277-4575-A517-433A07094B16}"/>
            </c:ext>
          </c:extLst>
        </c:ser>
        <c:ser>
          <c:idx val="5"/>
          <c:order val="5"/>
          <c:tx>
            <c:strRef>
              <c:f>データシート!$A$32</c:f>
              <c:strCache>
                <c:ptCount val="1"/>
                <c:pt idx="0">
                  <c:v>垂水市国民健康保険特別会計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0.08</c:v>
                </c:pt>
                <c:pt idx="4">
                  <c:v>#N/A</c:v>
                </c:pt>
                <c:pt idx="5">
                  <c:v>0.03</c:v>
                </c:pt>
                <c:pt idx="6">
                  <c:v>#N/A</c:v>
                </c:pt>
                <c:pt idx="7">
                  <c:v>0.01</c:v>
                </c:pt>
                <c:pt idx="8">
                  <c:v>#N/A</c:v>
                </c:pt>
                <c:pt idx="9">
                  <c:v>0.18</c:v>
                </c:pt>
              </c:numCache>
            </c:numRef>
          </c:val>
          <c:extLst>
            <c:ext xmlns:c16="http://schemas.microsoft.com/office/drawing/2014/chart" uri="{C3380CC4-5D6E-409C-BE32-E72D297353CC}">
              <c16:uniqueId val="{00000005-3277-4575-A517-433A07094B16}"/>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1.02</c:v>
                </c:pt>
                <c:pt idx="4">
                  <c:v>#N/A</c:v>
                </c:pt>
                <c:pt idx="5">
                  <c:v>1.1499999999999999</c:v>
                </c:pt>
                <c:pt idx="6">
                  <c:v>#N/A</c:v>
                </c:pt>
                <c:pt idx="7">
                  <c:v>1.83</c:v>
                </c:pt>
                <c:pt idx="8">
                  <c:v>#N/A</c:v>
                </c:pt>
                <c:pt idx="9">
                  <c:v>3</c:v>
                </c:pt>
              </c:numCache>
            </c:numRef>
          </c:val>
          <c:extLst>
            <c:ext xmlns:c16="http://schemas.microsoft.com/office/drawing/2014/chart" uri="{C3380CC4-5D6E-409C-BE32-E72D297353CC}">
              <c16:uniqueId val="{00000006-3277-4575-A517-433A07094B16}"/>
            </c:ext>
          </c:extLst>
        </c:ser>
        <c:ser>
          <c:idx val="7"/>
          <c:order val="7"/>
          <c:tx>
            <c:strRef>
              <c:f>データシート!$A$34</c:f>
              <c:strCache>
                <c:ptCount val="1"/>
                <c:pt idx="0">
                  <c:v>垂水市病院事業会計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3.94</c:v>
                </c:pt>
                <c:pt idx="2">
                  <c:v>#N/A</c:v>
                </c:pt>
                <c:pt idx="3">
                  <c:v>4.2</c:v>
                </c:pt>
                <c:pt idx="4">
                  <c:v>#N/A</c:v>
                </c:pt>
                <c:pt idx="5">
                  <c:v>5.36</c:v>
                </c:pt>
                <c:pt idx="6">
                  <c:v>#N/A</c:v>
                </c:pt>
                <c:pt idx="7">
                  <c:v>6.89</c:v>
                </c:pt>
                <c:pt idx="8">
                  <c:v>#N/A</c:v>
                </c:pt>
                <c:pt idx="9">
                  <c:v>7.15</c:v>
                </c:pt>
              </c:numCache>
            </c:numRef>
          </c:val>
          <c:extLst>
            <c:ext xmlns:c16="http://schemas.microsoft.com/office/drawing/2014/chart" uri="{C3380CC4-5D6E-409C-BE32-E72D297353CC}">
              <c16:uniqueId val="{00000007-3277-4575-A517-433A07094B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c:v>
                </c:pt>
                <c:pt idx="2">
                  <c:v>#N/A</c:v>
                </c:pt>
                <c:pt idx="3">
                  <c:v>5.04</c:v>
                </c:pt>
                <c:pt idx="4">
                  <c:v>#N/A</c:v>
                </c:pt>
                <c:pt idx="5">
                  <c:v>3.02</c:v>
                </c:pt>
                <c:pt idx="6">
                  <c:v>#N/A</c:v>
                </c:pt>
                <c:pt idx="7">
                  <c:v>5.0599999999999996</c:v>
                </c:pt>
                <c:pt idx="8">
                  <c:v>#N/A</c:v>
                </c:pt>
                <c:pt idx="9">
                  <c:v>7.53</c:v>
                </c:pt>
              </c:numCache>
            </c:numRef>
          </c:val>
          <c:extLst>
            <c:ext xmlns:c16="http://schemas.microsoft.com/office/drawing/2014/chart" uri="{C3380CC4-5D6E-409C-BE32-E72D297353CC}">
              <c16:uniqueId val="{00000008-3277-4575-A517-433A07094B16}"/>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9.26</c:v>
                </c:pt>
                <c:pt idx="2">
                  <c:v>#N/A</c:v>
                </c:pt>
                <c:pt idx="3">
                  <c:v>9.89</c:v>
                </c:pt>
                <c:pt idx="4">
                  <c:v>#N/A</c:v>
                </c:pt>
                <c:pt idx="5">
                  <c:v>10.55</c:v>
                </c:pt>
                <c:pt idx="6">
                  <c:v>#N/A</c:v>
                </c:pt>
                <c:pt idx="7">
                  <c:v>10.130000000000001</c:v>
                </c:pt>
                <c:pt idx="8">
                  <c:v>#N/A</c:v>
                </c:pt>
                <c:pt idx="9">
                  <c:v>9.14</c:v>
                </c:pt>
              </c:numCache>
            </c:numRef>
          </c:val>
          <c:extLst>
            <c:ext xmlns:c16="http://schemas.microsoft.com/office/drawing/2014/chart" uri="{C3380CC4-5D6E-409C-BE32-E72D297353CC}">
              <c16:uniqueId val="{00000009-3277-4575-A517-433A07094B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836</c:v>
                </c:pt>
                <c:pt idx="5">
                  <c:v>831</c:v>
                </c:pt>
                <c:pt idx="8">
                  <c:v>812</c:v>
                </c:pt>
                <c:pt idx="11">
                  <c:v>772</c:v>
                </c:pt>
                <c:pt idx="14">
                  <c:v>835</c:v>
                </c:pt>
              </c:numCache>
            </c:numRef>
          </c:val>
          <c:extLst>
            <c:ext xmlns:c16="http://schemas.microsoft.com/office/drawing/2014/chart" uri="{C3380CC4-5D6E-409C-BE32-E72D297353CC}">
              <c16:uniqueId val="{00000000-E5E5-4905-82AE-C20F62C6FB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E5-4905-82AE-C20F62C6FB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10</c:v>
                </c:pt>
                <c:pt idx="6">
                  <c:v>20</c:v>
                </c:pt>
                <c:pt idx="9">
                  <c:v>20</c:v>
                </c:pt>
                <c:pt idx="12">
                  <c:v>20</c:v>
                </c:pt>
              </c:numCache>
            </c:numRef>
          </c:val>
          <c:extLst>
            <c:ext xmlns:c16="http://schemas.microsoft.com/office/drawing/2014/chart" uri="{C3380CC4-5D6E-409C-BE32-E72D297353CC}">
              <c16:uniqueId val="{00000002-E5E5-4905-82AE-C20F62C6FB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43</c:v>
                </c:pt>
                <c:pt idx="6">
                  <c:v>40</c:v>
                </c:pt>
                <c:pt idx="9">
                  <c:v>39</c:v>
                </c:pt>
                <c:pt idx="12">
                  <c:v>40</c:v>
                </c:pt>
              </c:numCache>
            </c:numRef>
          </c:val>
          <c:extLst>
            <c:ext xmlns:c16="http://schemas.microsoft.com/office/drawing/2014/chart" uri="{C3380CC4-5D6E-409C-BE32-E72D297353CC}">
              <c16:uniqueId val="{00000003-E5E5-4905-82AE-C20F62C6FB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c:v>
                </c:pt>
                <c:pt idx="3">
                  <c:v>120</c:v>
                </c:pt>
                <c:pt idx="6">
                  <c:v>102</c:v>
                </c:pt>
                <c:pt idx="9">
                  <c:v>139</c:v>
                </c:pt>
                <c:pt idx="12">
                  <c:v>161</c:v>
                </c:pt>
              </c:numCache>
            </c:numRef>
          </c:val>
          <c:extLst>
            <c:ext xmlns:c16="http://schemas.microsoft.com/office/drawing/2014/chart" uri="{C3380CC4-5D6E-409C-BE32-E72D297353CC}">
              <c16:uniqueId val="{00000004-E5E5-4905-82AE-C20F62C6FB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E5-4905-82AE-C20F62C6FB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E5-4905-82AE-C20F62C6FB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967</c:v>
                </c:pt>
                <c:pt idx="3">
                  <c:v>980</c:v>
                </c:pt>
                <c:pt idx="6">
                  <c:v>982</c:v>
                </c:pt>
                <c:pt idx="9">
                  <c:v>913</c:v>
                </c:pt>
                <c:pt idx="12">
                  <c:v>1079</c:v>
                </c:pt>
              </c:numCache>
            </c:numRef>
          </c:val>
          <c:extLst>
            <c:ext xmlns:c16="http://schemas.microsoft.com/office/drawing/2014/chart" uri="{C3380CC4-5D6E-409C-BE32-E72D297353CC}">
              <c16:uniqueId val="{00000007-E5E5-4905-82AE-C20F62C6FB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308</c:v>
                </c:pt>
                <c:pt idx="2">
                  <c:v>#N/A</c:v>
                </c:pt>
                <c:pt idx="3">
                  <c:v>#N/A</c:v>
                </c:pt>
                <c:pt idx="4">
                  <c:v>322</c:v>
                </c:pt>
                <c:pt idx="5">
                  <c:v>#N/A</c:v>
                </c:pt>
                <c:pt idx="6">
                  <c:v>#N/A</c:v>
                </c:pt>
                <c:pt idx="7">
                  <c:v>332</c:v>
                </c:pt>
                <c:pt idx="8">
                  <c:v>#N/A</c:v>
                </c:pt>
                <c:pt idx="9">
                  <c:v>#N/A</c:v>
                </c:pt>
                <c:pt idx="10">
                  <c:v>339</c:v>
                </c:pt>
                <c:pt idx="11">
                  <c:v>#N/A</c:v>
                </c:pt>
                <c:pt idx="12">
                  <c:v>#N/A</c:v>
                </c:pt>
                <c:pt idx="13">
                  <c:v>465</c:v>
                </c:pt>
                <c:pt idx="14">
                  <c:v>#N/A</c:v>
                </c:pt>
              </c:numCache>
            </c:numRef>
          </c:val>
          <c:smooth val="0"/>
          <c:extLst>
            <c:ext xmlns:c16="http://schemas.microsoft.com/office/drawing/2014/chart" uri="{C3380CC4-5D6E-409C-BE32-E72D297353CC}">
              <c16:uniqueId val="{00000008-E5E5-4905-82AE-C20F62C6FB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7218</c:v>
                </c:pt>
                <c:pt idx="5">
                  <c:v>7381</c:v>
                </c:pt>
                <c:pt idx="8">
                  <c:v>7326</c:v>
                </c:pt>
                <c:pt idx="11">
                  <c:v>7395</c:v>
                </c:pt>
                <c:pt idx="14">
                  <c:v>7286</c:v>
                </c:pt>
              </c:numCache>
            </c:numRef>
          </c:val>
          <c:extLst>
            <c:ext xmlns:c16="http://schemas.microsoft.com/office/drawing/2014/chart" uri="{C3380CC4-5D6E-409C-BE32-E72D297353CC}">
              <c16:uniqueId val="{00000000-CB9D-42A6-8ED2-BC8C49470B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c:v>
                </c:pt>
                <c:pt idx="5">
                  <c:v>27</c:v>
                </c:pt>
                <c:pt idx="8">
                  <c:v>0</c:v>
                </c:pt>
                <c:pt idx="11">
                  <c:v>0</c:v>
                </c:pt>
                <c:pt idx="14">
                  <c:v>0</c:v>
                </c:pt>
              </c:numCache>
            </c:numRef>
          </c:val>
          <c:extLst>
            <c:ext xmlns:c16="http://schemas.microsoft.com/office/drawing/2014/chart" uri="{C3380CC4-5D6E-409C-BE32-E72D297353CC}">
              <c16:uniqueId val="{00000001-CB9D-42A6-8ED2-BC8C49470B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3523</c:v>
                </c:pt>
                <c:pt idx="5">
                  <c:v>4519</c:v>
                </c:pt>
                <c:pt idx="8">
                  <c:v>4648</c:v>
                </c:pt>
                <c:pt idx="11">
                  <c:v>4494</c:v>
                </c:pt>
                <c:pt idx="14">
                  <c:v>5141</c:v>
                </c:pt>
              </c:numCache>
            </c:numRef>
          </c:val>
          <c:extLst>
            <c:ext xmlns:c16="http://schemas.microsoft.com/office/drawing/2014/chart" uri="{C3380CC4-5D6E-409C-BE32-E72D297353CC}">
              <c16:uniqueId val="{00000002-CB9D-42A6-8ED2-BC8C49470B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9D-42A6-8ED2-BC8C49470B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9D-42A6-8ED2-BC8C49470B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308</c:v>
                </c:pt>
                <c:pt idx="3">
                  <c:v>586</c:v>
                </c:pt>
                <c:pt idx="6">
                  <c:v>450</c:v>
                </c:pt>
                <c:pt idx="9">
                  <c:v>377</c:v>
                </c:pt>
                <c:pt idx="12">
                  <c:v>308</c:v>
                </c:pt>
              </c:numCache>
            </c:numRef>
          </c:val>
          <c:extLst>
            <c:ext xmlns:c16="http://schemas.microsoft.com/office/drawing/2014/chart" uri="{C3380CC4-5D6E-409C-BE32-E72D297353CC}">
              <c16:uniqueId val="{00000005-CB9D-42A6-8ED2-BC8C49470B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1569</c:v>
                </c:pt>
                <c:pt idx="3">
                  <c:v>1426</c:v>
                </c:pt>
                <c:pt idx="6">
                  <c:v>1217</c:v>
                </c:pt>
                <c:pt idx="9">
                  <c:v>1129</c:v>
                </c:pt>
                <c:pt idx="12">
                  <c:v>1064</c:v>
                </c:pt>
              </c:numCache>
            </c:numRef>
          </c:val>
          <c:extLst>
            <c:ext xmlns:c16="http://schemas.microsoft.com/office/drawing/2014/chart" uri="{C3380CC4-5D6E-409C-BE32-E72D297353CC}">
              <c16:uniqueId val="{00000006-CB9D-42A6-8ED2-BC8C49470B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164</c:v>
                </c:pt>
                <c:pt idx="3">
                  <c:v>154</c:v>
                </c:pt>
                <c:pt idx="6">
                  <c:v>113</c:v>
                </c:pt>
                <c:pt idx="9">
                  <c:v>74</c:v>
                </c:pt>
                <c:pt idx="12">
                  <c:v>35</c:v>
                </c:pt>
              </c:numCache>
            </c:numRef>
          </c:val>
          <c:extLst>
            <c:ext xmlns:c16="http://schemas.microsoft.com/office/drawing/2014/chart" uri="{C3380CC4-5D6E-409C-BE32-E72D297353CC}">
              <c16:uniqueId val="{00000007-CB9D-42A6-8ED2-BC8C49470B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1107</c:v>
                </c:pt>
                <c:pt idx="3">
                  <c:v>1226</c:v>
                </c:pt>
                <c:pt idx="6">
                  <c:v>1246</c:v>
                </c:pt>
                <c:pt idx="9">
                  <c:v>1421</c:v>
                </c:pt>
                <c:pt idx="12">
                  <c:v>1336</c:v>
                </c:pt>
              </c:numCache>
            </c:numRef>
          </c:val>
          <c:extLst>
            <c:ext xmlns:c16="http://schemas.microsoft.com/office/drawing/2014/chart" uri="{C3380CC4-5D6E-409C-BE32-E72D297353CC}">
              <c16:uniqueId val="{00000008-CB9D-42A6-8ED2-BC8C49470B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345</c:v>
                </c:pt>
                <c:pt idx="3">
                  <c:v>278</c:v>
                </c:pt>
                <c:pt idx="6">
                  <c:v>259</c:v>
                </c:pt>
                <c:pt idx="9">
                  <c:v>239</c:v>
                </c:pt>
                <c:pt idx="12">
                  <c:v>220</c:v>
                </c:pt>
              </c:numCache>
            </c:numRef>
          </c:val>
          <c:extLst>
            <c:ext xmlns:c16="http://schemas.microsoft.com/office/drawing/2014/chart" uri="{C3380CC4-5D6E-409C-BE32-E72D297353CC}">
              <c16:uniqueId val="{00000009-CB9D-42A6-8ED2-BC8C49470B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9625</c:v>
                </c:pt>
                <c:pt idx="3">
                  <c:v>9699</c:v>
                </c:pt>
                <c:pt idx="6">
                  <c:v>9960</c:v>
                </c:pt>
                <c:pt idx="9">
                  <c:v>9860</c:v>
                </c:pt>
                <c:pt idx="12">
                  <c:v>9410</c:v>
                </c:pt>
              </c:numCache>
            </c:numRef>
          </c:val>
          <c:extLst>
            <c:ext xmlns:c16="http://schemas.microsoft.com/office/drawing/2014/chart" uri="{C3380CC4-5D6E-409C-BE32-E72D297353CC}">
              <c16:uniqueId val="{0000000A-CB9D-42A6-8ED2-BC8C49470B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2366</c:v>
                </c:pt>
                <c:pt idx="2">
                  <c:v>#N/A</c:v>
                </c:pt>
                <c:pt idx="3">
                  <c:v>#N/A</c:v>
                </c:pt>
                <c:pt idx="4">
                  <c:v>1441</c:v>
                </c:pt>
                <c:pt idx="5">
                  <c:v>#N/A</c:v>
                </c:pt>
                <c:pt idx="6">
                  <c:v>#N/A</c:v>
                </c:pt>
                <c:pt idx="7">
                  <c:v>1272</c:v>
                </c:pt>
                <c:pt idx="8">
                  <c:v>#N/A</c:v>
                </c:pt>
                <c:pt idx="9">
                  <c:v>#N/A</c:v>
                </c:pt>
                <c:pt idx="10">
                  <c:v>1211</c:v>
                </c:pt>
                <c:pt idx="11">
                  <c:v>#N/A</c:v>
                </c:pt>
                <c:pt idx="12">
                  <c:v>#N/A</c:v>
                </c:pt>
                <c:pt idx="13">
                  <c:v>0</c:v>
                </c:pt>
                <c:pt idx="14">
                  <c:v>#N/A</c:v>
                </c:pt>
              </c:numCache>
            </c:numRef>
          </c:val>
          <c:smooth val="0"/>
          <c:extLst>
            <c:ext xmlns:c16="http://schemas.microsoft.com/office/drawing/2014/chart" uri="{C3380CC4-5D6E-409C-BE32-E72D297353CC}">
              <c16:uniqueId val="{0000000B-CB9D-42A6-8ED2-BC8C49470B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1207</c:v>
                </c:pt>
                <c:pt idx="1">
                  <c:v>1115</c:v>
                </c:pt>
                <c:pt idx="2">
                  <c:v>1500</c:v>
                </c:pt>
              </c:numCache>
            </c:numRef>
          </c:val>
          <c:extLst>
            <c:ext xmlns:c16="http://schemas.microsoft.com/office/drawing/2014/chart" uri="{C3380CC4-5D6E-409C-BE32-E72D297353CC}">
              <c16:uniqueId val="{00000000-B7DA-49EB-B81B-611EF68AAD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285</c:v>
                </c:pt>
                <c:pt idx="1">
                  <c:v>228</c:v>
                </c:pt>
                <c:pt idx="2">
                  <c:v>228</c:v>
                </c:pt>
              </c:numCache>
            </c:numRef>
          </c:val>
          <c:extLst>
            <c:ext xmlns:c16="http://schemas.microsoft.com/office/drawing/2014/chart" uri="{C3380CC4-5D6E-409C-BE32-E72D297353CC}">
              <c16:uniqueId val="{00000001-B7DA-49EB-B81B-611EF68AAD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2851</c:v>
                </c:pt>
                <c:pt idx="1">
                  <c:v>2867</c:v>
                </c:pt>
                <c:pt idx="2">
                  <c:v>3125</c:v>
                </c:pt>
              </c:numCache>
            </c:numRef>
          </c:val>
          <c:extLst>
            <c:ext xmlns:c16="http://schemas.microsoft.com/office/drawing/2014/chart" uri="{C3380CC4-5D6E-409C-BE32-E72D297353CC}">
              <c16:uniqueId val="{00000002-B7DA-49EB-B81B-611EF68AAD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{76BEBA8F-AF95-4738-A826-ACADDE098C8A}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75-4734-A6CB-FF8091778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{5B75418D-BEAA-4399-BEC1-88C3598506A7}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75-4734-A6CB-FF8091778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{F33BB4F0-8532-4CE4-A974-0C4729B2DF29}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75-4734-A6CB-FF8091778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{2063D718-42C5-4289-A33C-04F6BB4DE157}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75-4734-A6CB-FF8091778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{377EFD9A-D05C-4CED-BA2F-2EAE34124EBB}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75-4734-A6CB-FF809177809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{01B8B7FF-2CD6-4E0E-BC16-580AA3618704}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75-4734-A6CB-FF809177809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{3FC3A206-43E7-452A-A3F2-90BB180269B0}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75-4734-A6CB-FF809177809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{88CB602B-5EDB-4DFB-A57D-14A377CE0EB9}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75-4734-A6CB-FF809177809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{3264BF85-A2FC-453F-BBD6-F9AAE25B0990}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75-4734-A6CB-FF8091778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61.3</c:v>
                </c:pt>
                <c:pt idx="16">
                  <c:v>61.3</c:v>
                </c:pt>
                <c:pt idx="24">
                  <c:v>62.2</c:v>
                </c:pt>
                <c:pt idx="32">
                  <c:v>63.7</c:v>
                </c:pt>
              </c:numCache>
            </c:numRef>
          </c:xVal>
          <c:yVal>
            <c:numRef>
              <c:f>公会計指標分析・財政指標組合せ分析表!$BP$51:$DC$51</c:f>
              <c:numCache>
                <c:formatCode>#,##0.0;"▲ "#,##0.0</c:formatCode>
                <c:ptCount val="40"/>
                <c:pt idx="0">
                  <c:v>53.6</c:v>
                </c:pt>
                <c:pt idx="8">
                  <c:v>32.9</c:v>
                </c:pt>
                <c:pt idx="16">
                  <c:v>28.6</c:v>
                </c:pt>
                <c:pt idx="24">
                  <c:v>26.4</c:v>
                </c:pt>
              </c:numCache>
            </c:numRef>
          </c:yVal>
          <c:smooth val="0"/>
          <c:extLst>
            <c:ext xmlns:c16="http://schemas.microsoft.com/office/drawing/2014/chart" uri="{C3380CC4-5D6E-409C-BE32-E72D297353CC}">
              <c16:uniqueId val="{00000009-8E75-4734-A6CB-FF80917780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{807733B4-1D6D-4B4C-BDB6-5A8FD2999840}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75-4734-A6CB-FF80917780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{97C7DDD0-6B95-4EE4-86CE-905CBE40BD22}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75-4734-A6CB-FF8091778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{F70D85AD-355C-4E73-BE75-7B36E6554925}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75-4734-A6CB-FF8091778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{00954E30-DD82-4728-8B29-5F32477E540E}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75-4734-A6CB-FF8091778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{859179C9-EAB7-4B0D-8AA5-626E9A4097B4}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75-4734-A6CB-FF809177809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{0ABDF309-B109-4F4B-8CC5-7E238B8BBF2C}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75-4734-A6CB-FF809177809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{CFE2E8E3-8A03-4FF5-929C-8BCBC54E6625}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75-4734-A6CB-FF809177809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{0E427791-4EAB-448D-9463-EFF85095C3D0}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75-4734-A6CB-FF809177809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{CD38E536-743C-45C0-8B67-FD0C0479645B}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75-4734-A6CB-FF8091778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E75-4734-A6CB-FF809177809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{931591E8-8E10-4B4F-AC41-30787DC2AD11}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966-486C-B502-4D9D374813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{06C41E0C-E095-404B-8CF6-AA678DCA4890}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66-486C-B502-4D9D374813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{06E51345-37B9-4641-B32F-52B4539A670E}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66-486C-B502-4D9D374813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{7B1CD595-8392-449B-B6A1-FEE0212CE266}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66-486C-B502-4D9D374813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{D64007E0-523F-4E89-A266-564AD9C7EF61}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66-486C-B502-4D9D374813B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{6F71BABC-8794-40A1-9C12-1485F6087973}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966-486C-B502-4D9D374813B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{7E977EB6-F3D7-48A4-AA0A-4C13AAEEF33A}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966-486C-B502-4D9D374813B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{8F4E7D08-B2F1-4761-942A-CACEF1A4A7DA}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966-486C-B502-4D9D374813B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{C3603ED5-91D5-4ADF-99B2-88D856E1CA57}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966-486C-B502-4D9D374813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7.8</c:v>
                </c:pt>
                <c:pt idx="16">
                  <c:v>7.2</c:v>
                </c:pt>
                <c:pt idx="24">
                  <c:v>7.4</c:v>
                </c:pt>
                <c:pt idx="32">
                  <c:v>8.3000000000000007</c:v>
                </c:pt>
              </c:numCache>
            </c:numRef>
          </c:xVal>
          <c:yVal>
            <c:numRef>
              <c:f>公会計指標分析・財政指標組合せ分析表!$BP$73:$DC$73</c:f>
              <c:numCache>
                <c:formatCode>#,##0.0;"▲ "#,##0.0</c:formatCode>
                <c:ptCount val="40"/>
                <c:pt idx="0">
                  <c:v>53.6</c:v>
                </c:pt>
                <c:pt idx="8">
                  <c:v>32.9</c:v>
                </c:pt>
                <c:pt idx="16">
                  <c:v>28.6</c:v>
                </c:pt>
                <c:pt idx="24">
                  <c:v>26.4</c:v>
                </c:pt>
              </c:numCache>
            </c:numRef>
          </c:yVal>
          <c:smooth val="0"/>
          <c:extLst>
            <c:ext xmlns:c16="http://schemas.microsoft.com/office/drawing/2014/chart" uri="{C3380CC4-5D6E-409C-BE32-E72D297353CC}">
              <c16:uniqueId val="{00000009-F966-486C-B502-4D9D374813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{7C361C0D-EBCA-4B41-A866-7C3ADFEB2C0C}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966-486C-B502-4D9D374813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{BC28CBFA-7FF5-460B-BB9D-5A7C2C22A22B}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66-486C-B502-4D9D374813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{E894492E-C4D8-4A99-925C-6042772398AE}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66-486C-B502-4D9D374813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{4D142B3B-92D8-4022-86AA-25F8F164DC92}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66-486C-B502-4D9D374813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{B92663EC-7D72-4635-A202-194B57A6316A}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66-486C-B502-4D9D374813B1}"/>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{254ADBC5-EA8F-4950-9C64-1DBD5151948C}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966-486C-B502-4D9D374813B1}"/>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{32C1406D-284E-4B17-BF81-0A3B7CE123C1}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966-486C-B502-4D9D374813B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{42A15866-3B38-43C3-84B5-2C6C873B51DD}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966-486C-B502-4D9D374813B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{AA62332A-F847-4C6F-A898-26A4D489BBD9}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966-486C-B502-4D9D374813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966-486C-B502-4D9D374813B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元利償還金については、平成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年度の都市公園事業等で借り入れた過疎債元金の償還</a:t>
          </a:r>
          <a:r>
            <a:rPr kumimoji="1" lang="ja-JP" altLang="en-US" sz="1100">
              <a:solidFill>
                <a:sysClr val="windowText" lastClr="000000"/>
              </a:solidFill>
              <a:effectLst/>
              <a:latin typeface="+mn-lt"/>
              <a:ea typeface="+mn-ea"/>
              <a:cs typeface="+mn-cs"/>
            </a:rPr>
            <a:t>開始により増加している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公営企業債の元利償還金に対する繰入金については、病院事業会計への準元利償還金算入額が増加したため、前年度より増額となった。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組合等が起こした地方債の元利償還金に対する負担金等は、償還が進み年々減少している。</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債務負担行為に基づく支出額については、南の拠点（道の駅たるみずはまびら）整備事業に係る</a:t>
          </a:r>
          <a:r>
            <a:rPr kumimoji="1" lang="en-US" altLang="ja-JP" sz="1100" b="0" i="0" baseline="0">
              <a:solidFill>
                <a:sysClr val="windowText" lastClr="000000"/>
              </a:solidFill>
              <a:effectLst/>
              <a:latin typeface="+mn-lt"/>
              <a:ea typeface="+mn-ea"/>
              <a:cs typeface="+mn-cs"/>
            </a:rPr>
            <a:t>PFI</a:t>
          </a:r>
          <a:r>
            <a:rPr kumimoji="1" lang="ja-JP" altLang="ja-JP" sz="1100" b="0" i="0" baseline="0">
              <a:solidFill>
                <a:sysClr val="windowText" lastClr="000000"/>
              </a:solidFill>
              <a:effectLst/>
              <a:latin typeface="+mn-lt"/>
              <a:ea typeface="+mn-ea"/>
              <a:cs typeface="+mn-cs"/>
            </a:rPr>
            <a:t>事業負担金が平成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年度途中より発生しており、令和元年度から増額となっている。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算入公債費等については、</a:t>
          </a:r>
          <a:r>
            <a:rPr kumimoji="1" lang="ja-JP" altLang="en-US" sz="1100" b="0" i="0" baseline="0">
              <a:solidFill>
                <a:sysClr val="windowText" lastClr="000000"/>
              </a:solidFill>
              <a:effectLst/>
              <a:latin typeface="+mn-lt"/>
              <a:ea typeface="+mn-ea"/>
              <a:cs typeface="+mn-cs"/>
            </a:rPr>
            <a:t>災害復旧事業債により増加しており、</a:t>
          </a:r>
          <a:r>
            <a:rPr kumimoji="1" lang="ja-JP" altLang="ja-JP" sz="1100" b="0" i="0" baseline="0">
              <a:solidFill>
                <a:sysClr val="windowText" lastClr="000000"/>
              </a:solidFill>
              <a:effectLst/>
              <a:latin typeface="+mn-lt"/>
              <a:ea typeface="+mn-ea"/>
              <a:cs typeface="+mn-cs"/>
            </a:rPr>
            <a:t>　実質公債費比率は年々減少してきており、今後も基金の有効活用や、より有利な地方債の活用により、健全財政の維持に努める。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減債基金残高のうち、実質公債費比率の算定に用いる満期一括償還地方債の償還の財源として積み立てた額がないため。</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年度までは、市債発行額を抑制し、基金を積極的に積立てたことにより将来負担比率は改善してきた。しかし、平成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年度は充当可能財源等の減少および将来負担額の増加により、将来負担比率は悪化した。平成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については、将来負担額が増加したものの、充当可能財源等も増加したことにより、将来負担比率は改善した。令和元年度については、将来負担額は減少し、充当可能財源等が増加したことにより、将来負担比率は改善した。令和</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年度については、</a:t>
          </a:r>
          <a:r>
            <a:rPr kumimoji="1" lang="ja-JP" altLang="ja-JP" sz="1100">
              <a:solidFill>
                <a:sysClr val="windowText" lastClr="000000"/>
              </a:solidFill>
              <a:effectLst/>
              <a:latin typeface="+mn-lt"/>
              <a:ea typeface="+mn-ea"/>
              <a:cs typeface="+mn-cs"/>
            </a:rPr>
            <a:t>地方債残高の減少や退職手当や土地開発公社の負債負担見込額等が減少したこと等により、将来負担比率は改善した。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将来負担額については、前年度と比較し、病院事業に係る公営企業債等繰入見込額が増加したため、総額が増加した。</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充当可能財源等については、</a:t>
          </a:r>
          <a:r>
            <a:rPr kumimoji="1" lang="ja-JP" altLang="ja-JP" sz="1100">
              <a:solidFill>
                <a:sysClr val="windowText" lastClr="000000"/>
              </a:solidFill>
              <a:effectLst/>
              <a:latin typeface="+mn-lt"/>
              <a:ea typeface="+mn-ea"/>
              <a:cs typeface="+mn-cs"/>
            </a:rPr>
            <a:t>特に大きな災害も無く、財政調整基金の取り崩しを行わなかったこと、新庁舎建設計画の白紙に伴</a:t>
          </a:r>
          <a:r>
            <a:rPr kumimoji="1" lang="ja-JP" altLang="en-US" sz="1100">
              <a:solidFill>
                <a:sysClr val="windowText" lastClr="000000"/>
              </a:solidFill>
              <a:effectLst/>
              <a:latin typeface="+mn-lt"/>
              <a:ea typeface="+mn-ea"/>
              <a:cs typeface="+mn-cs"/>
            </a:rPr>
            <a:t>う</a:t>
          </a:r>
          <a:r>
            <a:rPr kumimoji="1" lang="ja-JP" altLang="ja-JP" sz="1100">
              <a:solidFill>
                <a:sysClr val="windowText" lastClr="000000"/>
              </a:solidFill>
              <a:effectLst/>
              <a:latin typeface="+mn-lt"/>
              <a:ea typeface="+mn-ea"/>
              <a:cs typeface="+mn-cs"/>
            </a:rPr>
            <a:t>財政調整基金の積立額の増加</a:t>
          </a:r>
          <a:r>
            <a:rPr kumimoji="1" lang="ja-JP" altLang="en-US" sz="1100" b="0" i="0" baseline="0">
              <a:solidFill>
                <a:sysClr val="windowText" lastClr="000000"/>
              </a:solidFill>
              <a:effectLst/>
              <a:latin typeface="+mn-lt"/>
              <a:ea typeface="+mn-ea"/>
              <a:cs typeface="+mn-cs"/>
            </a:rPr>
            <a:t>により、総額が増加した。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今後も大型事業による基金取崩しや、公共施設等の長寿命化事業による起債借入額の増加などが見込まれるため、</a:t>
          </a:r>
          <a:r>
            <a:rPr kumimoji="1" lang="ja-JP" altLang="ja-JP" sz="1100" b="0" i="0" baseline="0">
              <a:solidFill>
                <a:sysClr val="windowText" lastClr="000000"/>
              </a:solidFill>
              <a:effectLst/>
              <a:latin typeface="+mn-lt"/>
              <a:ea typeface="+mn-ea"/>
              <a:cs typeface="+mn-cs"/>
            </a:rPr>
            <a:t>基金を積極的に積み立てるとともに、交付税措置のある有利な起債を活用していくことにより、財政の健全化を図る。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全体としては、前年度末より</a:t>
          </a:r>
          <a:r>
            <a:rPr kumimoji="1" lang="en-US" altLang="ja-JP" sz="1100">
              <a:solidFill>
                <a:sysClr val="windowText" lastClr="000000"/>
              </a:solidFill>
              <a:effectLst/>
              <a:latin typeface="+mn-lt"/>
              <a:ea typeface="+mn-ea"/>
              <a:cs typeface="+mn-cs"/>
            </a:rPr>
            <a:t>643</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4,853</a:t>
          </a:r>
          <a:r>
            <a:rPr kumimoji="1" lang="ja-JP" altLang="ja-JP" sz="1100">
              <a:solidFill>
                <a:sysClr val="windowText" lastClr="000000"/>
              </a:solidFill>
              <a:effectLst/>
              <a:latin typeface="+mn-lt"/>
              <a:ea typeface="+mn-ea"/>
              <a:cs typeface="+mn-cs"/>
            </a:rPr>
            <a:t>百万円となった。</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した主な要因は、</a:t>
          </a:r>
          <a:r>
            <a:rPr kumimoji="1" lang="ja-JP" altLang="en-US" sz="1100">
              <a:solidFill>
                <a:sysClr val="windowText" lastClr="000000"/>
              </a:solidFill>
              <a:effectLst/>
              <a:latin typeface="+mn-lt"/>
              <a:ea typeface="+mn-ea"/>
              <a:cs typeface="+mn-cs"/>
            </a:rPr>
            <a:t>特に大きな災害も無く、財政調整基金の取り崩しを行わなかったこと、新庁舎建設計画の白紙に伴い財政調整基金の積立額の増加により、</a:t>
          </a:r>
          <a:r>
            <a:rPr kumimoji="1" lang="ja-JP" altLang="ja-JP" sz="1100">
              <a:solidFill>
                <a:sysClr val="windowText" lastClr="000000"/>
              </a:solidFill>
              <a:effectLst/>
              <a:latin typeface="+mn-lt"/>
              <a:ea typeface="+mn-ea"/>
              <a:cs typeface="+mn-cs"/>
            </a:rPr>
            <a:t>年度末残高が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したことによるものである。</a:t>
          </a:r>
          <a:endParaRPr lang="ja-JP" altLang="ja-JP" sz="1400">
            <a:solidFill>
              <a:sysClr val="windowText" lastClr="000000"/>
            </a:solidFill>
            <a:effectLst/>
          </a:endParaRPr>
        </a:p>
        <a:p>
          <a:pPr eaLnBrk="1" fontAlgn="auto" latinLnBrk="0" hangingPunct="1"/>
          <a:r>
            <a:rPr kumimoji="1"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財政調整基金については、災害等の突発的な支出も考慮して、</a:t>
          </a:r>
          <a:r>
            <a:rPr kumimoji="1" lang="en-US" altLang="ja-JP" sz="1100" b="0" i="0" baseline="0">
              <a:solidFill>
                <a:sysClr val="windowText" lastClr="000000"/>
              </a:solidFill>
              <a:effectLst/>
              <a:latin typeface="+mn-lt"/>
              <a:ea typeface="+mn-ea"/>
              <a:cs typeface="+mn-cs"/>
            </a:rPr>
            <a:t>15</a:t>
          </a:r>
          <a:r>
            <a:rPr kumimoji="1" lang="ja-JP" altLang="ja-JP" sz="1100" b="0" i="0" baseline="0">
              <a:solidFill>
                <a:sysClr val="windowText" lastClr="000000"/>
              </a:solidFill>
              <a:effectLst/>
              <a:latin typeface="+mn-lt"/>
              <a:ea typeface="+mn-ea"/>
              <a:cs typeface="+mn-cs"/>
            </a:rPr>
            <a:t>億円程度を目途に積立てを実施していく予定である。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減債基金は現在のところ新たな積立ては行わず、現状の額を維持してく予定である。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また、その他特定目的基金の主なものとしては、ふるさと応援基金は前年度の寄附額にあわせて計画的に執行していく予定であるため、寄附額により増減はあるが、</a:t>
          </a:r>
          <a:endParaRPr lang="ja-JP" altLang="ja-JP" sz="1400">
            <a:solidFill>
              <a:sysClr val="windowText" lastClr="000000"/>
            </a:solidFill>
            <a:effectLst/>
          </a:endParaRPr>
        </a:p>
        <a:p>
          <a:r>
            <a:rPr kumimoji="1" lang="en-US"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ふるさと応援寄附金の目的を考慮し有効的に事業に充てる方針である。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①　市有施設整備基金・・・・・・・・・・・・・庁舎などの大規模な市有施設の整備を図るため</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②　ふるさと応援基金・・・・・・・・・・・・・ふるさと応援基金充当事業（寄附者からの寄附目的に沿って事業実施）</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③　潮彩町排水処理施設整備基金・・・</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潮彩町の排水処理施設の管理、運営等に使用</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④　地域福祉基金・・・・・・・・・・・・・・・福祉関連事業、現在は訪問看護ステーションの補助金に使用</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⑤　</a:t>
          </a:r>
          <a:r>
            <a:rPr kumimoji="1" lang="ja-JP" altLang="en-US" sz="1100" b="0" i="0" baseline="0">
              <a:solidFill>
                <a:sysClr val="windowText" lastClr="000000"/>
              </a:solidFill>
              <a:effectLst/>
              <a:latin typeface="+mn-lt"/>
              <a:ea typeface="+mn-ea"/>
              <a:cs typeface="+mn-cs"/>
            </a:rPr>
            <a:t>垂水市森林環境譲与税基金</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間伐や人材育成、担い手の確保、木材利用の促進や普及啓発等の森林整備及びその促進に要する経費の財源に充てるため</a:t>
          </a:r>
          <a:endParaRPr kumimoji="1" lang="en-US" altLang="ja-JP" sz="1100" b="0" i="0" baseline="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①　市有施設整備基金・・・・・・・・・・・・</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庁舎整備に備え、優先的に積立てを行ったことによるもの</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②　ふるさと応援基金・・・・・・・・・・・・・前年度の寄附額の</a:t>
          </a:r>
          <a:r>
            <a:rPr kumimoji="1" lang="en-US" altLang="ja-JP" sz="1100" b="0" i="0" baseline="0">
              <a:solidFill>
                <a:sysClr val="windowText" lastClr="000000"/>
              </a:solidFill>
              <a:effectLst/>
              <a:latin typeface="+mn-lt"/>
              <a:ea typeface="+mn-ea"/>
              <a:cs typeface="+mn-cs"/>
            </a:rPr>
            <a:t>1/2</a:t>
          </a:r>
          <a:r>
            <a:rPr kumimoji="1" lang="ja-JP" altLang="ja-JP" sz="1100" b="0" i="0" baseline="0">
              <a:solidFill>
                <a:sysClr val="windowText" lastClr="000000"/>
              </a:solidFill>
              <a:effectLst/>
              <a:latin typeface="+mn-lt"/>
              <a:ea typeface="+mn-ea"/>
              <a:cs typeface="+mn-cs"/>
            </a:rPr>
            <a:t>を基金充当事業として実施したため</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③　潮彩町排水処理施設整備基金・・</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基金充当による施設修繕を行ったため</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④　地域福祉基金・・・・・・・・・・・・・・・増減なし</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⑤　垂水市森林環境譲与税基金・・・・・・</a:t>
          </a:r>
          <a:r>
            <a:rPr kumimoji="1" lang="ja-JP" altLang="en-US" sz="1100" b="0" i="0" baseline="0">
              <a:solidFill>
                <a:sysClr val="windowText" lastClr="000000"/>
              </a:solidFill>
              <a:effectLst/>
              <a:latin typeface="+mn-lt"/>
              <a:ea typeface="+mn-ea"/>
              <a:cs typeface="+mn-cs"/>
            </a:rPr>
            <a:t>・・・森林整備等</a:t>
          </a:r>
          <a:r>
            <a:rPr kumimoji="1" lang="ja-JP" altLang="ja-JP" sz="1100" b="0" i="0" baseline="0">
              <a:solidFill>
                <a:sysClr val="windowText" lastClr="000000"/>
              </a:solidFill>
              <a:effectLst/>
              <a:latin typeface="+mn-lt"/>
              <a:ea typeface="+mn-ea"/>
              <a:cs typeface="+mn-cs"/>
            </a:rPr>
            <a:t>を目的とした積立てを行ったため</a:t>
          </a:r>
          <a:br>
            <a:rPr kumimoji="1" lang="en-US" altLang="ja-JP" sz="1100" b="0" i="0" baseline="0">
              <a:solidFill>
                <a:sysClr val="windowText" lastClr="000000"/>
              </a:solidFill>
              <a:effectLst/>
              <a:latin typeface="+mn-lt"/>
              <a:ea typeface="+mn-ea"/>
              <a:cs typeface="+mn-cs"/>
            </a:rPr>
          </a:b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市有施設整備基金は、公共施設の長寿命化対策に備え、継続的に積立てていく方針である。　</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ふるさと応援基金は、原則として前年度の寄附額の</a:t>
          </a:r>
          <a:r>
            <a:rPr kumimoji="1" lang="en-US" altLang="ja-JP" sz="1100" b="0" i="0" baseline="0">
              <a:solidFill>
                <a:sysClr val="windowText" lastClr="000000"/>
              </a:solidFill>
              <a:effectLst/>
              <a:latin typeface="+mn-lt"/>
              <a:ea typeface="+mn-ea"/>
              <a:cs typeface="+mn-cs"/>
            </a:rPr>
            <a:t>1/2</a:t>
          </a:r>
          <a:r>
            <a:rPr kumimoji="1" lang="ja-JP" altLang="ja-JP" sz="1100" b="0" i="0" baseline="0">
              <a:solidFill>
                <a:sysClr val="windowText" lastClr="000000"/>
              </a:solidFill>
              <a:effectLst/>
              <a:latin typeface="+mn-lt"/>
              <a:ea typeface="+mn-ea"/>
              <a:cs typeface="+mn-cs"/>
            </a:rPr>
            <a:t>を事業へ充当していく方針は継続しながら、残高が多くならないよう計画的かつ有効的に活用する方針である。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年度末の残高は</a:t>
          </a:r>
          <a:r>
            <a:rPr kumimoji="1" lang="en-US" altLang="ja-JP" sz="1100">
              <a:solidFill>
                <a:sysClr val="windowText" lastClr="000000"/>
              </a:solidFill>
              <a:effectLst/>
              <a:latin typeface="+mn-lt"/>
              <a:ea typeface="+mn-ea"/>
              <a:cs typeface="+mn-cs"/>
            </a:rPr>
            <a:t>1,500</a:t>
          </a:r>
          <a:r>
            <a:rPr kumimoji="1" lang="ja-JP" altLang="ja-JP" sz="1100">
              <a:solidFill>
                <a:sysClr val="windowText" lastClr="000000"/>
              </a:solidFill>
              <a:effectLst/>
              <a:latin typeface="+mn-lt"/>
              <a:ea typeface="+mn-ea"/>
              <a:cs typeface="+mn-cs"/>
            </a:rPr>
            <a:t>百万円となっており、前年度と比べて</a:t>
          </a:r>
          <a:r>
            <a:rPr kumimoji="1" lang="en-US" altLang="ja-JP" sz="1100">
              <a:solidFill>
                <a:sysClr val="windowText" lastClr="000000"/>
              </a:solidFill>
              <a:effectLst/>
              <a:latin typeface="+mn-lt"/>
              <a:ea typeface="+mn-ea"/>
              <a:cs typeface="+mn-cs"/>
            </a:rPr>
            <a:t>385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繰入れを行わず、</a:t>
          </a:r>
          <a:r>
            <a:rPr kumimoji="1" lang="en-US" altLang="ja-JP" sz="1100" b="0" i="0" baseline="0">
              <a:solidFill>
                <a:sysClr val="windowText" lastClr="000000"/>
              </a:solidFill>
              <a:effectLst/>
              <a:latin typeface="+mn-lt"/>
              <a:ea typeface="+mn-ea"/>
              <a:cs typeface="+mn-cs"/>
            </a:rPr>
            <a:t>385</a:t>
          </a:r>
          <a:r>
            <a:rPr kumimoji="1" lang="ja-JP" altLang="ja-JP" sz="1100">
              <a:solidFill>
                <a:sysClr val="windowText" lastClr="000000"/>
              </a:solidFill>
              <a:effectLst/>
              <a:latin typeface="+mn-lt"/>
              <a:ea typeface="+mn-ea"/>
              <a:cs typeface="+mn-cs"/>
            </a:rPr>
            <a:t>百万円</a:t>
          </a:r>
          <a:r>
            <a:rPr kumimoji="1" lang="ja-JP" altLang="ja-JP" sz="1100" b="0" i="0" baseline="0">
              <a:solidFill>
                <a:sysClr val="windowText" lastClr="000000"/>
              </a:solidFill>
              <a:effectLst/>
              <a:latin typeface="+mn-lt"/>
              <a:ea typeface="+mn-ea"/>
              <a:cs typeface="+mn-cs"/>
            </a:rPr>
            <a:t>を</a:t>
          </a:r>
          <a:r>
            <a:rPr kumimoji="1" lang="ja-JP" altLang="en-US" sz="1100" b="0" i="0" baseline="0">
              <a:solidFill>
                <a:sysClr val="windowText" lastClr="000000"/>
              </a:solidFill>
              <a:effectLst/>
              <a:latin typeface="+mn-lt"/>
              <a:ea typeface="+mn-ea"/>
              <a:cs typeface="+mn-cs"/>
            </a:rPr>
            <a:t>積み立てたため。</a:t>
          </a:r>
          <a:endParaRPr kumimoji="1" lang="en-US" altLang="ja-JP" sz="1100" b="0" i="0" baseline="0">
            <a:solidFill>
              <a:sysClr val="windowText" lastClr="000000"/>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地方財政法第７条の１項による積立ては継続し、大規模な災害等に備えて</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億円程度の残高で推移するよう</a:t>
          </a:r>
          <a:r>
            <a:rPr kumimoji="1" lang="ja-JP" altLang="ja-JP" sz="1100" b="0" i="0" baseline="0">
              <a:solidFill>
                <a:sysClr val="windowText" lastClr="000000"/>
              </a:solidFill>
              <a:effectLst/>
              <a:latin typeface="+mn-lt"/>
              <a:ea typeface="+mn-ea"/>
              <a:cs typeface="+mn-cs"/>
            </a:rPr>
            <a:t>に積極的に積立てを実施していく予定である。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過去の災害時における実績により、１回の災害あたり５億円程度を基金から繰出しているため、３回分として</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億円を基準としている。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公共施設等適正管理推進事業債の繰上償還のため、減債基金の繰入れを実施したためである。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現在の額を維持していく予定である。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本市の公共施設等は全体的に老朽化が進んでいるが、令和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年度における有形固定資産減価償却率は、類似団体より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％高い水準である。保有している公共施設等の多くが、昭和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年代に建設したものであり、築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％を占める。令和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年度には「垂水市公共施設等個別施設計画」を策定し、令和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月に「垂水市公共施設等総合管理計画」を更新し、保有総量の縮小や長寿命化を基本とした予防保全型維持管理に努め、施設の適正な維持管理に取り組んでいく。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133244</xdr:rowOff>
    </xdr:from>
    <xdr:to>
      <xdr:col>23</xdr:col>
      <xdr:colOff>136525</xdr:colOff>
      <xdr:row>31</xdr:row>
      <xdr:rowOff>63394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111671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12594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072082"/>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90064</xdr:rowOff>
    </xdr:from>
    <xdr:to>
      <xdr:col>15</xdr:col>
      <xdr:colOff>187325</xdr:colOff>
      <xdr:row>31</xdr:row>
      <xdr:rowOff>20214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140864</xdr:rowOff>
    </xdr:from>
    <xdr:to>
      <xdr:col>19</xdr:col>
      <xdr:colOff>136525</xdr:colOff>
      <xdr:row>30</xdr:row>
      <xdr:rowOff>157057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055889"/>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140864</xdr:rowOff>
    </xdr:from>
    <xdr:to>
      <xdr:col>15</xdr:col>
      <xdr:colOff>136525</xdr:colOff>
      <xdr:row>30</xdr:row>
      <xdr:rowOff>140864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05588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133667</xdr:rowOff>
    </xdr:from>
    <xdr:to>
      <xdr:col>11</xdr:col>
      <xdr:colOff>136525</xdr:colOff>
      <xdr:row>30</xdr:row>
      <xdr:rowOff>140864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048692"/>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11341</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11341</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債務償還比率は、鹿児島県平均及び類似団体平均ともに下回っており、減少傾向にある。これは、財政改革プログラムを念頭に、地方債の発行額を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億円以下（災害・臨時財政対策債を除く）に抑制してきたことが影響している。また、昨年に比べて比率が改善した要因としては、財政調整基金残高等の充当可能財源が増加したことが挙げられる。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しかしながら、今後は公共施設等の老朽化に伴う維持管理費の増加や、高齢化に伴う社会保障費の増加が見込まれるため、これまで以上の地方債発行抑制に努め、公債費の適正化に取組んでいく。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28702</xdr:rowOff>
    </xdr:from>
    <xdr:to>
      <xdr:col>76</xdr:col>
      <xdr:colOff>73025</xdr:colOff>
      <xdr:row>29</xdr:row>
      <xdr:rowOff>130302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51579</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9960</xdr:rowOff>
    </xdr:from>
    <xdr:to>
      <xdr:col>72</xdr:col>
      <xdr:colOff>123825</xdr:colOff>
      <xdr:row>31</xdr:row>
      <xdr:rowOff>111560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79502</xdr:rowOff>
    </xdr:from>
    <xdr:to>
      <xdr:col>76</xdr:col>
      <xdr:colOff>22225</xdr:colOff>
      <xdr:row>31</xdr:row>
      <xdr:rowOff>60760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823077"/>
          <a:ext cx="711200" cy="3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12891</xdr:rowOff>
    </xdr:from>
    <xdr:to>
      <xdr:col>68</xdr:col>
      <xdr:colOff>123825</xdr:colOff>
      <xdr:row>31</xdr:row>
      <xdr:rowOff>114491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60760</xdr:rowOff>
    </xdr:from>
    <xdr:to>
      <xdr:col>72</xdr:col>
      <xdr:colOff>73025</xdr:colOff>
      <xdr:row>31</xdr:row>
      <xdr:rowOff>63691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147235"/>
          <a:ext cx="762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70721</xdr:rowOff>
    </xdr:from>
    <xdr:to>
      <xdr:col>64</xdr:col>
      <xdr:colOff>123825</xdr:colOff>
      <xdr:row>32</xdr:row>
      <xdr:rowOff>871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1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63691</xdr:rowOff>
    </xdr:from>
    <xdr:to>
      <xdr:col>68</xdr:col>
      <xdr:colOff>73025</xdr:colOff>
      <xdr:row>31</xdr:row>
      <xdr:rowOff>121521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150166"/>
          <a:ext cx="762000" cy="5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137342</xdr:rowOff>
    </xdr:from>
    <xdr:to>
      <xdr:col>60</xdr:col>
      <xdr:colOff>123825</xdr:colOff>
      <xdr:row>32</xdr:row>
      <xdr:rowOff>67492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2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121521</xdr:rowOff>
    </xdr:from>
    <xdr:to>
      <xdr:col>64</xdr:col>
      <xdr:colOff>73025</xdr:colOff>
      <xdr:row>32</xdr:row>
      <xdr:rowOff>16692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6207996"/>
          <a:ext cx="762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128087</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87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131018</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17398</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9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84019</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99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036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160020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125730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40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62865</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06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130192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107861</xdr:rowOff>
    </xdr:from>
    <xdr:to>
      <xdr:col>55</xdr:col>
      <xdr:colOff>50800</xdr:colOff>
      <xdr:row>41</xdr:row>
      <xdr:rowOff>38011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9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86288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111930</xdr:rowOff>
    </xdr:from>
    <xdr:to>
      <xdr:col>50</xdr:col>
      <xdr:colOff>165100</xdr:colOff>
      <xdr:row>41</xdr:row>
      <xdr:rowOff>42080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9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158661</xdr:rowOff>
    </xdr:from>
    <xdr:to>
      <xdr:col>55</xdr:col>
      <xdr:colOff>0</xdr:colOff>
      <xdr:row>40</xdr:row>
      <xdr:rowOff>162730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016661"/>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114883</xdr:rowOff>
    </xdr:from>
    <xdr:to>
      <xdr:col>46</xdr:col>
      <xdr:colOff>38100</xdr:colOff>
      <xdr:row>41</xdr:row>
      <xdr:rowOff>45033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9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162730</xdr:rowOff>
    </xdr:from>
    <xdr:to>
      <xdr:col>50</xdr:col>
      <xdr:colOff>114300</xdr:colOff>
      <xdr:row>40</xdr:row>
      <xdr:rowOff>165683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020730"/>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117681</xdr:rowOff>
    </xdr:from>
    <xdr:to>
      <xdr:col>41</xdr:col>
      <xdr:colOff>101600</xdr:colOff>
      <xdr:row>41</xdr:row>
      <xdr:rowOff>47831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165683</xdr:rowOff>
    </xdr:from>
    <xdr:to>
      <xdr:col>45</xdr:col>
      <xdr:colOff>177800</xdr:colOff>
      <xdr:row>40</xdr:row>
      <xdr:rowOff>168481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02368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120507</xdr:rowOff>
    </xdr:from>
    <xdr:to>
      <xdr:col>36</xdr:col>
      <xdr:colOff>165100</xdr:colOff>
      <xdr:row>41</xdr:row>
      <xdr:rowOff>50657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168481</xdr:rowOff>
    </xdr:from>
    <xdr:to>
      <xdr:col>41</xdr:col>
      <xdr:colOff>50800</xdr:colOff>
      <xdr:row>40</xdr:row>
      <xdr:rowOff>171307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026481"/>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33207</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36160</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0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38958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41784</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80010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34904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62049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343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47353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310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44087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147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89760</xdr:rowOff>
    </xdr:from>
    <xdr:to>
      <xdr:col>55</xdr:col>
      <xdr:colOff>50800</xdr:colOff>
      <xdr:row>63</xdr:row>
      <xdr:rowOff>19910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68187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69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101512</xdr:rowOff>
    </xdr:from>
    <xdr:to>
      <xdr:col>50</xdr:col>
      <xdr:colOff>165100</xdr:colOff>
      <xdr:row>63</xdr:row>
      <xdr:rowOff>31662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140560</xdr:rowOff>
    </xdr:from>
    <xdr:to>
      <xdr:col>55</xdr:col>
      <xdr:colOff>0</xdr:colOff>
      <xdr:row>62</xdr:row>
      <xdr:rowOff>152312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770460"/>
          <a:ext cx="838200" cy="1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112165</xdr:rowOff>
    </xdr:from>
    <xdr:to>
      <xdr:col>46</xdr:col>
      <xdr:colOff>38100</xdr:colOff>
      <xdr:row>63</xdr:row>
      <xdr:rowOff>42315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152312</xdr:rowOff>
    </xdr:from>
    <xdr:to>
      <xdr:col>50</xdr:col>
      <xdr:colOff>114300</xdr:colOff>
      <xdr:row>62</xdr:row>
      <xdr:rowOff>162965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782212"/>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124185</xdr:rowOff>
    </xdr:from>
    <xdr:to>
      <xdr:col>41</xdr:col>
      <xdr:colOff>101600</xdr:colOff>
      <xdr:row>63</xdr:row>
      <xdr:rowOff>54335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162965</xdr:rowOff>
    </xdr:from>
    <xdr:to>
      <xdr:col>45</xdr:col>
      <xdr:colOff>177800</xdr:colOff>
      <xdr:row>63</xdr:row>
      <xdr:rowOff>3535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792865"/>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132719</xdr:rowOff>
    </xdr:from>
    <xdr:to>
      <xdr:col>36</xdr:col>
      <xdr:colOff>165100</xdr:colOff>
      <xdr:row>63</xdr:row>
      <xdr:rowOff>62869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3535</xdr:rowOff>
    </xdr:from>
    <xdr:to>
      <xdr:col>41</xdr:col>
      <xdr:colOff>50800</xdr:colOff>
      <xdr:row>63</xdr:row>
      <xdr:rowOff>12069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0488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22789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8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33442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8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45462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8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53996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85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62864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4265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24764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84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154305</xdr:rowOff>
    </xdr:from>
    <xdr:to>
      <xdr:col>15</xdr:col>
      <xdr:colOff>50800</xdr:colOff>
      <xdr:row>84</xdr:row>
      <xdr:rowOff>36195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019300" y="14384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53975</xdr:rowOff>
    </xdr:from>
    <xdr:to>
      <xdr:col>6</xdr:col>
      <xdr:colOff>38100</xdr:colOff>
      <xdr:row>84</xdr:row>
      <xdr:rowOff>155575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36195</xdr:rowOff>
    </xdr:from>
    <xdr:to>
      <xdr:col>10</xdr:col>
      <xdr:colOff>114300</xdr:colOff>
      <xdr:row>84</xdr:row>
      <xdr:rowOff>104775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130300" y="144379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146702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75631</xdr:rowOff>
    </xdr:from>
    <xdr:to>
      <xdr:col>55</xdr:col>
      <xdr:colOff>50800</xdr:colOff>
      <xdr:row>86</xdr:row>
      <xdr:rowOff>5781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6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35008</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43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77780</xdr:rowOff>
    </xdr:from>
    <xdr:to>
      <xdr:col>50</xdr:col>
      <xdr:colOff>165100</xdr:colOff>
      <xdr:row>86</xdr:row>
      <xdr:rowOff>7930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6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126431</xdr:rowOff>
    </xdr:from>
    <xdr:to>
      <xdr:col>55</xdr:col>
      <xdr:colOff>0</xdr:colOff>
      <xdr:row>85</xdr:row>
      <xdr:rowOff>128580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69968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79426</xdr:rowOff>
    </xdr:from>
    <xdr:to>
      <xdr:col>46</xdr:col>
      <xdr:colOff>38100</xdr:colOff>
      <xdr:row>86</xdr:row>
      <xdr:rowOff>9576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6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128580</xdr:rowOff>
    </xdr:from>
    <xdr:to>
      <xdr:col>50</xdr:col>
      <xdr:colOff>114300</xdr:colOff>
      <xdr:row>85</xdr:row>
      <xdr:rowOff>130226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70183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79701</xdr:rowOff>
    </xdr:from>
    <xdr:to>
      <xdr:col>41</xdr:col>
      <xdr:colOff>101600</xdr:colOff>
      <xdr:row>86</xdr:row>
      <xdr:rowOff>9851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130226</xdr:rowOff>
    </xdr:from>
    <xdr:to>
      <xdr:col>45</xdr:col>
      <xdr:colOff>177800</xdr:colOff>
      <xdr:row>85</xdr:row>
      <xdr:rowOff>130501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70347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82032</xdr:rowOff>
    </xdr:from>
    <xdr:to>
      <xdr:col>36</xdr:col>
      <xdr:colOff>165100</xdr:colOff>
      <xdr:row>86</xdr:row>
      <xdr:rowOff>12182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6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130501</xdr:rowOff>
    </xdr:from>
    <xdr:to>
      <xdr:col>41</xdr:col>
      <xdr:colOff>50800</xdr:colOff>
      <xdr:row>85</xdr:row>
      <xdr:rowOff>132832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703751"/>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24457</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4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26103</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4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26378</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4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28709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4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0000000-0008-0000-0E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00000000-0008-0000-0E00-0000AE01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00000000-0008-0000-0E00-0000B001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00000000-0008-0000-0E00-0000B201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xdr:rowOff>
    </xdr:from>
    <xdr:to>
      <xdr:col>85</xdr:col>
      <xdr:colOff>177800</xdr:colOff>
      <xdr:row>62</xdr:row>
      <xdr:rowOff>117094</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6268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101871</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E00-0000BE010000}"/>
            </a:ext>
          </a:extLst>
        </xdr:cNvPr>
        <xdr:cNvSpPr txBox="1"/>
      </xdr:nvSpPr>
      <xdr:spPr>
        <a:xfrm>
          <a:off x="16357600" y="1056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xdr:rowOff>
    </xdr:from>
    <xdr:to>
      <xdr:col>81</xdr:col>
      <xdr:colOff>101600</xdr:colOff>
      <xdr:row>62</xdr:row>
      <xdr:rowOff>103378</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52578</xdr:rowOff>
    </xdr:from>
    <xdr:to>
      <xdr:col>85</xdr:col>
      <xdr:colOff>127000</xdr:colOff>
      <xdr:row>62</xdr:row>
      <xdr:rowOff>66294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5481300" y="106824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26924</xdr:rowOff>
    </xdr:from>
    <xdr:to>
      <xdr:col>76</xdr:col>
      <xdr:colOff>165100</xdr:colOff>
      <xdr:row>62</xdr:row>
      <xdr:rowOff>128524</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454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52578</xdr:rowOff>
    </xdr:from>
    <xdr:to>
      <xdr:col>81</xdr:col>
      <xdr:colOff>50800</xdr:colOff>
      <xdr:row>62</xdr:row>
      <xdr:rowOff>77724</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4592300" y="106824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24638</xdr:rowOff>
    </xdr:from>
    <xdr:to>
      <xdr:col>72</xdr:col>
      <xdr:colOff>38100</xdr:colOff>
      <xdr:row>62</xdr:row>
      <xdr:rowOff>126238</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3652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75438</xdr:rowOff>
    </xdr:from>
    <xdr:to>
      <xdr:col>76</xdr:col>
      <xdr:colOff>114300</xdr:colOff>
      <xdr:row>62</xdr:row>
      <xdr:rowOff>77724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3703300" y="1070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74930</xdr:rowOff>
    </xdr:from>
    <xdr:to>
      <xdr:col>67</xdr:col>
      <xdr:colOff>101600</xdr:colOff>
      <xdr:row>63</xdr:row>
      <xdr:rowOff>5080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276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75438</xdr:rowOff>
    </xdr:from>
    <xdr:to>
      <xdr:col>71</xdr:col>
      <xdr:colOff>177800</xdr:colOff>
      <xdr:row>62</xdr:row>
      <xdr:rowOff>125730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2814300" y="1070533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55" name="n_1aveValue【学校施設】&#10;有形固定資産減価償却率">
          <a:extLst>
            <a:ext uri="{FF2B5EF4-FFF2-40B4-BE49-F238E27FC236}">
              <a16:creationId xmlns:a16="http://schemas.microsoft.com/office/drawing/2014/main" id="{00000000-0008-0000-0E00-0000C701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56" name="n_2aveValue【学校施設】&#10;有形固定資産減価償却率">
          <a:extLst>
            <a:ext uri="{FF2B5EF4-FFF2-40B4-BE49-F238E27FC236}">
              <a16:creationId xmlns:a16="http://schemas.microsoft.com/office/drawing/2014/main" id="{00000000-0008-0000-0E00-0000C801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57" name="n_3aveValue【学校施設】&#10;有形固定資産減価償却率">
          <a:extLst>
            <a:ext uri="{FF2B5EF4-FFF2-40B4-BE49-F238E27FC236}">
              <a16:creationId xmlns:a16="http://schemas.microsoft.com/office/drawing/2014/main" id="{00000000-0008-0000-0E00-0000C901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58" name="n_4aveValue【学校施設】&#10;有形固定資産減価償却率">
          <a:extLst>
            <a:ext uri="{FF2B5EF4-FFF2-40B4-BE49-F238E27FC236}">
              <a16:creationId xmlns:a16="http://schemas.microsoft.com/office/drawing/2014/main" id="{00000000-0008-0000-0E00-0000CA01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94505</xdr:rowOff>
    </xdr:from>
    <xdr:ext cx="405111" cy="259045"/>
    <xdr:sp macro="" textlink="">
      <xdr:nvSpPr>
        <xdr:cNvPr id="459" name="n_1main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119651</xdr:rowOff>
    </xdr:from>
    <xdr:ext cx="405111" cy="259045"/>
    <xdr:sp macro="" textlink="">
      <xdr:nvSpPr>
        <xdr:cNvPr id="460" name="n_2main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117365</xdr:rowOff>
    </xdr:from>
    <xdr:ext cx="405111" cy="259045"/>
    <xdr:sp macro="" textlink="">
      <xdr:nvSpPr>
        <xdr:cNvPr id="461" name="n_3main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1074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167657</xdr:rowOff>
    </xdr:from>
    <xdr:ext cx="405111" cy="259045"/>
    <xdr:sp macro="" textlink="">
      <xdr:nvSpPr>
        <xdr:cNvPr id="462" name="n_4main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00000000-0008-0000-0E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a:extLst>
            <a:ext uri="{FF2B5EF4-FFF2-40B4-BE49-F238E27FC236}">
              <a16:creationId xmlns:a16="http://schemas.microsoft.com/office/drawing/2014/main" id="{00000000-0008-0000-0E00-0000E901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a:extLst>
            <a:ext uri="{FF2B5EF4-FFF2-40B4-BE49-F238E27FC236}">
              <a16:creationId xmlns:a16="http://schemas.microsoft.com/office/drawing/2014/main" id="{00000000-0008-0000-0E00-0000EB01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3" name="【学校施設】&#10;一人当たり面積平均値テキスト">
          <a:extLst>
            <a:ext uri="{FF2B5EF4-FFF2-40B4-BE49-F238E27FC236}">
              <a16:creationId xmlns:a16="http://schemas.microsoft.com/office/drawing/2014/main" id="{00000000-0008-0000-0E00-0000ED01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56642</xdr:rowOff>
    </xdr:from>
    <xdr:to>
      <xdr:col>116</xdr:col>
      <xdr:colOff>114300</xdr:colOff>
      <xdr:row>62</xdr:row>
      <xdr:rowOff>158242</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22110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35069</xdr:rowOff>
    </xdr:from>
    <xdr:ext cx="469744" cy="259045"/>
    <xdr:sp macro="" textlink="">
      <xdr:nvSpPr>
        <xdr:cNvPr id="505" name="【学校施設】&#10;一人当たり面積該当値テキスト">
          <a:extLst>
            <a:ext uri="{FF2B5EF4-FFF2-40B4-BE49-F238E27FC236}">
              <a16:creationId xmlns:a16="http://schemas.microsoft.com/office/drawing/2014/main" id="{00000000-0008-0000-0E00-0000F9010000}"/>
            </a:ext>
          </a:extLst>
        </xdr:cNvPr>
        <xdr:cNvSpPr txBox="1"/>
      </xdr:nvSpPr>
      <xdr:spPr>
        <a:xfrm>
          <a:off x="2219960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66766</xdr:rowOff>
    </xdr:from>
    <xdr:to>
      <xdr:col>112</xdr:col>
      <xdr:colOff>38100</xdr:colOff>
      <xdr:row>62</xdr:row>
      <xdr:rowOff>168366</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1272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107442</xdr:rowOff>
    </xdr:from>
    <xdr:to>
      <xdr:col>116</xdr:col>
      <xdr:colOff>63500</xdr:colOff>
      <xdr:row>62</xdr:row>
      <xdr:rowOff>117566</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21323300" y="10737342"/>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74113</xdr:rowOff>
    </xdr:from>
    <xdr:to>
      <xdr:col>107</xdr:col>
      <xdr:colOff>101600</xdr:colOff>
      <xdr:row>63</xdr:row>
      <xdr:rowOff>4263</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0383500" y="107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117566</xdr:rowOff>
    </xdr:from>
    <xdr:to>
      <xdr:col>111</xdr:col>
      <xdr:colOff>177800</xdr:colOff>
      <xdr:row>62</xdr:row>
      <xdr:rowOff>124913</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0434300" y="1074746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66276</xdr:rowOff>
    </xdr:from>
    <xdr:to>
      <xdr:col>102</xdr:col>
      <xdr:colOff>165100</xdr:colOff>
      <xdr:row>62</xdr:row>
      <xdr:rowOff>167876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9494500" y="106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117076</xdr:rowOff>
    </xdr:from>
    <xdr:to>
      <xdr:col>107</xdr:col>
      <xdr:colOff>50800</xdr:colOff>
      <xdr:row>62</xdr:row>
      <xdr:rowOff>124913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9545300" y="1074697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86523</xdr:rowOff>
    </xdr:from>
    <xdr:to>
      <xdr:col>98</xdr:col>
      <xdr:colOff>38100</xdr:colOff>
      <xdr:row>63</xdr:row>
      <xdr:rowOff>16673</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8605500" y="107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117076</xdr:rowOff>
    </xdr:from>
    <xdr:to>
      <xdr:col>102</xdr:col>
      <xdr:colOff>114300</xdr:colOff>
      <xdr:row>62</xdr:row>
      <xdr:rowOff>137323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8656300" y="1074697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4" name="n_1aveValue【学校施設】&#10;一人当たり面積">
          <a:extLst>
            <a:ext uri="{FF2B5EF4-FFF2-40B4-BE49-F238E27FC236}">
              <a16:creationId xmlns:a16="http://schemas.microsoft.com/office/drawing/2014/main" id="{00000000-0008-0000-0E00-00000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5" name="n_2aveValue【学校施設】&#10;一人当たり面積">
          <a:extLst>
            <a:ext uri="{FF2B5EF4-FFF2-40B4-BE49-F238E27FC236}">
              <a16:creationId xmlns:a16="http://schemas.microsoft.com/office/drawing/2014/main" id="{00000000-0008-0000-0E00-00000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6" name="n_3aveValue【学校施設】&#10;一人当たり面積">
          <a:extLst>
            <a:ext uri="{FF2B5EF4-FFF2-40B4-BE49-F238E27FC236}">
              <a16:creationId xmlns:a16="http://schemas.microsoft.com/office/drawing/2014/main" id="{00000000-0008-0000-0E00-00000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7" name="n_4aveValue【学校施設】&#10;一人当たり面積">
          <a:extLst>
            <a:ext uri="{FF2B5EF4-FFF2-40B4-BE49-F238E27FC236}">
              <a16:creationId xmlns:a16="http://schemas.microsoft.com/office/drawing/2014/main" id="{00000000-0008-0000-0E00-00000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159493</xdr:rowOff>
    </xdr:from>
    <xdr:ext cx="469744" cy="259045"/>
    <xdr:sp macro="" textlink="">
      <xdr:nvSpPr>
        <xdr:cNvPr id="518" name="n_1mainValue【学校施設】&#10;一人当たり面積">
          <a:extLst>
            <a:ext uri="{FF2B5EF4-FFF2-40B4-BE49-F238E27FC236}">
              <a16:creationId xmlns:a16="http://schemas.microsoft.com/office/drawing/2014/main" id="{00000000-0008-0000-0E00-000006020000}"/>
            </a:ext>
          </a:extLst>
        </xdr:cNvPr>
        <xdr:cNvSpPr txBox="1"/>
      </xdr:nvSpPr>
      <xdr:spPr>
        <a:xfrm>
          <a:off x="210757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166840</xdr:rowOff>
    </xdr:from>
    <xdr:ext cx="469744" cy="259045"/>
    <xdr:sp macro="" textlink="">
      <xdr:nvSpPr>
        <xdr:cNvPr id="519" name="n_2mainValue【学校施設】&#10;一人当たり面積">
          <a:extLst>
            <a:ext uri="{FF2B5EF4-FFF2-40B4-BE49-F238E27FC236}">
              <a16:creationId xmlns:a16="http://schemas.microsoft.com/office/drawing/2014/main" id="{00000000-0008-0000-0E00-000007020000}"/>
            </a:ext>
          </a:extLst>
        </xdr:cNvPr>
        <xdr:cNvSpPr txBox="1"/>
      </xdr:nvSpPr>
      <xdr:spPr>
        <a:xfrm>
          <a:off x="20199427" y="107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159003</xdr:rowOff>
    </xdr:from>
    <xdr:ext cx="469744" cy="259045"/>
    <xdr:sp macro="" textlink="">
      <xdr:nvSpPr>
        <xdr:cNvPr id="520" name="n_3mainValue【学校施設】&#10;一人当たり面積">
          <a:extLst>
            <a:ext uri="{FF2B5EF4-FFF2-40B4-BE49-F238E27FC236}">
              <a16:creationId xmlns:a16="http://schemas.microsoft.com/office/drawing/2014/main" id="{00000000-0008-0000-0E00-000008020000}"/>
            </a:ext>
          </a:extLst>
        </xdr:cNvPr>
        <xdr:cNvSpPr txBox="1"/>
      </xdr:nvSpPr>
      <xdr:spPr>
        <a:xfrm>
          <a:off x="19310427" y="107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7800</xdr:rowOff>
    </xdr:from>
    <xdr:ext cx="469744" cy="259045"/>
    <xdr:sp macro="" textlink="">
      <xdr:nvSpPr>
        <xdr:cNvPr id="521" name="n_4mainValue【学校施設】&#10;一人当たり面積">
          <a:extLst>
            <a:ext uri="{FF2B5EF4-FFF2-40B4-BE49-F238E27FC236}">
              <a16:creationId xmlns:a16="http://schemas.microsoft.com/office/drawing/2014/main" id="{00000000-0008-0000-0E00-000009020000}"/>
            </a:ext>
          </a:extLst>
        </xdr:cNvPr>
        <xdr:cNvSpPr txBox="1"/>
      </xdr:nvSpPr>
      <xdr:spPr>
        <a:xfrm>
          <a:off x="18421427" y="108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00000000-0008-0000-0E00-00003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公民館】&#10;有形固定資産減価償却率最小値テキスト">
          <a:extLst>
            <a:ext uri="{FF2B5EF4-FFF2-40B4-BE49-F238E27FC236}">
              <a16:creationId xmlns:a16="http://schemas.microsoft.com/office/drawing/2014/main" id="{00000000-0008-0000-0E00-00003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565" name="【公民館】&#10;有形固定資産減価償却率最大値テキスト">
          <a:extLst>
            <a:ext uri="{FF2B5EF4-FFF2-40B4-BE49-F238E27FC236}">
              <a16:creationId xmlns:a16="http://schemas.microsoft.com/office/drawing/2014/main" id="{00000000-0008-0000-0E00-000035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567" name="【公民館】&#10;有形固定資産減価償却率平均値テキスト">
          <a:extLst>
            <a:ext uri="{FF2B5EF4-FFF2-40B4-BE49-F238E27FC236}">
              <a16:creationId xmlns:a16="http://schemas.microsoft.com/office/drawing/2014/main" id="{00000000-0008-0000-0E00-000037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579" name="【公民館】&#10;有形固定資産減価償却率該当値テキスト">
          <a:extLst>
            <a:ext uri="{FF2B5EF4-FFF2-40B4-BE49-F238E27FC236}">
              <a16:creationId xmlns:a16="http://schemas.microsoft.com/office/drawing/2014/main" id="{00000000-0008-0000-0E00-000043020000}"/>
            </a:ext>
          </a:extLst>
        </xdr:cNvPr>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105</xdr:row>
      <xdr:rowOff>123825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5481300" y="18114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123825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4592300" y="18097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95250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3703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814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588" name="n_1aveValue【公民館】&#10;有形固定資産減価償却率">
          <a:extLst>
            <a:ext uri="{FF2B5EF4-FFF2-40B4-BE49-F238E27FC236}">
              <a16:creationId xmlns:a16="http://schemas.microsoft.com/office/drawing/2014/main" id="{00000000-0008-0000-0E00-00004C02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589" name="n_2aveValue【公民館】&#10;有形固定資産減価償却率">
          <a:extLst>
            <a:ext uri="{FF2B5EF4-FFF2-40B4-BE49-F238E27FC236}">
              <a16:creationId xmlns:a16="http://schemas.microsoft.com/office/drawing/2014/main" id="{00000000-0008-0000-0E00-00004D02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590" name="n_3aveValue【公民館】&#10;有形固定資産減価償却率">
          <a:extLst>
            <a:ext uri="{FF2B5EF4-FFF2-40B4-BE49-F238E27FC236}">
              <a16:creationId xmlns:a16="http://schemas.microsoft.com/office/drawing/2014/main" id="{00000000-0008-0000-0E00-00004E02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591" name="n_4aveValue【公民館】&#10;有形固定資産減価償却率">
          <a:extLst>
            <a:ext uri="{FF2B5EF4-FFF2-40B4-BE49-F238E27FC236}">
              <a16:creationId xmlns:a16="http://schemas.microsoft.com/office/drawing/2014/main" id="{00000000-0008-0000-0E00-00004F02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165752</xdr:rowOff>
    </xdr:from>
    <xdr:ext cx="405111" cy="259045"/>
    <xdr:sp macro="" textlink="">
      <xdr:nvSpPr>
        <xdr:cNvPr id="592" name="n_1mainValue【公民館】&#10;有形固定資産減価償却率">
          <a:extLst>
            <a:ext uri="{FF2B5EF4-FFF2-40B4-BE49-F238E27FC236}">
              <a16:creationId xmlns:a16="http://schemas.microsoft.com/office/drawing/2014/main" id="{00000000-0008-0000-0E00-000050020000}"/>
            </a:ext>
          </a:extLst>
        </xdr:cNvPr>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593" name="n_2mainValue【公民館】&#10;有形固定資産減価償却率">
          <a:extLst>
            <a:ext uri="{FF2B5EF4-FFF2-40B4-BE49-F238E27FC236}">
              <a16:creationId xmlns:a16="http://schemas.microsoft.com/office/drawing/2014/main" id="{00000000-0008-0000-0E00-000051020000}"/>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594" name="n_3mainValue【公民館】&#10;有形固定資産減価償却率">
          <a:extLst>
            <a:ext uri="{FF2B5EF4-FFF2-40B4-BE49-F238E27FC236}">
              <a16:creationId xmlns:a16="http://schemas.microsoft.com/office/drawing/2014/main" id="{00000000-0008-0000-0E00-000052020000}"/>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595" name="n_4mainValue【公民館】&#10;有形固定資産減価償却率">
          <a:extLst>
            <a:ext uri="{FF2B5EF4-FFF2-40B4-BE49-F238E27FC236}">
              <a16:creationId xmlns:a16="http://schemas.microsoft.com/office/drawing/2014/main" id="{00000000-0008-0000-0E00-000053020000}"/>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id="{00000000-0008-0000-0E00-00006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2" name="【公民館】&#10;一人当たり面積最小値テキスト">
          <a:extLst>
            <a:ext uri="{FF2B5EF4-FFF2-40B4-BE49-F238E27FC236}">
              <a16:creationId xmlns:a16="http://schemas.microsoft.com/office/drawing/2014/main" id="{00000000-0008-0000-0E00-00006E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624" name="【公民館】&#10;一人当たり面積最大値テキスト">
          <a:extLst>
            <a:ext uri="{FF2B5EF4-FFF2-40B4-BE49-F238E27FC236}">
              <a16:creationId xmlns:a16="http://schemas.microsoft.com/office/drawing/2014/main" id="{00000000-0008-0000-0E00-00007002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626" name="【公民館】&#10;一人当たり面積平均値テキスト">
          <a:extLst>
            <a:ext uri="{FF2B5EF4-FFF2-40B4-BE49-F238E27FC236}">
              <a16:creationId xmlns:a16="http://schemas.microsoft.com/office/drawing/2014/main" id="{00000000-0008-0000-0E00-00007202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60796</xdr:rowOff>
    </xdr:from>
    <xdr:ext cx="469744" cy="259045"/>
    <xdr:sp macro="" textlink="">
      <xdr:nvSpPr>
        <xdr:cNvPr id="638" name="【公民館】&#10;一人当たり面積該当値テキスト">
          <a:extLst>
            <a:ext uri="{FF2B5EF4-FFF2-40B4-BE49-F238E27FC236}">
              <a16:creationId xmlns:a16="http://schemas.microsoft.com/office/drawing/2014/main" id="{00000000-0008-0000-0E00-00007E020000}"/>
            </a:ext>
          </a:extLst>
        </xdr:cNvPr>
        <xdr:cNvSpPr txBox="1"/>
      </xdr:nvSpPr>
      <xdr:spPr>
        <a:xfrm>
          <a:off x="22199600" y="182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88719</xdr:rowOff>
    </xdr:from>
    <xdr:to>
      <xdr:col>116</xdr:col>
      <xdr:colOff>63500</xdr:colOff>
      <xdr:row>107</xdr:row>
      <xdr:rowOff>97427</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21323300" y="1843386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102870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20434300" y="184425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57513</xdr:rowOff>
    </xdr:from>
    <xdr:to>
      <xdr:col>102</xdr:col>
      <xdr:colOff>165100</xdr:colOff>
      <xdr:row>107</xdr:row>
      <xdr:rowOff>159113</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9494500" y="18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108313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9545300" y="184480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108313</xdr:rowOff>
    </xdr:from>
    <xdr:to>
      <xdr:col>102</xdr:col>
      <xdr:colOff>114300</xdr:colOff>
      <xdr:row>107</xdr:row>
      <xdr:rowOff>113756</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8656300" y="184534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647" name="n_1aveValue【公民館】&#10;一人当たり面積">
          <a:extLst>
            <a:ext uri="{FF2B5EF4-FFF2-40B4-BE49-F238E27FC236}">
              <a16:creationId xmlns:a16="http://schemas.microsoft.com/office/drawing/2014/main" id="{00000000-0008-0000-0E00-00008702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648" name="n_2aveValue【公民館】&#10;一人当たり面積">
          <a:extLst>
            <a:ext uri="{FF2B5EF4-FFF2-40B4-BE49-F238E27FC236}">
              <a16:creationId xmlns:a16="http://schemas.microsoft.com/office/drawing/2014/main" id="{00000000-0008-0000-0E00-00008802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649" name="n_3aveValue【公民館】&#10;一人当たり面積">
          <a:extLst>
            <a:ext uri="{FF2B5EF4-FFF2-40B4-BE49-F238E27FC236}">
              <a16:creationId xmlns:a16="http://schemas.microsoft.com/office/drawing/2014/main" id="{00000000-0008-0000-0E00-00008902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650" name="n_4aveValue【公民館】&#10;一人当たり面積">
          <a:extLst>
            <a:ext uri="{FF2B5EF4-FFF2-40B4-BE49-F238E27FC236}">
              <a16:creationId xmlns:a16="http://schemas.microsoft.com/office/drawing/2014/main" id="{00000000-0008-0000-0E00-00008A02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164754</xdr:rowOff>
    </xdr:from>
    <xdr:ext cx="469744" cy="259045"/>
    <xdr:sp macro="" textlink="">
      <xdr:nvSpPr>
        <xdr:cNvPr id="651" name="n_1mainValue【公民館】&#10;一人当たり面積">
          <a:extLst>
            <a:ext uri="{FF2B5EF4-FFF2-40B4-BE49-F238E27FC236}">
              <a16:creationId xmlns:a16="http://schemas.microsoft.com/office/drawing/2014/main" id="{00000000-0008-0000-0E00-00008B02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170197</xdr:rowOff>
    </xdr:from>
    <xdr:ext cx="469744" cy="259045"/>
    <xdr:sp macro="" textlink="">
      <xdr:nvSpPr>
        <xdr:cNvPr id="652" name="n_2mainValue【公民館】&#10;一人当たり面積">
          <a:extLst>
            <a:ext uri="{FF2B5EF4-FFF2-40B4-BE49-F238E27FC236}">
              <a16:creationId xmlns:a16="http://schemas.microsoft.com/office/drawing/2014/main" id="{00000000-0008-0000-0E00-00008C020000}"/>
            </a:ext>
          </a:extLst>
        </xdr:cNvPr>
        <xdr:cNvSpPr txBox="1"/>
      </xdr:nvSpPr>
      <xdr:spPr>
        <a:xfrm>
          <a:off x="2019942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4190</xdr:rowOff>
    </xdr:from>
    <xdr:ext cx="469744" cy="259045"/>
    <xdr:sp macro="" textlink="">
      <xdr:nvSpPr>
        <xdr:cNvPr id="653" name="n_3mainValue【公民館】&#10;一人当たり面積">
          <a:extLst>
            <a:ext uri="{FF2B5EF4-FFF2-40B4-BE49-F238E27FC236}">
              <a16:creationId xmlns:a16="http://schemas.microsoft.com/office/drawing/2014/main" id="{00000000-0008-0000-0E00-00008D020000}"/>
            </a:ext>
          </a:extLst>
        </xdr:cNvPr>
        <xdr:cNvSpPr txBox="1"/>
      </xdr:nvSpPr>
      <xdr:spPr>
        <a:xfrm>
          <a:off x="19310427" y="181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9633</xdr:rowOff>
    </xdr:from>
    <xdr:ext cx="469744" cy="259045"/>
    <xdr:sp macro="" textlink="">
      <xdr:nvSpPr>
        <xdr:cNvPr id="654" name="n_4mainValue【公民館】&#10;一人当たり面積">
          <a:extLst>
            <a:ext uri="{FF2B5EF4-FFF2-40B4-BE49-F238E27FC236}">
              <a16:creationId xmlns:a16="http://schemas.microsoft.com/office/drawing/2014/main" id="{00000000-0008-0000-0E00-00008E020000}"/>
            </a:ext>
          </a:extLst>
        </xdr:cNvPr>
        <xdr:cNvSpPr txBox="1"/>
      </xdr:nvSpPr>
      <xdr:spPr>
        <a:xfrm>
          <a:off x="18421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類似団体と比較して、特に有形固定資産減価償却率が高くなっている施設は、学校施設、公営住宅である。</a:t>
          </a: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なっており、県内平均と比べても高い水準となっている。市内各小学校の老朽化対策が急務であり、令和元年度に学校施設長寿命化計画を策定し、同計画に基づき小学校を中心とした施設毎の長寿命化に取り組むこととしている。</a:t>
          </a:r>
        </a:p>
        <a:p>
          <a:r>
            <a:rPr kumimoji="1" lang="ja-JP" altLang="en-US" sz="1300">
              <a:latin typeface="ＭＳ Ｐゴシック" panose="020B0600070205080204" pitchFamily="50" charset="-128"/>
              <a:ea typeface="ＭＳ Ｐゴシック" panose="020B0600070205080204" pitchFamily="50" charset="-128"/>
            </a:rPr>
            <a:t>　公営住宅においては、大部分の住宅で老朽化が進んでおり、有形固定資産減価償却率が</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県内平均と比べても高い水準となっている。垂水市公営住宅等長寿命化計画を見直して、用途廃止・建替や環境改善の効率的かつ効果的なプログラムを新たに策定することで、ライフサイクルコストの縮減と事業量の平準化を図ることとしていることから、今後も同程度の数値で推移していくものと考えられる。</a:t>
          </a:r>
        </a:p>
        <a:p>
          <a:r>
            <a:rPr kumimoji="1" lang="ja-JP" altLang="en-US" sz="1300">
              <a:latin typeface="ＭＳ Ｐゴシック" panose="020B0600070205080204" pitchFamily="50" charset="-128"/>
              <a:ea typeface="ＭＳ Ｐゴシック" panose="020B0600070205080204" pitchFamily="50" charset="-128"/>
            </a:rPr>
            <a:t>　道路、橋梁・トンネルについては、長寿命化計画に基づいた改良を順次実施してきたことにより、類似団体と比較して有形固定資産減価償却率は低い水準となっている。今後も各公共施設等の長寿命化計画に基づいた適正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356169"/>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896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74567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553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40277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2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82204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163830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14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167640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124460</xdr:rowOff>
    </xdr:from>
    <xdr:to>
      <xdr:col>36</xdr:col>
      <xdr:colOff>165100</xdr:colOff>
      <xdr:row>41</xdr:row>
      <xdr:rowOff>54610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3810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45737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44087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3163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29391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303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66947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2019300" y="103033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61</xdr:row>
      <xdr:rowOff>125730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130300" y="1035394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126382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5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110744</xdr:rowOff>
    </xdr:from>
    <xdr:to>
      <xdr:col>50</xdr:col>
      <xdr:colOff>165100</xdr:colOff>
      <xdr:row>63</xdr:row>
      <xdr:rowOff>40894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161544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8420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116078</xdr:rowOff>
    </xdr:from>
    <xdr:to>
      <xdr:col>46</xdr:col>
      <xdr:colOff>38100</xdr:colOff>
      <xdr:row>63</xdr:row>
      <xdr:rowOff>46228</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161544</xdr:rowOff>
    </xdr:from>
    <xdr:to>
      <xdr:col>50</xdr:col>
      <xdr:colOff>114300</xdr:colOff>
      <xdr:row>62</xdr:row>
      <xdr:rowOff>166878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79144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121031</xdr:rowOff>
    </xdr:from>
    <xdr:to>
      <xdr:col>41</xdr:col>
      <xdr:colOff>101600</xdr:colOff>
      <xdr:row>63</xdr:row>
      <xdr:rowOff>51181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166878</xdr:rowOff>
    </xdr:from>
    <xdr:to>
      <xdr:col>45</xdr:col>
      <xdr:colOff>177800</xdr:colOff>
      <xdr:row>63</xdr:row>
      <xdr:rowOff>381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7967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154559</xdr:rowOff>
    </xdr:from>
    <xdr:to>
      <xdr:col>36</xdr:col>
      <xdr:colOff>165100</xdr:colOff>
      <xdr:row>64</xdr:row>
      <xdr:rowOff>84709</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xdr:rowOff>
    </xdr:from>
    <xdr:to>
      <xdr:col>41</xdr:col>
      <xdr:colOff>50800</xdr:colOff>
      <xdr:row>64</xdr:row>
      <xdr:rowOff>33909</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0173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57421</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51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62755</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5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67708</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75836</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119562</xdr:rowOff>
    </xdr:from>
    <xdr:to>
      <xdr:col>20</xdr:col>
      <xdr:colOff>38100</xdr:colOff>
      <xdr:row>85</xdr:row>
      <xdr:rowOff>49712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170362</xdr:rowOff>
    </xdr:from>
    <xdr:to>
      <xdr:col>24</xdr:col>
      <xdr:colOff>63500</xdr:colOff>
      <xdr:row>85</xdr:row>
      <xdr:rowOff>13607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5721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106499</xdr:rowOff>
    </xdr:from>
    <xdr:to>
      <xdr:col>15</xdr:col>
      <xdr:colOff>101600</xdr:colOff>
      <xdr:row>85</xdr:row>
      <xdr:rowOff>36649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157299</xdr:rowOff>
    </xdr:from>
    <xdr:to>
      <xdr:col>19</xdr:col>
      <xdr:colOff>177800</xdr:colOff>
      <xdr:row>84</xdr:row>
      <xdr:rowOff>170362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5590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86905</xdr:rowOff>
    </xdr:from>
    <xdr:to>
      <xdr:col>10</xdr:col>
      <xdr:colOff>165100</xdr:colOff>
      <xdr:row>85</xdr:row>
      <xdr:rowOff>17055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137705</xdr:rowOff>
    </xdr:from>
    <xdr:to>
      <xdr:col>15</xdr:col>
      <xdr:colOff>50800</xdr:colOff>
      <xdr:row>84</xdr:row>
      <xdr:rowOff>157299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72208</xdr:rowOff>
    </xdr:from>
    <xdr:to>
      <xdr:col>6</xdr:col>
      <xdr:colOff>38100</xdr:colOff>
      <xdr:row>85</xdr:row>
      <xdr:rowOff>2358</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123008</xdr:rowOff>
    </xdr:from>
    <xdr:to>
      <xdr:col>10</xdr:col>
      <xdr:colOff>114300</xdr:colOff>
      <xdr:row>84</xdr:row>
      <xdr:rowOff>137705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5248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40839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27776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8182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164935</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xdr:rowOff>
    </xdr:from>
    <xdr:to>
      <xdr:col>55</xdr:col>
      <xdr:colOff>50800</xdr:colOff>
      <xdr:row>85</xdr:row>
      <xdr:rowOff>116332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65532</xdr:rowOff>
    </xdr:from>
    <xdr:to>
      <xdr:col>55</xdr:col>
      <xdr:colOff>0</xdr:colOff>
      <xdr:row>85</xdr:row>
      <xdr:rowOff>70104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6387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72389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64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83820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645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86106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67855</xdr:rowOff>
    </xdr:from>
    <xdr:to>
      <xdr:col>24</xdr:col>
      <xdr:colOff>114300</xdr:colOff>
      <xdr:row>105</xdr:row>
      <xdr:rowOff>169455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46282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118655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0931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51526</xdr:rowOff>
    </xdr:from>
    <xdr:to>
      <xdr:col>15</xdr:col>
      <xdr:colOff>101600</xdr:colOff>
      <xdr:row>105</xdr:row>
      <xdr:rowOff>153126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90895</xdr:rowOff>
    </xdr:from>
    <xdr:to>
      <xdr:col>19</xdr:col>
      <xdr:colOff>177800</xdr:colOff>
      <xdr:row>105</xdr:row>
      <xdr:rowOff>102326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908300" y="180931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66402</xdr:rowOff>
    </xdr:from>
    <xdr:to>
      <xdr:col>15</xdr:col>
      <xdr:colOff>50800</xdr:colOff>
      <xdr:row>105</xdr:row>
      <xdr:rowOff>102326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06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157662</xdr:rowOff>
    </xdr:from>
    <xdr:to>
      <xdr:col>6</xdr:col>
      <xdr:colOff>38100</xdr:colOff>
      <xdr:row>105</xdr:row>
      <xdr:rowOff>87812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37012</xdr:rowOff>
    </xdr:from>
    <xdr:to>
      <xdr:col>10</xdr:col>
      <xdr:colOff>114300</xdr:colOff>
      <xdr:row>105</xdr:row>
      <xdr:rowOff>66402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0392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144253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108329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78939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132080</xdr:rowOff>
    </xdr:from>
    <xdr:to>
      <xdr:col>55</xdr:col>
      <xdr:colOff>50800</xdr:colOff>
      <xdr:row>104</xdr:row>
      <xdr:rowOff>62230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154957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154939</xdr:rowOff>
    </xdr:from>
    <xdr:to>
      <xdr:col>50</xdr:col>
      <xdr:colOff>165100</xdr:colOff>
      <xdr:row>104</xdr:row>
      <xdr:rowOff>85089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xdr:rowOff>
    </xdr:from>
    <xdr:to>
      <xdr:col>55</xdr:col>
      <xdr:colOff>0</xdr:colOff>
      <xdr:row>104</xdr:row>
      <xdr:rowOff>34289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842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160655</xdr:rowOff>
    </xdr:from>
    <xdr:to>
      <xdr:col>46</xdr:col>
      <xdr:colOff>38100</xdr:colOff>
      <xdr:row>104</xdr:row>
      <xdr:rowOff>90805</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34289</xdr:rowOff>
    </xdr:from>
    <xdr:to>
      <xdr:col>50</xdr:col>
      <xdr:colOff>114300</xdr:colOff>
      <xdr:row>104</xdr:row>
      <xdr:rowOff>40005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7865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xdr:rowOff>
    </xdr:from>
    <xdr:to>
      <xdr:col>41</xdr:col>
      <xdr:colOff>101600</xdr:colOff>
      <xdr:row>104</xdr:row>
      <xdr:rowOff>107950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40005</xdr:rowOff>
    </xdr:from>
    <xdr:to>
      <xdr:col>45</xdr:col>
      <xdr:colOff>177800</xdr:colOff>
      <xdr:row>104</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7870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21589</xdr:rowOff>
    </xdr:from>
    <xdr:to>
      <xdr:col>36</xdr:col>
      <xdr:colOff>165100</xdr:colOff>
      <xdr:row>104</xdr:row>
      <xdr:rowOff>123189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57150</xdr:rowOff>
    </xdr:from>
    <xdr:to>
      <xdr:col>41</xdr:col>
      <xdr:colOff>50800</xdr:colOff>
      <xdr:row>104</xdr:row>
      <xdr:rowOff>72389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7887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101616</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107332</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124477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139716</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56606</xdr:rowOff>
    </xdr:from>
    <xdr:to>
      <xdr:col>85</xdr:col>
      <xdr:colOff>127000</xdr:colOff>
      <xdr:row>39</xdr:row>
      <xdr:rowOff>64770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7431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169091</xdr:rowOff>
    </xdr:from>
    <xdr:to>
      <xdr:col>76</xdr:col>
      <xdr:colOff>165100</xdr:colOff>
      <xdr:row>39</xdr:row>
      <xdr:rowOff>99241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48441</xdr:rowOff>
    </xdr:from>
    <xdr:to>
      <xdr:col>81</xdr:col>
      <xdr:colOff>50800</xdr:colOff>
      <xdr:row>39</xdr:row>
      <xdr:rowOff>56606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73499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48441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39</xdr:row>
      <xdr:rowOff>32113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27779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90368</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74040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147519</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32363</xdr:rowOff>
    </xdr:from>
    <xdr:to>
      <xdr:col>116</xdr:col>
      <xdr:colOff>114300</xdr:colOff>
      <xdr:row>40</xdr:row>
      <xdr:rowOff>133963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68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10790</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22199600" y="68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43318</xdr:rowOff>
    </xdr:from>
    <xdr:to>
      <xdr:col>112</xdr:col>
      <xdr:colOff>38100</xdr:colOff>
      <xdr:row>40</xdr:row>
      <xdr:rowOff>144918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69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83163</xdr:rowOff>
    </xdr:from>
    <xdr:to>
      <xdr:col>116</xdr:col>
      <xdr:colOff>63500</xdr:colOff>
      <xdr:row>40</xdr:row>
      <xdr:rowOff>94118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323300" y="6941163"/>
          <a:ext cx="8382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51803</xdr:rowOff>
    </xdr:from>
    <xdr:to>
      <xdr:col>107</xdr:col>
      <xdr:colOff>101600</xdr:colOff>
      <xdr:row>40</xdr:row>
      <xdr:rowOff>153403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69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94118</xdr:rowOff>
    </xdr:from>
    <xdr:to>
      <xdr:col>111</xdr:col>
      <xdr:colOff>177800</xdr:colOff>
      <xdr:row>40</xdr:row>
      <xdr:rowOff>102603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6952118"/>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58176</xdr:rowOff>
    </xdr:from>
    <xdr:to>
      <xdr:col>102</xdr:col>
      <xdr:colOff>165100</xdr:colOff>
      <xdr:row>40</xdr:row>
      <xdr:rowOff>159776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69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102603</xdr:rowOff>
    </xdr:from>
    <xdr:to>
      <xdr:col>107</xdr:col>
      <xdr:colOff>50800</xdr:colOff>
      <xdr:row>40</xdr:row>
      <xdr:rowOff>108976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6960603"/>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78846</xdr:rowOff>
    </xdr:from>
    <xdr:to>
      <xdr:col>98</xdr:col>
      <xdr:colOff>38100</xdr:colOff>
      <xdr:row>42</xdr:row>
      <xdr:rowOff>8996</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710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108976</xdr:rowOff>
    </xdr:from>
    <xdr:to>
      <xdr:col>102</xdr:col>
      <xdr:colOff>114300</xdr:colOff>
      <xdr:row>41</xdr:row>
      <xdr:rowOff>129646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656300" y="6966976"/>
          <a:ext cx="889000" cy="19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136045</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43411" y="6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144530</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67111" y="70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150903</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78111" y="70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123</xdr:rowOff>
    </xdr:from>
    <xdr:ext cx="378565"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467017" y="720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50800</xdr:rowOff>
    </xdr:from>
    <xdr:to>
      <xdr:col>85</xdr:col>
      <xdr:colOff>177800</xdr:colOff>
      <xdr:row>81</xdr:row>
      <xdr:rowOff>152400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73677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27939</xdr:rowOff>
    </xdr:from>
    <xdr:to>
      <xdr:col>81</xdr:col>
      <xdr:colOff>101600</xdr:colOff>
      <xdr:row>81</xdr:row>
      <xdr:rowOff>129539</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78739</xdr:rowOff>
    </xdr:from>
    <xdr:to>
      <xdr:col>85</xdr:col>
      <xdr:colOff>127000</xdr:colOff>
      <xdr:row>81</xdr:row>
      <xdr:rowOff>101600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3966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11430</xdr:rowOff>
    </xdr:from>
    <xdr:to>
      <xdr:col>76</xdr:col>
      <xdr:colOff>165100</xdr:colOff>
      <xdr:row>81</xdr:row>
      <xdr:rowOff>113030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62230</xdr:rowOff>
    </xdr:from>
    <xdr:to>
      <xdr:col>81</xdr:col>
      <xdr:colOff>50800</xdr:colOff>
      <xdr:row>81</xdr:row>
      <xdr:rowOff>78739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39496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71120</xdr:rowOff>
    </xdr:from>
    <xdr:to>
      <xdr:col>72</xdr:col>
      <xdr:colOff>38100</xdr:colOff>
      <xdr:row>82</xdr:row>
      <xdr:rowOff>1270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62230</xdr:rowOff>
    </xdr:from>
    <xdr:to>
      <xdr:col>76</xdr:col>
      <xdr:colOff>114300</xdr:colOff>
      <xdr:row>81</xdr:row>
      <xdr:rowOff>121920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3703300" y="1394968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157480</xdr:rowOff>
    </xdr:from>
    <xdr:to>
      <xdr:col>67</xdr:col>
      <xdr:colOff>101600</xdr:colOff>
      <xdr:row>81</xdr:row>
      <xdr:rowOff>87630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36830</xdr:rowOff>
    </xdr:from>
    <xdr:to>
      <xdr:col>71</xdr:col>
      <xdr:colOff>177800</xdr:colOff>
      <xdr:row>81</xdr:row>
      <xdr:rowOff>121920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392428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146066</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369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129557</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17797</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104157</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364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62982</xdr:rowOff>
    </xdr:from>
    <xdr:to>
      <xdr:col>116</xdr:col>
      <xdr:colOff>114300</xdr:colOff>
      <xdr:row>86</xdr:row>
      <xdr:rowOff>164582</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63001</xdr:rowOff>
    </xdr:from>
    <xdr:to>
      <xdr:col>112</xdr:col>
      <xdr:colOff>38100</xdr:colOff>
      <xdr:row>86</xdr:row>
      <xdr:rowOff>164601</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113782</xdr:rowOff>
    </xdr:from>
    <xdr:to>
      <xdr:col>116</xdr:col>
      <xdr:colOff>63500</xdr:colOff>
      <xdr:row>86</xdr:row>
      <xdr:rowOff>113801</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1323300" y="1485848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63024</xdr:rowOff>
    </xdr:from>
    <xdr:to>
      <xdr:col>107</xdr:col>
      <xdr:colOff>101600</xdr:colOff>
      <xdr:row>86</xdr:row>
      <xdr:rowOff>164624</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113801</xdr:rowOff>
    </xdr:from>
    <xdr:to>
      <xdr:col>111</xdr:col>
      <xdr:colOff>177800</xdr:colOff>
      <xdr:row>86</xdr:row>
      <xdr:rowOff>113824</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0434300" y="1485850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63019</xdr:rowOff>
    </xdr:from>
    <xdr:to>
      <xdr:col>102</xdr:col>
      <xdr:colOff>165100</xdr:colOff>
      <xdr:row>86</xdr:row>
      <xdr:rowOff>164619</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113819</xdr:rowOff>
    </xdr:from>
    <xdr:to>
      <xdr:col>107</xdr:col>
      <xdr:colOff>50800</xdr:colOff>
      <xdr:row>86</xdr:row>
      <xdr:rowOff>113824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9545300" y="1485851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63027</xdr:rowOff>
    </xdr:from>
    <xdr:to>
      <xdr:col>98</xdr:col>
      <xdr:colOff>38100</xdr:colOff>
      <xdr:row>86</xdr:row>
      <xdr:rowOff>164627</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113819</xdr:rowOff>
    </xdr:from>
    <xdr:to>
      <xdr:col>102</xdr:col>
      <xdr:colOff>114300</xdr:colOff>
      <xdr:row>86</xdr:row>
      <xdr:rowOff>113827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8656300" y="1485851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155728</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155751</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155746</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9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155754</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170724</xdr:rowOff>
    </xdr:from>
    <xdr:to>
      <xdr:col>85</xdr:col>
      <xdr:colOff>177800</xdr:colOff>
      <xdr:row>108</xdr:row>
      <xdr:rowOff>100874</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149151</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50074</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85568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40277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854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12519</xdr:rowOff>
    </xdr:from>
    <xdr:to>
      <xdr:col>76</xdr:col>
      <xdr:colOff>114300</xdr:colOff>
      <xdr:row>108</xdr:row>
      <xdr:rowOff>30480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852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115207</xdr:rowOff>
    </xdr:from>
    <xdr:to>
      <xdr:col>67</xdr:col>
      <xdr:colOff>101600</xdr:colOff>
      <xdr:row>108</xdr:row>
      <xdr:rowOff>45357</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166007</xdr:rowOff>
    </xdr:from>
    <xdr:to>
      <xdr:col>71</xdr:col>
      <xdr:colOff>177800</xdr:colOff>
      <xdr:row>108</xdr:row>
      <xdr:rowOff>12519</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85111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36484</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F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a:extLst>
            <a:ext uri="{FF2B5EF4-FFF2-40B4-BE49-F238E27FC236}">
              <a16:creationId xmlns:a16="http://schemas.microsoft.com/office/drawing/2014/main" id="{00000000-0008-0000-0F00-000038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a:extLst>
            <a:ext uri="{FF2B5EF4-FFF2-40B4-BE49-F238E27FC236}">
              <a16:creationId xmlns:a16="http://schemas.microsoft.com/office/drawing/2014/main" id="{00000000-0008-0000-0F00-00003A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a:extLst>
            <a:ext uri="{FF2B5EF4-FFF2-40B4-BE49-F238E27FC236}">
              <a16:creationId xmlns:a16="http://schemas.microsoft.com/office/drawing/2014/main" id="{00000000-0008-0000-0F00-00003C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4173</xdr:rowOff>
    </xdr:from>
    <xdr:to>
      <xdr:col>116</xdr:col>
      <xdr:colOff>114300</xdr:colOff>
      <xdr:row>106</xdr:row>
      <xdr:rowOff>105773</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2110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154050</xdr:rowOff>
    </xdr:from>
    <xdr:ext cx="469744" cy="259045"/>
    <xdr:sp macro="" textlink="">
      <xdr:nvSpPr>
        <xdr:cNvPr id="840" name="【庁舎】&#10;一人当たり面積該当値テキスト">
          <a:extLst>
            <a:ext uri="{FF2B5EF4-FFF2-40B4-BE49-F238E27FC236}">
              <a16:creationId xmlns:a16="http://schemas.microsoft.com/office/drawing/2014/main" id="{00000000-0008-0000-0F00-000048030000}"/>
            </a:ext>
          </a:extLst>
        </xdr:cNvPr>
        <xdr:cNvSpPr txBox="1"/>
      </xdr:nvSpPr>
      <xdr:spPr>
        <a:xfrm>
          <a:off x="22199600"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17236</xdr:rowOff>
    </xdr:from>
    <xdr:to>
      <xdr:col>112</xdr:col>
      <xdr:colOff>38100</xdr:colOff>
      <xdr:row>106</xdr:row>
      <xdr:rowOff>118836</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127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68036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1323300" y="1822867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68036</xdr:rowOff>
    </xdr:from>
    <xdr:to>
      <xdr:col>111</xdr:col>
      <xdr:colOff>177800</xdr:colOff>
      <xdr:row>106</xdr:row>
      <xdr:rowOff>79466</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0434300" y="182417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87630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9545300" y="182531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46627</xdr:rowOff>
    </xdr:from>
    <xdr:to>
      <xdr:col>98</xdr:col>
      <xdr:colOff>38100</xdr:colOff>
      <xdr:row>106</xdr:row>
      <xdr:rowOff>148227</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8605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97427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8656300" y="182613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a:extLst>
            <a:ext uri="{FF2B5EF4-FFF2-40B4-BE49-F238E27FC236}">
              <a16:creationId xmlns:a16="http://schemas.microsoft.com/office/drawing/2014/main" id="{00000000-0008-0000-0F00-000051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a:extLst>
            <a:ext uri="{FF2B5EF4-FFF2-40B4-BE49-F238E27FC236}">
              <a16:creationId xmlns:a16="http://schemas.microsoft.com/office/drawing/2014/main" id="{00000000-0008-0000-0F00-000053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a:extLst>
            <a:ext uri="{FF2B5EF4-FFF2-40B4-BE49-F238E27FC236}">
              <a16:creationId xmlns:a16="http://schemas.microsoft.com/office/drawing/2014/main" id="{00000000-0008-0000-0F00-000054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109963</xdr:rowOff>
    </xdr:from>
    <xdr:ext cx="469744" cy="259045"/>
    <xdr:sp macro="" textlink="">
      <xdr:nvSpPr>
        <xdr:cNvPr id="853" name="n_1mainValue【庁舎】&#10;一人当たり面積">
          <a:extLst>
            <a:ext uri="{FF2B5EF4-FFF2-40B4-BE49-F238E27FC236}">
              <a16:creationId xmlns:a16="http://schemas.microsoft.com/office/drawing/2014/main" id="{00000000-0008-0000-0F00-000055030000}"/>
            </a:ext>
          </a:extLst>
        </xdr:cNvPr>
        <xdr:cNvSpPr txBox="1"/>
      </xdr:nvSpPr>
      <xdr:spPr>
        <a:xfrm>
          <a:off x="21075727" y="182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121393</xdr:rowOff>
    </xdr:from>
    <xdr:ext cx="469744" cy="259045"/>
    <xdr:sp macro="" textlink="">
      <xdr:nvSpPr>
        <xdr:cNvPr id="854" name="n_2mainValue【庁舎】&#10;一人当たり面積">
          <a:extLst>
            <a:ext uri="{FF2B5EF4-FFF2-40B4-BE49-F238E27FC236}">
              <a16:creationId xmlns:a16="http://schemas.microsoft.com/office/drawing/2014/main" id="{00000000-0008-0000-0F00-000056030000}"/>
            </a:ext>
          </a:extLst>
        </xdr:cNvPr>
        <xdr:cNvSpPr txBox="1"/>
      </xdr:nvSpPr>
      <xdr:spPr>
        <a:xfrm>
          <a:off x="20199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855" name="n_3mainValue【庁舎】&#10;一人当たり面積">
          <a:extLst>
            <a:ext uri="{FF2B5EF4-FFF2-40B4-BE49-F238E27FC236}">
              <a16:creationId xmlns:a16="http://schemas.microsoft.com/office/drawing/2014/main" id="{00000000-0008-0000-0F00-000057030000}"/>
            </a:ext>
          </a:extLst>
        </xdr:cNvPr>
        <xdr:cNvSpPr txBox="1"/>
      </xdr:nvSpPr>
      <xdr:spPr>
        <a:xfrm>
          <a:off x="19310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139354</xdr:rowOff>
    </xdr:from>
    <xdr:ext cx="469744" cy="259045"/>
    <xdr:sp macro="" textlink="">
      <xdr:nvSpPr>
        <xdr:cNvPr id="856" name="n_4mainValue【庁舎】&#10;一人当たり面積">
          <a:extLst>
            <a:ext uri="{FF2B5EF4-FFF2-40B4-BE49-F238E27FC236}">
              <a16:creationId xmlns:a16="http://schemas.microsoft.com/office/drawing/2014/main" id="{00000000-0008-0000-0F00-000058030000}"/>
            </a:ext>
          </a:extLst>
        </xdr:cNvPr>
        <xdr:cNvSpPr txBox="1"/>
      </xdr:nvSpPr>
      <xdr:spPr>
        <a:xfrm>
          <a:off x="18421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類似団体と比較して特に有形固定資産減価償却率が高くなっている施設は、庁舎、福祉施設、図書館及び一般廃棄物処理施設である。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庁舎については、築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年以上経過しており、老朽化や耐震性に問題を抱えていることから、今後の耐震・長寿命化等の対策が急務である。福祉施設については、築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年以上が経過している高齢者福祉施設もあることから有形固定資産減価償却率</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％となっており、県内平均と比べても高い水準となっている。図書館については、建設から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今後は設備機器等の不具合の発生も予想されるため、適正な予防保全型の老朽化対策を行っていく必要がある。一般廃棄物処理施設については、一昨年から有形固定資産減価償却率が大幅に上昇し、類似団体より高い水準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年度から施設用途の分類を見直したことに伴い、清掃センター等の減価償却率が高い施設を新たに加えたためである。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企業業績の回復基調から、</a:t>
          </a:r>
          <a:r>
            <a:rPr kumimoji="1" lang="ja-JP" altLang="ja-JP" sz="1100">
              <a:solidFill>
                <a:sysClr val="windowText" lastClr="000000"/>
              </a:solidFill>
              <a:effectLst/>
              <a:latin typeface="+mn-lt"/>
              <a:ea typeface="+mn-ea"/>
              <a:cs typeface="+mn-cs"/>
            </a:rPr>
            <a:t>製造業・建設業等の収益の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市民税法人税割は</a:t>
          </a:r>
          <a:r>
            <a:rPr kumimoji="1" lang="ja-JP" altLang="ja-JP" sz="1100">
              <a:solidFill>
                <a:sysClr val="windowText" lastClr="000000"/>
              </a:solidFill>
              <a:effectLst/>
              <a:latin typeface="+mn-lt"/>
              <a:ea typeface="+mn-ea"/>
              <a:cs typeface="+mn-cs"/>
            </a:rPr>
            <a:t>前年度に比べ</a:t>
          </a:r>
          <a:r>
            <a:rPr kumimoji="1" lang="ja-JP" altLang="en-US" sz="1100">
              <a:solidFill>
                <a:sysClr val="windowText" lastClr="000000"/>
              </a:solidFill>
              <a:effectLst/>
              <a:latin typeface="+mn-lt"/>
              <a:ea typeface="+mn-ea"/>
              <a:cs typeface="+mn-cs"/>
            </a:rPr>
            <a:t>増加となったが、市民税個人所得割の減少、また、新型コロナウイルス感染症に伴う徴収猶予の影響等により固定資産税が減少となった。</a:t>
          </a:r>
          <a:r>
            <a:rPr kumimoji="1" lang="ja-JP" altLang="ja-JP" sz="1100">
              <a:solidFill>
                <a:sysClr val="windowText" lastClr="000000"/>
              </a:solidFill>
              <a:effectLst/>
              <a:latin typeface="+mn-lt"/>
              <a:ea typeface="+mn-ea"/>
              <a:cs typeface="+mn-cs"/>
            </a:rPr>
            <a:t>人口減少及び全国平均を上回る高齢化率（令和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43.70</a:t>
          </a:r>
          <a:r>
            <a:rPr kumimoji="1" lang="ja-JP" altLang="ja-JP" sz="1100">
              <a:solidFill>
                <a:sysClr val="windowText" lastClr="000000"/>
              </a:solidFill>
              <a:effectLst/>
              <a:latin typeface="+mn-lt"/>
              <a:ea typeface="+mn-ea"/>
              <a:cs typeface="+mn-cs"/>
            </a:rPr>
            <a:t>％）に加え、基幹産業である農林水産業の不振が続いていることなどにより、財政力指数は類似団体平均を下回っている。県平均は上回っているものの、近年は社会保障関係費や公共施設等の老朽化に伴う維持補修費などの行政需要が増加傾向にある。今後も、歳出の徹底した見直しや削減を図っていくとともに、歳入確保、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119380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経常経費に充当した一般財源については、公債費、扶助費等が増加し、物件費、補助費等に充当した財源が減少となったが、地方交付税及び各種交付金の増加、また、翌年度精算の国庫補助金等</a:t>
          </a:r>
          <a:r>
            <a:rPr kumimoji="1" lang="ja-JP" altLang="ja-JP" sz="1100" b="0" i="0" baseline="0">
              <a:solidFill>
                <a:sysClr val="windowText" lastClr="000000"/>
              </a:solidFill>
              <a:effectLst/>
              <a:latin typeface="+mn-lt"/>
              <a:ea typeface="+mn-ea"/>
              <a:cs typeface="+mn-cs"/>
            </a:rPr>
            <a:t>が前年度より増額となったため、経常収支比率は前年度比</a:t>
          </a:r>
          <a:r>
            <a:rPr kumimoji="1" lang="en-US" altLang="ja-JP" sz="1100" b="0" i="0" baseline="0">
              <a:solidFill>
                <a:sysClr val="windowText" lastClr="000000"/>
              </a:solidFill>
              <a:effectLst/>
              <a:latin typeface="+mn-lt"/>
              <a:ea typeface="+mn-ea"/>
              <a:cs typeface="+mn-cs"/>
            </a:rPr>
            <a:t>4.1</a:t>
          </a:r>
          <a:r>
            <a:rPr kumimoji="1" lang="ja-JP" altLang="ja-JP" sz="1100" b="0" i="0" baseline="0">
              <a:solidFill>
                <a:sysClr val="windowText" lastClr="000000"/>
              </a:solidFill>
              <a:effectLst/>
              <a:latin typeface="+mn-lt"/>
              <a:ea typeface="+mn-ea"/>
              <a:cs typeface="+mn-cs"/>
            </a:rPr>
            <a:t>ポイント改善された。</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今後は、自主財源確保により一層努めるとともに、地方債の発行抑制による公債費の縮減等で経常経費の削減に努める。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53552</xdr:rowOff>
    </xdr:from>
    <xdr:to>
      <xdr:col>23</xdr:col>
      <xdr:colOff>133350</xdr:colOff>
      <xdr:row>61</xdr:row>
      <xdr:rowOff>46990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4055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61</xdr:row>
      <xdr:rowOff>46990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933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61</xdr:row>
      <xdr:rowOff>79163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9337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79163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2752</xdr:rowOff>
    </xdr:from>
    <xdr:to>
      <xdr:col>23</xdr:col>
      <xdr:colOff>184150</xdr:colOff>
      <xdr:row>60</xdr:row>
      <xdr:rowOff>104352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146279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人件費については、定員適正化計画の最終年度の目標値を維持するよう努めており、令和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職員の新陳代謝及び市町村退職手当負担金率の改定等により減少した。物件費については、新型コロナワクチン接種事業等が増加したが、前年度に実施したＧＩＧＡスクール構想に向けたタブレット購入、校内ＬＡＮ整備等の事業等の終了により減少とな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人当たりの人件費、物件費は前年度と比較すると減少となった。</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37669</xdr:rowOff>
    </xdr:from>
    <xdr:to>
      <xdr:col>23</xdr:col>
      <xdr:colOff>133350</xdr:colOff>
      <xdr:row>83</xdr:row>
      <xdr:rowOff>54828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68019"/>
          <a:ext cx="8382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164985</xdr:rowOff>
    </xdr:from>
    <xdr:to>
      <xdr:col>19</xdr:col>
      <xdr:colOff>133350</xdr:colOff>
      <xdr:row>83</xdr:row>
      <xdr:rowOff>54828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3885"/>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122444</xdr:rowOff>
    </xdr:from>
    <xdr:to>
      <xdr:col>15</xdr:col>
      <xdr:colOff>82550</xdr:colOff>
      <xdr:row>82</xdr:row>
      <xdr:rowOff>164985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81344"/>
          <a:ext cx="889000" cy="4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100417</xdr:rowOff>
    </xdr:from>
    <xdr:to>
      <xdr:col>11</xdr:col>
      <xdr:colOff>31750</xdr:colOff>
      <xdr:row>82</xdr:row>
      <xdr:rowOff>122444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59317"/>
          <a:ext cx="8890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158319</xdr:rowOff>
    </xdr:from>
    <xdr:to>
      <xdr:col>23</xdr:col>
      <xdr:colOff>184150</xdr:colOff>
      <xdr:row>83</xdr:row>
      <xdr:rowOff>88469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1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130396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8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4028</xdr:rowOff>
    </xdr:from>
    <xdr:to>
      <xdr:col>19</xdr:col>
      <xdr:colOff>184150</xdr:colOff>
      <xdr:row>83</xdr:row>
      <xdr:rowOff>105628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90405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2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114185</xdr:rowOff>
    </xdr:from>
    <xdr:to>
      <xdr:col>15</xdr:col>
      <xdr:colOff>133350</xdr:colOff>
      <xdr:row>83</xdr:row>
      <xdr:rowOff>44335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29112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71644</xdr:rowOff>
    </xdr:from>
    <xdr:to>
      <xdr:col>11</xdr:col>
      <xdr:colOff>82550</xdr:colOff>
      <xdr:row>83</xdr:row>
      <xdr:rowOff>1794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158021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49617</xdr:rowOff>
    </xdr:from>
    <xdr:to>
      <xdr:col>7</xdr:col>
      <xdr:colOff>31750</xdr:colOff>
      <xdr:row>82</xdr:row>
      <xdr:rowOff>151217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135994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一般行政職員の給与については、これまでも国公準拠となるように努めてきている。</a:t>
          </a:r>
          <a:endParaRPr lang="ja-JP" altLang="ja-JP">
            <a:effectLst/>
          </a:endParaRPr>
        </a:p>
        <a:p>
          <a:r>
            <a:rPr kumimoji="1" lang="ja-JP" altLang="ja-JP" sz="1100">
              <a:solidFill>
                <a:schemeClr val="dk1"/>
              </a:solidFill>
              <a:effectLst/>
              <a:latin typeface="+mn-lt"/>
              <a:ea typeface="+mn-ea"/>
              <a:cs typeface="+mn-cs"/>
            </a:rPr>
            <a:t>　ここ数年のラスパイレス指数は緩やかに減少傾向にあるが、要因としては、本市採用試験が初級程度しかないことや新規採用者の年齢構成の上昇によるものが挙げられる。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a:t>
          </a:r>
          <a:r>
            <a:rPr kumimoji="1" lang="ja-JP" altLang="ja-JP" sz="1100" b="0" i="0" baseline="0">
              <a:solidFill>
                <a:schemeClr val="dk1"/>
              </a:solidFill>
              <a:effectLst/>
              <a:latin typeface="+mn-lt"/>
              <a:ea typeface="+mn-ea"/>
              <a:cs typeface="+mn-cs"/>
            </a:rPr>
            <a:t>国、県及び他の地方公共団体の給与等を考慮し、適正な給与水準の維持に努め、適正な人件費の支出に努める。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138995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7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本市は単独消防で職員数に消防職員が含まれるため、類似団体より職員数が多いという特徴がある。定員適正化計画に基づき、平成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人削減した（</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a:t>
          </a:r>
          <a:r>
            <a:rPr lang="ja-JP" altLang="ja-JP" sz="1100" b="0" i="0" baseline="0">
              <a:solidFill>
                <a:schemeClr val="dk1"/>
              </a:solidFill>
              <a:effectLst/>
              <a:latin typeface="+mn-lt"/>
              <a:ea typeface="+mn-ea"/>
              <a:cs typeface="+mn-cs"/>
            </a:rPr>
            <a:t>定員適正化計画</a:t>
          </a:r>
          <a:r>
            <a:rPr kumimoji="1" lang="ja-JP" altLang="ja-JP" sz="1100">
              <a:solidFill>
                <a:schemeClr val="dk1"/>
              </a:solidFill>
              <a:effectLst/>
              <a:latin typeface="+mn-lt"/>
              <a:ea typeface="+mn-ea"/>
              <a:cs typeface="+mn-cs"/>
            </a:rPr>
            <a:t>の最終年度の目標値（</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人）を維持するよう努めており、令和３年度においても目標を達成しているが、人口減少の割合が大きいため人口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人当たりの職員数が増加している。</a:t>
          </a:r>
          <a:endParaRPr kumimoji="1" lang="en-US" altLang="ja-JP" sz="110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今後は、定員適正化計画の最終年度の目標値を基本としつつ、定年年齢引上げによる今後の定員・採用者数等への影響を精査した上で必要な対応を検討する。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99362</xdr:rowOff>
    </xdr:from>
    <xdr:to>
      <xdr:col>81</xdr:col>
      <xdr:colOff>44450</xdr:colOff>
      <xdr:row>63</xdr:row>
      <xdr:rowOff>147622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007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99362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7428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24674</xdr:rowOff>
    </xdr:from>
    <xdr:to>
      <xdr:col>72</xdr:col>
      <xdr:colOff>203200</xdr:colOff>
      <xdr:row>63</xdr:row>
      <xdr:rowOff>72934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260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147865</xdr:rowOff>
    </xdr:from>
    <xdr:to>
      <xdr:col>68</xdr:col>
      <xdr:colOff>152400</xdr:colOff>
      <xdr:row>63</xdr:row>
      <xdr:rowOff>24674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7776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96822</xdr:rowOff>
    </xdr:from>
    <xdr:to>
      <xdr:col>81</xdr:col>
      <xdr:colOff>95250</xdr:colOff>
      <xdr:row>64</xdr:row>
      <xdr:rowOff>26972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68899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48562</xdr:rowOff>
    </xdr:from>
    <xdr:to>
      <xdr:col>77</xdr:col>
      <xdr:colOff>95250</xdr:colOff>
      <xdr:row>63</xdr:row>
      <xdr:rowOff>150162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134939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36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145324</xdr:rowOff>
    </xdr:from>
    <xdr:to>
      <xdr:col>68</xdr:col>
      <xdr:colOff>203200</xdr:colOff>
      <xdr:row>63</xdr:row>
      <xdr:rowOff>75474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60251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地方債発行額を</a:t>
          </a:r>
          <a:r>
            <a:rPr kumimoji="1" lang="en-US" altLang="ja-JP" sz="1100" b="0" i="0" baseline="0">
              <a:solidFill>
                <a:sysClr val="windowText" lastClr="000000"/>
              </a:solidFill>
              <a:effectLst/>
              <a:latin typeface="+mn-lt"/>
              <a:ea typeface="+mn-ea"/>
              <a:cs typeface="+mn-cs"/>
            </a:rPr>
            <a:t>6</a:t>
          </a:r>
          <a:r>
            <a:rPr kumimoji="1" lang="ja-JP" altLang="ja-JP" sz="1100" b="0" i="0" baseline="0">
              <a:solidFill>
                <a:sysClr val="windowText" lastClr="000000"/>
              </a:solidFill>
              <a:effectLst/>
              <a:latin typeface="+mn-lt"/>
              <a:ea typeface="+mn-ea"/>
              <a:cs typeface="+mn-cs"/>
            </a:rPr>
            <a:t>億円以下（災害復旧事業事業債、臨時財政対策債を除く）に抑制するよう努めていることから、類似団体平均を下回っている。今後も更に低い水準へ減少していくよう地方債発行額には注意を払いながら、交付税措置が見込まれる有利な地方債の活用等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37</xdr:row>
      <xdr:rowOff>3916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946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157268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165312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54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37</xdr:row>
      <xdr:rowOff>11959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3751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昨年度と比較し、地方債残高の減少や退職手当や土地開発公社の負債負担見込額等が減少したこと等により、</a:t>
          </a:r>
          <a:r>
            <a:rPr lang="ja-JP" altLang="ja-JP" sz="1100">
              <a:solidFill>
                <a:schemeClr val="dk1"/>
              </a:solidFill>
              <a:effectLst/>
              <a:latin typeface="+mn-lt"/>
              <a:ea typeface="+mn-ea"/>
              <a:cs typeface="+mn-cs"/>
            </a:rPr>
            <a:t>将来負担率は算定されなかった。</a:t>
          </a:r>
          <a:endParaRPr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今後も大型事業による基金取崩しや、公共施設等の長寿命化事業等による起債借入額の増加などが見込まれるため、適正な基金残高を確保しつつ、計画的な地方債発行により財政の健全化を図る。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6756</xdr:rowOff>
    </xdr:from>
    <xdr:to>
      <xdr:col>77</xdr:col>
      <xdr:colOff>44450</xdr:colOff>
      <xdr:row>15</xdr:row>
      <xdr:rowOff>17374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78506"/>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17374</xdr:rowOff>
    </xdr:from>
    <xdr:to>
      <xdr:col>72</xdr:col>
      <xdr:colOff>203200</xdr:colOff>
      <xdr:row>15</xdr:row>
      <xdr:rowOff>38125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89124"/>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38125</xdr:rowOff>
    </xdr:from>
    <xdr:to>
      <xdr:col>68</xdr:col>
      <xdr:colOff>152400</xdr:colOff>
      <xdr:row>15</xdr:row>
      <xdr:rowOff>138024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09875"/>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127406</xdr:rowOff>
    </xdr:from>
    <xdr:to>
      <xdr:col>77</xdr:col>
      <xdr:colOff>95250</xdr:colOff>
      <xdr:row>15</xdr:row>
      <xdr:rowOff>57556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67733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29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138024</xdr:rowOff>
    </xdr:from>
    <xdr:to>
      <xdr:col>73</xdr:col>
      <xdr:colOff>44450</xdr:colOff>
      <xdr:row>15</xdr:row>
      <xdr:rowOff>68174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78351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87224</xdr:rowOff>
    </xdr:from>
    <xdr:to>
      <xdr:col>64</xdr:col>
      <xdr:colOff>152400</xdr:colOff>
      <xdr:row>16</xdr:row>
      <xdr:rowOff>17374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2151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099176" cy="425758"/>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752475"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人件費については、ラスパイレス指数のとおり適正な給与水準の維持に努めているため、令和２年度と比較して減少している。また、定員適正化計画の最終年度の目標値を維持するように努めている。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令和３年度においては、市町村退職手当負担金率の改定及び職員の新陳代謝等により減額になったと考えられる。　</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今後も、国、県及び他の地方公共団体の給与等を考慮した給与水準の維持に努め、適正な人件費の支出に努める。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40</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335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5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168910</xdr:rowOff>
    </xdr:from>
    <xdr:to>
      <xdr:col>15</xdr:col>
      <xdr:colOff>98425</xdr:colOff>
      <xdr:row>40</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55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91440</xdr:rowOff>
    </xdr:from>
    <xdr:to>
      <xdr:col>20</xdr:col>
      <xdr:colOff>38100</xdr:colOff>
      <xdr:row>41</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物件費に係る経常収支比率については、平成</a:t>
          </a:r>
          <a:r>
            <a:rPr kumimoji="1" lang="en-US" altLang="ja-JP" sz="1100" b="0" i="0" baseline="0">
              <a:solidFill>
                <a:sysClr val="windowText" lastClr="000000"/>
              </a:solidFill>
              <a:effectLst/>
              <a:latin typeface="+mn-lt"/>
              <a:ea typeface="+mn-ea"/>
              <a:cs typeface="+mn-cs"/>
            </a:rPr>
            <a:t>15</a:t>
          </a:r>
          <a:r>
            <a:rPr kumimoji="1" lang="ja-JP" altLang="ja-JP" sz="1100" b="0" i="0" baseline="0">
              <a:solidFill>
                <a:sysClr val="windowText" lastClr="000000"/>
              </a:solidFill>
              <a:effectLst/>
              <a:latin typeface="+mn-lt"/>
              <a:ea typeface="+mn-ea"/>
              <a:cs typeface="+mn-cs"/>
            </a:rPr>
            <a:t>年度以降、類似団体平均を下回っている。これは、財政改革プログラムに基づき、事務経費の削減や施設の維持管理経費の節減に取り組んでいることが大きな要因である。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しかし、平成</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年度以降は</a:t>
          </a:r>
          <a:r>
            <a:rPr kumimoji="1" lang="ja-JP" altLang="en-US" sz="1100" b="0" i="0" baseline="0">
              <a:solidFill>
                <a:sysClr val="windowText" lastClr="000000"/>
              </a:solidFill>
              <a:effectLst/>
              <a:latin typeface="+mn-lt"/>
              <a:ea typeface="+mn-ea"/>
              <a:cs typeface="+mn-cs"/>
            </a:rPr>
            <a:t>費用額としては増加しており、</a:t>
          </a:r>
          <a:r>
            <a:rPr kumimoji="1" lang="ja-JP" altLang="ja-JP" sz="1100" b="0" i="0" baseline="0">
              <a:solidFill>
                <a:sysClr val="windowText" lastClr="000000"/>
              </a:solidFill>
              <a:effectLst/>
              <a:latin typeface="+mn-lt"/>
              <a:ea typeface="+mn-ea"/>
              <a:cs typeface="+mn-cs"/>
            </a:rPr>
            <a:t>各種システム改修・導入に係る委託料やふるさと応援寄附金の増加による役務費の増により、増加傾向にある。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今後は、再度徹底したコスト意識を持ち、更なる経費節減に努める。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38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15</xdr:row>
      <xdr:rowOff>44450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3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16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扶助費に係る経常収支比率は</a:t>
          </a:r>
          <a:r>
            <a:rPr kumimoji="1" lang="ja-JP" altLang="en-US" sz="1100" b="0" i="0" baseline="0">
              <a:solidFill>
                <a:sysClr val="windowText" lastClr="000000"/>
              </a:solidFill>
              <a:effectLst/>
              <a:latin typeface="+mn-lt"/>
              <a:ea typeface="+mn-ea"/>
              <a:cs typeface="+mn-cs"/>
            </a:rPr>
            <a:t>前年度より減少しているが、これは生活保護費や児童措置費等の減少によるものである。</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しかし、市単独のこども医療費助成事業や保育料減免措置等の子育て支援事業を実施していることから、扶助費は本市歳出全体の</a:t>
          </a:r>
          <a:r>
            <a:rPr kumimoji="1" lang="en-US" altLang="ja-JP" sz="1100" b="0" i="0" baseline="0">
              <a:solidFill>
                <a:sysClr val="windowText" lastClr="000000"/>
              </a:solidFill>
              <a:effectLst/>
              <a:latin typeface="+mn-lt"/>
              <a:ea typeface="+mn-ea"/>
              <a:cs typeface="+mn-cs"/>
            </a:rPr>
            <a:t>16.0</a:t>
          </a:r>
          <a:r>
            <a:rPr kumimoji="1" lang="ja-JP" altLang="ja-JP" sz="1100" b="0" i="0" baseline="0">
              <a:solidFill>
                <a:sysClr val="windowText" lastClr="000000"/>
              </a:solidFill>
              <a:effectLst/>
              <a:latin typeface="+mn-lt"/>
              <a:ea typeface="+mn-ea"/>
              <a:cs typeface="+mn-cs"/>
            </a:rPr>
            <a:t>％を占めているため、今後も事業の効果を精査し、適正執行に努める。</a:t>
          </a:r>
          <a:endParaRPr lang="ja-JP" altLang="ja-JP">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　今後も、高齢化による社会保障関連経費の増加が見込まれることから、</a:t>
          </a:r>
          <a:r>
            <a:rPr lang="ja-JP" altLang="ja-JP" sz="1100" b="0" i="0" baseline="0">
              <a:solidFill>
                <a:sysClr val="windowText" lastClr="000000"/>
              </a:solidFill>
              <a:effectLst/>
              <a:latin typeface="+mn-lt"/>
              <a:ea typeface="+mn-ea"/>
              <a:cs typeface="+mn-cs"/>
            </a:rPr>
            <a:t>事業の効果を精査し、適正執行に努める。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7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その他に係る経常収支比率は前年度より</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％の減となったが、類似団体平均は上回っている。減少の主な理由は、</a:t>
          </a:r>
          <a:r>
            <a:rPr kumimoji="1" lang="ja-JP" altLang="en-US" sz="1100" b="0" i="0" baseline="0">
              <a:solidFill>
                <a:sysClr val="windowText" lastClr="000000"/>
              </a:solidFill>
              <a:effectLst/>
              <a:latin typeface="+mn-lt"/>
              <a:ea typeface="+mn-ea"/>
              <a:cs typeface="+mn-cs"/>
            </a:rPr>
            <a:t>国民健康保険法定外繰出金が無かったことによる</a:t>
          </a:r>
          <a:r>
            <a:rPr kumimoji="1" lang="ja-JP" altLang="ja-JP" sz="1100" b="0" i="0" baseline="0">
              <a:solidFill>
                <a:sysClr val="windowText" lastClr="000000"/>
              </a:solidFill>
              <a:effectLst/>
              <a:latin typeface="+mn-lt"/>
              <a:ea typeface="+mn-ea"/>
              <a:cs typeface="+mn-cs"/>
            </a:rPr>
            <a:t>減少である。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繰出金については、今後各公営企業施設の長寿命化を目的とした起債事業の実施に伴う繰出金の増加等が見込まれる。各事業において、歳出の適正化や徴収率を上げるなど歳入の確保等により健全な財政運営を図ることで、一般会計の負担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91077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69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57</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227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10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118490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126654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年度においては、ふるさと応援寄附金の返礼品に係る費用</a:t>
          </a:r>
          <a:r>
            <a:rPr kumimoji="1" lang="ja-JP" altLang="en-US" sz="1100" b="0" i="0" baseline="0">
              <a:solidFill>
                <a:sysClr val="windowText" lastClr="000000"/>
              </a:solidFill>
              <a:effectLst/>
              <a:latin typeface="+mn-lt"/>
              <a:ea typeface="+mn-ea"/>
              <a:cs typeface="+mn-cs"/>
            </a:rPr>
            <a:t>の減少、また、</a:t>
          </a:r>
          <a:r>
            <a:rPr lang="ja-JP" altLang="ja-JP" sz="1100">
              <a:solidFill>
                <a:sysClr val="windowText" lastClr="000000"/>
              </a:solidFill>
              <a:effectLst/>
              <a:latin typeface="+mn-lt"/>
              <a:ea typeface="+mn-ea"/>
              <a:cs typeface="+mn-cs"/>
            </a:rPr>
            <a:t>特別定額給付金事業</a:t>
          </a:r>
          <a:r>
            <a:rPr lang="ja-JP" altLang="en-US" sz="1100">
              <a:solidFill>
                <a:sysClr val="windowText" lastClr="000000"/>
              </a:solidFill>
              <a:effectLst/>
              <a:latin typeface="+mn-lt"/>
              <a:ea typeface="+mn-ea"/>
              <a:cs typeface="+mn-cs"/>
            </a:rPr>
            <a:t>の終了に伴い</a:t>
          </a:r>
          <a:r>
            <a:rPr kumimoji="1" lang="ja-JP" altLang="ja-JP" sz="1100" b="0" i="0" baseline="0">
              <a:solidFill>
                <a:sysClr val="windowText" lastClr="000000"/>
              </a:solidFill>
              <a:effectLst/>
              <a:latin typeface="+mn-lt"/>
              <a:ea typeface="+mn-ea"/>
              <a:cs typeface="+mn-cs"/>
            </a:rPr>
            <a:t>補助費全体額として</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している。　今後も、各種市単独補助金の必要性、効果を精査し、必要性の低い補助金は見直しや廃止を行うなど、経費の削減に努める。</a:t>
          </a:r>
          <a:endParaRPr lang="ja-JP" altLang="ja-JP">
            <a:solidFill>
              <a:sysClr val="windowText" lastClr="000000"/>
            </a:solidFill>
            <a:effectLst/>
          </a:endParaRPr>
        </a:p>
        <a:p>
          <a:pPr eaLnBrk="1" fontAlgn="auto" latinLnBrk="0" hangingPunct="1"/>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地方債発行額を</a:t>
          </a:r>
          <a:r>
            <a:rPr kumimoji="1" lang="en-US" altLang="ja-JP" sz="1100" b="0" i="0" baseline="0">
              <a:solidFill>
                <a:sysClr val="windowText" lastClr="000000"/>
              </a:solidFill>
              <a:effectLst/>
              <a:latin typeface="+mn-lt"/>
              <a:ea typeface="+mn-ea"/>
              <a:cs typeface="+mn-cs"/>
            </a:rPr>
            <a:t>6</a:t>
          </a:r>
          <a:r>
            <a:rPr kumimoji="1" lang="ja-JP" altLang="ja-JP" sz="1100" b="0" i="0" baseline="0">
              <a:solidFill>
                <a:sysClr val="windowText" lastClr="000000"/>
              </a:solidFill>
              <a:effectLst/>
              <a:latin typeface="+mn-lt"/>
              <a:ea typeface="+mn-ea"/>
              <a:cs typeface="+mn-cs"/>
            </a:rPr>
            <a:t>億円以下（災害復旧事業事業債、臨時財政対策債を除く）に抑制するよう努めていることから、</a:t>
          </a:r>
          <a:r>
            <a:rPr kumimoji="1" lang="ja-JP" altLang="ja-JP" sz="1100">
              <a:solidFill>
                <a:sysClr val="windowText" lastClr="000000"/>
              </a:solidFill>
              <a:effectLst/>
              <a:latin typeface="+mn-lt"/>
              <a:ea typeface="+mn-ea"/>
              <a:cs typeface="+mn-cs"/>
            </a:rPr>
            <a:t>公債費に係る経常収支比率は年々減少傾向にあったが、令和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年度の都市公園事業等で借り入れた過疎債元金の</a:t>
          </a:r>
          <a:r>
            <a:rPr kumimoji="1" lang="ja-JP" altLang="ja-JP" sz="1100">
              <a:solidFill>
                <a:sysClr val="windowText" lastClr="000000"/>
              </a:solidFill>
              <a:effectLst/>
              <a:latin typeface="+mn-lt"/>
              <a:ea typeface="+mn-ea"/>
              <a:cs typeface="+mn-cs"/>
            </a:rPr>
            <a:t>償還が始まったことにより増加となった。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今後控えている大規模な事業計画については、十分な検討を行い、公債費の縮減に努める。</a:t>
          </a:r>
          <a:endParaRPr lang="ja-JP" altLang="ja-JP">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131572</xdr:rowOff>
    </xdr:from>
    <xdr:to>
      <xdr:col>24</xdr:col>
      <xdr:colOff>25400</xdr:colOff>
      <xdr:row>75</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903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131572</xdr:rowOff>
    </xdr:from>
    <xdr:to>
      <xdr:col>19</xdr:col>
      <xdr:colOff>187325</xdr:colOff>
      <xdr:row>75</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903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086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145288</xdr:rowOff>
    </xdr:from>
    <xdr:to>
      <xdr:col>11</xdr:col>
      <xdr:colOff>9525</xdr:colOff>
      <xdr:row>75</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0403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73423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80772</xdr:rowOff>
    </xdr:from>
    <xdr:to>
      <xdr:col>20</xdr:col>
      <xdr:colOff>38100</xdr:colOff>
      <xdr:row>76</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21099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08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94488</xdr:rowOff>
    </xdr:from>
    <xdr:to>
      <xdr:col>6</xdr:col>
      <xdr:colOff>171450</xdr:colOff>
      <xdr:row>76</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34815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公債費以外の経常収支比率については、前年度よりは若干減少したが、依然として</a:t>
          </a:r>
          <a:r>
            <a:rPr kumimoji="1" lang="en-US" altLang="ja-JP" sz="1100" b="0" i="0" baseline="0">
              <a:solidFill>
                <a:sysClr val="windowText" lastClr="000000"/>
              </a:solidFill>
              <a:effectLst/>
              <a:latin typeface="+mn-lt"/>
              <a:ea typeface="+mn-ea"/>
              <a:cs typeface="+mn-cs"/>
            </a:rPr>
            <a:t>70.1</a:t>
          </a:r>
          <a:r>
            <a:rPr kumimoji="1" lang="ja-JP" altLang="ja-JP" sz="1100" b="0" i="0" baseline="0">
              <a:solidFill>
                <a:sysClr val="windowText" lastClr="000000"/>
              </a:solidFill>
              <a:effectLst/>
              <a:latin typeface="+mn-lt"/>
              <a:ea typeface="+mn-ea"/>
              <a:cs typeface="+mn-cs"/>
            </a:rPr>
            <a:t>％と高い割合であり、財政構造が硬直化していることがうかがえる。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歳出の徹底した見直しや削減を図っていくとともに、引き続き市税等の徴収率向上対策に取り組むなど歳入確保に努め、財政基盤の強化に努める。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80</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046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80</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78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80</xdr:row>
      <xdr:rowOff>17272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78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79997</xdr:rowOff>
    </xdr:from>
    <xdr:to>
      <xdr:col>29</xdr:col>
      <xdr:colOff>127000</xdr:colOff>
      <xdr:row>14</xdr:row>
      <xdr:rowOff>101714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27922"/>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101714</xdr:rowOff>
    </xdr:from>
    <xdr:to>
      <xdr:col>26</xdr:col>
      <xdr:colOff>50800</xdr:colOff>
      <xdr:row>15</xdr:row>
      <xdr:rowOff>18301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49639"/>
          <a:ext cx="698500" cy="8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18301</xdr:rowOff>
    </xdr:from>
    <xdr:to>
      <xdr:col>22</xdr:col>
      <xdr:colOff>114300</xdr:colOff>
      <xdr:row>15</xdr:row>
      <xdr:rowOff>104369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7676"/>
          <a:ext cx="698500" cy="8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99797</xdr:rowOff>
    </xdr:from>
    <xdr:to>
      <xdr:col>18</xdr:col>
      <xdr:colOff>177800</xdr:colOff>
      <xdr:row>15</xdr:row>
      <xdr:rowOff>104369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19172"/>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29197</xdr:rowOff>
    </xdr:from>
    <xdr:to>
      <xdr:col>29</xdr:col>
      <xdr:colOff>177800</xdr:colOff>
      <xdr:row>14</xdr:row>
      <xdr:rowOff>130797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7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45724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50914</xdr:rowOff>
    </xdr:from>
    <xdr:to>
      <xdr:col>26</xdr:col>
      <xdr:colOff>101600</xdr:colOff>
      <xdr:row>14</xdr:row>
      <xdr:rowOff>152514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8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162691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138951</xdr:rowOff>
    </xdr:from>
    <xdr:to>
      <xdr:col>22</xdr:col>
      <xdr:colOff>165100</xdr:colOff>
      <xdr:row>15</xdr:row>
      <xdr:rowOff>69101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79278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53569</xdr:rowOff>
    </xdr:from>
    <xdr:to>
      <xdr:col>19</xdr:col>
      <xdr:colOff>38100</xdr:colOff>
      <xdr:row>15</xdr:row>
      <xdr:rowOff>155169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165346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48997</xdr:rowOff>
    </xdr:from>
    <xdr:to>
      <xdr:col>15</xdr:col>
      <xdr:colOff>101600</xdr:colOff>
      <xdr:row>15</xdr:row>
      <xdr:rowOff>150597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160774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304409</xdr:rowOff>
    </xdr:from>
    <xdr:to>
      <xdr:col>29</xdr:col>
      <xdr:colOff>127000</xdr:colOff>
      <xdr:row>37</xdr:row>
      <xdr:rowOff>341404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29109"/>
          <a:ext cx="6477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289186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3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341404</xdr:rowOff>
    </xdr:from>
    <xdr:to>
      <xdr:col>26</xdr:col>
      <xdr:colOff>50800</xdr:colOff>
      <xdr:row>38</xdr:row>
      <xdr:rowOff>2077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6104"/>
          <a:ext cx="698500" cy="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2077</xdr:rowOff>
    </xdr:from>
    <xdr:to>
      <xdr:col>22</xdr:col>
      <xdr:colOff>114300</xdr:colOff>
      <xdr:row>38</xdr:row>
      <xdr:rowOff>6390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9677"/>
          <a:ext cx="6985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6390</xdr:rowOff>
    </xdr:from>
    <xdr:to>
      <xdr:col>18</xdr:col>
      <xdr:colOff>177800</xdr:colOff>
      <xdr:row>38</xdr:row>
      <xdr:rowOff>11485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3990"/>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253609</xdr:rowOff>
    </xdr:from>
    <xdr:to>
      <xdr:col>29</xdr:col>
      <xdr:colOff>177800</xdr:colOff>
      <xdr:row>38</xdr:row>
      <xdr:rowOff>12309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98686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290604</xdr:rowOff>
    </xdr:from>
    <xdr:to>
      <xdr:col>26</xdr:col>
      <xdr:colOff>101600</xdr:colOff>
      <xdr:row>38</xdr:row>
      <xdr:rowOff>49304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34081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294177</xdr:rowOff>
    </xdr:from>
    <xdr:to>
      <xdr:col>22</xdr:col>
      <xdr:colOff>165100</xdr:colOff>
      <xdr:row>38</xdr:row>
      <xdr:rowOff>52877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37654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298490</xdr:rowOff>
    </xdr:from>
    <xdr:to>
      <xdr:col>19</xdr:col>
      <xdr:colOff>38100</xdr:colOff>
      <xdr:row>38</xdr:row>
      <xdr:rowOff>57190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41967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303585</xdr:rowOff>
    </xdr:from>
    <xdr:to>
      <xdr:col>15</xdr:col>
      <xdr:colOff>101600</xdr:colOff>
      <xdr:row>38</xdr:row>
      <xdr:rowOff>62285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47062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114109</xdr:rowOff>
    </xdr:from>
    <xdr:to>
      <xdr:col>24</xdr:col>
      <xdr:colOff>63500</xdr:colOff>
      <xdr:row>33</xdr:row>
      <xdr:rowOff>166002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71959"/>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114109</xdr:rowOff>
    </xdr:from>
    <xdr:to>
      <xdr:col>19</xdr:col>
      <xdr:colOff>177800</xdr:colOff>
      <xdr:row>34</xdr:row>
      <xdr:rowOff>152374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71959"/>
          <a:ext cx="889000" cy="20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152374</xdr:rowOff>
    </xdr:from>
    <xdr:to>
      <xdr:col>15</xdr:col>
      <xdr:colOff>50800</xdr:colOff>
      <xdr:row>35</xdr:row>
      <xdr:rowOff>8547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167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8547</xdr:rowOff>
    </xdr:from>
    <xdr:to>
      <xdr:col>10</xdr:col>
      <xdr:colOff>114300</xdr:colOff>
      <xdr:row>35</xdr:row>
      <xdr:rowOff>40615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9297"/>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115202</xdr:rowOff>
    </xdr:from>
    <xdr:to>
      <xdr:col>24</xdr:col>
      <xdr:colOff>114300</xdr:colOff>
      <xdr:row>34</xdr:row>
      <xdr:rowOff>45352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138079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63309</xdr:rowOff>
    </xdr:from>
    <xdr:to>
      <xdr:col>20</xdr:col>
      <xdr:colOff>38100</xdr:colOff>
      <xdr:row>33</xdr:row>
      <xdr:rowOff>164909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9986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9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101574</xdr:rowOff>
    </xdr:from>
    <xdr:to>
      <xdr:col>15</xdr:col>
      <xdr:colOff>101600</xdr:colOff>
      <xdr:row>35</xdr:row>
      <xdr:rowOff>31724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48251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129197</xdr:rowOff>
    </xdr:from>
    <xdr:to>
      <xdr:col>10</xdr:col>
      <xdr:colOff>165100</xdr:colOff>
      <xdr:row>35</xdr:row>
      <xdr:rowOff>59347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75874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161265</xdr:rowOff>
    </xdr:from>
    <xdr:to>
      <xdr:col>6</xdr:col>
      <xdr:colOff>38100</xdr:colOff>
      <xdr:row>35</xdr:row>
      <xdr:rowOff>91415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107942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6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66514</xdr:rowOff>
    </xdr:from>
    <xdr:to>
      <xdr:col>24</xdr:col>
      <xdr:colOff>63500</xdr:colOff>
      <xdr:row>57</xdr:row>
      <xdr:rowOff>88588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39164"/>
          <a:ext cx="8382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66514</xdr:rowOff>
    </xdr:from>
    <xdr:to>
      <xdr:col>19</xdr:col>
      <xdr:colOff>177800</xdr:colOff>
      <xdr:row>57</xdr:row>
      <xdr:rowOff>97832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9164"/>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97832</xdr:rowOff>
    </xdr:from>
    <xdr:to>
      <xdr:col>15</xdr:col>
      <xdr:colOff>50800</xdr:colOff>
      <xdr:row>57</xdr:row>
      <xdr:rowOff>135738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0482"/>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135738</xdr:rowOff>
    </xdr:from>
    <xdr:to>
      <xdr:col>10</xdr:col>
      <xdr:colOff>114300</xdr:colOff>
      <xdr:row>57</xdr:row>
      <xdr:rowOff>156671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8388"/>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37788</xdr:rowOff>
    </xdr:from>
    <xdr:to>
      <xdr:col>24</xdr:col>
      <xdr:colOff>114300</xdr:colOff>
      <xdr:row>57</xdr:row>
      <xdr:rowOff>139388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168615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15714</xdr:rowOff>
    </xdr:from>
    <xdr:to>
      <xdr:col>20</xdr:col>
      <xdr:colOff>38100</xdr:colOff>
      <xdr:row>57</xdr:row>
      <xdr:rowOff>117314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133841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47032</xdr:rowOff>
    </xdr:from>
    <xdr:to>
      <xdr:col>15</xdr:col>
      <xdr:colOff>101600</xdr:colOff>
      <xdr:row>57</xdr:row>
      <xdr:rowOff>148632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165159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84938</xdr:rowOff>
    </xdr:from>
    <xdr:to>
      <xdr:col>10</xdr:col>
      <xdr:colOff>165100</xdr:colOff>
      <xdr:row>58</xdr:row>
      <xdr:rowOff>15088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105871</xdr:rowOff>
    </xdr:from>
    <xdr:to>
      <xdr:col>6</xdr:col>
      <xdr:colOff>38100</xdr:colOff>
      <xdr:row>58</xdr:row>
      <xdr:rowOff>36021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27932</xdr:rowOff>
    </xdr:from>
    <xdr:to>
      <xdr:col>24</xdr:col>
      <xdr:colOff>63500</xdr:colOff>
      <xdr:row>79</xdr:row>
      <xdr:rowOff>38593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72482"/>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31392</xdr:rowOff>
    </xdr:from>
    <xdr:to>
      <xdr:col>19</xdr:col>
      <xdr:colOff>177800</xdr:colOff>
      <xdr:row>79</xdr:row>
      <xdr:rowOff>38593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7594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28029</xdr:rowOff>
    </xdr:from>
    <xdr:to>
      <xdr:col>15</xdr:col>
      <xdr:colOff>50800</xdr:colOff>
      <xdr:row>79</xdr:row>
      <xdr:rowOff>31392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72579"/>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28029</xdr:rowOff>
    </xdr:from>
    <xdr:to>
      <xdr:col>10</xdr:col>
      <xdr:colOff>114300</xdr:colOff>
      <xdr:row>79</xdr:row>
      <xdr:rowOff>69552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72579"/>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148582</xdr:rowOff>
    </xdr:from>
    <xdr:to>
      <xdr:col>24</xdr:col>
      <xdr:colOff>114300</xdr:colOff>
      <xdr:row>79</xdr:row>
      <xdr:rowOff>78732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159243</xdr:rowOff>
    </xdr:from>
    <xdr:to>
      <xdr:col>20</xdr:col>
      <xdr:colOff>38100</xdr:colOff>
      <xdr:row>79</xdr:row>
      <xdr:rowOff>89393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80520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152042</xdr:rowOff>
    </xdr:from>
    <xdr:to>
      <xdr:col>15</xdr:col>
      <xdr:colOff>101600</xdr:colOff>
      <xdr:row>79</xdr:row>
      <xdr:rowOff>82192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73319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148679</xdr:rowOff>
    </xdr:from>
    <xdr:to>
      <xdr:col>10</xdr:col>
      <xdr:colOff>165100</xdr:colOff>
      <xdr:row>79</xdr:row>
      <xdr:rowOff>78829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69956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18752</xdr:rowOff>
    </xdr:from>
    <xdr:to>
      <xdr:col>6</xdr:col>
      <xdr:colOff>38100</xdr:colOff>
      <xdr:row>79</xdr:row>
      <xdr:rowOff>120352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111479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155763</xdr:rowOff>
    </xdr:from>
    <xdr:to>
      <xdr:col>24</xdr:col>
      <xdr:colOff>63500</xdr:colOff>
      <xdr:row>95</xdr:row>
      <xdr:rowOff>109449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72063"/>
          <a:ext cx="838200" cy="1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109449</xdr:rowOff>
    </xdr:from>
    <xdr:to>
      <xdr:col>19</xdr:col>
      <xdr:colOff>177800</xdr:colOff>
      <xdr:row>96</xdr:row>
      <xdr:rowOff>72492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9719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72492</xdr:rowOff>
    </xdr:from>
    <xdr:to>
      <xdr:col>15</xdr:col>
      <xdr:colOff>50800</xdr:colOff>
      <xdr:row>96</xdr:row>
      <xdr:rowOff>126891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31692"/>
          <a:ext cx="889000" cy="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89971</xdr:rowOff>
    </xdr:from>
    <xdr:to>
      <xdr:col>10</xdr:col>
      <xdr:colOff>114300</xdr:colOff>
      <xdr:row>96</xdr:row>
      <xdr:rowOff>126891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49171"/>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104963</xdr:rowOff>
    </xdr:from>
    <xdr:to>
      <xdr:col>24</xdr:col>
      <xdr:colOff>114300</xdr:colOff>
      <xdr:row>95</xdr:row>
      <xdr:rowOff>35113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127840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58649</xdr:rowOff>
    </xdr:from>
    <xdr:to>
      <xdr:col>20</xdr:col>
      <xdr:colOff>38100</xdr:colOff>
      <xdr:row>95</xdr:row>
      <xdr:rowOff>160249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5326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2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21692</xdr:rowOff>
    </xdr:from>
    <xdr:to>
      <xdr:col>15</xdr:col>
      <xdr:colOff>101600</xdr:colOff>
      <xdr:row>96</xdr:row>
      <xdr:rowOff>123292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139819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5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76091</xdr:rowOff>
    </xdr:from>
    <xdr:to>
      <xdr:col>10</xdr:col>
      <xdr:colOff>165100</xdr:colOff>
      <xdr:row>97</xdr:row>
      <xdr:rowOff>6241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3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22768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1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39171</xdr:rowOff>
    </xdr:from>
    <xdr:to>
      <xdr:col>6</xdr:col>
      <xdr:colOff>38100</xdr:colOff>
      <xdr:row>96</xdr:row>
      <xdr:rowOff>140771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157298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7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114565</xdr:rowOff>
    </xdr:from>
    <xdr:to>
      <xdr:col>55</xdr:col>
      <xdr:colOff>0</xdr:colOff>
      <xdr:row>37</xdr:row>
      <xdr:rowOff>8948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43865"/>
          <a:ext cx="838200" cy="40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114565</xdr:rowOff>
    </xdr:from>
    <xdr:to>
      <xdr:col>50</xdr:col>
      <xdr:colOff>114300</xdr:colOff>
      <xdr:row>37</xdr:row>
      <xdr:rowOff>36148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43865"/>
          <a:ext cx="889000" cy="4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36148</xdr:rowOff>
    </xdr:from>
    <xdr:to>
      <xdr:col>45</xdr:col>
      <xdr:colOff>177800</xdr:colOff>
      <xdr:row>37</xdr:row>
      <xdr:rowOff>108424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9798"/>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105273</xdr:rowOff>
    </xdr:from>
    <xdr:to>
      <xdr:col>41</xdr:col>
      <xdr:colOff>50800</xdr:colOff>
      <xdr:row>37</xdr:row>
      <xdr:rowOff>108424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48923"/>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129598</xdr:rowOff>
    </xdr:from>
    <xdr:to>
      <xdr:col>55</xdr:col>
      <xdr:colOff>50800</xdr:colOff>
      <xdr:row>37</xdr:row>
      <xdr:rowOff>59748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108025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8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63765</xdr:rowOff>
    </xdr:from>
    <xdr:to>
      <xdr:col>50</xdr:col>
      <xdr:colOff>165100</xdr:colOff>
      <xdr:row>34</xdr:row>
      <xdr:rowOff>165365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10442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6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156798</xdr:rowOff>
    </xdr:from>
    <xdr:to>
      <xdr:col>46</xdr:col>
      <xdr:colOff>38100</xdr:colOff>
      <xdr:row>37</xdr:row>
      <xdr:rowOff>86948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103475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57624</xdr:rowOff>
    </xdr:from>
    <xdr:to>
      <xdr:col>41</xdr:col>
      <xdr:colOff>101600</xdr:colOff>
      <xdr:row>37</xdr:row>
      <xdr:rowOff>159224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54473</xdr:rowOff>
    </xdr:from>
    <xdr:to>
      <xdr:col>36</xdr:col>
      <xdr:colOff>165100</xdr:colOff>
      <xdr:row>37</xdr:row>
      <xdr:rowOff>156073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7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2970</xdr:rowOff>
    </xdr:from>
    <xdr:to>
      <xdr:col>55</xdr:col>
      <xdr:colOff>0</xdr:colOff>
      <xdr:row>56</xdr:row>
      <xdr:rowOff>15973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04170"/>
          <a:ext cx="8382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135078</xdr:rowOff>
    </xdr:from>
    <xdr:to>
      <xdr:col>50</xdr:col>
      <xdr:colOff>114300</xdr:colOff>
      <xdr:row>56</xdr:row>
      <xdr:rowOff>15973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93378"/>
          <a:ext cx="889000" cy="22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135078</xdr:rowOff>
    </xdr:from>
    <xdr:to>
      <xdr:col>45</xdr:col>
      <xdr:colOff>177800</xdr:colOff>
      <xdr:row>55</xdr:row>
      <xdr:rowOff>61048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93378"/>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170004</xdr:rowOff>
    </xdr:from>
    <xdr:to>
      <xdr:col>41</xdr:col>
      <xdr:colOff>50800</xdr:colOff>
      <xdr:row>55</xdr:row>
      <xdr:rowOff>61048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256854"/>
          <a:ext cx="889000" cy="2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123620</xdr:rowOff>
    </xdr:from>
    <xdr:to>
      <xdr:col>55</xdr:col>
      <xdr:colOff>50800</xdr:colOff>
      <xdr:row>56</xdr:row>
      <xdr:rowOff>53770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146497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136623</xdr:rowOff>
    </xdr:from>
    <xdr:to>
      <xdr:col>50</xdr:col>
      <xdr:colOff>165100</xdr:colOff>
      <xdr:row>56</xdr:row>
      <xdr:rowOff>66773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83300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4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84278</xdr:rowOff>
    </xdr:from>
    <xdr:to>
      <xdr:col>46</xdr:col>
      <xdr:colOff>38100</xdr:colOff>
      <xdr:row>55</xdr:row>
      <xdr:rowOff>14428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30955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10248</xdr:rowOff>
    </xdr:from>
    <xdr:to>
      <xdr:col>41</xdr:col>
      <xdr:colOff>101600</xdr:colOff>
      <xdr:row>55</xdr:row>
      <xdr:rowOff>111848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128375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119204</xdr:rowOff>
    </xdr:from>
    <xdr:to>
      <xdr:col>36</xdr:col>
      <xdr:colOff>165100</xdr:colOff>
      <xdr:row>54</xdr:row>
      <xdr:rowOff>49354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65881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8838</xdr:rowOff>
    </xdr:from>
    <xdr:to>
      <xdr:col>55</xdr:col>
      <xdr:colOff>0</xdr:colOff>
      <xdr:row>78</xdr:row>
      <xdr:rowOff>9004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81938"/>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7917</xdr:rowOff>
    </xdr:from>
    <xdr:to>
      <xdr:col>50</xdr:col>
      <xdr:colOff>114300</xdr:colOff>
      <xdr:row>78</xdr:row>
      <xdr:rowOff>8838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81017"/>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147558</xdr:rowOff>
    </xdr:from>
    <xdr:to>
      <xdr:col>45</xdr:col>
      <xdr:colOff>177800</xdr:colOff>
      <xdr:row>78</xdr:row>
      <xdr:rowOff>7917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49208"/>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61695</xdr:rowOff>
    </xdr:from>
    <xdr:to>
      <xdr:col>41</xdr:col>
      <xdr:colOff>50800</xdr:colOff>
      <xdr:row>77</xdr:row>
      <xdr:rowOff>147558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63345"/>
          <a:ext cx="889000" cy="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129654</xdr:rowOff>
    </xdr:from>
    <xdr:to>
      <xdr:col>55</xdr:col>
      <xdr:colOff>50800</xdr:colOff>
      <xdr:row>78</xdr:row>
      <xdr:rowOff>59804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44581</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129488</xdr:rowOff>
    </xdr:from>
    <xdr:to>
      <xdr:col>50</xdr:col>
      <xdr:colOff>165100</xdr:colOff>
      <xdr:row>78</xdr:row>
      <xdr:rowOff>59638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50765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128567</xdr:rowOff>
    </xdr:from>
    <xdr:to>
      <xdr:col>46</xdr:col>
      <xdr:colOff>38100</xdr:colOff>
      <xdr:row>78</xdr:row>
      <xdr:rowOff>58717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49844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2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96758</xdr:rowOff>
    </xdr:from>
    <xdr:to>
      <xdr:col>41</xdr:col>
      <xdr:colOff>101600</xdr:colOff>
      <xdr:row>78</xdr:row>
      <xdr:rowOff>26908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18035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10895</xdr:rowOff>
    </xdr:from>
    <xdr:to>
      <xdr:col>36</xdr:col>
      <xdr:colOff>165100</xdr:colOff>
      <xdr:row>77</xdr:row>
      <xdr:rowOff>112495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103622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140880</xdr:rowOff>
    </xdr:from>
    <xdr:to>
      <xdr:col>55</xdr:col>
      <xdr:colOff>0</xdr:colOff>
      <xdr:row>96</xdr:row>
      <xdr:rowOff>151829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00080"/>
          <a:ext cx="8382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146197</xdr:rowOff>
    </xdr:from>
    <xdr:to>
      <xdr:col>50</xdr:col>
      <xdr:colOff>114300</xdr:colOff>
      <xdr:row>96</xdr:row>
      <xdr:rowOff>140880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433947"/>
          <a:ext cx="889000" cy="16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146197</xdr:rowOff>
    </xdr:from>
    <xdr:to>
      <xdr:col>45</xdr:col>
      <xdr:colOff>177800</xdr:colOff>
      <xdr:row>96</xdr:row>
      <xdr:rowOff>93924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433947"/>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19255</xdr:rowOff>
    </xdr:from>
    <xdr:to>
      <xdr:col>41</xdr:col>
      <xdr:colOff>50800</xdr:colOff>
      <xdr:row>96</xdr:row>
      <xdr:rowOff>93924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478455"/>
          <a:ext cx="889000" cy="7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101029</xdr:rowOff>
    </xdr:from>
    <xdr:to>
      <xdr:col>55</xdr:col>
      <xdr:colOff>50800</xdr:colOff>
      <xdr:row>97</xdr:row>
      <xdr:rowOff>31179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123906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90080</xdr:rowOff>
    </xdr:from>
    <xdr:to>
      <xdr:col>50</xdr:col>
      <xdr:colOff>165100</xdr:colOff>
      <xdr:row>97</xdr:row>
      <xdr:rowOff>20230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36757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95397</xdr:rowOff>
    </xdr:from>
    <xdr:to>
      <xdr:col>46</xdr:col>
      <xdr:colOff>38100</xdr:colOff>
      <xdr:row>96</xdr:row>
      <xdr:rowOff>25547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42074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15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43124</xdr:rowOff>
    </xdr:from>
    <xdr:to>
      <xdr:col>41</xdr:col>
      <xdr:colOff>101600</xdr:colOff>
      <xdr:row>96</xdr:row>
      <xdr:rowOff>144724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161251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139905</xdr:rowOff>
    </xdr:from>
    <xdr:to>
      <xdr:col>36</xdr:col>
      <xdr:colOff>165100</xdr:colOff>
      <xdr:row>96</xdr:row>
      <xdr:rowOff>70055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86582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0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159005</xdr:rowOff>
    </xdr:from>
    <xdr:to>
      <xdr:col>85</xdr:col>
      <xdr:colOff>127000</xdr:colOff>
      <xdr:row>37</xdr:row>
      <xdr:rowOff>48197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331205"/>
          <a:ext cx="8382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151142</xdr:rowOff>
    </xdr:from>
    <xdr:to>
      <xdr:col>81</xdr:col>
      <xdr:colOff>50800</xdr:colOff>
      <xdr:row>36</xdr:row>
      <xdr:rowOff>159005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32334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84122</xdr:rowOff>
    </xdr:from>
    <xdr:to>
      <xdr:col>76</xdr:col>
      <xdr:colOff>114300</xdr:colOff>
      <xdr:row>36</xdr:row>
      <xdr:rowOff>151142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256322"/>
          <a:ext cx="889000" cy="6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88568</xdr:rowOff>
    </xdr:from>
    <xdr:to>
      <xdr:col>71</xdr:col>
      <xdr:colOff>177800</xdr:colOff>
      <xdr:row>36</xdr:row>
      <xdr:rowOff>84122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5917868"/>
          <a:ext cx="889000" cy="3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168847</xdr:rowOff>
    </xdr:from>
    <xdr:to>
      <xdr:col>85</xdr:col>
      <xdr:colOff>177800</xdr:colOff>
      <xdr:row>37</xdr:row>
      <xdr:rowOff>98997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20274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108205</xdr:rowOff>
    </xdr:from>
    <xdr:to>
      <xdr:col>81</xdr:col>
      <xdr:colOff>101600</xdr:colOff>
      <xdr:row>37</xdr:row>
      <xdr:rowOff>38355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2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54882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100342</xdr:rowOff>
    </xdr:from>
    <xdr:to>
      <xdr:col>76</xdr:col>
      <xdr:colOff>165100</xdr:colOff>
      <xdr:row>37</xdr:row>
      <xdr:rowOff>30492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47019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0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33322</xdr:rowOff>
    </xdr:from>
    <xdr:to>
      <xdr:col>72</xdr:col>
      <xdr:colOff>38100</xdr:colOff>
      <xdr:row>36</xdr:row>
      <xdr:rowOff>134922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2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151449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37768</xdr:rowOff>
    </xdr:from>
    <xdr:to>
      <xdr:col>67</xdr:col>
      <xdr:colOff>101600</xdr:colOff>
      <xdr:row>34</xdr:row>
      <xdr:rowOff>139368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5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155895</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564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16563</xdr:rowOff>
    </xdr:from>
    <xdr:to>
      <xdr:col>85</xdr:col>
      <xdr:colOff>127000</xdr:colOff>
      <xdr:row>78</xdr:row>
      <xdr:rowOff>39858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9663"/>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39858</xdr:rowOff>
    </xdr:from>
    <xdr:to>
      <xdr:col>81</xdr:col>
      <xdr:colOff>50800</xdr:colOff>
      <xdr:row>78</xdr:row>
      <xdr:rowOff>50560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12958"/>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50560</xdr:rowOff>
    </xdr:from>
    <xdr:to>
      <xdr:col>76</xdr:col>
      <xdr:colOff>114300</xdr:colOff>
      <xdr:row>78</xdr:row>
      <xdr:rowOff>55262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3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55262</xdr:rowOff>
    </xdr:from>
    <xdr:to>
      <xdr:col>71</xdr:col>
      <xdr:colOff>177800</xdr:colOff>
      <xdr:row>78</xdr:row>
      <xdr:rowOff>62554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28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137213</xdr:rowOff>
    </xdr:from>
    <xdr:to>
      <xdr:col>85</xdr:col>
      <xdr:colOff>177800</xdr:colOff>
      <xdr:row>78</xdr:row>
      <xdr:rowOff>67363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160090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160508</xdr:rowOff>
    </xdr:from>
    <xdr:to>
      <xdr:col>81</xdr:col>
      <xdr:colOff>101600</xdr:colOff>
      <xdr:row>78</xdr:row>
      <xdr:rowOff>90658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107185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171210</xdr:rowOff>
    </xdr:from>
    <xdr:to>
      <xdr:col>76</xdr:col>
      <xdr:colOff>165100</xdr:colOff>
      <xdr:row>78</xdr:row>
      <xdr:rowOff>101360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92487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4462</xdr:rowOff>
    </xdr:from>
    <xdr:to>
      <xdr:col>72</xdr:col>
      <xdr:colOff>38100</xdr:colOff>
      <xdr:row>78</xdr:row>
      <xdr:rowOff>106062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97189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11754</xdr:rowOff>
    </xdr:from>
    <xdr:to>
      <xdr:col>67</xdr:col>
      <xdr:colOff>101600</xdr:colOff>
      <xdr:row>78</xdr:row>
      <xdr:rowOff>113354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104481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21769</xdr:rowOff>
    </xdr:from>
    <xdr:to>
      <xdr:col>85</xdr:col>
      <xdr:colOff>127000</xdr:colOff>
      <xdr:row>97</xdr:row>
      <xdr:rowOff>65619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52419"/>
          <a:ext cx="8382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22986</xdr:rowOff>
    </xdr:from>
    <xdr:to>
      <xdr:col>81</xdr:col>
      <xdr:colOff>50800</xdr:colOff>
      <xdr:row>97</xdr:row>
      <xdr:rowOff>65619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653636"/>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22986</xdr:rowOff>
    </xdr:from>
    <xdr:to>
      <xdr:col>76</xdr:col>
      <xdr:colOff>114300</xdr:colOff>
      <xdr:row>97</xdr:row>
      <xdr:rowOff>166185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53636"/>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143458</xdr:rowOff>
    </xdr:from>
    <xdr:to>
      <xdr:col>71</xdr:col>
      <xdr:colOff>177800</xdr:colOff>
      <xdr:row>97</xdr:row>
      <xdr:rowOff>166185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74108"/>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142419</xdr:rowOff>
    </xdr:from>
    <xdr:to>
      <xdr:col>85</xdr:col>
      <xdr:colOff>177800</xdr:colOff>
      <xdr:row>97</xdr:row>
      <xdr:rowOff>72569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165296</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5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14819</xdr:rowOff>
    </xdr:from>
    <xdr:to>
      <xdr:col>81</xdr:col>
      <xdr:colOff>101600</xdr:colOff>
      <xdr:row>97</xdr:row>
      <xdr:rowOff>116419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132946</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2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143636</xdr:rowOff>
    </xdr:from>
    <xdr:to>
      <xdr:col>76</xdr:col>
      <xdr:colOff>165100</xdr:colOff>
      <xdr:row>97</xdr:row>
      <xdr:rowOff>73786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90313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37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115385</xdr:rowOff>
    </xdr:from>
    <xdr:to>
      <xdr:col>72</xdr:col>
      <xdr:colOff>38100</xdr:colOff>
      <xdr:row>98</xdr:row>
      <xdr:rowOff>45535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62062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92658</xdr:rowOff>
    </xdr:from>
    <xdr:to>
      <xdr:col>67</xdr:col>
      <xdr:colOff>101600</xdr:colOff>
      <xdr:row>98</xdr:row>
      <xdr:rowOff>22808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39335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43802</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29781</xdr:rowOff>
    </xdr:from>
    <xdr:to>
      <xdr:col>102</xdr:col>
      <xdr:colOff>114300</xdr:colOff>
      <xdr:row>39</xdr:row>
      <xdr:rowOff>43802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16331"/>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164452</xdr:rowOff>
    </xdr:from>
    <xdr:to>
      <xdr:col>102</xdr:col>
      <xdr:colOff>165100</xdr:colOff>
      <xdr:row>39</xdr:row>
      <xdr:rowOff>94602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85729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150431</xdr:rowOff>
    </xdr:from>
    <xdr:to>
      <xdr:col>98</xdr:col>
      <xdr:colOff>38100</xdr:colOff>
      <xdr:row>39</xdr:row>
      <xdr:rowOff>80581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71708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64929</xdr:rowOff>
    </xdr:from>
    <xdr:to>
      <xdr:col>116</xdr:col>
      <xdr:colOff>63500</xdr:colOff>
      <xdr:row>57</xdr:row>
      <xdr:rowOff>74587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37579"/>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74587</xdr:rowOff>
    </xdr:from>
    <xdr:to>
      <xdr:col>111</xdr:col>
      <xdr:colOff>177800</xdr:colOff>
      <xdr:row>57</xdr:row>
      <xdr:rowOff>75197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4723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75197</xdr:rowOff>
    </xdr:from>
    <xdr:to>
      <xdr:col>107</xdr:col>
      <xdr:colOff>50800</xdr:colOff>
      <xdr:row>57</xdr:row>
      <xdr:rowOff>80188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4784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80188</xdr:rowOff>
    </xdr:from>
    <xdr:to>
      <xdr:col>102</xdr:col>
      <xdr:colOff>114300</xdr:colOff>
      <xdr:row>57</xdr:row>
      <xdr:rowOff>94094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5283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14129</xdr:rowOff>
    </xdr:from>
    <xdr:to>
      <xdr:col>116</xdr:col>
      <xdr:colOff>114300</xdr:colOff>
      <xdr:row>57</xdr:row>
      <xdr:rowOff>115729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37006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23787</xdr:rowOff>
    </xdr:from>
    <xdr:to>
      <xdr:col>112</xdr:col>
      <xdr:colOff>38100</xdr:colOff>
      <xdr:row>57</xdr:row>
      <xdr:rowOff>125387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141914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24397</xdr:rowOff>
    </xdr:from>
    <xdr:to>
      <xdr:col>107</xdr:col>
      <xdr:colOff>101600</xdr:colOff>
      <xdr:row>57</xdr:row>
      <xdr:rowOff>125997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142524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29388</xdr:rowOff>
    </xdr:from>
    <xdr:to>
      <xdr:col>102</xdr:col>
      <xdr:colOff>165100</xdr:colOff>
      <xdr:row>57</xdr:row>
      <xdr:rowOff>130988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147515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5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43294</xdr:rowOff>
    </xdr:from>
    <xdr:to>
      <xdr:col>98</xdr:col>
      <xdr:colOff>38100</xdr:colOff>
      <xdr:row>57</xdr:row>
      <xdr:rowOff>144894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161421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161286</xdr:rowOff>
    </xdr:from>
    <xdr:to>
      <xdr:col>116</xdr:col>
      <xdr:colOff>63500</xdr:colOff>
      <xdr:row>73</xdr:row>
      <xdr:rowOff>105197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505686"/>
          <a:ext cx="838200" cy="1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105197</xdr:rowOff>
    </xdr:from>
    <xdr:to>
      <xdr:col>111</xdr:col>
      <xdr:colOff>177800</xdr:colOff>
      <xdr:row>73</xdr:row>
      <xdr:rowOff>150412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621047"/>
          <a:ext cx="889000" cy="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150412</xdr:rowOff>
    </xdr:from>
    <xdr:to>
      <xdr:col>107</xdr:col>
      <xdr:colOff>50800</xdr:colOff>
      <xdr:row>74</xdr:row>
      <xdr:rowOff>31980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66262"/>
          <a:ext cx="8890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15032</xdr:rowOff>
    </xdr:from>
    <xdr:to>
      <xdr:col>102</xdr:col>
      <xdr:colOff>114300</xdr:colOff>
      <xdr:row>74</xdr:row>
      <xdr:rowOff>31980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02332"/>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110486</xdr:rowOff>
    </xdr:from>
    <xdr:to>
      <xdr:col>116</xdr:col>
      <xdr:colOff>114300</xdr:colOff>
      <xdr:row>73</xdr:row>
      <xdr:rowOff>40636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133363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54397</xdr:rowOff>
    </xdr:from>
    <xdr:to>
      <xdr:col>112</xdr:col>
      <xdr:colOff>38100</xdr:colOff>
      <xdr:row>73</xdr:row>
      <xdr:rowOff>155997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34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99612</xdr:rowOff>
    </xdr:from>
    <xdr:to>
      <xdr:col>107</xdr:col>
      <xdr:colOff>101600</xdr:colOff>
      <xdr:row>74</xdr:row>
      <xdr:rowOff>29762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46289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152630</xdr:rowOff>
    </xdr:from>
    <xdr:to>
      <xdr:col>102</xdr:col>
      <xdr:colOff>165100</xdr:colOff>
      <xdr:row>74</xdr:row>
      <xdr:rowOff>82780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99307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135682</xdr:rowOff>
    </xdr:from>
    <xdr:to>
      <xdr:col>98</xdr:col>
      <xdr:colOff>38100</xdr:colOff>
      <xdr:row>74</xdr:row>
      <xdr:rowOff>65832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82359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性質別歳出の住民一人当たりコストについて、類似団体内平均額を上回っている主な経費は、人件費（類似団体との差額</a:t>
          </a:r>
          <a:r>
            <a:rPr lang="en-US" altLang="ja-JP" sz="1100">
              <a:solidFill>
                <a:sysClr val="windowText" lastClr="000000"/>
              </a:solidFill>
              <a:effectLst/>
              <a:latin typeface="+mn-lt"/>
              <a:ea typeface="+mn-ea"/>
              <a:cs typeface="+mn-cs"/>
            </a:rPr>
            <a:t>+26,804</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125.6%</a:t>
          </a:r>
          <a:r>
            <a:rPr lang="ja-JP" altLang="ja-JP" sz="1100">
              <a:solidFill>
                <a:sysClr val="windowText" lastClr="000000"/>
              </a:solidFill>
              <a:effectLst/>
              <a:latin typeface="+mn-lt"/>
              <a:ea typeface="+mn-ea"/>
              <a:cs typeface="+mn-cs"/>
            </a:rPr>
            <a:t>）、物件費（類似団体との差額</a:t>
          </a:r>
          <a:r>
            <a:rPr lang="en-US" altLang="ja-JP" sz="1100">
              <a:solidFill>
                <a:sysClr val="windowText" lastClr="000000"/>
              </a:solidFill>
              <a:effectLst/>
              <a:latin typeface="+mn-lt"/>
              <a:ea typeface="+mn-ea"/>
              <a:cs typeface="+mn-cs"/>
            </a:rPr>
            <a:t>+451</a:t>
          </a:r>
          <a:r>
            <a:rPr lang="ja-JP" altLang="en-US" sz="1100">
              <a:solidFill>
                <a:sysClr val="windowText" lastClr="000000"/>
              </a:solidFill>
              <a:effectLst/>
              <a:latin typeface="+mn-lt"/>
              <a:ea typeface="+mn-ea"/>
              <a:cs typeface="+mn-cs"/>
            </a:rPr>
            <a:t>円、</a:t>
          </a:r>
          <a:r>
            <a:rPr lang="ja-JP" altLang="ja-JP" sz="1100">
              <a:solidFill>
                <a:sysClr val="windowText" lastClr="000000"/>
              </a:solidFill>
              <a:effectLst/>
              <a:latin typeface="+mn-lt"/>
              <a:ea typeface="+mn-ea"/>
              <a:cs typeface="+mn-cs"/>
            </a:rPr>
            <a:t>類似団体比</a:t>
          </a:r>
          <a:r>
            <a:rPr lang="en-US" altLang="ja-JP" sz="1100">
              <a:solidFill>
                <a:sysClr val="windowText" lastClr="000000"/>
              </a:solidFill>
              <a:effectLst/>
              <a:latin typeface="+mn-lt"/>
              <a:ea typeface="+mn-ea"/>
              <a:cs typeface="+mn-cs"/>
            </a:rPr>
            <a:t>100.5%</a:t>
          </a:r>
          <a:r>
            <a:rPr lang="ja-JP" altLang="ja-JP" sz="1100">
              <a:solidFill>
                <a:sysClr val="windowText" lastClr="000000"/>
              </a:solidFill>
              <a:effectLst/>
              <a:latin typeface="+mn-lt"/>
              <a:ea typeface="+mn-ea"/>
              <a:cs typeface="+mn-cs"/>
            </a:rPr>
            <a:t>）、扶助費（類似団体との差額</a:t>
          </a:r>
          <a:r>
            <a:rPr lang="en-US" altLang="ja-JP" sz="1100">
              <a:solidFill>
                <a:sysClr val="windowText" lastClr="000000"/>
              </a:solidFill>
              <a:effectLst/>
              <a:latin typeface="+mn-lt"/>
              <a:ea typeface="+mn-ea"/>
              <a:cs typeface="+mn-cs"/>
            </a:rPr>
            <a:t>+22,118</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117.6</a:t>
          </a:r>
          <a:r>
            <a:rPr lang="ja-JP" altLang="ja-JP" sz="1100">
              <a:solidFill>
                <a:sysClr val="windowText" lastClr="000000"/>
              </a:solidFill>
              <a:effectLst/>
              <a:latin typeface="+mn-lt"/>
              <a:ea typeface="+mn-ea"/>
              <a:cs typeface="+mn-cs"/>
            </a:rPr>
            <a:t>％）、普通建設事業費（類似団体との差額</a:t>
          </a:r>
          <a:r>
            <a:rPr lang="en-US" altLang="ja-JP" sz="1100">
              <a:solidFill>
                <a:sysClr val="windowText" lastClr="000000"/>
              </a:solidFill>
              <a:effectLst/>
              <a:latin typeface="+mn-lt"/>
              <a:ea typeface="+mn-ea"/>
              <a:cs typeface="+mn-cs"/>
            </a:rPr>
            <a:t>+8,437</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108.7</a:t>
          </a:r>
          <a:r>
            <a:rPr lang="ja-JP" altLang="ja-JP" sz="1100">
              <a:solidFill>
                <a:sysClr val="windowText" lastClr="000000"/>
              </a:solidFill>
              <a:effectLst/>
              <a:latin typeface="+mn-lt"/>
              <a:ea typeface="+mn-ea"/>
              <a:cs typeface="+mn-cs"/>
            </a:rPr>
            <a:t>％）、災害復旧事業費（類似団体との差額</a:t>
          </a:r>
          <a:r>
            <a:rPr lang="en-US" altLang="ja-JP" sz="1100">
              <a:solidFill>
                <a:sysClr val="windowText" lastClr="000000"/>
              </a:solidFill>
              <a:effectLst/>
              <a:latin typeface="+mn-lt"/>
              <a:ea typeface="+mn-ea"/>
              <a:cs typeface="+mn-cs"/>
            </a:rPr>
            <a:t>+15,947</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258.5</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公債費（類似団体との差額</a:t>
          </a:r>
          <a:r>
            <a:rPr lang="en-US" altLang="ja-JP" sz="1100">
              <a:solidFill>
                <a:sysClr val="windowText" lastClr="000000"/>
              </a:solidFill>
              <a:effectLst/>
              <a:latin typeface="+mn-lt"/>
              <a:ea typeface="+mn-ea"/>
              <a:cs typeface="+mn-cs"/>
            </a:rPr>
            <a:t>+2,676</a:t>
          </a:r>
          <a:r>
            <a:rPr lang="ja-JP" altLang="en-US"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103.6</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積立金（類似団体との差額</a:t>
          </a:r>
          <a:r>
            <a:rPr lang="en-US" altLang="ja-JP" sz="1100">
              <a:solidFill>
                <a:sysClr val="windowText" lastClr="000000"/>
              </a:solidFill>
              <a:effectLst/>
              <a:latin typeface="+mn-lt"/>
              <a:ea typeface="+mn-ea"/>
              <a:cs typeface="+mn-cs"/>
            </a:rPr>
            <a:t>+78,018</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260.6</a:t>
          </a:r>
          <a:r>
            <a:rPr lang="ja-JP" altLang="ja-JP" sz="1100">
              <a:solidFill>
                <a:sysClr val="windowText" lastClr="000000"/>
              </a:solidFill>
              <a:effectLst/>
              <a:latin typeface="+mn-lt"/>
              <a:ea typeface="+mn-ea"/>
              <a:cs typeface="+mn-cs"/>
            </a:rPr>
            <a:t>％）、貸付金（類似団体との差額</a:t>
          </a:r>
          <a:r>
            <a:rPr lang="en-US" altLang="ja-JP" sz="1100">
              <a:solidFill>
                <a:sysClr val="windowText" lastClr="000000"/>
              </a:solidFill>
              <a:effectLst/>
              <a:latin typeface="+mn-lt"/>
              <a:ea typeface="+mn-ea"/>
              <a:cs typeface="+mn-cs"/>
            </a:rPr>
            <a:t>+11,314</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301.6</a:t>
          </a:r>
          <a:r>
            <a:rPr lang="ja-JP" altLang="ja-JP" sz="1100">
              <a:solidFill>
                <a:sysClr val="windowText" lastClr="000000"/>
              </a:solidFill>
              <a:effectLst/>
              <a:latin typeface="+mn-lt"/>
              <a:ea typeface="+mn-ea"/>
              <a:cs typeface="+mn-cs"/>
            </a:rPr>
            <a:t>％）、繰出金（類似団体との差額</a:t>
          </a:r>
          <a:r>
            <a:rPr lang="en-US" altLang="ja-JP" sz="1100">
              <a:solidFill>
                <a:sysClr val="windowText" lastClr="000000"/>
              </a:solidFill>
              <a:effectLst/>
              <a:latin typeface="+mn-lt"/>
              <a:ea typeface="+mn-ea"/>
              <a:cs typeface="+mn-cs"/>
            </a:rPr>
            <a:t>+34,469</a:t>
          </a:r>
          <a:r>
            <a:rPr lang="ja-JP" altLang="ja-JP" sz="1100">
              <a:solidFill>
                <a:sysClr val="windowText" lastClr="000000"/>
              </a:solidFill>
              <a:effectLst/>
              <a:latin typeface="+mn-lt"/>
              <a:ea typeface="+mn-ea"/>
              <a:cs typeface="+mn-cs"/>
            </a:rPr>
            <a:t>円、対類似団体比</a:t>
          </a:r>
          <a:r>
            <a:rPr lang="en-US" altLang="ja-JP" sz="1100">
              <a:solidFill>
                <a:sysClr val="windowText" lastClr="000000"/>
              </a:solidFill>
              <a:effectLst/>
              <a:latin typeface="+mn-lt"/>
              <a:ea typeface="+mn-ea"/>
              <a:cs typeface="+mn-cs"/>
            </a:rPr>
            <a:t>162.4</a:t>
          </a:r>
          <a:r>
            <a:rPr lang="ja-JP" altLang="ja-JP" sz="1100">
              <a:solidFill>
                <a:sysClr val="windowText" lastClr="000000"/>
              </a:solidFill>
              <a:effectLst/>
              <a:latin typeface="+mn-lt"/>
              <a:ea typeface="+mn-ea"/>
              <a:cs typeface="+mn-cs"/>
            </a:rPr>
            <a:t>％）である。各費目における類似団体平均額を上回った理由としては、以下のようなことが考えられる。</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　人件費については、単独消防であるため類似団体よりも職員数が多いことによるものである。物件費については、</a:t>
          </a:r>
          <a:r>
            <a:rPr kumimoji="1" lang="ja-JP" altLang="en-US" sz="1100">
              <a:solidFill>
                <a:sysClr val="windowText" lastClr="000000"/>
              </a:solidFill>
              <a:effectLst/>
              <a:latin typeface="+mn-lt"/>
              <a:ea typeface="+mn-ea"/>
              <a:cs typeface="+mn-cs"/>
            </a:rPr>
            <a:t>新型コロナワクチン接種事業</a:t>
          </a:r>
          <a:r>
            <a:rPr kumimoji="1" lang="ja-JP" altLang="ja-JP" sz="1100">
              <a:solidFill>
                <a:sysClr val="windowText" lastClr="000000"/>
              </a:solidFill>
              <a:effectLst/>
              <a:latin typeface="+mn-lt"/>
              <a:ea typeface="+mn-ea"/>
              <a:cs typeface="+mn-cs"/>
            </a:rPr>
            <a:t>の増加によるものである</a:t>
          </a:r>
          <a:r>
            <a:rPr kumimoji="1" lang="ja-JP"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扶助費</a:t>
          </a:r>
          <a:r>
            <a:rPr lang="ja-JP" altLang="ja-JP" sz="1100">
              <a:solidFill>
                <a:sysClr val="windowText" lastClr="000000"/>
              </a:solidFill>
              <a:effectLst/>
              <a:latin typeface="+mn-lt"/>
              <a:ea typeface="+mn-ea"/>
              <a:cs typeface="+mn-cs"/>
            </a:rPr>
            <a:t>については、令和元年に</a:t>
          </a:r>
          <a:r>
            <a:rPr kumimoji="1" lang="ja-JP" altLang="ja-JP" sz="1100" b="0" i="0" baseline="0">
              <a:solidFill>
                <a:sysClr val="windowText" lastClr="000000"/>
              </a:solidFill>
              <a:effectLst/>
              <a:latin typeface="+mn-lt"/>
              <a:ea typeface="+mn-ea"/>
              <a:cs typeface="+mn-cs"/>
            </a:rPr>
            <a:t>市内に新規事業所が開設したことに伴い障害児通所給付費の増や障害福祉サービス全般において利用者の増加がみられ、費用が増加していることによる</a:t>
          </a:r>
          <a:r>
            <a:rPr lang="ja-JP" altLang="ja-JP" sz="1100">
              <a:solidFill>
                <a:sysClr val="windowText" lastClr="000000"/>
              </a:solidFill>
              <a:effectLst/>
              <a:latin typeface="+mn-lt"/>
              <a:ea typeface="+mn-ea"/>
              <a:cs typeface="+mn-cs"/>
            </a:rPr>
            <a:t>ものである。普通建設事業費については、</a:t>
          </a:r>
          <a:r>
            <a:rPr lang="ja-JP" altLang="en-US" sz="1100">
              <a:solidFill>
                <a:sysClr val="windowText" lastClr="000000"/>
              </a:solidFill>
              <a:effectLst/>
              <a:latin typeface="+mn-lt"/>
              <a:ea typeface="+mn-ea"/>
              <a:cs typeface="+mn-cs"/>
            </a:rPr>
            <a:t>社会資本整備総合交付金事業の事業費増、光ブロードバンド整備事業等</a:t>
          </a:r>
          <a:r>
            <a:rPr lang="ja-JP" altLang="ja-JP" sz="1100">
              <a:solidFill>
                <a:sysClr val="windowText" lastClr="000000"/>
              </a:solidFill>
              <a:effectLst/>
              <a:latin typeface="+mn-lt"/>
              <a:ea typeface="+mn-ea"/>
              <a:cs typeface="+mn-cs"/>
            </a:rPr>
            <a:t>によるものである。災害復旧事業費については、令和</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8</a:t>
          </a:r>
          <a:r>
            <a:rPr lang="ja-JP" altLang="ja-JP" sz="1100">
              <a:solidFill>
                <a:sysClr val="windowText" lastClr="000000"/>
              </a:solidFill>
              <a:effectLst/>
              <a:latin typeface="+mn-lt"/>
              <a:ea typeface="+mn-ea"/>
              <a:cs typeface="+mn-cs"/>
            </a:rPr>
            <a:t>月豪雨の災害復旧事業や</a:t>
          </a:r>
          <a:r>
            <a:rPr kumimoji="1" lang="ja-JP" altLang="ja-JP" sz="1100">
              <a:solidFill>
                <a:sysClr val="windowText" lastClr="000000"/>
              </a:solidFill>
              <a:effectLst/>
              <a:latin typeface="+mn-lt"/>
              <a:ea typeface="+mn-ea"/>
              <a:cs typeface="+mn-cs"/>
            </a:rPr>
            <a:t>降灰災害対策事業によ</a:t>
          </a:r>
          <a:r>
            <a:rPr lang="ja-JP" altLang="ja-JP" sz="1100">
              <a:solidFill>
                <a:sysClr val="windowText" lastClr="000000"/>
              </a:solidFill>
              <a:effectLst/>
              <a:latin typeface="+mn-lt"/>
              <a:ea typeface="+mn-ea"/>
              <a:cs typeface="+mn-cs"/>
            </a:rPr>
            <a:t>るものである。</a:t>
          </a:r>
          <a:r>
            <a:rPr lang="ja-JP" altLang="en-US" sz="1100">
              <a:solidFill>
                <a:sysClr val="windowText" lastClr="000000"/>
              </a:solidFill>
              <a:effectLst/>
              <a:latin typeface="+mn-lt"/>
              <a:ea typeface="+mn-ea"/>
              <a:cs typeface="+mn-cs"/>
            </a:rPr>
            <a:t>公債費については平成</a:t>
          </a:r>
          <a:r>
            <a:rPr lang="en-US" altLang="ja-JP" sz="1100">
              <a:solidFill>
                <a:sysClr val="windowText" lastClr="000000"/>
              </a:solidFill>
              <a:effectLst/>
              <a:latin typeface="+mn-lt"/>
              <a:ea typeface="+mn-ea"/>
              <a:cs typeface="+mn-cs"/>
            </a:rPr>
            <a:t>29</a:t>
          </a:r>
          <a:r>
            <a:rPr lang="ja-JP" altLang="en-US" sz="1100">
              <a:solidFill>
                <a:sysClr val="windowText" lastClr="000000"/>
              </a:solidFill>
              <a:effectLst/>
              <a:latin typeface="+mn-lt"/>
              <a:ea typeface="+mn-ea"/>
              <a:cs typeface="+mn-cs"/>
            </a:rPr>
            <a:t>年度の都市公園整備事業等の過疎債元金償還開始によるものである。</a:t>
          </a:r>
          <a:r>
            <a:rPr lang="ja-JP" altLang="ja-JP" sz="1100">
              <a:solidFill>
                <a:sysClr val="windowText" lastClr="000000"/>
              </a:solidFill>
              <a:effectLst/>
              <a:latin typeface="+mn-lt"/>
              <a:ea typeface="+mn-ea"/>
              <a:cs typeface="+mn-cs"/>
            </a:rPr>
            <a:t>積立金については、</a:t>
          </a:r>
          <a:r>
            <a:rPr kumimoji="1" lang="ja-JP" altLang="ja-JP" sz="1100" b="0" i="0" baseline="0">
              <a:solidFill>
                <a:sysClr val="windowText" lastClr="000000"/>
              </a:solidFill>
              <a:effectLst/>
              <a:latin typeface="+mn-lt"/>
              <a:ea typeface="+mn-ea"/>
              <a:cs typeface="+mn-cs"/>
            </a:rPr>
            <a:t>ふるさと応援基金及び市有施設整備基金への積立金等によるものである。</a:t>
          </a:r>
          <a:r>
            <a:rPr lang="ja-JP" altLang="ja-JP" sz="1100">
              <a:solidFill>
                <a:sysClr val="windowText" lastClr="000000"/>
              </a:solidFill>
              <a:effectLst/>
              <a:latin typeface="+mn-lt"/>
              <a:ea typeface="+mn-ea"/>
              <a:cs typeface="+mn-cs"/>
            </a:rPr>
            <a:t>貸付金については、市独自の水産振興資金貸付を行っていることによるものである。繰出金については、老人保健施設特別会計へ</a:t>
          </a:r>
          <a:r>
            <a:rPr lang="ja-JP" altLang="en-US" sz="1100">
              <a:solidFill>
                <a:sysClr val="windowText" lastClr="000000"/>
              </a:solidFill>
              <a:effectLst/>
              <a:latin typeface="+mn-lt"/>
              <a:ea typeface="+mn-ea"/>
              <a:cs typeface="+mn-cs"/>
            </a:rPr>
            <a:t>の繰出額増によるものである。</a:t>
          </a:r>
          <a:r>
            <a:rPr lang="ja-JP" altLang="ja-JP" sz="1100">
              <a:solidFill>
                <a:sysClr val="windowText" lastClr="000000"/>
              </a:solidFill>
              <a:effectLst/>
              <a:latin typeface="+mn-lt"/>
              <a:ea typeface="+mn-ea"/>
              <a:cs typeface="+mn-cs"/>
            </a:rPr>
            <a:t>今後も引き続き歳出の適正化を図り、健全な財政運営に努める。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13,635
162.12
13,249,428
12,804,155
433,308
5,752,925
9,410,213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139509</xdr:rowOff>
    </xdr:from>
    <xdr:to>
      <xdr:col>24</xdr:col>
      <xdr:colOff>63500</xdr:colOff>
      <xdr:row>32</xdr:row>
      <xdr:rowOff>147510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59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147510</xdr:rowOff>
    </xdr:from>
    <xdr:to>
      <xdr:col>19</xdr:col>
      <xdr:colOff>177800</xdr:colOff>
      <xdr:row>33</xdr:row>
      <xdr:rowOff>7874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3910"/>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5778</xdr:rowOff>
    </xdr:from>
    <xdr:to>
      <xdr:col>15</xdr:col>
      <xdr:colOff>50800</xdr:colOff>
      <xdr:row>33</xdr:row>
      <xdr:rowOff>7874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362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153035</xdr:rowOff>
    </xdr:from>
    <xdr:to>
      <xdr:col>10</xdr:col>
      <xdr:colOff>114300</xdr:colOff>
      <xdr:row>33</xdr:row>
      <xdr:rowOff>5778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3943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88709</xdr:rowOff>
    </xdr:from>
    <xdr:to>
      <xdr:col>24</xdr:col>
      <xdr:colOff>114300</xdr:colOff>
      <xdr:row>33</xdr:row>
      <xdr:rowOff>18859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111586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96710</xdr:rowOff>
    </xdr:from>
    <xdr:to>
      <xdr:col>20</xdr:col>
      <xdr:colOff>38100</xdr:colOff>
      <xdr:row>33</xdr:row>
      <xdr:rowOff>26860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128524</xdr:rowOff>
    </xdr:from>
    <xdr:to>
      <xdr:col>15</xdr:col>
      <xdr:colOff>101600</xdr:colOff>
      <xdr:row>33</xdr:row>
      <xdr:rowOff>58674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75201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126428</xdr:rowOff>
    </xdr:from>
    <xdr:to>
      <xdr:col>10</xdr:col>
      <xdr:colOff>165100</xdr:colOff>
      <xdr:row>33</xdr:row>
      <xdr:rowOff>56578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73105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102235</xdr:rowOff>
    </xdr:from>
    <xdr:to>
      <xdr:col>6</xdr:col>
      <xdr:colOff>38100</xdr:colOff>
      <xdr:row>33</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48912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121358</xdr:rowOff>
    </xdr:from>
    <xdr:to>
      <xdr:col>24</xdr:col>
      <xdr:colOff>63500</xdr:colOff>
      <xdr:row>57</xdr:row>
      <xdr:rowOff>57424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22558"/>
          <a:ext cx="838200" cy="1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121358</xdr:rowOff>
    </xdr:from>
    <xdr:to>
      <xdr:col>19</xdr:col>
      <xdr:colOff>177800</xdr:colOff>
      <xdr:row>57</xdr:row>
      <xdr:rowOff>37509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22558"/>
          <a:ext cx="889000" cy="8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37509</xdr:rowOff>
    </xdr:from>
    <xdr:to>
      <xdr:col>15</xdr:col>
      <xdr:colOff>50800</xdr:colOff>
      <xdr:row>58</xdr:row>
      <xdr:rowOff>4468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0159"/>
          <a:ext cx="889000" cy="1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142139</xdr:rowOff>
    </xdr:from>
    <xdr:to>
      <xdr:col>10</xdr:col>
      <xdr:colOff>114300</xdr:colOff>
      <xdr:row>58</xdr:row>
      <xdr:rowOff>4468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4789"/>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6624</xdr:rowOff>
    </xdr:from>
    <xdr:to>
      <xdr:col>24</xdr:col>
      <xdr:colOff>114300</xdr:colOff>
      <xdr:row>57</xdr:row>
      <xdr:rowOff>108224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29501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70558</xdr:rowOff>
    </xdr:from>
    <xdr:to>
      <xdr:col>20</xdr:col>
      <xdr:colOff>38100</xdr:colOff>
      <xdr:row>57</xdr:row>
      <xdr:rowOff>708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17235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4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158159</xdr:rowOff>
    </xdr:from>
    <xdr:to>
      <xdr:col>15</xdr:col>
      <xdr:colOff>101600</xdr:colOff>
      <xdr:row>57</xdr:row>
      <xdr:rowOff>88309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104836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125118</xdr:rowOff>
    </xdr:from>
    <xdr:to>
      <xdr:col>10</xdr:col>
      <xdr:colOff>165100</xdr:colOff>
      <xdr:row>58</xdr:row>
      <xdr:rowOff>55268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71795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91339</xdr:rowOff>
    </xdr:from>
    <xdr:to>
      <xdr:col>6</xdr:col>
      <xdr:colOff>38100</xdr:colOff>
      <xdr:row>58</xdr:row>
      <xdr:rowOff>21489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38016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116369</xdr:rowOff>
    </xdr:from>
    <xdr:to>
      <xdr:col>24</xdr:col>
      <xdr:colOff>63500</xdr:colOff>
      <xdr:row>75</xdr:row>
      <xdr:rowOff>48923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03669"/>
          <a:ext cx="838200" cy="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48923</xdr:rowOff>
    </xdr:from>
    <xdr:to>
      <xdr:col>19</xdr:col>
      <xdr:colOff>177800</xdr:colOff>
      <xdr:row>75</xdr:row>
      <xdr:rowOff>164832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7673"/>
          <a:ext cx="889000" cy="1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164832</xdr:rowOff>
    </xdr:from>
    <xdr:to>
      <xdr:col>15</xdr:col>
      <xdr:colOff>50800</xdr:colOff>
      <xdr:row>76</xdr:row>
      <xdr:rowOff>26223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3582"/>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26223</xdr:rowOff>
    </xdr:from>
    <xdr:to>
      <xdr:col>10</xdr:col>
      <xdr:colOff>114300</xdr:colOff>
      <xdr:row>76</xdr:row>
      <xdr:rowOff>33950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642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65569</xdr:rowOff>
    </xdr:from>
    <xdr:to>
      <xdr:col>24</xdr:col>
      <xdr:colOff>114300</xdr:colOff>
      <xdr:row>74</xdr:row>
      <xdr:rowOff>167169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88446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169573</xdr:rowOff>
    </xdr:from>
    <xdr:to>
      <xdr:col>20</xdr:col>
      <xdr:colOff>38100</xdr:colOff>
      <xdr:row>75</xdr:row>
      <xdr:rowOff>99723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116250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114033</xdr:rowOff>
    </xdr:from>
    <xdr:to>
      <xdr:col>15</xdr:col>
      <xdr:colOff>101600</xdr:colOff>
      <xdr:row>76</xdr:row>
      <xdr:rowOff>44183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146873</xdr:rowOff>
    </xdr:from>
    <xdr:to>
      <xdr:col>10</xdr:col>
      <xdr:colOff>165100</xdr:colOff>
      <xdr:row>76</xdr:row>
      <xdr:rowOff>77023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8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154600</xdr:rowOff>
    </xdr:from>
    <xdr:to>
      <xdr:col>6</xdr:col>
      <xdr:colOff>38100</xdr:colOff>
      <xdr:row>76</xdr:row>
      <xdr:rowOff>84750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101277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8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137863</xdr:rowOff>
    </xdr:from>
    <xdr:to>
      <xdr:col>24</xdr:col>
      <xdr:colOff>63500</xdr:colOff>
      <xdr:row>96</xdr:row>
      <xdr:rowOff>24760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25613"/>
          <a:ext cx="8382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24760</xdr:rowOff>
    </xdr:from>
    <xdr:to>
      <xdr:col>19</xdr:col>
      <xdr:colOff>177800</xdr:colOff>
      <xdr:row>96</xdr:row>
      <xdr:rowOff>149453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83960"/>
          <a:ext cx="889000" cy="1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96</xdr:row>
      <xdr:rowOff>150482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865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150482</xdr:rowOff>
    </xdr:from>
    <xdr:to>
      <xdr:col>10</xdr:col>
      <xdr:colOff>114300</xdr:colOff>
      <xdr:row>97</xdr:row>
      <xdr:rowOff>19898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09682"/>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87063</xdr:rowOff>
    </xdr:from>
    <xdr:to>
      <xdr:col>24</xdr:col>
      <xdr:colOff>114300</xdr:colOff>
      <xdr:row>96</xdr:row>
      <xdr:rowOff>17213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109940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145410</xdr:rowOff>
    </xdr:from>
    <xdr:to>
      <xdr:col>20</xdr:col>
      <xdr:colOff>38100</xdr:colOff>
      <xdr:row>96</xdr:row>
      <xdr:rowOff>75560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92087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98653</xdr:rowOff>
    </xdr:from>
    <xdr:to>
      <xdr:col>15</xdr:col>
      <xdr:colOff>101600</xdr:colOff>
      <xdr:row>97</xdr:row>
      <xdr:rowOff>28803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99682</xdr:rowOff>
    </xdr:from>
    <xdr:to>
      <xdr:col>10</xdr:col>
      <xdr:colOff>165100</xdr:colOff>
      <xdr:row>97</xdr:row>
      <xdr:rowOff>29832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46359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140548</xdr:rowOff>
    </xdr:from>
    <xdr:to>
      <xdr:col>6</xdr:col>
      <xdr:colOff>38100</xdr:colOff>
      <xdr:row>97</xdr:row>
      <xdr:rowOff>70698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61825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72758</xdr:rowOff>
    </xdr:from>
    <xdr:to>
      <xdr:col>55</xdr:col>
      <xdr:colOff>0</xdr:colOff>
      <xdr:row>54</xdr:row>
      <xdr:rowOff>102603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31058"/>
          <a:ext cx="8382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102603</xdr:rowOff>
    </xdr:from>
    <xdr:to>
      <xdr:col>50</xdr:col>
      <xdr:colOff>114300</xdr:colOff>
      <xdr:row>54</xdr:row>
      <xdr:rowOff>130289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60903"/>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161747</xdr:rowOff>
    </xdr:from>
    <xdr:to>
      <xdr:col>45</xdr:col>
      <xdr:colOff>177800</xdr:colOff>
      <xdr:row>54</xdr:row>
      <xdr:rowOff>130289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248597"/>
          <a:ext cx="889000" cy="1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92799</xdr:rowOff>
    </xdr:from>
    <xdr:to>
      <xdr:col>41</xdr:col>
      <xdr:colOff>50800</xdr:colOff>
      <xdr:row>53</xdr:row>
      <xdr:rowOff>161747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008199"/>
          <a:ext cx="889000" cy="2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21958</xdr:rowOff>
    </xdr:from>
    <xdr:to>
      <xdr:col>55</xdr:col>
      <xdr:colOff>50800</xdr:colOff>
      <xdr:row>54</xdr:row>
      <xdr:rowOff>123558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44835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51803</xdr:rowOff>
    </xdr:from>
    <xdr:to>
      <xdr:col>50</xdr:col>
      <xdr:colOff>165100</xdr:colOff>
      <xdr:row>54</xdr:row>
      <xdr:rowOff>153403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3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169930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0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79489</xdr:rowOff>
    </xdr:from>
    <xdr:to>
      <xdr:col>46</xdr:col>
      <xdr:colOff>38100</xdr:colOff>
      <xdr:row>55</xdr:row>
      <xdr:rowOff>9639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26166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110947</xdr:rowOff>
    </xdr:from>
    <xdr:to>
      <xdr:col>41</xdr:col>
      <xdr:colOff>101600</xdr:colOff>
      <xdr:row>54</xdr:row>
      <xdr:rowOff>41097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1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57624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41999</xdr:rowOff>
    </xdr:from>
    <xdr:to>
      <xdr:col>36</xdr:col>
      <xdr:colOff>165100</xdr:colOff>
      <xdr:row>52</xdr:row>
      <xdr:rowOff>143599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9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160126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33474</xdr:rowOff>
    </xdr:from>
    <xdr:to>
      <xdr:col>55</xdr:col>
      <xdr:colOff>0</xdr:colOff>
      <xdr:row>78</xdr:row>
      <xdr:rowOff>47670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6574"/>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47670</xdr:rowOff>
    </xdr:from>
    <xdr:to>
      <xdr:col>50</xdr:col>
      <xdr:colOff>114300</xdr:colOff>
      <xdr:row>78</xdr:row>
      <xdr:rowOff>83139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0770"/>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83139</xdr:rowOff>
    </xdr:from>
    <xdr:to>
      <xdr:col>45</xdr:col>
      <xdr:colOff>177800</xdr:colOff>
      <xdr:row>78</xdr:row>
      <xdr:rowOff>89897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6239"/>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89897</xdr:rowOff>
    </xdr:from>
    <xdr:to>
      <xdr:col>41</xdr:col>
      <xdr:colOff>50800</xdr:colOff>
      <xdr:row>78</xdr:row>
      <xdr:rowOff>97940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299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154124</xdr:rowOff>
    </xdr:from>
    <xdr:to>
      <xdr:col>55</xdr:col>
      <xdr:colOff>50800</xdr:colOff>
      <xdr:row>78</xdr:row>
      <xdr:rowOff>84274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168320</xdr:rowOff>
    </xdr:from>
    <xdr:to>
      <xdr:col>50</xdr:col>
      <xdr:colOff>165100</xdr:colOff>
      <xdr:row>78</xdr:row>
      <xdr:rowOff>98470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89597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32339</xdr:rowOff>
    </xdr:from>
    <xdr:to>
      <xdr:col>46</xdr:col>
      <xdr:colOff>38100</xdr:colOff>
      <xdr:row>78</xdr:row>
      <xdr:rowOff>133939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39097</xdr:rowOff>
    </xdr:from>
    <xdr:to>
      <xdr:col>41</xdr:col>
      <xdr:colOff>101600</xdr:colOff>
      <xdr:row>78</xdr:row>
      <xdr:rowOff>140697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47140</xdr:rowOff>
    </xdr:from>
    <xdr:to>
      <xdr:col>36</xdr:col>
      <xdr:colOff>165100</xdr:colOff>
      <xdr:row>78</xdr:row>
      <xdr:rowOff>148740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139867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1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63353</xdr:rowOff>
    </xdr:from>
    <xdr:to>
      <xdr:col>55</xdr:col>
      <xdr:colOff>0</xdr:colOff>
      <xdr:row>97</xdr:row>
      <xdr:rowOff>142717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94003"/>
          <a:ext cx="838200" cy="7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45887</xdr:rowOff>
    </xdr:from>
    <xdr:to>
      <xdr:col>50</xdr:col>
      <xdr:colOff>114300</xdr:colOff>
      <xdr:row>97</xdr:row>
      <xdr:rowOff>63353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05087"/>
          <a:ext cx="889000" cy="18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45887</xdr:rowOff>
    </xdr:from>
    <xdr:to>
      <xdr:col>45</xdr:col>
      <xdr:colOff>177800</xdr:colOff>
      <xdr:row>96</xdr:row>
      <xdr:rowOff>150129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0508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43492</xdr:rowOff>
    </xdr:from>
    <xdr:to>
      <xdr:col>41</xdr:col>
      <xdr:colOff>50800</xdr:colOff>
      <xdr:row>96</xdr:row>
      <xdr:rowOff>150129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02692"/>
          <a:ext cx="889000" cy="10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91917</xdr:rowOff>
    </xdr:from>
    <xdr:to>
      <xdr:col>55</xdr:col>
      <xdr:colOff>50800</xdr:colOff>
      <xdr:row>98</xdr:row>
      <xdr:rowOff>22067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12553</xdr:rowOff>
    </xdr:from>
    <xdr:to>
      <xdr:col>50</xdr:col>
      <xdr:colOff>165100</xdr:colOff>
      <xdr:row>97</xdr:row>
      <xdr:rowOff>114153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166537</xdr:rowOff>
    </xdr:from>
    <xdr:to>
      <xdr:col>46</xdr:col>
      <xdr:colOff>38100</xdr:colOff>
      <xdr:row>96</xdr:row>
      <xdr:rowOff>96687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113214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99329</xdr:rowOff>
    </xdr:from>
    <xdr:to>
      <xdr:col>41</xdr:col>
      <xdr:colOff>101600</xdr:colOff>
      <xdr:row>97</xdr:row>
      <xdr:rowOff>29479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46006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164142</xdr:rowOff>
    </xdr:from>
    <xdr:to>
      <xdr:col>36</xdr:col>
      <xdr:colOff>165100</xdr:colOff>
      <xdr:row>96</xdr:row>
      <xdr:rowOff>94292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110819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4693</xdr:rowOff>
    </xdr:from>
    <xdr:to>
      <xdr:col>85</xdr:col>
      <xdr:colOff>127000</xdr:colOff>
      <xdr:row>35</xdr:row>
      <xdr:rowOff>50127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05443"/>
          <a:ext cx="8382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50127</xdr:rowOff>
    </xdr:from>
    <xdr:to>
      <xdr:col>81</xdr:col>
      <xdr:colOff>50800</xdr:colOff>
      <xdr:row>35</xdr:row>
      <xdr:rowOff>137090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50877"/>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137090</xdr:rowOff>
    </xdr:from>
    <xdr:to>
      <xdr:col>76</xdr:col>
      <xdr:colOff>114300</xdr:colOff>
      <xdr:row>36</xdr:row>
      <xdr:rowOff>19266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37840"/>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132518</xdr:rowOff>
    </xdr:from>
    <xdr:to>
      <xdr:col>71</xdr:col>
      <xdr:colOff>177800</xdr:colOff>
      <xdr:row>36</xdr:row>
      <xdr:rowOff>19266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133268"/>
          <a:ext cx="8890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125343</xdr:rowOff>
    </xdr:from>
    <xdr:to>
      <xdr:col>85</xdr:col>
      <xdr:colOff>177800</xdr:colOff>
      <xdr:row>35</xdr:row>
      <xdr:rowOff>55493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148220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170777</xdr:rowOff>
    </xdr:from>
    <xdr:to>
      <xdr:col>81</xdr:col>
      <xdr:colOff>101600</xdr:colOff>
      <xdr:row>35</xdr:row>
      <xdr:rowOff>100927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117454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86290</xdr:rowOff>
    </xdr:from>
    <xdr:to>
      <xdr:col>76</xdr:col>
      <xdr:colOff>165100</xdr:colOff>
      <xdr:row>36</xdr:row>
      <xdr:rowOff>16440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32967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139916</xdr:rowOff>
    </xdr:from>
    <xdr:to>
      <xdr:col>72</xdr:col>
      <xdr:colOff>38100</xdr:colOff>
      <xdr:row>36</xdr:row>
      <xdr:rowOff>70066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86593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81718</xdr:rowOff>
    </xdr:from>
    <xdr:to>
      <xdr:col>67</xdr:col>
      <xdr:colOff>101600</xdr:colOff>
      <xdr:row>36</xdr:row>
      <xdr:rowOff>11868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28395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8283</xdr:rowOff>
    </xdr:from>
    <xdr:to>
      <xdr:col>85</xdr:col>
      <xdr:colOff>127000</xdr:colOff>
      <xdr:row>56</xdr:row>
      <xdr:rowOff>160003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09483"/>
          <a:ext cx="838200" cy="1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8283</xdr:rowOff>
    </xdr:from>
    <xdr:to>
      <xdr:col>81</xdr:col>
      <xdr:colOff>50800</xdr:colOff>
      <xdr:row>57</xdr:row>
      <xdr:rowOff>22557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09483"/>
          <a:ext cx="889000" cy="1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18885</xdr:rowOff>
    </xdr:from>
    <xdr:to>
      <xdr:col>76</xdr:col>
      <xdr:colOff>114300</xdr:colOff>
      <xdr:row>57</xdr:row>
      <xdr:rowOff>22557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91535"/>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18885</xdr:rowOff>
    </xdr:from>
    <xdr:to>
      <xdr:col>71</xdr:col>
      <xdr:colOff>177800</xdr:colOff>
      <xdr:row>57</xdr:row>
      <xdr:rowOff>161989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91535"/>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109203</xdr:rowOff>
    </xdr:from>
    <xdr:to>
      <xdr:col>85</xdr:col>
      <xdr:colOff>177800</xdr:colOff>
      <xdr:row>57</xdr:row>
      <xdr:rowOff>39353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87630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128933</xdr:rowOff>
    </xdr:from>
    <xdr:to>
      <xdr:col>81</xdr:col>
      <xdr:colOff>101600</xdr:colOff>
      <xdr:row>56</xdr:row>
      <xdr:rowOff>59083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50210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5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143207</xdr:rowOff>
    </xdr:from>
    <xdr:to>
      <xdr:col>76</xdr:col>
      <xdr:colOff>165100</xdr:colOff>
      <xdr:row>57</xdr:row>
      <xdr:rowOff>73357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64484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139535</xdr:rowOff>
    </xdr:from>
    <xdr:to>
      <xdr:col>72</xdr:col>
      <xdr:colOff>38100</xdr:colOff>
      <xdr:row>57</xdr:row>
      <xdr:rowOff>69685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60812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32466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159006</xdr:rowOff>
    </xdr:from>
    <xdr:to>
      <xdr:col>85</xdr:col>
      <xdr:colOff>127000</xdr:colOff>
      <xdr:row>77</xdr:row>
      <xdr:rowOff>48197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189206"/>
          <a:ext cx="838200" cy="6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151141</xdr:rowOff>
    </xdr:from>
    <xdr:to>
      <xdr:col>81</xdr:col>
      <xdr:colOff>50800</xdr:colOff>
      <xdr:row>76</xdr:row>
      <xdr:rowOff>159006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181341"/>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84122</xdr:rowOff>
    </xdr:from>
    <xdr:to>
      <xdr:col>76</xdr:col>
      <xdr:colOff>114300</xdr:colOff>
      <xdr:row>76</xdr:row>
      <xdr:rowOff>151141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114322"/>
          <a:ext cx="889000" cy="6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88408</xdr:rowOff>
    </xdr:from>
    <xdr:to>
      <xdr:col>71</xdr:col>
      <xdr:colOff>177800</xdr:colOff>
      <xdr:row>76</xdr:row>
      <xdr:rowOff>84122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2775708"/>
          <a:ext cx="889000" cy="3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168847</xdr:rowOff>
    </xdr:from>
    <xdr:to>
      <xdr:col>85</xdr:col>
      <xdr:colOff>177800</xdr:colOff>
      <xdr:row>77</xdr:row>
      <xdr:rowOff>98997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20274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108206</xdr:rowOff>
    </xdr:from>
    <xdr:to>
      <xdr:col>81</xdr:col>
      <xdr:colOff>101600</xdr:colOff>
      <xdr:row>77</xdr:row>
      <xdr:rowOff>38356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1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54882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9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100341</xdr:rowOff>
    </xdr:from>
    <xdr:to>
      <xdr:col>76</xdr:col>
      <xdr:colOff>165100</xdr:colOff>
      <xdr:row>77</xdr:row>
      <xdr:rowOff>30491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47018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9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33322</xdr:rowOff>
    </xdr:from>
    <xdr:to>
      <xdr:col>72</xdr:col>
      <xdr:colOff>38100</xdr:colOff>
      <xdr:row>76</xdr:row>
      <xdr:rowOff>134922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06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151449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83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37608</xdr:rowOff>
    </xdr:from>
    <xdr:to>
      <xdr:col>67</xdr:col>
      <xdr:colOff>101600</xdr:colOff>
      <xdr:row>74</xdr:row>
      <xdr:rowOff>139208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7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155735</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50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16563</xdr:rowOff>
    </xdr:from>
    <xdr:to>
      <xdr:col>85</xdr:col>
      <xdr:colOff>127000</xdr:colOff>
      <xdr:row>98</xdr:row>
      <xdr:rowOff>39858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8663"/>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39858</xdr:rowOff>
    </xdr:from>
    <xdr:to>
      <xdr:col>81</xdr:col>
      <xdr:colOff>50800</xdr:colOff>
      <xdr:row>98</xdr:row>
      <xdr:rowOff>50560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41958"/>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50560</xdr:rowOff>
    </xdr:from>
    <xdr:to>
      <xdr:col>76</xdr:col>
      <xdr:colOff>114300</xdr:colOff>
      <xdr:row>98</xdr:row>
      <xdr:rowOff>55262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52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55262</xdr:rowOff>
    </xdr:from>
    <xdr:to>
      <xdr:col>71</xdr:col>
      <xdr:colOff>177800</xdr:colOff>
      <xdr:row>98</xdr:row>
      <xdr:rowOff>62554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57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137213</xdr:rowOff>
    </xdr:from>
    <xdr:to>
      <xdr:col>85</xdr:col>
      <xdr:colOff>177800</xdr:colOff>
      <xdr:row>98</xdr:row>
      <xdr:rowOff>67363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160090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160508</xdr:rowOff>
    </xdr:from>
    <xdr:to>
      <xdr:col>81</xdr:col>
      <xdr:colOff>101600</xdr:colOff>
      <xdr:row>98</xdr:row>
      <xdr:rowOff>90658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107185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171210</xdr:rowOff>
    </xdr:from>
    <xdr:to>
      <xdr:col>76</xdr:col>
      <xdr:colOff>165100</xdr:colOff>
      <xdr:row>98</xdr:row>
      <xdr:rowOff>101360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92487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4462</xdr:rowOff>
    </xdr:from>
    <xdr:to>
      <xdr:col>72</xdr:col>
      <xdr:colOff>38100</xdr:colOff>
      <xdr:row>98</xdr:row>
      <xdr:rowOff>106062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97189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11754</xdr:rowOff>
    </xdr:from>
    <xdr:to>
      <xdr:col>67</xdr:col>
      <xdr:colOff>101600</xdr:colOff>
      <xdr:row>98</xdr:row>
      <xdr:rowOff>113354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104481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目的別歳出の住民一人当たりコストについて、類似団体平均を上回っている主な経費は、議会費（類似団体との差額</a:t>
          </a:r>
          <a:r>
            <a:rPr kumimoji="1" lang="en-US" altLang="ja-JP" sz="1100">
              <a:solidFill>
                <a:sysClr val="windowText" lastClr="000000"/>
              </a:solidFill>
              <a:effectLst/>
              <a:latin typeface="+mn-lt"/>
              <a:ea typeface="+mn-ea"/>
              <a:cs typeface="+mn-cs"/>
            </a:rPr>
            <a:t>+2,762</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154.8</a:t>
          </a:r>
          <a:r>
            <a:rPr kumimoji="1" lang="ja-JP" altLang="ja-JP" sz="1100">
              <a:solidFill>
                <a:sysClr val="windowText" lastClr="000000"/>
              </a:solidFill>
              <a:effectLst/>
              <a:latin typeface="+mn-lt"/>
              <a:ea typeface="+mn-ea"/>
              <a:cs typeface="+mn-cs"/>
            </a:rPr>
            <a:t>％）、総務費（類似団体との差額</a:t>
          </a:r>
          <a:r>
            <a:rPr kumimoji="1" lang="en-US" altLang="ja-JP" sz="1100">
              <a:solidFill>
                <a:sysClr val="windowText" lastClr="000000"/>
              </a:solidFill>
              <a:effectLst/>
              <a:latin typeface="+mn-lt"/>
              <a:ea typeface="+mn-ea"/>
              <a:cs typeface="+mn-cs"/>
            </a:rPr>
            <a:t>+125,513</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193.5</a:t>
          </a:r>
          <a:r>
            <a:rPr kumimoji="1" lang="ja-JP" altLang="ja-JP" sz="1100">
              <a:solidFill>
                <a:sysClr val="windowText" lastClr="000000"/>
              </a:solidFill>
              <a:effectLst/>
              <a:latin typeface="+mn-lt"/>
              <a:ea typeface="+mn-ea"/>
              <a:cs typeface="+mn-cs"/>
            </a:rPr>
            <a:t>％）、民生費（類似団体との差額</a:t>
          </a:r>
          <a:r>
            <a:rPr kumimoji="1" lang="en-US" altLang="ja-JP" sz="1100">
              <a:solidFill>
                <a:sysClr val="windowText" lastClr="000000"/>
              </a:solidFill>
              <a:effectLst/>
              <a:latin typeface="+mn-lt"/>
              <a:ea typeface="+mn-ea"/>
              <a:cs typeface="+mn-cs"/>
            </a:rPr>
            <a:t>+38,507</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117.8</a:t>
          </a:r>
          <a:r>
            <a:rPr kumimoji="1" lang="ja-JP" altLang="ja-JP" sz="1100">
              <a:solidFill>
                <a:sysClr val="windowText" lastClr="000000"/>
              </a:solidFill>
              <a:effectLst/>
              <a:latin typeface="+mn-lt"/>
              <a:ea typeface="+mn-ea"/>
              <a:cs typeface="+mn-cs"/>
            </a:rPr>
            <a:t>％）、衛生費（類似団体との差額</a:t>
          </a:r>
          <a:r>
            <a:rPr kumimoji="1" lang="en-US" altLang="ja-JP" sz="1100">
              <a:solidFill>
                <a:sysClr val="windowText" lastClr="000000"/>
              </a:solidFill>
              <a:effectLst/>
              <a:latin typeface="+mn-lt"/>
              <a:ea typeface="+mn-ea"/>
              <a:cs typeface="+mn-cs"/>
            </a:rPr>
            <a:t>+13,180</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120.4</a:t>
          </a:r>
          <a:r>
            <a:rPr kumimoji="1" lang="ja-JP" altLang="ja-JP" sz="1100">
              <a:solidFill>
                <a:sysClr val="windowText" lastClr="000000"/>
              </a:solidFill>
              <a:effectLst/>
              <a:latin typeface="+mn-lt"/>
              <a:ea typeface="+mn-ea"/>
              <a:cs typeface="+mn-cs"/>
            </a:rPr>
            <a:t>％）、農林水産業費（類似団体との差額</a:t>
          </a:r>
          <a:r>
            <a:rPr kumimoji="1" lang="en-US" altLang="ja-JP" sz="1100">
              <a:solidFill>
                <a:sysClr val="windowText" lastClr="000000"/>
              </a:solidFill>
              <a:effectLst/>
              <a:latin typeface="+mn-lt"/>
              <a:ea typeface="+mn-ea"/>
              <a:cs typeface="+mn-cs"/>
            </a:rPr>
            <a:t>+26,086</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166.6</a:t>
          </a:r>
          <a:r>
            <a:rPr kumimoji="1" lang="ja-JP" altLang="ja-JP" sz="1100">
              <a:solidFill>
                <a:sysClr val="windowText" lastClr="000000"/>
              </a:solidFill>
              <a:effectLst/>
              <a:latin typeface="+mn-lt"/>
              <a:ea typeface="+mn-ea"/>
              <a:cs typeface="+mn-cs"/>
            </a:rPr>
            <a:t>％）、消防費（類似団体との差額</a:t>
          </a:r>
          <a:r>
            <a:rPr kumimoji="1" lang="en-US" altLang="ja-JP" sz="1100">
              <a:solidFill>
                <a:sysClr val="windowText" lastClr="000000"/>
              </a:solidFill>
              <a:effectLst/>
              <a:latin typeface="+mn-lt"/>
              <a:ea typeface="+mn-ea"/>
              <a:cs typeface="+mn-cs"/>
            </a:rPr>
            <a:t>+11,185</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141.6</a:t>
          </a:r>
          <a:r>
            <a:rPr kumimoji="1" lang="ja-JP" altLang="ja-JP" sz="1100">
              <a:solidFill>
                <a:sysClr val="windowText" lastClr="000000"/>
              </a:solidFill>
              <a:effectLst/>
              <a:latin typeface="+mn-lt"/>
              <a:ea typeface="+mn-ea"/>
              <a:cs typeface="+mn-cs"/>
            </a:rPr>
            <a:t>％）、災害復旧費（類似団体との差額</a:t>
          </a:r>
          <a:r>
            <a:rPr kumimoji="1" lang="en-US" altLang="ja-JP" sz="1100">
              <a:solidFill>
                <a:sysClr val="windowText" lastClr="000000"/>
              </a:solidFill>
              <a:effectLst/>
              <a:latin typeface="+mn-lt"/>
              <a:ea typeface="+mn-ea"/>
              <a:cs typeface="+mn-cs"/>
            </a:rPr>
            <a:t>+15,947</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258.5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（類似団体との差額</a:t>
          </a:r>
          <a:r>
            <a:rPr kumimoji="1" lang="en-US" altLang="ja-JP" sz="1100">
              <a:solidFill>
                <a:sysClr val="windowText" lastClr="000000"/>
              </a:solidFill>
              <a:effectLst/>
              <a:latin typeface="+mn-lt"/>
              <a:ea typeface="+mn-ea"/>
              <a:cs typeface="+mn-cs"/>
            </a:rPr>
            <a:t>+2,673</a:t>
          </a:r>
          <a:r>
            <a:rPr kumimoji="1" lang="ja-JP" altLang="ja-JP" sz="1100">
              <a:solidFill>
                <a:sysClr val="windowText" lastClr="000000"/>
              </a:solidFill>
              <a:effectLst/>
              <a:latin typeface="+mn-lt"/>
              <a:ea typeface="+mn-ea"/>
              <a:cs typeface="+mn-cs"/>
            </a:rPr>
            <a:t>円、類似団体比</a:t>
          </a:r>
          <a:r>
            <a:rPr kumimoji="1" lang="en-US" altLang="ja-JP" sz="1100">
              <a:solidFill>
                <a:sysClr val="windowText" lastClr="000000"/>
              </a:solidFill>
              <a:effectLst/>
              <a:latin typeface="+mn-lt"/>
              <a:ea typeface="+mn-ea"/>
              <a:cs typeface="+mn-cs"/>
            </a:rPr>
            <a:t>103.6</a:t>
          </a:r>
          <a:r>
            <a:rPr kumimoji="1" lang="ja-JP" altLang="ja-JP" sz="1100">
              <a:solidFill>
                <a:sysClr val="windowText" lastClr="000000"/>
              </a:solidFill>
              <a:effectLst/>
              <a:latin typeface="+mn-lt"/>
              <a:ea typeface="+mn-ea"/>
              <a:cs typeface="+mn-cs"/>
            </a:rPr>
            <a:t>％）となった。類似団体平均額を上回った主な理由については、以下のようなことが考えられる。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議会費については、本市は未合併団体であるため議員数が多いという特徴があるためである。総務費については、ふるさと納税関連事業や財政調整基金及び市有施設整備基金への積立等によるものである。民生費については、</a:t>
          </a:r>
          <a:r>
            <a:rPr kumimoji="1" lang="ja-JP" altLang="en-US" sz="1100">
              <a:solidFill>
                <a:sysClr val="windowText" lastClr="000000"/>
              </a:solidFill>
              <a:effectLst/>
              <a:latin typeface="+mn-lt"/>
              <a:ea typeface="+mn-ea"/>
              <a:cs typeface="+mn-cs"/>
            </a:rPr>
            <a:t>非課税世帯等臨時特別給付金事業、子育て世帯への臨時特別給付、子育て世帯生活支援特別給付金等の増</a:t>
          </a:r>
          <a:r>
            <a:rPr kumimoji="1" lang="ja-JP" altLang="ja-JP" sz="1100" b="0" i="0" baseline="0">
              <a:solidFill>
                <a:sysClr val="windowText" lastClr="000000"/>
              </a:solidFill>
              <a:effectLst/>
              <a:latin typeface="+mn-lt"/>
              <a:ea typeface="+mn-ea"/>
              <a:cs typeface="+mn-cs"/>
            </a:rPr>
            <a:t>によるものである。衛生費については、</a:t>
          </a:r>
          <a:r>
            <a:rPr kumimoji="1" lang="ja-JP" altLang="en-US" sz="1100" b="0" i="0" baseline="0">
              <a:solidFill>
                <a:sysClr val="windowText" lastClr="000000"/>
              </a:solidFill>
              <a:effectLst/>
              <a:latin typeface="+mn-lt"/>
              <a:ea typeface="+mn-ea"/>
              <a:cs typeface="+mn-cs"/>
            </a:rPr>
            <a:t>新型コロナワクチン接種に係る接種費用、</a:t>
          </a:r>
          <a:r>
            <a:rPr kumimoji="1" lang="ja-JP" altLang="ja-JP" sz="1100" b="0" i="0" baseline="0">
              <a:solidFill>
                <a:sysClr val="windowText" lastClr="000000"/>
              </a:solidFill>
              <a:effectLst/>
              <a:latin typeface="+mn-lt"/>
              <a:ea typeface="+mn-ea"/>
              <a:cs typeface="+mn-cs"/>
            </a:rPr>
            <a:t>病院事業会計への補助金の増加等によるものである。農林水産業費については、種子島周辺漁業対策事業等によるものである。消防</a:t>
          </a:r>
          <a:r>
            <a:rPr kumimoji="1" lang="ja-JP" altLang="ja-JP" sz="1100">
              <a:solidFill>
                <a:sysClr val="windowText" lastClr="000000"/>
              </a:solidFill>
              <a:effectLst/>
              <a:latin typeface="+mn-lt"/>
              <a:ea typeface="+mn-ea"/>
              <a:cs typeface="+mn-cs"/>
            </a:rPr>
            <a:t>費については、単独消防であるため類似団体より職員数が多いことや、</a:t>
          </a:r>
          <a:r>
            <a:rPr kumimoji="1" lang="ja-JP" altLang="en-US" sz="1100">
              <a:solidFill>
                <a:sysClr val="windowText" lastClr="000000"/>
              </a:solidFill>
              <a:effectLst/>
              <a:latin typeface="+mn-lt"/>
              <a:ea typeface="+mn-ea"/>
              <a:cs typeface="+mn-cs"/>
            </a:rPr>
            <a:t>避難所体育館空調整備事業の増加に</a:t>
          </a:r>
          <a:r>
            <a:rPr kumimoji="1" lang="ja-JP" altLang="ja-JP" sz="1100">
              <a:solidFill>
                <a:sysClr val="windowText" lastClr="000000"/>
              </a:solidFill>
              <a:effectLst/>
              <a:latin typeface="+mn-lt"/>
              <a:ea typeface="+mn-ea"/>
              <a:cs typeface="+mn-cs"/>
            </a:rPr>
            <a:t>よる</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のである。</a:t>
          </a:r>
          <a:r>
            <a:rPr lang="ja-JP" altLang="ja-JP" sz="1100">
              <a:solidFill>
                <a:sysClr val="windowText" lastClr="000000"/>
              </a:solidFill>
              <a:effectLst/>
              <a:latin typeface="+mn-lt"/>
              <a:ea typeface="+mn-ea"/>
              <a:cs typeface="+mn-cs"/>
            </a:rPr>
            <a:t>災害復旧事業費については、令和</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8</a:t>
          </a:r>
          <a:r>
            <a:rPr lang="ja-JP" altLang="ja-JP" sz="1100">
              <a:solidFill>
                <a:sysClr val="windowText" lastClr="000000"/>
              </a:solidFill>
              <a:effectLst/>
              <a:latin typeface="+mn-lt"/>
              <a:ea typeface="+mn-ea"/>
              <a:cs typeface="+mn-cs"/>
            </a:rPr>
            <a:t>月豪雨の災害復旧事業や</a:t>
          </a:r>
          <a:r>
            <a:rPr kumimoji="1" lang="ja-JP" altLang="ja-JP" sz="1100">
              <a:solidFill>
                <a:sysClr val="windowText" lastClr="000000"/>
              </a:solidFill>
              <a:effectLst/>
              <a:latin typeface="+mn-lt"/>
              <a:ea typeface="+mn-ea"/>
              <a:cs typeface="+mn-cs"/>
            </a:rPr>
            <a:t>降灰災害対策事業によ</a:t>
          </a:r>
          <a:r>
            <a:rPr lang="ja-JP" altLang="ja-JP" sz="1100">
              <a:solidFill>
                <a:sysClr val="windowText" lastClr="000000"/>
              </a:solidFill>
              <a:effectLst/>
              <a:latin typeface="+mn-lt"/>
              <a:ea typeface="+mn-ea"/>
              <a:cs typeface="+mn-cs"/>
            </a:rPr>
            <a:t>るものである。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今後も引き続き歳出の適正化を図り、健全な財政運営に努める。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財政調整基金残高は、</a:t>
          </a:r>
          <a:r>
            <a:rPr kumimoji="1" lang="ja-JP" altLang="en-US" sz="1100">
              <a:solidFill>
                <a:sysClr val="windowText" lastClr="000000"/>
              </a:solidFill>
              <a:effectLst/>
              <a:latin typeface="+mn-lt"/>
              <a:ea typeface="+mn-ea"/>
              <a:cs typeface="+mn-cs"/>
            </a:rPr>
            <a:t>特に大きな災害も無く、財政調整基金の取り崩しを行わなかったこと、新庁舎建設計画の白紙に伴い財政調整基金の積立額の増加により、</a:t>
          </a:r>
          <a:r>
            <a:rPr kumimoji="1" lang="ja-JP" altLang="ja-JP" sz="1100">
              <a:solidFill>
                <a:sysClr val="windowText" lastClr="000000"/>
              </a:solidFill>
              <a:effectLst/>
              <a:latin typeface="+mn-lt"/>
              <a:ea typeface="+mn-ea"/>
              <a:cs typeface="+mn-cs"/>
            </a:rPr>
            <a:t>年度末残高が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実質収支額ついては、地方交付税や地方消費税交付金の増加により、前年度より増加した。</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実質単年度収支については、財政調整基金積立額の増加より、数値が改善した。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事務的経費の徹底節減や公債費の縮減等を図るなどして、</a:t>
          </a:r>
          <a:r>
            <a:rPr kumimoji="1" lang="ja-JP" altLang="ja-JP" sz="1100">
              <a:solidFill>
                <a:sysClr val="windowText" lastClr="000000"/>
              </a:solidFill>
              <a:effectLst/>
              <a:latin typeface="+mn-lt"/>
              <a:ea typeface="+mn-ea"/>
              <a:cs typeface="+mn-cs"/>
            </a:rPr>
            <a:t>健全な行財政運営に努めていく。 </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全ての会計で黒字決算となっており、実質赤字は発生していない。</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しかしながら、国民健康保険特別会計においては平成</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年度以降、老人保健施設特別会計においては、平成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より一般会計からの法定外繰出金を支出している。高齢化に伴う今後の医療費の伸びや介護報酬の改定、老朽化した施設の長寿命化を目的とした起債事業の実施といった各特別会計を取り巻く状況により、更なる一般会計からの繰出が必要となる可能性がある。</a:t>
          </a:r>
          <a:br>
            <a:rPr kumimoji="1" lang="en-US" altLang="ja-JP" sz="1100" b="0" i="0" baseline="0">
              <a:solidFill>
                <a:sysClr val="windowText" lastClr="000000"/>
              </a:solidFill>
              <a:effectLst/>
              <a:latin typeface="+mn-lt"/>
              <a:ea typeface="+mn-ea"/>
              <a:cs typeface="+mn-cs"/>
            </a:rPr>
          </a:br>
          <a:r>
            <a:rPr kumimoji="1" lang="ja-JP" altLang="ja-JP" sz="1100" b="0" i="0" baseline="0">
              <a:solidFill>
                <a:sysClr val="windowText" lastClr="000000"/>
              </a:solidFill>
              <a:effectLst/>
              <a:latin typeface="+mn-lt"/>
              <a:ea typeface="+mn-ea"/>
              <a:cs typeface="+mn-cs"/>
            </a:rPr>
            <a:t>　各特別会計については、普通会計の負担を減らすよう、独立採算制の原則のもと健全な財政運営に努める。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13249428</v>
      </c>
      <c r="BO4" s="488"/>
      <c r="BP4" s="488"/>
      <c r="BQ4" s="488"/>
      <c r="BR4" s="488"/>
      <c r="BS4" s="488"/>
      <c r="BT4" s="488"/>
      <c r="BU4" s="489"/>
      <c r="BV4" s="487">
        <v>14616873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7.5</v>
      </c>
      <c r="CU4" s="628"/>
      <c r="CV4" s="628"/>
      <c r="CW4" s="628"/>
      <c r="CX4" s="628"/>
      <c r="CY4" s="628"/>
      <c r="CZ4" s="628"/>
      <c r="DA4" s="629"/>
      <c r="DB4" s="627">
        <v>5.0999999999999996</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12804155</v>
      </c>
      <c r="BO5" s="459"/>
      <c r="BP5" s="459"/>
      <c r="BQ5" s="459"/>
      <c r="BR5" s="459"/>
      <c r="BS5" s="459"/>
      <c r="BT5" s="459"/>
      <c r="BU5" s="460"/>
      <c r="BV5" s="458">
        <v>14282773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88.7</v>
      </c>
      <c r="CU5" s="456"/>
      <c r="CV5" s="456"/>
      <c r="CW5" s="456"/>
      <c r="CX5" s="456"/>
      <c r="CY5" s="456"/>
      <c r="CZ5" s="456"/>
      <c r="DA5" s="457"/>
      <c r="DB5" s="455">
        <v>92.8</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445273</v>
      </c>
      <c r="BO6" s="459"/>
      <c r="BP6" s="459"/>
      <c r="BQ6" s="459"/>
      <c r="BR6" s="459"/>
      <c r="BS6" s="459"/>
      <c r="BT6" s="459"/>
      <c r="BU6" s="460"/>
      <c r="BV6" s="458">
        <v>334100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91.2</v>
      </c>
      <c r="CU6" s="602"/>
      <c r="CV6" s="602"/>
      <c r="CW6" s="602"/>
      <c r="CX6" s="602"/>
      <c r="CY6" s="602"/>
      <c r="CZ6" s="602"/>
      <c r="DA6" s="603"/>
      <c r="DB6" s="601">
        <v>95.7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11965</v>
      </c>
      <c r="BO7" s="459"/>
      <c r="BP7" s="459"/>
      <c r="BQ7" s="459"/>
      <c r="BR7" s="459"/>
      <c r="BS7" s="459"/>
      <c r="BT7" s="459"/>
      <c r="BU7" s="460"/>
      <c r="BV7" s="458">
        <v>62856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5752925</v>
      </c>
      <c r="CU7" s="459"/>
      <c r="CV7" s="459"/>
      <c r="CW7" s="459"/>
      <c r="CX7" s="459"/>
      <c r="CY7" s="459"/>
      <c r="CZ7" s="459"/>
      <c r="DA7" s="460"/>
      <c r="DB7" s="458">
        <v>5353580</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433308</v>
      </c>
      <c r="BO8" s="459"/>
      <c r="BP8" s="459"/>
      <c r="BQ8" s="459"/>
      <c r="BR8" s="459"/>
      <c r="BS8" s="459"/>
      <c r="BT8" s="459"/>
      <c r="BU8" s="460"/>
      <c r="BV8" s="458">
        <v>271244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v>
      </c>
      <c r="CU8" s="562"/>
      <c r="CV8" s="562"/>
      <c r="CW8" s="562"/>
      <c r="CX8" s="562"/>
      <c r="CY8" s="562"/>
      <c r="CZ8" s="562"/>
      <c r="DA8" s="563"/>
      <c r="DB8" s="561">
        <v>0.3</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13819</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102</v>
      </c>
      <c r="AV9" s="517"/>
      <c r="AW9" s="517"/>
      <c r="AX9" s="517"/>
      <c r="AY9" s="472" t="s">
        <v>116</v>
      </c>
      <c r="AZ9" s="473"/>
      <c r="BA9" s="473"/>
      <c r="BB9" s="473"/>
      <c r="BC9" s="473"/>
      <c r="BD9" s="473"/>
      <c r="BE9" s="473"/>
      <c r="BF9" s="473"/>
      <c r="BG9" s="473"/>
      <c r="BH9" s="473"/>
      <c r="BI9" s="473"/>
      <c r="BJ9" s="473"/>
      <c r="BK9" s="473"/>
      <c r="BL9" s="473"/>
      <c r="BM9" s="474"/>
      <c r="BN9" s="458">
        <v>162064</v>
      </c>
      <c r="BO9" s="459"/>
      <c r="BP9" s="459"/>
      <c r="BQ9" s="459"/>
      <c r="BR9" s="459"/>
      <c r="BS9" s="459"/>
      <c r="BT9" s="459"/>
      <c r="BU9" s="460"/>
      <c r="BV9" s="458">
        <v>112442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14.5</v>
      </c>
      <c r="CU9" s="456"/>
      <c r="CV9" s="456"/>
      <c r="CW9" s="456"/>
      <c r="CX9" s="456"/>
      <c r="CY9" s="456"/>
      <c r="CZ9" s="456"/>
      <c r="DA9" s="457"/>
      <c r="DB9" s="455">
        <v>13.8</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15520</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385230</v>
      </c>
      <c r="BO10" s="459"/>
      <c r="BP10" s="459"/>
      <c r="BQ10" s="459"/>
      <c r="BR10" s="459"/>
      <c r="BS10" s="459"/>
      <c r="BT10" s="459"/>
      <c r="BU10" s="460"/>
      <c r="BV10" s="458">
        <v>256321</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102</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56500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13885</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348695</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13635</v>
      </c>
      <c r="S13" s="546"/>
      <c r="T13" s="546"/>
      <c r="U13" s="546"/>
      <c r="V13" s="547"/>
      <c r="W13" s="548" t="s">
        <v>139</v>
      </c>
      <c r="X13" s="444"/>
      <c r="Y13" s="444"/>
      <c r="Z13" s="444"/>
      <c r="AA13" s="444"/>
      <c r="AB13" s="445"/>
      <c r="AC13" s="411">
        <v>1121</v>
      </c>
      <c r="AD13" s="412"/>
      <c r="AE13" s="412"/>
      <c r="AF13" s="412"/>
      <c r="AG13" s="413"/>
      <c r="AH13" s="411">
        <v>1308</v>
      </c>
      <c r="AI13" s="412"/>
      <c r="AJ13" s="412"/>
      <c r="AK13" s="412"/>
      <c r="AL13" s="471"/>
      <c r="AM13" s="515" t="s">
        <v>140</v>
      </c>
      <c r="AN13" s="415"/>
      <c r="AO13" s="415"/>
      <c r="AP13" s="415"/>
      <c r="AQ13" s="415"/>
      <c r="AR13" s="415"/>
      <c r="AS13" s="415"/>
      <c r="AT13" s="416"/>
      <c r="AU13" s="516" t="s">
        <v>120</v>
      </c>
      <c r="AV13" s="517"/>
      <c r="AW13" s="517"/>
      <c r="AX13" s="517"/>
      <c r="AY13" s="472" t="s">
        <v>141</v>
      </c>
      <c r="AZ13" s="473"/>
      <c r="BA13" s="473"/>
      <c r="BB13" s="473"/>
      <c r="BC13" s="473"/>
      <c r="BD13" s="473"/>
      <c r="BE13" s="473"/>
      <c r="BF13" s="473"/>
      <c r="BG13" s="473"/>
      <c r="BH13" s="473"/>
      <c r="BI13" s="473"/>
      <c r="BJ13" s="473"/>
      <c r="BK13" s="473"/>
      <c r="BL13" s="473"/>
      <c r="BM13" s="474"/>
      <c r="BN13" s="458">
        <v>547294</v>
      </c>
      <c r="BO13" s="459"/>
      <c r="BP13" s="459"/>
      <c r="BQ13" s="459"/>
      <c r="BR13" s="459"/>
      <c r="BS13" s="459"/>
      <c r="BT13" s="459"/>
      <c r="BU13" s="460"/>
      <c r="BV13" s="458">
        <v>76568</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8.3000000000000007</v>
      </c>
      <c r="CU13" s="456"/>
      <c r="CV13" s="456"/>
      <c r="CW13" s="456"/>
      <c r="CX13" s="456"/>
      <c r="CY13" s="456"/>
      <c r="CZ13" s="456"/>
      <c r="DA13" s="457"/>
      <c r="DB13" s="455">
        <v>7.4</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14283</v>
      </c>
      <c r="S14" s="546"/>
      <c r="T14" s="546"/>
      <c r="U14" s="546"/>
      <c r="V14" s="547"/>
      <c r="W14" s="549"/>
      <c r="X14" s="447"/>
      <c r="Y14" s="447"/>
      <c r="Z14" s="447"/>
      <c r="AA14" s="447"/>
      <c r="AB14" s="448"/>
      <c r="AC14" s="538">
        <v>17.399999999999999</v>
      </c>
      <c r="AD14" s="539"/>
      <c r="AE14" s="539"/>
      <c r="AF14" s="539"/>
      <c r="AG14" s="540"/>
      <c r="AH14" s="538">
        <v>18.600000000000001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v>26.4</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14026</v>
      </c>
      <c r="S15" s="546"/>
      <c r="T15" s="546"/>
      <c r="U15" s="546"/>
      <c r="V15" s="547"/>
      <c r="W15" s="548" t="s">
        <v>146</v>
      </c>
      <c r="X15" s="444"/>
      <c r="Y15" s="444"/>
      <c r="Z15" s="444"/>
      <c r="AA15" s="444"/>
      <c r="AB15" s="445"/>
      <c r="AC15" s="411">
        <v>1513</v>
      </c>
      <c r="AD15" s="412"/>
      <c r="AE15" s="412"/>
      <c r="AF15" s="412"/>
      <c r="AG15" s="413"/>
      <c r="AH15" s="411">
        <v>1627</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1442303</v>
      </c>
      <c r="BO15" s="488"/>
      <c r="BP15" s="488"/>
      <c r="BQ15" s="488"/>
      <c r="BR15" s="488"/>
      <c r="BS15" s="488"/>
      <c r="BT15" s="488"/>
      <c r="BU15" s="489"/>
      <c r="BV15" s="487">
        <v>1479897</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23.4</v>
      </c>
      <c r="AD16" s="539"/>
      <c r="AE16" s="539"/>
      <c r="AF16" s="539"/>
      <c r="AG16" s="540"/>
      <c r="AH16" s="538">
        <v>23.1</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5193917</v>
      </c>
      <c r="BO16" s="459"/>
      <c r="BP16" s="459"/>
      <c r="BQ16" s="459"/>
      <c r="BR16" s="459"/>
      <c r="BS16" s="459"/>
      <c r="BT16" s="459"/>
      <c r="BU16" s="460"/>
      <c r="BV16" s="458">
        <v>4811466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3827</v>
      </c>
      <c r="AD17" s="412"/>
      <c r="AE17" s="412"/>
      <c r="AF17" s="412"/>
      <c r="AG17" s="413"/>
      <c r="AH17" s="411">
        <v>4103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1808556</v>
      </c>
      <c r="BO17" s="459"/>
      <c r="BP17" s="459"/>
      <c r="BQ17" s="459"/>
      <c r="BR17" s="459"/>
      <c r="BS17" s="459"/>
      <c r="BT17" s="459"/>
      <c r="BU17" s="460"/>
      <c r="BV17" s="458">
        <v>1858207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162.12</v>
      </c>
      <c r="M18" s="511"/>
      <c r="N18" s="511"/>
      <c r="O18" s="511"/>
      <c r="P18" s="511"/>
      <c r="Q18" s="511"/>
      <c r="R18" s="512"/>
      <c r="S18" s="512"/>
      <c r="T18" s="512"/>
      <c r="U18" s="512"/>
      <c r="V18" s="513"/>
      <c r="W18" s="529"/>
      <c r="X18" s="530"/>
      <c r="Y18" s="530"/>
      <c r="Z18" s="530"/>
      <c r="AA18" s="530"/>
      <c r="AB18" s="554"/>
      <c r="AC18" s="428">
        <v>59.2</v>
      </c>
      <c r="AD18" s="429"/>
      <c r="AE18" s="429"/>
      <c r="AF18" s="429"/>
      <c r="AG18" s="514"/>
      <c r="AH18" s="428">
        <v>58.3</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5140617</v>
      </c>
      <c r="BO18" s="459"/>
      <c r="BP18" s="459"/>
      <c r="BQ18" s="459"/>
      <c r="BR18" s="459"/>
      <c r="BS18" s="459"/>
      <c r="BT18" s="459"/>
      <c r="BU18" s="460"/>
      <c r="BV18" s="458">
        <v>4979016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85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7453855</v>
      </c>
      <c r="BO19" s="459"/>
      <c r="BP19" s="459"/>
      <c r="BQ19" s="459"/>
      <c r="BR19" s="459"/>
      <c r="BS19" s="459"/>
      <c r="BT19" s="459"/>
      <c r="BU19" s="460"/>
      <c r="BV19" s="458">
        <v>7296668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6560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9410213</v>
      </c>
      <c r="BO22" s="488"/>
      <c r="BP22" s="488"/>
      <c r="BQ22" s="488"/>
      <c r="BR22" s="488"/>
      <c r="BS22" s="488"/>
      <c r="BT22" s="488"/>
      <c r="BU22" s="489"/>
      <c r="BV22" s="487">
        <v>9859523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9289131</v>
      </c>
      <c r="BO23" s="459"/>
      <c r="BP23" s="459"/>
      <c r="BQ23" s="459"/>
      <c r="BR23" s="459"/>
      <c r="BS23" s="459"/>
      <c r="BT23" s="459"/>
      <c r="BU23" s="460"/>
      <c r="BV23" s="458">
        <v>9711755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7800</v>
      </c>
      <c r="R24" s="412"/>
      <c r="S24" s="412"/>
      <c r="T24" s="412"/>
      <c r="U24" s="412"/>
      <c r="V24" s="413"/>
      <c r="W24" s="501"/>
      <c r="X24" s="438"/>
      <c r="Y24" s="439"/>
      <c r="Z24" s="414" t="s">
        <v>171</v>
      </c>
      <c r="AA24" s="415"/>
      <c r="AB24" s="415"/>
      <c r="AC24" s="415"/>
      <c r="AD24" s="415"/>
      <c r="AE24" s="415"/>
      <c r="AF24" s="415"/>
      <c r="AG24" s="416"/>
      <c r="AH24" s="411">
        <v>203</v>
      </c>
      <c r="AI24" s="412"/>
      <c r="AJ24" s="412"/>
      <c r="AK24" s="412"/>
      <c r="AL24" s="413"/>
      <c r="AM24" s="411">
        <v>597023</v>
      </c>
      <c r="AN24" s="412"/>
      <c r="AO24" s="412"/>
      <c r="AP24" s="412"/>
      <c r="AQ24" s="412"/>
      <c r="AR24" s="413"/>
      <c r="AS24" s="411">
        <v>2941</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6368280</v>
      </c>
      <c r="BO24" s="459"/>
      <c r="BP24" s="459"/>
      <c r="BQ24" s="459"/>
      <c r="BR24" s="459"/>
      <c r="BS24" s="459"/>
      <c r="BT24" s="459"/>
      <c r="BU24" s="460"/>
      <c r="BV24" s="458">
        <v>6688913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1</v>
      </c>
      <c r="M25" s="412"/>
      <c r="N25" s="412"/>
      <c r="O25" s="412"/>
      <c r="P25" s="413"/>
      <c r="Q25" s="411">
        <v>5950</v>
      </c>
      <c r="R25" s="412"/>
      <c r="S25" s="412"/>
      <c r="T25" s="412"/>
      <c r="U25" s="412"/>
      <c r="V25" s="413"/>
      <c r="W25" s="501"/>
      <c r="X25" s="438"/>
      <c r="Y25" s="439"/>
      <c r="Z25" s="414" t="s">
        <v>174</v>
      </c>
      <c r="AA25" s="415"/>
      <c r="AB25" s="415"/>
      <c r="AC25" s="415"/>
      <c r="AD25" s="415"/>
      <c r="AE25" s="415"/>
      <c r="AF25" s="415"/>
      <c r="AG25" s="416"/>
      <c r="AH25" s="411">
        <v>44</v>
      </c>
      <c r="AI25" s="412"/>
      <c r="AJ25" s="412"/>
      <c r="AK25" s="412"/>
      <c r="AL25" s="413"/>
      <c r="AM25" s="411">
        <v>129712</v>
      </c>
      <c r="AN25" s="412"/>
      <c r="AO25" s="412"/>
      <c r="AP25" s="412"/>
      <c r="AQ25" s="412"/>
      <c r="AR25" s="413"/>
      <c r="AS25" s="411">
        <v>2948</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531736</v>
      </c>
      <c r="BO25" s="488"/>
      <c r="BP25" s="488"/>
      <c r="BQ25" s="488"/>
      <c r="BR25" s="488"/>
      <c r="BS25" s="488"/>
      <c r="BT25" s="488"/>
      <c r="BU25" s="489"/>
      <c r="BV25" s="487">
        <v>398424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5710</v>
      </c>
      <c r="R26" s="412"/>
      <c r="S26" s="412"/>
      <c r="T26" s="412"/>
      <c r="U26" s="412"/>
      <c r="V26" s="413"/>
      <c r="W26" s="501"/>
      <c r="X26" s="438"/>
      <c r="Y26" s="439"/>
      <c r="Z26" s="414" t="s">
        <v>177</v>
      </c>
      <c r="AA26" s="469"/>
      <c r="AB26" s="469"/>
      <c r="AC26" s="469"/>
      <c r="AD26" s="469"/>
      <c r="AE26" s="469"/>
      <c r="AF26" s="469"/>
      <c r="AG26" s="470"/>
      <c r="AH26" s="411">
        <v>2</v>
      </c>
      <c r="AI26" s="412"/>
      <c r="AJ26" s="412"/>
      <c r="AK26" s="412"/>
      <c r="AL26" s="413"/>
      <c r="AM26" s="411" t="s">
        <v>178</v>
      </c>
      <c r="AN26" s="412"/>
      <c r="AO26" s="412"/>
      <c r="AP26" s="412"/>
      <c r="AQ26" s="412"/>
      <c r="AR26" s="413"/>
      <c r="AS26" s="411" t="s">
        <v>178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181</v>
      </c>
      <c r="F27" s="415"/>
      <c r="G27" s="415"/>
      <c r="H27" s="415"/>
      <c r="I27" s="415"/>
      <c r="J27" s="415"/>
      <c r="K27" s="416"/>
      <c r="L27" s="411">
        <v>1</v>
      </c>
      <c r="M27" s="412"/>
      <c r="N27" s="412"/>
      <c r="O27" s="412"/>
      <c r="P27" s="413"/>
      <c r="Q27" s="411">
        <v>3660</v>
      </c>
      <c r="R27" s="412"/>
      <c r="S27" s="412"/>
      <c r="T27" s="412"/>
      <c r="U27" s="412"/>
      <c r="V27" s="413"/>
      <c r="W27" s="501"/>
      <c r="X27" s="438"/>
      <c r="Y27" s="439"/>
      <c r="Z27" s="414" t="s">
        <v>182</v>
      </c>
      <c r="AA27" s="415"/>
      <c r="AB27" s="415"/>
      <c r="AC27" s="415"/>
      <c r="AD27" s="415"/>
      <c r="AE27" s="415"/>
      <c r="AF27" s="415"/>
      <c r="AG27" s="416"/>
      <c r="AH27" s="411">
        <v>3</v>
      </c>
      <c r="AI27" s="412"/>
      <c r="AJ27" s="412"/>
      <c r="AK27" s="412"/>
      <c r="AL27" s="413"/>
      <c r="AM27" s="411">
        <v>12852</v>
      </c>
      <c r="AN27" s="412"/>
      <c r="AO27" s="412"/>
      <c r="AP27" s="412"/>
      <c r="AQ27" s="412"/>
      <c r="AR27" s="413"/>
      <c r="AS27" s="411">
        <v>4284</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180</v>
      </c>
      <c r="BO27" s="493"/>
      <c r="BP27" s="493"/>
      <c r="BQ27" s="493"/>
      <c r="BR27" s="493"/>
      <c r="BS27" s="493"/>
      <c r="BT27" s="493"/>
      <c r="BU27" s="494"/>
      <c r="BV27" s="492" t="s">
        <v>180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184</v>
      </c>
      <c r="F28" s="415"/>
      <c r="G28" s="415"/>
      <c r="H28" s="415"/>
      <c r="I28" s="415"/>
      <c r="J28" s="415"/>
      <c r="K28" s="416"/>
      <c r="L28" s="411">
        <v>1</v>
      </c>
      <c r="M28" s="412"/>
      <c r="N28" s="412"/>
      <c r="O28" s="412"/>
      <c r="P28" s="413"/>
      <c r="Q28" s="411">
        <v>2830</v>
      </c>
      <c r="R28" s="412"/>
      <c r="S28" s="412"/>
      <c r="T28" s="412"/>
      <c r="U28" s="412"/>
      <c r="V28" s="413"/>
      <c r="W28" s="501"/>
      <c r="X28" s="438"/>
      <c r="Y28" s="439"/>
      <c r="Z28" s="414" t="s">
        <v>185</v>
      </c>
      <c r="AA28" s="415"/>
      <c r="AB28" s="415"/>
      <c r="AC28" s="415"/>
      <c r="AD28" s="415"/>
      <c r="AE28" s="415"/>
      <c r="AF28" s="415"/>
      <c r="AG28" s="416"/>
      <c r="AH28" s="411" t="s">
        <v>180</v>
      </c>
      <c r="AI28" s="412"/>
      <c r="AJ28" s="412"/>
      <c r="AK28" s="412"/>
      <c r="AL28" s="413"/>
      <c r="AM28" s="411" t="s">
        <v>180</v>
      </c>
      <c r="AN28" s="412"/>
      <c r="AO28" s="412"/>
      <c r="AP28" s="412"/>
      <c r="AQ28" s="412"/>
      <c r="AR28" s="413"/>
      <c r="AS28" s="411" t="s">
        <v>180</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1500007</v>
      </c>
      <c r="BO28" s="488"/>
      <c r="BP28" s="488"/>
      <c r="BQ28" s="488"/>
      <c r="BR28" s="488"/>
      <c r="BS28" s="488"/>
      <c r="BT28" s="488"/>
      <c r="BU28" s="489"/>
      <c r="BV28" s="487">
        <v>1114777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187</v>
      </c>
      <c r="F29" s="415"/>
      <c r="G29" s="415"/>
      <c r="H29" s="415"/>
      <c r="I29" s="415"/>
      <c r="J29" s="415"/>
      <c r="K29" s="416"/>
      <c r="L29" s="411">
        <v>12</v>
      </c>
      <c r="M29" s="412"/>
      <c r="N29" s="412"/>
      <c r="O29" s="412"/>
      <c r="P29" s="413"/>
      <c r="Q29" s="411">
        <v>2622</v>
      </c>
      <c r="R29" s="412"/>
      <c r="S29" s="412"/>
      <c r="T29" s="412"/>
      <c r="U29" s="412"/>
      <c r="V29" s="413"/>
      <c r="W29" s="502"/>
      <c r="X29" s="503"/>
      <c r="Y29" s="504"/>
      <c r="Z29" s="414" t="s">
        <v>188</v>
      </c>
      <c r="AA29" s="415"/>
      <c r="AB29" s="415"/>
      <c r="AC29" s="415"/>
      <c r="AD29" s="415"/>
      <c r="AE29" s="415"/>
      <c r="AF29" s="415"/>
      <c r="AG29" s="416"/>
      <c r="AH29" s="411">
        <v>206</v>
      </c>
      <c r="AI29" s="412"/>
      <c r="AJ29" s="412"/>
      <c r="AK29" s="412"/>
      <c r="AL29" s="413"/>
      <c r="AM29" s="411">
        <v>609875</v>
      </c>
      <c r="AN29" s="412"/>
      <c r="AO29" s="412"/>
      <c r="AP29" s="412"/>
      <c r="AQ29" s="412"/>
      <c r="AR29" s="413"/>
      <c r="AS29" s="411">
        <v>2961</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228048</v>
      </c>
      <c r="BO29" s="459"/>
      <c r="BP29" s="459"/>
      <c r="BQ29" s="459"/>
      <c r="BR29" s="459"/>
      <c r="BS29" s="459"/>
      <c r="BT29" s="459"/>
      <c r="BU29" s="460"/>
      <c r="BV29" s="458">
        <v>228042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95.8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3125425</v>
      </c>
      <c r="BO30" s="493"/>
      <c r="BP30" s="493"/>
      <c r="BQ30" s="493"/>
      <c r="BR30" s="493"/>
      <c r="BS30" s="493"/>
      <c r="BT30" s="493"/>
      <c r="BU30" s="494"/>
      <c r="BV30" s="492">
        <v>2867492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垂水市国民健康保険特別会計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IF('各会計、関係団体の財政状況及び健全化判断比率'!B33="","",'各会計、関係団体の財政状況及び健全化判断比率'!B33)</f>
        <v>垂水市水道事業会計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IF('各会計、関係団体の財政状況及び健全化判断比率'!B35="","",'各会計、関係団体の財政状況及び健全化判断比率'!B35)</f>
        <v>垂水市地方卸売市場特別会計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鹿児島県市町村総合事務組合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垂水市土地開発公社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垂水市介護保険特別会計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IF('各会計、関係団体の財政状況及び健全化判断比率'!B34="","",'各会計、関係団体の財政状況及び健全化判断比率'!B34)</f>
        <v>垂水市病院事業会計</v>
      </c>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IF('各会計、関係団体の財政状況及び健全化判断比率'!B36="","",'各会計、関係団体の財政状況及び健全化判断比率'!B36)</f>
        <v>垂水市漁業集落排水処理施設特別会計</v>
      </c>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大隅肝属広域事務組合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垂水市後期高齢者医療特別会計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11</v>
      </c>
      <c r="BF36" s="406"/>
      <c r="BG36" s="407" t="str">
        <f>IF('各会計、関係団体の財政状況及び健全化判断比率'!B37="","",'各会計、関係団体の財政状況及び健全化判断比率'!B37)</f>
        <v>垂水市簡易水道事業特別会計</v>
      </c>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鹿児島県後期高齢者医療広域連合（一般会計）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垂水市老人保健施設特別会計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鹿児島県後期高齢者医療広域連合（後期高齢者医療特別会計）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垂水市交通災害共済特別会計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601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5" t="s">
        <v>573</v>
      </c>
      <c r="D34" s="1215"/>
      <c r="E34" s="1216"/>
      <c r="F34" s="32">
        <v>9.26</v>
      </c>
      <c r="G34" s="33">
        <v>9.89</v>
      </c>
      <c r="H34" s="33">
        <v>10.55</v>
      </c>
      <c r="I34" s="33">
        <v>10.130000000000001</v>
      </c>
      <c r="J34" s="34">
        <v>9.14</v>
      </c>
      <c r="K34" s="22"/>
      <c r="L34" s="22"/>
      <c r="M34" s="22"/>
      <c r="N34" s="22"/>
      <c r="O34" s="22"/>
      <c r="P34" s="22"/>
    </row>
    <row r="35" spans="1:16" ht="39" customHeight="1">
      <c r="A35" s="22"/>
      <c r="B35" s="35"/>
      <c r="C35" s="1209" t="s">
        <v>574</v>
      </c>
      <c r="D35" s="1210"/>
      <c r="E35" s="1211"/>
      <c r="F35" s="36">
        <v>4.76</v>
      </c>
      <c r="G35" s="37">
        <v>5.04</v>
      </c>
      <c r="H35" s="37">
        <v>3.02</v>
      </c>
      <c r="I35" s="37">
        <v>5.0599999999999996</v>
      </c>
      <c r="J35" s="38">
        <v>7.53</v>
      </c>
      <c r="K35" s="22"/>
      <c r="L35" s="22"/>
      <c r="M35" s="22"/>
      <c r="N35" s="22"/>
      <c r="O35" s="22"/>
      <c r="P35" s="22"/>
    </row>
    <row r="36" spans="1:16" ht="39" customHeight="1">
      <c r="A36" s="22"/>
      <c r="B36" s="35"/>
      <c r="C36" s="1209" t="s">
        <v>575</v>
      </c>
      <c r="D36" s="1210"/>
      <c r="E36" s="1211"/>
      <c r="F36" s="36">
        <v>3.94</v>
      </c>
      <c r="G36" s="37">
        <v>4.2</v>
      </c>
      <c r="H36" s="37">
        <v>5.36</v>
      </c>
      <c r="I36" s="37">
        <v>6.89</v>
      </c>
      <c r="J36" s="38">
        <v>7.15</v>
      </c>
      <c r="K36" s="22"/>
      <c r="L36" s="22"/>
      <c r="M36" s="22"/>
      <c r="N36" s="22"/>
      <c r="O36" s="22"/>
      <c r="P36" s="22"/>
    </row>
    <row r="37" spans="1:16" ht="39" customHeight="1">
      <c r="A37" s="22"/>
      <c r="B37" s="35"/>
      <c r="C37" s="1209" t="s">
        <v>576</v>
      </c>
      <c r="D37" s="1210"/>
      <c r="E37" s="1211"/>
      <c r="F37" s="36">
        <v>1.25</v>
      </c>
      <c r="G37" s="37">
        <v>1.02</v>
      </c>
      <c r="H37" s="37">
        <v>1.1499999999999999</v>
      </c>
      <c r="I37" s="37">
        <v>1.83</v>
      </c>
      <c r="J37" s="38">
        <v>3</v>
      </c>
      <c r="K37" s="22"/>
      <c r="L37" s="22"/>
      <c r="M37" s="22"/>
      <c r="N37" s="22"/>
      <c r="O37" s="22"/>
      <c r="P37" s="22"/>
    </row>
    <row r="38" spans="1:16" ht="39" customHeight="1">
      <c r="A38" s="22"/>
      <c r="B38" s="35"/>
      <c r="C38" s="1209" t="s">
        <v>577</v>
      </c>
      <c r="D38" s="1210"/>
      <c r="E38" s="1211"/>
      <c r="F38" s="36">
        <v>0.04</v>
      </c>
      <c r="G38" s="37">
        <v>0.08</v>
      </c>
      <c r="H38" s="37">
        <v>0.03</v>
      </c>
      <c r="I38" s="37">
        <v>0.01</v>
      </c>
      <c r="J38" s="38">
        <v>0.18</v>
      </c>
      <c r="K38" s="22"/>
      <c r="L38" s="22"/>
      <c r="M38" s="22"/>
      <c r="N38" s="22"/>
      <c r="O38" s="22"/>
      <c r="P38" s="22"/>
    </row>
    <row r="39" spans="1:16" ht="39" customHeight="1">
      <c r="A39" s="22"/>
      <c r="B39" s="35"/>
      <c r="C39" s="1209" t="s">
        <v>578</v>
      </c>
      <c r="D39" s="1210"/>
      <c r="E39" s="1211"/>
      <c r="F39" s="36">
        <v>0.01</v>
      </c>
      <c r="G39" s="37">
        <v>0.04</v>
      </c>
      <c r="H39" s="37">
        <v>0.06</v>
      </c>
      <c r="I39" s="37">
        <v>7.0000000000000007E-2</v>
      </c>
      <c r="J39" s="38">
        <v>7.0000000000000007E-2</v>
      </c>
      <c r="K39" s="22"/>
      <c r="L39" s="22"/>
      <c r="M39" s="22"/>
      <c r="N39" s="22"/>
      <c r="O39" s="22"/>
      <c r="P39" s="22"/>
    </row>
    <row r="40" spans="1:16" ht="39" customHeight="1">
      <c r="A40" s="22"/>
      <c r="B40" s="35"/>
      <c r="C40" s="1209" t="s">
        <v>579</v>
      </c>
      <c r="D40" s="1210"/>
      <c r="E40" s="1211"/>
      <c r="F40" s="36">
        <v>0.03</v>
      </c>
      <c r="G40" s="37">
        <v>0.03</v>
      </c>
      <c r="H40" s="37">
        <v>0.05</v>
      </c>
      <c r="I40" s="37">
        <v>0.04</v>
      </c>
      <c r="J40" s="38">
        <v>0.05</v>
      </c>
      <c r="K40" s="22"/>
      <c r="L40" s="22"/>
      <c r="M40" s="22"/>
      <c r="N40" s="22"/>
      <c r="O40" s="22"/>
      <c r="P40" s="22"/>
    </row>
    <row r="41" spans="1:16" ht="39" customHeight="1">
      <c r="A41" s="22"/>
      <c r="B41" s="35"/>
      <c r="C41" s="1209" t="s">
        <v>580</v>
      </c>
      <c r="D41" s="1210"/>
      <c r="E41" s="1211"/>
      <c r="F41" s="36">
        <v>0.01</v>
      </c>
      <c r="G41" s="37">
        <v>0.01</v>
      </c>
      <c r="H41" s="37">
        <v>0.03</v>
      </c>
      <c r="I41" s="37">
        <v>0.03</v>
      </c>
      <c r="J41" s="38">
        <v>0.02</v>
      </c>
      <c r="K41" s="22"/>
      <c r="L41" s="22"/>
      <c r="M41" s="22"/>
      <c r="N41" s="22"/>
      <c r="O41" s="22"/>
      <c r="P41" s="22"/>
    </row>
    <row r="42" spans="1:16" ht="39" customHeight="1">
      <c r="A42" s="22"/>
      <c r="B42" s="39"/>
      <c r="C42" s="1209" t="s">
        <v>581</v>
      </c>
      <c r="D42" s="1210"/>
      <c r="E42" s="1211"/>
      <c r="F42" s="36" t="s">
        <v>523</v>
      </c>
      <c r="G42" s="37" t="s">
        <v>523</v>
      </c>
      <c r="H42" s="37" t="s">
        <v>523</v>
      </c>
      <c r="I42" s="37" t="s">
        <v>523</v>
      </c>
      <c r="J42" s="38" t="s">
        <v>523</v>
      </c>
      <c r="K42" s="22"/>
      <c r="L42" s="22"/>
      <c r="M42" s="22"/>
      <c r="N42" s="22"/>
      <c r="O42" s="22"/>
      <c r="P42" s="22"/>
    </row>
    <row r="43" spans="1:16" ht="39" customHeight="1" thickBot="1">
      <c r="A43" s="22"/>
      <c r="B43" s="40"/>
      <c r="C43" s="1212" t="s">
        <v>582</v>
      </c>
      <c r="D43" s="1213"/>
      <c r="E43" s="1214"/>
      <c r="F43" s="41">
        <v>0.17</v>
      </c>
      <c r="G43" s="42">
        <v>0.1</v>
      </c>
      <c r="H43" s="42">
        <v>0.08</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kbguG9F59pwIVqUO5SQrR0bbKOMjhT7TubTeQplh0M9oJY9+9S4u2PuaAf4lc8WDsUSk+zRafVntVwvcrv/OA==" saltValue="mNRIWJGOojlzpI8RSo5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5" t="s">
        <v>11</v>
      </c>
      <c r="C45" s="1236"/>
      <c r="D45" s="58"/>
      <c r="E45" s="1241" t="s">
        <v>12</v>
      </c>
      <c r="F45" s="1241"/>
      <c r="G45" s="1241"/>
      <c r="H45" s="1241"/>
      <c r="I45" s="1241"/>
      <c r="J45" s="1242"/>
      <c r="K45" s="59">
        <v>967</v>
      </c>
      <c r="L45" s="60">
        <v>980</v>
      </c>
      <c r="M45" s="60">
        <v>982</v>
      </c>
      <c r="N45" s="60">
        <v>913</v>
      </c>
      <c r="O45" s="61">
        <v>1079</v>
      </c>
      <c r="P45" s="48"/>
      <c r="Q45" s="48"/>
      <c r="R45" s="48"/>
      <c r="S45" s="48"/>
      <c r="T45" s="48"/>
      <c r="U45" s="48"/>
    </row>
    <row r="46" spans="1:21" ht="30.75" customHeight="1">
      <c r="A46" s="48"/>
      <c r="B46" s="1237"/>
      <c r="C46" s="1238"/>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c r="A47" s="48"/>
      <c r="B47" s="1237"/>
      <c r="C47" s="1238"/>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c r="A48" s="48"/>
      <c r="B48" s="1237"/>
      <c r="C48" s="1238"/>
      <c r="D48" s="62"/>
      <c r="E48" s="1219" t="s">
        <v>15</v>
      </c>
      <c r="F48" s="1219"/>
      <c r="G48" s="1219"/>
      <c r="H48" s="1219"/>
      <c r="I48" s="1219"/>
      <c r="J48" s="1220"/>
      <c r="K48" s="63">
        <v>133</v>
      </c>
      <c r="L48" s="64">
        <v>120</v>
      </c>
      <c r="M48" s="64">
        <v>102</v>
      </c>
      <c r="N48" s="64">
        <v>139</v>
      </c>
      <c r="O48" s="65">
        <v>161</v>
      </c>
      <c r="P48" s="48"/>
      <c r="Q48" s="48"/>
      <c r="R48" s="48"/>
      <c r="S48" s="48"/>
      <c r="T48" s="48"/>
      <c r="U48" s="48"/>
    </row>
    <row r="49" spans="1:21" ht="30.75" customHeight="1">
      <c r="A49" s="48"/>
      <c r="B49" s="1237"/>
      <c r="C49" s="1238"/>
      <c r="D49" s="62"/>
      <c r="E49" s="1219" t="s">
        <v>16</v>
      </c>
      <c r="F49" s="1219"/>
      <c r="G49" s="1219"/>
      <c r="H49" s="1219"/>
      <c r="I49" s="1219"/>
      <c r="J49" s="1220"/>
      <c r="K49" s="63">
        <v>44</v>
      </c>
      <c r="L49" s="64">
        <v>43</v>
      </c>
      <c r="M49" s="64">
        <v>40</v>
      </c>
      <c r="N49" s="64">
        <v>39</v>
      </c>
      <c r="O49" s="65">
        <v>40</v>
      </c>
      <c r="P49" s="48"/>
      <c r="Q49" s="48"/>
      <c r="R49" s="48"/>
      <c r="S49" s="48"/>
      <c r="T49" s="48"/>
      <c r="U49" s="48"/>
    </row>
    <row r="50" spans="1:21" ht="30.75" customHeight="1">
      <c r="A50" s="48"/>
      <c r="B50" s="1237"/>
      <c r="C50" s="1238"/>
      <c r="D50" s="62"/>
      <c r="E50" s="1219" t="s">
        <v>17</v>
      </c>
      <c r="F50" s="1219"/>
      <c r="G50" s="1219"/>
      <c r="H50" s="1219"/>
      <c r="I50" s="1219"/>
      <c r="J50" s="1220"/>
      <c r="K50" s="63">
        <v>0</v>
      </c>
      <c r="L50" s="64">
        <v>10</v>
      </c>
      <c r="M50" s="64">
        <v>20</v>
      </c>
      <c r="N50" s="64">
        <v>20</v>
      </c>
      <c r="O50" s="65">
        <v>20</v>
      </c>
      <c r="P50" s="48"/>
      <c r="Q50" s="48"/>
      <c r="R50" s="48"/>
      <c r="S50" s="48"/>
      <c r="T50" s="48"/>
      <c r="U50" s="48"/>
    </row>
    <row r="51" spans="1:21" ht="30.75" customHeight="1">
      <c r="A51" s="48"/>
      <c r="B51" s="1239"/>
      <c r="C51" s="1240"/>
      <c r="D51" s="66"/>
      <c r="E51" s="1219" t="s">
        <v>18</v>
      </c>
      <c r="F51" s="1219"/>
      <c r="G51" s="1219"/>
      <c r="H51" s="1219"/>
      <c r="I51" s="1219"/>
      <c r="J51" s="1220"/>
      <c r="K51" s="63">
        <v>0</v>
      </c>
      <c r="L51" s="64" t="s">
        <v>523</v>
      </c>
      <c r="M51" s="64" t="s">
        <v>523</v>
      </c>
      <c r="N51" s="64" t="s">
        <v>523</v>
      </c>
      <c r="O51" s="65" t="s">
        <v>523</v>
      </c>
      <c r="P51" s="48"/>
      <c r="Q51" s="48"/>
      <c r="R51" s="48"/>
      <c r="S51" s="48"/>
      <c r="T51" s="48"/>
      <c r="U51" s="48"/>
    </row>
    <row r="52" spans="1:21" ht="30.75" customHeight="1">
      <c r="A52" s="48"/>
      <c r="B52" s="1217" t="s">
        <v>19</v>
      </c>
      <c r="C52" s="1218"/>
      <c r="D52" s="66"/>
      <c r="E52" s="1219" t="s">
        <v>20</v>
      </c>
      <c r="F52" s="1219"/>
      <c r="G52" s="1219"/>
      <c r="H52" s="1219"/>
      <c r="I52" s="1219"/>
      <c r="J52" s="1220"/>
      <c r="K52" s="63">
        <v>836</v>
      </c>
      <c r="L52" s="64">
        <v>831</v>
      </c>
      <c r="M52" s="64">
        <v>812</v>
      </c>
      <c r="N52" s="64">
        <v>772</v>
      </c>
      <c r="O52" s="65">
        <v>835</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308</v>
      </c>
      <c r="L53" s="69">
        <v>322</v>
      </c>
      <c r="M53" s="69">
        <v>332</v>
      </c>
      <c r="N53" s="69">
        <v>339</v>
      </c>
      <c r="O53" s="70">
        <v>465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4v5ulnvqmehlr+F7pm3UZLF2EwHTwIjAru40dhaRZrGNRlgbMhm7IDiHsB+RmhDDWVKR5qcbChRm81Ymv1Qw==" saltValue="NVpiXY2CXoaizMkjA+TB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55" t="s">
        <v>30</v>
      </c>
      <c r="C41" s="1256"/>
      <c r="D41" s="102"/>
      <c r="E41" s="1257" t="s">
        <v>31</v>
      </c>
      <c r="F41" s="1257"/>
      <c r="G41" s="1257"/>
      <c r="H41" s="1258"/>
      <c r="I41" s="351">
        <v>9625</v>
      </c>
      <c r="J41" s="352">
        <v>9699</v>
      </c>
      <c r="K41" s="352">
        <v>9960</v>
      </c>
      <c r="L41" s="352">
        <v>9860</v>
      </c>
      <c r="M41" s="353">
        <v>9410</v>
      </c>
    </row>
    <row r="42" spans="2:13" ht="27.75" customHeight="1">
      <c r="B42" s="1245"/>
      <c r="C42" s="1246"/>
      <c r="D42" s="103"/>
      <c r="E42" s="1249" t="s">
        <v>32</v>
      </c>
      <c r="F42" s="1249"/>
      <c r="G42" s="1249"/>
      <c r="H42" s="1250"/>
      <c r="I42" s="354">
        <v>345</v>
      </c>
      <c r="J42" s="355">
        <v>278</v>
      </c>
      <c r="K42" s="355">
        <v>259</v>
      </c>
      <c r="L42" s="355">
        <v>239</v>
      </c>
      <c r="M42" s="356">
        <v>220</v>
      </c>
    </row>
    <row r="43" spans="2:13" ht="27.75" customHeight="1">
      <c r="B43" s="1245"/>
      <c r="C43" s="1246"/>
      <c r="D43" s="103"/>
      <c r="E43" s="1249" t="s">
        <v>33</v>
      </c>
      <c r="F43" s="1249"/>
      <c r="G43" s="1249"/>
      <c r="H43" s="1250"/>
      <c r="I43" s="354">
        <v>1107</v>
      </c>
      <c r="J43" s="355">
        <v>1226</v>
      </c>
      <c r="K43" s="355">
        <v>1246</v>
      </c>
      <c r="L43" s="355">
        <v>1421</v>
      </c>
      <c r="M43" s="356">
        <v>1336</v>
      </c>
    </row>
    <row r="44" spans="2:13" ht="27.75" customHeight="1">
      <c r="B44" s="1245"/>
      <c r="C44" s="1246"/>
      <c r="D44" s="103"/>
      <c r="E44" s="1249" t="s">
        <v>34</v>
      </c>
      <c r="F44" s="1249"/>
      <c r="G44" s="1249"/>
      <c r="H44" s="1250"/>
      <c r="I44" s="354">
        <v>164</v>
      </c>
      <c r="J44" s="355">
        <v>154</v>
      </c>
      <c r="K44" s="355">
        <v>113</v>
      </c>
      <c r="L44" s="355">
        <v>74</v>
      </c>
      <c r="M44" s="356">
        <v>35</v>
      </c>
    </row>
    <row r="45" spans="2:13" ht="27.75" customHeight="1">
      <c r="B45" s="1245"/>
      <c r="C45" s="1246"/>
      <c r="D45" s="103"/>
      <c r="E45" s="1249" t="s">
        <v>35</v>
      </c>
      <c r="F45" s="1249"/>
      <c r="G45" s="1249"/>
      <c r="H45" s="1250"/>
      <c r="I45" s="354">
        <v>1569</v>
      </c>
      <c r="J45" s="355">
        <v>1426</v>
      </c>
      <c r="K45" s="355">
        <v>1217</v>
      </c>
      <c r="L45" s="355">
        <v>1129</v>
      </c>
      <c r="M45" s="356">
        <v>1064</v>
      </c>
    </row>
    <row r="46" spans="2:13" ht="27.75" customHeight="1">
      <c r="B46" s="1245"/>
      <c r="C46" s="1246"/>
      <c r="D46" s="104"/>
      <c r="E46" s="1249" t="s">
        <v>36</v>
      </c>
      <c r="F46" s="1249"/>
      <c r="G46" s="1249"/>
      <c r="H46" s="1250"/>
      <c r="I46" s="354">
        <v>308</v>
      </c>
      <c r="J46" s="355">
        <v>586</v>
      </c>
      <c r="K46" s="355">
        <v>450</v>
      </c>
      <c r="L46" s="355">
        <v>377</v>
      </c>
      <c r="M46" s="356">
        <v>308</v>
      </c>
    </row>
    <row r="47" spans="2:13" ht="27.75" customHeight="1">
      <c r="B47" s="1245"/>
      <c r="C47" s="1246"/>
      <c r="D47" s="105"/>
      <c r="E47" s="1259" t="s">
        <v>37</v>
      </c>
      <c r="F47" s="1260"/>
      <c r="G47" s="1260"/>
      <c r="H47" s="1261"/>
      <c r="I47" s="354" t="s">
        <v>523</v>
      </c>
      <c r="J47" s="355" t="s">
        <v>523</v>
      </c>
      <c r="K47" s="355" t="s">
        <v>523</v>
      </c>
      <c r="L47" s="355" t="s">
        <v>523</v>
      </c>
      <c r="M47" s="356" t="s">
        <v>523</v>
      </c>
    </row>
    <row r="48" spans="2:13" ht="27.75" customHeight="1">
      <c r="B48" s="1245"/>
      <c r="C48" s="1246"/>
      <c r="D48" s="103"/>
      <c r="E48" s="1249" t="s">
        <v>38</v>
      </c>
      <c r="F48" s="1249"/>
      <c r="G48" s="1249"/>
      <c r="H48" s="1250"/>
      <c r="I48" s="354" t="s">
        <v>523</v>
      </c>
      <c r="J48" s="355" t="s">
        <v>523</v>
      </c>
      <c r="K48" s="355" t="s">
        <v>523</v>
      </c>
      <c r="L48" s="355" t="s">
        <v>523</v>
      </c>
      <c r="M48" s="356" t="s">
        <v>523</v>
      </c>
    </row>
    <row r="49" spans="2:13" ht="27.75" customHeight="1">
      <c r="B49" s="1247"/>
      <c r="C49" s="1248"/>
      <c r="D49" s="103"/>
      <c r="E49" s="1249" t="s">
        <v>39</v>
      </c>
      <c r="F49" s="1249"/>
      <c r="G49" s="1249"/>
      <c r="H49" s="1250"/>
      <c r="I49" s="354" t="s">
        <v>523</v>
      </c>
      <c r="J49" s="355" t="s">
        <v>523</v>
      </c>
      <c r="K49" s="355" t="s">
        <v>523</v>
      </c>
      <c r="L49" s="355" t="s">
        <v>523</v>
      </c>
      <c r="M49" s="356" t="s">
        <v>523</v>
      </c>
    </row>
    <row r="50" spans="2:13" ht="27.75" customHeight="1">
      <c r="B50" s="1243" t="s">
        <v>40</v>
      </c>
      <c r="C50" s="1244"/>
      <c r="D50" s="106"/>
      <c r="E50" s="1249" t="s">
        <v>41</v>
      </c>
      <c r="F50" s="1249"/>
      <c r="G50" s="1249"/>
      <c r="H50" s="1250"/>
      <c r="I50" s="354">
        <v>3523</v>
      </c>
      <c r="J50" s="355">
        <v>4519</v>
      </c>
      <c r="K50" s="355">
        <v>4648</v>
      </c>
      <c r="L50" s="355">
        <v>4494</v>
      </c>
      <c r="M50" s="356">
        <v>5141</v>
      </c>
    </row>
    <row r="51" spans="2:13" ht="27.75" customHeight="1">
      <c r="B51" s="1245"/>
      <c r="C51" s="1246"/>
      <c r="D51" s="103"/>
      <c r="E51" s="1249" t="s">
        <v>42</v>
      </c>
      <c r="F51" s="1249"/>
      <c r="G51" s="1249"/>
      <c r="H51" s="1250"/>
      <c r="I51" s="354">
        <v>11</v>
      </c>
      <c r="J51" s="355">
        <v>27</v>
      </c>
      <c r="K51" s="355" t="s">
        <v>523</v>
      </c>
      <c r="L51" s="355" t="s">
        <v>523</v>
      </c>
      <c r="M51" s="356" t="s">
        <v>523</v>
      </c>
    </row>
    <row r="52" spans="2:13" ht="27.75" customHeight="1">
      <c r="B52" s="1247"/>
      <c r="C52" s="1248"/>
      <c r="D52" s="103"/>
      <c r="E52" s="1249" t="s">
        <v>43</v>
      </c>
      <c r="F52" s="1249"/>
      <c r="G52" s="1249"/>
      <c r="H52" s="1250"/>
      <c r="I52" s="354">
        <v>7218</v>
      </c>
      <c r="J52" s="355">
        <v>7381</v>
      </c>
      <c r="K52" s="355">
        <v>7326</v>
      </c>
      <c r="L52" s="355">
        <v>7395</v>
      </c>
      <c r="M52" s="356">
        <v>7286</v>
      </c>
    </row>
    <row r="53" spans="2:13" ht="27.75" customHeight="1" thickBot="1">
      <c r="B53" s="1251" t="s">
        <v>44</v>
      </c>
      <c r="C53" s="1252"/>
      <c r="D53" s="107"/>
      <c r="E53" s="1253" t="s">
        <v>45</v>
      </c>
      <c r="F53" s="1253"/>
      <c r="G53" s="1253"/>
      <c r="H53" s="1254"/>
      <c r="I53" s="357">
        <v>2366</v>
      </c>
      <c r="J53" s="358">
        <v>1441</v>
      </c>
      <c r="K53" s="358">
        <v>1272</v>
      </c>
      <c r="L53" s="358">
        <v>1211</v>
      </c>
      <c r="M53" s="359">
        <v>-53</v>
      </c>
    </row>
    <row r="54" spans="2:13" ht="27.75" customHeight="1">
      <c r="B54" s="108" t="s">
        <v>46</v>
      </c>
      <c r="C54" s="109"/>
      <c r="D54" s="109"/>
      <c r="E54" s="110"/>
      <c r="F54" s="110"/>
      <c r="G54" s="110"/>
      <c r="H54" s="110"/>
      <c r="I54" s="111"/>
      <c r="J54" s="111"/>
      <c r="K54" s="111"/>
      <c r="L54" s="111"/>
      <c r="M54" s="111"/>
    </row>
    <row r="55" spans="2:13"/>
  </sheetData>
  <sheetProtection algorithmName="SHA-512" hashValue="ghz3j+6tEt3Htr/VGz7uWnpxJ07Ms9HyP/plDn0II+o9bqBkYProcQyiCnslzJfDXnbQZVQSsZ5No5FqVbQQHQ==" saltValue="GH47e+v6pUR3S06ooYIs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567</v>
      </c>
      <c r="G54" s="116" t="s">
        <v>568</v>
      </c>
      <c r="H54" s="117" t="s">
        <v>569</v>
      </c>
    </row>
    <row r="55" spans="2:8" ht="52.5" customHeight="1">
      <c r="B55" s="118"/>
      <c r="C55" s="1270" t="s">
        <v>48</v>
      </c>
      <c r="D55" s="1270"/>
      <c r="E55" s="1271"/>
      <c r="F55" s="119">
        <v>1207</v>
      </c>
      <c r="G55" s="119">
        <v>1115</v>
      </c>
      <c r="H55" s="120">
        <v>1500</v>
      </c>
    </row>
    <row r="56" spans="2:8" ht="52.5" customHeight="1">
      <c r="B56" s="121"/>
      <c r="C56" s="1272" t="s">
        <v>49</v>
      </c>
      <c r="D56" s="1272"/>
      <c r="E56" s="1273"/>
      <c r="F56" s="122">
        <v>285</v>
      </c>
      <c r="G56" s="122">
        <v>228</v>
      </c>
      <c r="H56" s="123">
        <v>228</v>
      </c>
    </row>
    <row r="57" spans="2:8" ht="53.25" customHeight="1">
      <c r="B57" s="121"/>
      <c r="C57" s="1274" t="s">
        <v>50</v>
      </c>
      <c r="D57" s="1274"/>
      <c r="E57" s="1275"/>
      <c r="F57" s="124">
        <v>2851</v>
      </c>
      <c r="G57" s="124">
        <v>2867</v>
      </c>
      <c r="H57" s="125">
        <v>3125</v>
      </c>
    </row>
    <row r="58" spans="2:8" ht="45.75" customHeight="1">
      <c r="B58" s="126"/>
      <c r="C58" s="1262" t="s">
        <v>589</v>
      </c>
      <c r="D58" s="1263"/>
      <c r="E58" s="1264"/>
      <c r="F58" s="127">
        <v>1803</v>
      </c>
      <c r="G58" s="127">
        <v>1854</v>
      </c>
      <c r="H58" s="128">
        <v>1978</v>
      </c>
    </row>
    <row r="59" spans="2:8" ht="45.75" customHeight="1">
      <c r="B59" s="126"/>
      <c r="C59" s="1262" t="s">
        <v>590</v>
      </c>
      <c r="D59" s="1263"/>
      <c r="E59" s="1264"/>
      <c r="F59" s="127">
        <v>930</v>
      </c>
      <c r="G59" s="127">
        <v>905</v>
      </c>
      <c r="H59" s="128">
        <v>1032</v>
      </c>
    </row>
    <row r="60" spans="2:8" ht="45.75" customHeight="1">
      <c r="B60" s="126"/>
      <c r="C60" s="1262" t="s">
        <v>591</v>
      </c>
      <c r="D60" s="1263"/>
      <c r="E60" s="1264"/>
      <c r="F60" s="127">
        <v>40</v>
      </c>
      <c r="G60" s="127">
        <v>39</v>
      </c>
      <c r="H60" s="128">
        <v>40</v>
      </c>
    </row>
    <row r="61" spans="2:8" ht="45.75" customHeight="1">
      <c r="B61" s="126"/>
      <c r="C61" s="1262" t="s">
        <v>592</v>
      </c>
      <c r="D61" s="1263"/>
      <c r="E61" s="1264"/>
      <c r="F61" s="127">
        <v>31</v>
      </c>
      <c r="G61" s="127">
        <v>31</v>
      </c>
      <c r="H61" s="128">
        <v>31</v>
      </c>
    </row>
    <row r="62" spans="2:8" ht="45.75" customHeight="1" thickBot="1">
      <c r="B62" s="129"/>
      <c r="C62" s="1265" t="s">
        <v>593</v>
      </c>
      <c r="D62" s="1266"/>
      <c r="E62" s="1267"/>
      <c r="F62" s="130">
        <v>4</v>
      </c>
      <c r="G62" s="130">
        <v>10</v>
      </c>
      <c r="H62" s="131">
        <v>15</v>
      </c>
    </row>
    <row r="63" spans="2:8" ht="52.5" customHeight="1" thickBot="1">
      <c r="B63" s="132"/>
      <c r="C63" s="1268" t="s">
        <v>51</v>
      </c>
      <c r="D63" s="1268"/>
      <c r="E63" s="1269"/>
      <c r="F63" s="133">
        <v>4343</v>
      </c>
      <c r="G63" s="133">
        <v>4210</v>
      </c>
      <c r="H63" s="134">
        <v>4853</v>
      </c>
    </row>
    <row r="64" spans="2:8"/>
  </sheetData>
  <sheetProtection algorithmName="SHA-512" hashValue="6fb62rhX78oqhx95sQ+t7yIGLDDOLqdGNq1bxh7K0Cg8fEWnLEQJlPBE43SGGljJS1p/ajW4qchdtvwS2/AGNw==" saltValue="jN08LQU6YwLBP4iaHszf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605</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606</v>
      </c>
      <c r="AO51" s="1279"/>
      <c r="AP51" s="1279"/>
      <c r="AQ51" s="1279"/>
      <c r="AR51" s="1279"/>
      <c r="AS51" s="1279"/>
      <c r="AT51" s="1279"/>
      <c r="AU51" s="1279"/>
      <c r="AV51" s="1279"/>
      <c r="AW51" s="1279"/>
      <c r="AX51" s="1279"/>
      <c r="AY51" s="1279"/>
      <c r="AZ51" s="1279"/>
      <c r="BA51" s="1279"/>
      <c r="BB51" s="1279" t="s">
        <v>607</v>
      </c>
      <c r="BC51" s="1279"/>
      <c r="BD51" s="1279"/>
      <c r="BE51" s="1279"/>
      <c r="BF51" s="1279"/>
      <c r="BG51" s="1279"/>
      <c r="BH51" s="1279"/>
      <c r="BI51" s="1279"/>
      <c r="BJ51" s="1279"/>
      <c r="BK51" s="1279"/>
      <c r="BL51" s="1279"/>
      <c r="BM51" s="1279"/>
      <c r="BN51" s="1279"/>
      <c r="BO51" s="1279"/>
      <c r="BP51" s="1276">
        <v>53.6</v>
      </c>
      <c r="BQ51" s="1276"/>
      <c r="BR51" s="1276"/>
      <c r="BS51" s="1276"/>
      <c r="BT51" s="1276"/>
      <c r="BU51" s="1276"/>
      <c r="BV51" s="1276"/>
      <c r="BW51" s="1276"/>
      <c r="BX51" s="1276">
        <v>32.9</v>
      </c>
      <c r="BY51" s="1276"/>
      <c r="BZ51" s="1276"/>
      <c r="CA51" s="1276"/>
      <c r="CB51" s="1276"/>
      <c r="CC51" s="1276"/>
      <c r="CD51" s="1276"/>
      <c r="CE51" s="1276"/>
      <c r="CF51" s="1276">
        <v>28.6</v>
      </c>
      <c r="CG51" s="1276"/>
      <c r="CH51" s="1276"/>
      <c r="CI51" s="1276"/>
      <c r="CJ51" s="1276"/>
      <c r="CK51" s="1276"/>
      <c r="CL51" s="1276"/>
      <c r="CM51" s="1276"/>
      <c r="CN51" s="1276">
        <v>26.4</v>
      </c>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608</v>
      </c>
      <c r="BC53" s="1279"/>
      <c r="BD53" s="1279"/>
      <c r="BE53" s="1279"/>
      <c r="BF53" s="1279"/>
      <c r="BG53" s="1279"/>
      <c r="BH53" s="1279"/>
      <c r="BI53" s="1279"/>
      <c r="BJ53" s="1279"/>
      <c r="BK53" s="1279"/>
      <c r="BL53" s="1279"/>
      <c r="BM53" s="1279"/>
      <c r="BN53" s="1279"/>
      <c r="BO53" s="1279"/>
      <c r="BP53" s="1276">
        <v>60.9</v>
      </c>
      <c r="BQ53" s="1276"/>
      <c r="BR53" s="1276"/>
      <c r="BS53" s="1276"/>
      <c r="BT53" s="1276"/>
      <c r="BU53" s="1276"/>
      <c r="BV53" s="1276"/>
      <c r="BW53" s="1276"/>
      <c r="BX53" s="1276">
        <v>61.3</v>
      </c>
      <c r="BY53" s="1276"/>
      <c r="BZ53" s="1276"/>
      <c r="CA53" s="1276"/>
      <c r="CB53" s="1276"/>
      <c r="CC53" s="1276"/>
      <c r="CD53" s="1276"/>
      <c r="CE53" s="1276"/>
      <c r="CF53" s="1276">
        <v>61.3</v>
      </c>
      <c r="CG53" s="1276"/>
      <c r="CH53" s="1276"/>
      <c r="CI53" s="1276"/>
      <c r="CJ53" s="1276"/>
      <c r="CK53" s="1276"/>
      <c r="CL53" s="1276"/>
      <c r="CM53" s="1276"/>
      <c r="CN53" s="1276">
        <v>62.2</v>
      </c>
      <c r="CO53" s="1276"/>
      <c r="CP53" s="1276"/>
      <c r="CQ53" s="1276"/>
      <c r="CR53" s="1276"/>
      <c r="CS53" s="1276"/>
      <c r="CT53" s="1276"/>
      <c r="CU53" s="1276"/>
      <c r="CV53" s="1276">
        <v>63.7</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609</v>
      </c>
      <c r="AO55" s="1281"/>
      <c r="AP55" s="1281"/>
      <c r="AQ55" s="1281"/>
      <c r="AR55" s="1281"/>
      <c r="AS55" s="1281"/>
      <c r="AT55" s="1281"/>
      <c r="AU55" s="1281"/>
      <c r="AV55" s="1281"/>
      <c r="AW55" s="1281"/>
      <c r="AX55" s="1281"/>
      <c r="AY55" s="1281"/>
      <c r="AZ55" s="1281"/>
      <c r="BA55" s="1281"/>
      <c r="BB55" s="1279" t="s">
        <v>607</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608</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610</v>
      </c>
    </row>
    <row r="64" spans="1:109">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605</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c r="B73" s="375"/>
      <c r="G73" s="1284"/>
      <c r="H73" s="1284"/>
      <c r="I73" s="1284"/>
      <c r="J73" s="1284"/>
      <c r="K73" s="1280"/>
      <c r="L73" s="1280"/>
      <c r="M73" s="1280"/>
      <c r="N73" s="1280"/>
      <c r="AM73" s="384"/>
      <c r="AN73" s="1279" t="s">
        <v>606</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6">
        <v>53.6</v>
      </c>
      <c r="BQ73" s="1276"/>
      <c r="BR73" s="1276"/>
      <c r="BS73" s="1276"/>
      <c r="BT73" s="1276"/>
      <c r="BU73" s="1276"/>
      <c r="BV73" s="1276"/>
      <c r="BW73" s="1276"/>
      <c r="BX73" s="1276">
        <v>32.9</v>
      </c>
      <c r="BY73" s="1276"/>
      <c r="BZ73" s="1276"/>
      <c r="CA73" s="1276"/>
      <c r="CB73" s="1276"/>
      <c r="CC73" s="1276"/>
      <c r="CD73" s="1276"/>
      <c r="CE73" s="1276"/>
      <c r="CF73" s="1276">
        <v>28.6</v>
      </c>
      <c r="CG73" s="1276"/>
      <c r="CH73" s="1276"/>
      <c r="CI73" s="1276"/>
      <c r="CJ73" s="1276"/>
      <c r="CK73" s="1276"/>
      <c r="CL73" s="1276"/>
      <c r="CM73" s="1276"/>
      <c r="CN73" s="1276">
        <v>26.4</v>
      </c>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612</v>
      </c>
      <c r="BC75" s="1279"/>
      <c r="BD75" s="1279"/>
      <c r="BE75" s="1279"/>
      <c r="BF75" s="1279"/>
      <c r="BG75" s="1279"/>
      <c r="BH75" s="1279"/>
      <c r="BI75" s="1279"/>
      <c r="BJ75" s="1279"/>
      <c r="BK75" s="1279"/>
      <c r="BL75" s="1279"/>
      <c r="BM75" s="1279"/>
      <c r="BN75" s="1279"/>
      <c r="BO75" s="1279"/>
      <c r="BP75" s="1276">
        <v>8.6999999999999993</v>
      </c>
      <c r="BQ75" s="1276"/>
      <c r="BR75" s="1276"/>
      <c r="BS75" s="1276"/>
      <c r="BT75" s="1276"/>
      <c r="BU75" s="1276"/>
      <c r="BV75" s="1276"/>
      <c r="BW75" s="1276"/>
      <c r="BX75" s="1276">
        <v>7.8</v>
      </c>
      <c r="BY75" s="1276"/>
      <c r="BZ75" s="1276"/>
      <c r="CA75" s="1276"/>
      <c r="CB75" s="1276"/>
      <c r="CC75" s="1276"/>
      <c r="CD75" s="1276"/>
      <c r="CE75" s="1276"/>
      <c r="CF75" s="1276">
        <v>7.2</v>
      </c>
      <c r="CG75" s="1276"/>
      <c r="CH75" s="1276"/>
      <c r="CI75" s="1276"/>
      <c r="CJ75" s="1276"/>
      <c r="CK75" s="1276"/>
      <c r="CL75" s="1276"/>
      <c r="CM75" s="1276"/>
      <c r="CN75" s="1276">
        <v>7.4</v>
      </c>
      <c r="CO75" s="1276"/>
      <c r="CP75" s="1276"/>
      <c r="CQ75" s="1276"/>
      <c r="CR75" s="1276"/>
      <c r="CS75" s="1276"/>
      <c r="CT75" s="1276"/>
      <c r="CU75" s="1276"/>
      <c r="CV75" s="1276">
        <v>8.3000000000000007</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609</v>
      </c>
      <c r="AO77" s="1281"/>
      <c r="AP77" s="1281"/>
      <c r="AQ77" s="1281"/>
      <c r="AR77" s="1281"/>
      <c r="AS77" s="1281"/>
      <c r="AT77" s="1281"/>
      <c r="AU77" s="1281"/>
      <c r="AV77" s="1281"/>
      <c r="AW77" s="1281"/>
      <c r="AX77" s="1281"/>
      <c r="AY77" s="1281"/>
      <c r="AZ77" s="1281"/>
      <c r="BA77" s="1281"/>
      <c r="BB77" s="1279" t="s">
        <v>607</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612</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qTXQGUI2Of9qWT23TqRiDQR1AXzaM5ES7Qvd4V0BDslNVuOHqpGMSTlgp9RbK8fm7+bQkNd5ODN9I9GeUHuUNQ==" saltValue="arhRsGu4lGrsoKfpVh7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 zoomScaleNormal="100" zoomScaleSheetLayoutView="70" workbookViewId="0">
      <selection activeCell="A9" sqref="A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MsFPcwI2gemhcafvvfZH2yV1XgyAmJIfyc2VCdPQjRTDsVdcKHGParJ37iyAYuSTd7YGNn3bnFem0YRhckNIKA==" saltValue="VlL2rxcHjC3DgmB4BIb8d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ugwbRz1UL1sCrGsRkQ2aKvLyM9hGrrn871OjHIx9n6dPPO/PG0+Ryqu48y7njj3xX9sP12xLcXRzkxYui65ahA==" saltValue="+IaClouUAeXS/zBsElzjr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562</v>
      </c>
      <c r="G2" s="148"/>
      <c r="H2" s="149"/>
    </row>
    <row r="3" spans="1:8">
      <c r="A3" s="145" t="s">
        <v>555</v>
      </c>
      <c r="B3" s="150"/>
      <c r="C3" s="151"/>
      <c r="D3" s="152">
        <v>180872</v>
      </c>
      <c r="E3" s="153"/>
      <c r="F3" s="154">
        <v>88968</v>
      </c>
      <c r="G3" s="155"/>
      <c r="H3" s="156"/>
    </row>
    <row r="4" spans="1:8">
      <c r="A4" s="157"/>
      <c r="B4" s="158"/>
      <c r="C4" s="159"/>
      <c r="D4" s="160">
        <v>71526</v>
      </c>
      <c r="E4" s="161"/>
      <c r="F4" s="162">
        <v>45482</v>
      </c>
      <c r="G4" s="163"/>
      <c r="H4" s="164"/>
    </row>
    <row r="5" spans="1:8">
      <c r="A5" s="145" t="s">
        <v>557</v>
      </c>
      <c r="B5" s="150"/>
      <c r="C5" s="151"/>
      <c r="D5" s="152">
        <v>129703</v>
      </c>
      <c r="E5" s="153"/>
      <c r="F5" s="154">
        <v>85173</v>
      </c>
      <c r="G5" s="155"/>
      <c r="H5" s="156"/>
    </row>
    <row r="6" spans="1:8">
      <c r="A6" s="157"/>
      <c r="B6" s="158"/>
      <c r="C6" s="159"/>
      <c r="D6" s="160">
        <v>55002</v>
      </c>
      <c r="E6" s="161"/>
      <c r="F6" s="162">
        <v>43913</v>
      </c>
      <c r="G6" s="163"/>
      <c r="H6" s="164"/>
    </row>
    <row r="7" spans="1:8">
      <c r="A7" s="145" t="s">
        <v>558</v>
      </c>
      <c r="B7" s="150"/>
      <c r="C7" s="151"/>
      <c r="D7" s="152">
        <v>151011</v>
      </c>
      <c r="E7" s="153"/>
      <c r="F7" s="154">
        <v>94081</v>
      </c>
      <c r="G7" s="155"/>
      <c r="H7" s="156"/>
    </row>
    <row r="8" spans="1:8">
      <c r="A8" s="157"/>
      <c r="B8" s="158"/>
      <c r="C8" s="159"/>
      <c r="D8" s="160">
        <v>70385</v>
      </c>
      <c r="E8" s="161"/>
      <c r="F8" s="162">
        <v>48949</v>
      </c>
      <c r="G8" s="163"/>
      <c r="H8" s="164"/>
    </row>
    <row r="9" spans="1:8">
      <c r="A9" s="145" t="s">
        <v>559</v>
      </c>
      <c r="B9" s="150"/>
      <c r="C9" s="151"/>
      <c r="D9" s="152">
        <v>102062</v>
      </c>
      <c r="E9" s="153"/>
      <c r="F9" s="154">
        <v>92632</v>
      </c>
      <c r="G9" s="155"/>
      <c r="H9" s="156"/>
    </row>
    <row r="10" spans="1:8">
      <c r="A10" s="157"/>
      <c r="B10" s="158"/>
      <c r="C10" s="159"/>
      <c r="D10" s="160">
        <v>54682</v>
      </c>
      <c r="E10" s="161"/>
      <c r="F10" s="162">
        <v>47978</v>
      </c>
      <c r="G10" s="163"/>
      <c r="H10" s="164"/>
    </row>
    <row r="11" spans="1:8">
      <c r="A11" s="145" t="s">
        <v>560</v>
      </c>
      <c r="B11" s="150"/>
      <c r="C11" s="151"/>
      <c r="D11" s="152">
        <v>104906</v>
      </c>
      <c r="E11" s="153"/>
      <c r="F11" s="154">
        <v>96469</v>
      </c>
      <c r="G11" s="155"/>
      <c r="H11" s="156"/>
    </row>
    <row r="12" spans="1:8">
      <c r="A12" s="157"/>
      <c r="B12" s="158"/>
      <c r="C12" s="165"/>
      <c r="D12" s="160">
        <v>51852</v>
      </c>
      <c r="E12" s="161"/>
      <c r="F12" s="162">
        <v>49775</v>
      </c>
      <c r="G12" s="163"/>
      <c r="H12" s="164"/>
    </row>
    <row r="13" spans="1:8">
      <c r="A13" s="145"/>
      <c r="B13" s="150"/>
      <c r="C13" s="166"/>
      <c r="D13" s="167">
        <v>133711</v>
      </c>
      <c r="E13" s="168"/>
      <c r="F13" s="169">
        <v>91465</v>
      </c>
      <c r="G13" s="170"/>
      <c r="H13" s="156"/>
    </row>
    <row r="14" spans="1:8">
      <c r="A14" s="157"/>
      <c r="B14" s="158"/>
      <c r="C14" s="159"/>
      <c r="D14" s="160">
        <v>60689</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4.7699999999999996</v>
      </c>
      <c r="C19" s="171">
        <f>ROUND(VALUE(SUBSTITUTE(実質収支比率等に係る経年分析!G$48,"▲","-")),2)</f>
        <v>5.05</v>
      </c>
      <c r="D19" s="171">
        <f>ROUND(VALUE(SUBSTITUTE(実質収支比率等に係る経年分析!H$48,"▲","-")),2)</f>
        <v>3.03</v>
      </c>
      <c r="E19" s="171">
        <f>ROUND(VALUE(SUBSTITUTE(実質収支比率等に係る経年分析!I$48,"▲","-")),2)</f>
        <v>5.07</v>
      </c>
      <c r="F19" s="171">
        <f>ROUND(VALUE(SUBSTITUTE(実質収支比率等に係る経年分析!J$48,"▲","-")),2)</f>
        <v>7.53</v>
      </c>
    </row>
    <row r="20" spans="1:11">
      <c r="A20" s="171" t="s">
        <v>55</v>
      </c>
      <c r="B20" s="171">
        <f>ROUND(VALUE(SUBSTITUTE(実質収支比率等に係る経年分析!F$47,"▲","-")),2)</f>
        <v>29.52</v>
      </c>
      <c r="C20" s="171">
        <f>ROUND(VALUE(SUBSTITUTE(実質収支比率等に係る経年分析!G$47,"▲","-")),2)</f>
        <v>28.5</v>
      </c>
      <c r="D20" s="171">
        <f>ROUND(VALUE(SUBSTITUTE(実質収支比率等に係る経年分析!H$47,"▲","-")),2)</f>
        <v>23.01</v>
      </c>
      <c r="E20" s="171">
        <f>ROUND(VALUE(SUBSTITUTE(実質収支比率等に係る経年分析!I$47,"▲","-")),2)</f>
        <v>20.82</v>
      </c>
      <c r="F20" s="171">
        <f>ROUND(VALUE(SUBSTITUTE(実質収支比率等に係る経年分析!J$47,"▲","-")),2)</f>
        <v>26.07</v>
      </c>
    </row>
    <row r="21" spans="1:11">
      <c r="A21" s="171" t="s">
        <v>56</v>
      </c>
      <c r="B21" s="171">
        <f>IF(ISNUMBER(VALUE(SUBSTITUTE(実質収支比率等に係る経年分析!F$49,"▲","-"))),ROUND(VALUE(SUBSTITUTE(実質収支比率等に係る経年分析!F$49,"▲","-")),2),NA())</f>
        <v>-0.54</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-7.24</v>
      </c>
      <c r="E21" s="171">
        <f>IF(ISNUMBER(VALUE(SUBSTITUTE(実質収支比率等に係る経年分析!I$49,"▲","-"))),ROUND(VALUE(SUBSTITUTE(実質収支比率等に係る経年分析!I$49,"▲","-")),2),NA())</f>
        <v>1.43</v>
      </c>
      <c r="F21" s="171">
        <f>IF(ISNUMBER(VALUE(SUBSTITUTE(実質収支比率等に係る経年分析!J$49,"▲","-"))),ROUND(VALUE(SUBSTITUTE(実質収支比率等に係る経年分析!J$49,"▲","-")),2),NA())</f>
        <v>9.51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垂水市漁業集落排水処理施設特別会計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垂水市簡易水道事業特別会計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c r="A31" s="172" t="str">
        <f>IF(連結実質赤字比率に係る赤字・黒字の構成分析!C$39="",NA(),連結実質赤字比率に係る赤字・黒字の構成分析!C$39)</f>
        <v>垂水市交通災害共済特別会計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c r="A32" s="172" t="str">
        <f>IF(連結実質赤字比率に係る赤字・黒字の構成分析!C$38="",NA(),連結実質赤字比率に係る赤字・黒字の構成分析!C$38)</f>
        <v>垂水市国民健康保険特別会計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c r="A33" s="172" t="str">
        <f>IF(連結実質赤字比率に係る赤字・黒字の構成分析!C$37="",NA(),連結実質赤字比率に係る赤字・黒字の構成分析!C$37)</f>
        <v>垂水市介護保険特別会計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1.1499999999999999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v>
      </c>
    </row>
    <row r="34" spans="1:16">
      <c r="A34" s="172" t="str">
        <f>IF(連結実質赤字比率に係る赤字・黒字の構成分析!C$36="",NA(),連結実質赤字比率に係る赤字・黒字の構成分析!C$36)</f>
        <v>垂水市病院事業会計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7.15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5.0599999999999996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7.53</v>
      </c>
    </row>
    <row r="36" spans="1:16">
      <c r="A36" s="172" t="str">
        <f>IF(連結実質赤字比率に係る赤字・黒字の構成分析!C$34="",NA(),連結実質赤字比率に係る赤字・黒字の構成分析!C$34)</f>
        <v>垂水市水道事業会計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10.130000000000001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9.14</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836</v>
      </c>
      <c r="E42" s="173"/>
      <c r="F42" s="173"/>
      <c r="G42" s="173">
        <f>'実質公債費比率（分子）の構造'!L$52</f>
        <v>831</v>
      </c>
      <c r="H42" s="173"/>
      <c r="I42" s="173"/>
      <c r="J42" s="173">
        <f>'実質公債費比率（分子）の構造'!M$52</f>
        <v>812</v>
      </c>
      <c r="K42" s="173"/>
      <c r="L42" s="173"/>
      <c r="M42" s="173">
        <f>'実質公債費比率（分子）の構造'!N$52</f>
        <v>772</v>
      </c>
      <c r="N42" s="173"/>
      <c r="O42" s="173"/>
      <c r="P42" s="173">
        <f>'実質公債費比率（分子）の構造'!O$52</f>
        <v>835</v>
      </c>
    </row>
    <row r="43" spans="1:16">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10</v>
      </c>
      <c r="F44" s="173"/>
      <c r="G44" s="173"/>
      <c r="H44" s="173">
        <f>'実質公債費比率（分子）の構造'!M$50</f>
        <v>20</v>
      </c>
      <c r="I44" s="173"/>
      <c r="J44" s="173"/>
      <c r="K44" s="173">
        <f>'実質公債費比率（分子）の構造'!N$50</f>
        <v>20</v>
      </c>
      <c r="L44" s="173"/>
      <c r="M44" s="173"/>
      <c r="N44" s="173">
        <f>'実質公債費比率（分子）の構造'!O$50</f>
        <v>20</v>
      </c>
      <c r="O44" s="173"/>
      <c r="P44" s="173"/>
    </row>
    <row r="45" spans="1:16">
      <c r="A45" s="173" t="s">
        <v>66</v>
      </c>
      <c r="B45" s="173">
        <f>'実質公債費比率（分子）の構造'!K$49</f>
        <v>44</v>
      </c>
      <c r="C45" s="173"/>
      <c r="D45" s="173"/>
      <c r="E45" s="173">
        <f>'実質公債費比率（分子）の構造'!L$49</f>
        <v>43</v>
      </c>
      <c r="F45" s="173"/>
      <c r="G45" s="173"/>
      <c r="H45" s="173">
        <f>'実質公債費比率（分子）の構造'!M$49</f>
        <v>40</v>
      </c>
      <c r="I45" s="173"/>
      <c r="J45" s="173"/>
      <c r="K45" s="173">
        <f>'実質公債費比率（分子）の構造'!N$49</f>
        <v>39</v>
      </c>
      <c r="L45" s="173"/>
      <c r="M45" s="173"/>
      <c r="N45" s="173">
        <f>'実質公債費比率（分子）の構造'!O$49</f>
        <v>40</v>
      </c>
      <c r="O45" s="173"/>
      <c r="P45" s="173"/>
    </row>
    <row r="46" spans="1:16">
      <c r="A46" s="173" t="s">
        <v>67</v>
      </c>
      <c r="B46" s="173">
        <f>'実質公債費比率（分子）の構造'!K$48</f>
        <v>133</v>
      </c>
      <c r="C46" s="173"/>
      <c r="D46" s="173"/>
      <c r="E46" s="173">
        <f>'実質公債費比率（分子）の構造'!L$48</f>
        <v>120</v>
      </c>
      <c r="F46" s="173"/>
      <c r="G46" s="173"/>
      <c r="H46" s="173">
        <f>'実質公債費比率（分子）の構造'!M$48</f>
        <v>102</v>
      </c>
      <c r="I46" s="173"/>
      <c r="J46" s="173"/>
      <c r="K46" s="173">
        <f>'実質公債費比率（分子）の構造'!N$48</f>
        <v>139</v>
      </c>
      <c r="L46" s="173"/>
      <c r="M46" s="173"/>
      <c r="N46" s="173">
        <f>'実質公債費比率（分子）の構造'!O$48</f>
        <v>161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967</v>
      </c>
      <c r="C49" s="173"/>
      <c r="D49" s="173"/>
      <c r="E49" s="173">
        <f>'実質公債費比率（分子）の構造'!L$45</f>
        <v>980</v>
      </c>
      <c r="F49" s="173"/>
      <c r="G49" s="173"/>
      <c r="H49" s="173">
        <f>'実質公債費比率（分子）の構造'!M$45</f>
        <v>982</v>
      </c>
      <c r="I49" s="173"/>
      <c r="J49" s="173"/>
      <c r="K49" s="173">
        <f>'実質公債費比率（分子）の構造'!N$45</f>
        <v>913</v>
      </c>
      <c r="L49" s="173"/>
      <c r="M49" s="173"/>
      <c r="N49" s="173">
        <f>'実質公債費比率（分子）の構造'!O$45</f>
        <v>1079</v>
      </c>
      <c r="O49" s="173"/>
      <c r="P49" s="173"/>
    </row>
    <row r="50" spans="1:16">
      <c r="A50" s="173" t="s">
        <v>71</v>
      </c>
      <c r="B50" s="173" t="e">
        <f>NA()</f>
        <v>#N/A</v>
      </c>
      <c r="C50" s="173">
        <f>IF(ISNUMBER('実質公債費比率（分子）の構造'!K$53),'実質公債費比率（分子）の構造'!K$53,NA())</f>
        <v>308</v>
      </c>
      <c r="D50" s="173" t="e">
        <f>NA()</f>
        <v>#N/A</v>
      </c>
      <c r="E50" s="173" t="e">
        <f>NA()</f>
        <v>#N/A</v>
      </c>
      <c r="F50" s="173">
        <f>IF(ISNUMBER('実質公債費比率（分子）の構造'!L$53),'実質公債費比率（分子）の構造'!L$53,NA())</f>
        <v>322</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339</v>
      </c>
      <c r="M50" s="173" t="e">
        <f>NA()</f>
        <v>#N/A</v>
      </c>
      <c r="N50" s="173" t="e">
        <f>NA()</f>
        <v>#N/A</v>
      </c>
      <c r="O50" s="173">
        <f>IF(ISNUMBER('実質公債費比率（分子）の構造'!O$53),'実質公債費比率（分子）の構造'!O$53,NA())</f>
        <v>465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7218</v>
      </c>
      <c r="E56" s="172"/>
      <c r="F56" s="172"/>
      <c r="G56" s="172">
        <f>'将来負担比率（分子）の構造'!J$52</f>
        <v>7381</v>
      </c>
      <c r="H56" s="172"/>
      <c r="I56" s="172"/>
      <c r="J56" s="172">
        <f>'将来負担比率（分子）の構造'!K$52</f>
        <v>7326</v>
      </c>
      <c r="K56" s="172"/>
      <c r="L56" s="172"/>
      <c r="M56" s="172">
        <f>'将来負担比率（分子）の構造'!L$52</f>
        <v>7395</v>
      </c>
      <c r="N56" s="172"/>
      <c r="O56" s="172"/>
      <c r="P56" s="172">
        <f>'将来負担比率（分子）の構造'!M$52</f>
        <v>7286</v>
      </c>
    </row>
    <row r="57" spans="1:16">
      <c r="A57" s="172" t="s">
        <v>42</v>
      </c>
      <c r="B57" s="172"/>
      <c r="C57" s="172"/>
      <c r="D57" s="172">
        <f>'将来負担比率（分子）の構造'!I$51</f>
        <v>11</v>
      </c>
      <c r="E57" s="172"/>
      <c r="F57" s="172"/>
      <c r="G57" s="172">
        <f>'将来負担比率（分子）の構造'!J$51</f>
        <v>27</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3523</v>
      </c>
      <c r="E58" s="172"/>
      <c r="F58" s="172"/>
      <c r="G58" s="172">
        <f>'将来負担比率（分子）の構造'!J$50</f>
        <v>4519</v>
      </c>
      <c r="H58" s="172"/>
      <c r="I58" s="172"/>
      <c r="J58" s="172">
        <f>'将来負担比率（分子）の構造'!K$50</f>
        <v>4648</v>
      </c>
      <c r="K58" s="172"/>
      <c r="L58" s="172"/>
      <c r="M58" s="172">
        <f>'将来負担比率（分子）の構造'!L$50</f>
        <v>4494</v>
      </c>
      <c r="N58" s="172"/>
      <c r="O58" s="172"/>
      <c r="P58" s="172">
        <f>'将来負担比率（分子）の構造'!M$50</f>
        <v>5141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308</v>
      </c>
      <c r="C61" s="172"/>
      <c r="D61" s="172"/>
      <c r="E61" s="172">
        <f>'将来負担比率（分子）の構造'!J$46</f>
        <v>586</v>
      </c>
      <c r="F61" s="172"/>
      <c r="G61" s="172"/>
      <c r="H61" s="172">
        <f>'将来負担比率（分子）の構造'!K$46</f>
        <v>450</v>
      </c>
      <c r="I61" s="172"/>
      <c r="J61" s="172"/>
      <c r="K61" s="172">
        <f>'将来負担比率（分子）の構造'!L$46</f>
        <v>377</v>
      </c>
      <c r="L61" s="172"/>
      <c r="M61" s="172"/>
      <c r="N61" s="172">
        <f>'将来負担比率（分子）の構造'!M$46</f>
        <v>308</v>
      </c>
      <c r="O61" s="172"/>
      <c r="P61" s="172"/>
    </row>
    <row r="62" spans="1:16">
      <c r="A62" s="172" t="s">
        <v>35</v>
      </c>
      <c r="B62" s="172">
        <f>'将来負担比率（分子）の構造'!I$45</f>
        <v>1569</v>
      </c>
      <c r="C62" s="172"/>
      <c r="D62" s="172"/>
      <c r="E62" s="172">
        <f>'将来負担比率（分子）の構造'!J$45</f>
        <v>1426</v>
      </c>
      <c r="F62" s="172"/>
      <c r="G62" s="172"/>
      <c r="H62" s="172">
        <f>'将来負担比率（分子）の構造'!K$45</f>
        <v>1217</v>
      </c>
      <c r="I62" s="172"/>
      <c r="J62" s="172"/>
      <c r="K62" s="172">
        <f>'将来負担比率（分子）の構造'!L$45</f>
        <v>1129</v>
      </c>
      <c r="L62" s="172"/>
      <c r="M62" s="172"/>
      <c r="N62" s="172">
        <f>'将来負担比率（分子）の構造'!M$45</f>
        <v>1064</v>
      </c>
      <c r="O62" s="172"/>
      <c r="P62" s="172"/>
    </row>
    <row r="63" spans="1:16">
      <c r="A63" s="172" t="s">
        <v>34</v>
      </c>
      <c r="B63" s="172">
        <f>'将来負担比率（分子）の構造'!I$44</f>
        <v>164</v>
      </c>
      <c r="C63" s="172"/>
      <c r="D63" s="172"/>
      <c r="E63" s="172">
        <f>'将来負担比率（分子）の構造'!J$44</f>
        <v>154</v>
      </c>
      <c r="F63" s="172"/>
      <c r="G63" s="172"/>
      <c r="H63" s="172">
        <f>'将来負担比率（分子）の構造'!K$44</f>
        <v>113</v>
      </c>
      <c r="I63" s="172"/>
      <c r="J63" s="172"/>
      <c r="K63" s="172">
        <f>'将来負担比率（分子）の構造'!L$44</f>
        <v>74</v>
      </c>
      <c r="L63" s="172"/>
      <c r="M63" s="172"/>
      <c r="N63" s="172">
        <f>'将来負担比率（分子）の構造'!M$44</f>
        <v>35</v>
      </c>
      <c r="O63" s="172"/>
      <c r="P63" s="172"/>
    </row>
    <row r="64" spans="1:16">
      <c r="A64" s="172" t="s">
        <v>33</v>
      </c>
      <c r="B64" s="172">
        <f>'将来負担比率（分子）の構造'!I$43</f>
        <v>1107</v>
      </c>
      <c r="C64" s="172"/>
      <c r="D64" s="172"/>
      <c r="E64" s="172">
        <f>'将来負担比率（分子）の構造'!J$43</f>
        <v>1226</v>
      </c>
      <c r="F64" s="172"/>
      <c r="G64" s="172"/>
      <c r="H64" s="172">
        <f>'将来負担比率（分子）の構造'!K$43</f>
        <v>1246</v>
      </c>
      <c r="I64" s="172"/>
      <c r="J64" s="172"/>
      <c r="K64" s="172">
        <f>'将来負担比率（分子）の構造'!L$43</f>
        <v>1421</v>
      </c>
      <c r="L64" s="172"/>
      <c r="M64" s="172"/>
      <c r="N64" s="172">
        <f>'将来負担比率（分子）の構造'!M$43</f>
        <v>1336</v>
      </c>
      <c r="O64" s="172"/>
      <c r="P64" s="172"/>
    </row>
    <row r="65" spans="1:16">
      <c r="A65" s="172" t="s">
        <v>32</v>
      </c>
      <c r="B65" s="172">
        <f>'将来負担比率（分子）の構造'!I$42</f>
        <v>345</v>
      </c>
      <c r="C65" s="172"/>
      <c r="D65" s="172"/>
      <c r="E65" s="172">
        <f>'将来負担比率（分子）の構造'!J$42</f>
        <v>278</v>
      </c>
      <c r="F65" s="172"/>
      <c r="G65" s="172"/>
      <c r="H65" s="172">
        <f>'将来負担比率（分子）の構造'!K$42</f>
        <v>259</v>
      </c>
      <c r="I65" s="172"/>
      <c r="J65" s="172"/>
      <c r="K65" s="172">
        <f>'将来負担比率（分子）の構造'!L$42</f>
        <v>239</v>
      </c>
      <c r="L65" s="172"/>
      <c r="M65" s="172"/>
      <c r="N65" s="172">
        <f>'将来負担比率（分子）の構造'!M$42</f>
        <v>220</v>
      </c>
      <c r="O65" s="172"/>
      <c r="P65" s="172"/>
    </row>
    <row r="66" spans="1:16">
      <c r="A66" s="172" t="s">
        <v>31</v>
      </c>
      <c r="B66" s="172">
        <f>'将来負担比率（分子）の構造'!I$41</f>
        <v>9625</v>
      </c>
      <c r="C66" s="172"/>
      <c r="D66" s="172"/>
      <c r="E66" s="172">
        <f>'将来負担比率（分子）の構造'!J$41</f>
        <v>9699</v>
      </c>
      <c r="F66" s="172"/>
      <c r="G66" s="172"/>
      <c r="H66" s="172">
        <f>'将来負担比率（分子）の構造'!K$41</f>
        <v>9960</v>
      </c>
      <c r="I66" s="172"/>
      <c r="J66" s="172"/>
      <c r="K66" s="172">
        <f>'将来負担比率（分子）の構造'!L$41</f>
        <v>9860</v>
      </c>
      <c r="L66" s="172"/>
      <c r="M66" s="172"/>
      <c r="N66" s="172">
        <f>'将来負担比率（分子）の構造'!M$41</f>
        <v>9410</v>
      </c>
      <c r="O66" s="172"/>
      <c r="P66" s="172"/>
    </row>
    <row r="67" spans="1:16">
      <c r="A67" s="172" t="s">
        <v>75</v>
      </c>
      <c r="B67" s="172" t="e">
        <f>NA()</f>
        <v>#N/A</v>
      </c>
      <c r="C67" s="172">
        <f>IF(ISNUMBER('将来負担比率（分子）の構造'!I$53), IF('将来負担比率（分子）の構造'!I$53 &lt; 0, 0, '将来負担比率（分子）の構造'!I$53), NA())</f>
        <v>2366</v>
      </c>
      <c r="D67" s="172" t="e">
        <f>NA()</f>
        <v>#N/A</v>
      </c>
      <c r="E67" s="172" t="e">
        <f>NA()</f>
        <v>#N/A</v>
      </c>
      <c r="F67" s="172">
        <f>IF(ISNUMBER('将来負担比率（分子）の構造'!J$53), IF('将来負担比率（分子）の構造'!J$53 &lt; 0, 0, '将来負担比率（分子）の構造'!J$53), NA())</f>
        <v>1441</v>
      </c>
      <c r="G67" s="172" t="e">
        <f>NA()</f>
        <v>#N/A</v>
      </c>
      <c r="H67" s="172" t="e">
        <f>NA()</f>
        <v>#N/A</v>
      </c>
      <c r="I67" s="172">
        <f>IF(ISNUMBER('将来負担比率（分子）の構造'!K$53), IF('将来負担比率（分子）の構造'!K$53 &lt; 0, 0, '将来負担比率（分子）の構造'!K$53), NA())</f>
        <v>1272</v>
      </c>
      <c r="J67" s="172" t="e">
        <f>NA()</f>
        <v>#N/A</v>
      </c>
      <c r="K67" s="172" t="e">
        <f>NA()</f>
        <v>#N/A</v>
      </c>
      <c r="L67" s="172">
        <f>IF(ISNUMBER('将来負担比率（分子）の構造'!L$53), IF('将来負担比率（分子）の構造'!L$53 &lt; 0, 0, '将来負担比率（分子）の構造'!L$53), NA())</f>
        <v>1211</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1207</v>
      </c>
      <c r="C72" s="176">
        <f>基金残高に係る経年分析!G55</f>
        <v>1115</v>
      </c>
      <c r="D72" s="176">
        <f>基金残高に係る経年分析!H55</f>
        <v>1500</v>
      </c>
    </row>
    <row r="73" spans="1:16">
      <c r="A73" s="175" t="s">
        <v>78</v>
      </c>
      <c r="B73" s="176">
        <f>基金残高に係る経年分析!F56</f>
        <v>285</v>
      </c>
      <c r="C73" s="176">
        <f>基金残高に係る経年分析!G56</f>
        <v>228</v>
      </c>
      <c r="D73" s="176">
        <f>基金残高に係る経年分析!H56</f>
        <v>228</v>
      </c>
    </row>
    <row r="74" spans="1:16">
      <c r="A74" s="175" t="s">
        <v>79</v>
      </c>
      <c r="B74" s="176">
        <f>基金残高に係る経年分析!F57</f>
        <v>2851</v>
      </c>
      <c r="C74" s="176">
        <f>基金残高に係る経年分析!G57</f>
        <v>2867</v>
      </c>
      <c r="D74" s="176">
        <f>基金残高に係る経年分析!H57</f>
        <v>3125</v>
      </c>
    </row>
  </sheetData>
  <sheetProtection algorithmName="SHA-512" hashValue="Wwb0ZjykoLP9QfRmFIYwLrHVTpk34LxU6lf7zuHoKGFy21dozCKY69KFdf1sJL2aJg2Pcig0XoNAHA2WEy5pjg==" saltValue="FjHEPSL+kN1I4ku8k6xm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225</v>
      </c>
      <c r="C5" s="652"/>
      <c r="D5" s="652"/>
      <c r="E5" s="652"/>
      <c r="F5" s="652"/>
      <c r="G5" s="652"/>
      <c r="H5" s="652"/>
      <c r="I5" s="652"/>
      <c r="J5" s="652"/>
      <c r="K5" s="652"/>
      <c r="L5" s="652"/>
      <c r="M5" s="652"/>
      <c r="N5" s="652"/>
      <c r="O5" s="652"/>
      <c r="P5" s="652"/>
      <c r="Q5" s="653"/>
      <c r="R5" s="654">
        <v>1393750</v>
      </c>
      <c r="S5" s="655"/>
      <c r="T5" s="655"/>
      <c r="U5" s="655"/>
      <c r="V5" s="655"/>
      <c r="W5" s="655"/>
      <c r="X5" s="655"/>
      <c r="Y5" s="656"/>
      <c r="Z5" s="657">
        <v>10.5</v>
      </c>
      <c r="AA5" s="657"/>
      <c r="AB5" s="657"/>
      <c r="AC5" s="657"/>
      <c r="AD5" s="658">
        <v>1393750</v>
      </c>
      <c r="AE5" s="658"/>
      <c r="AF5" s="658"/>
      <c r="AG5" s="658"/>
      <c r="AH5" s="658"/>
      <c r="AI5" s="658"/>
      <c r="AJ5" s="658"/>
      <c r="AK5" s="658"/>
      <c r="AL5" s="659">
        <v>24.7</v>
      </c>
      <c r="AM5" s="660"/>
      <c r="AN5" s="660"/>
      <c r="AO5" s="661"/>
      <c r="AP5" s="651" t="s">
        <v>226</v>
      </c>
      <c r="AQ5" s="652"/>
      <c r="AR5" s="652"/>
      <c r="AS5" s="652"/>
      <c r="AT5" s="652"/>
      <c r="AU5" s="652"/>
      <c r="AV5" s="652"/>
      <c r="AW5" s="652"/>
      <c r="AX5" s="652"/>
      <c r="AY5" s="652"/>
      <c r="AZ5" s="652"/>
      <c r="BA5" s="652"/>
      <c r="BB5" s="652"/>
      <c r="BC5" s="652"/>
      <c r="BD5" s="652"/>
      <c r="BE5" s="652"/>
      <c r="BF5" s="653"/>
      <c r="BG5" s="662">
        <v>1391961</v>
      </c>
      <c r="BH5" s="663"/>
      <c r="BI5" s="663"/>
      <c r="BJ5" s="663"/>
      <c r="BK5" s="663"/>
      <c r="BL5" s="663"/>
      <c r="BM5" s="663"/>
      <c r="BN5" s="664"/>
      <c r="BO5" s="665">
        <v>99.9</v>
      </c>
      <c r="BP5" s="665"/>
      <c r="BQ5" s="665"/>
      <c r="BR5" s="665"/>
      <c r="BS5" s="666">
        <v>20360</v>
      </c>
      <c r="BT5" s="666"/>
      <c r="BU5" s="666"/>
      <c r="BV5" s="666"/>
      <c r="BW5" s="666"/>
      <c r="BX5" s="666"/>
      <c r="BY5" s="666"/>
      <c r="BZ5" s="666"/>
      <c r="CA5" s="666"/>
      <c r="CB5" s="667"/>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c r="B6" s="668" t="s">
        <v>230</v>
      </c>
      <c r="C6" s="669"/>
      <c r="D6" s="669"/>
      <c r="E6" s="669"/>
      <c r="F6" s="669"/>
      <c r="G6" s="669"/>
      <c r="H6" s="669"/>
      <c r="I6" s="669"/>
      <c r="J6" s="669"/>
      <c r="K6" s="669"/>
      <c r="L6" s="669"/>
      <c r="M6" s="669"/>
      <c r="N6" s="669"/>
      <c r="O6" s="669"/>
      <c r="P6" s="669"/>
      <c r="Q6" s="670"/>
      <c r="R6" s="662">
        <v>85983</v>
      </c>
      <c r="S6" s="663"/>
      <c r="T6" s="663"/>
      <c r="U6" s="663"/>
      <c r="V6" s="663"/>
      <c r="W6" s="663"/>
      <c r="X6" s="663"/>
      <c r="Y6" s="664"/>
      <c r="Z6" s="665">
        <v>0.6</v>
      </c>
      <c r="AA6" s="665"/>
      <c r="AB6" s="665"/>
      <c r="AC6" s="665"/>
      <c r="AD6" s="666">
        <v>85983</v>
      </c>
      <c r="AE6" s="666"/>
      <c r="AF6" s="666"/>
      <c r="AG6" s="666"/>
      <c r="AH6" s="666"/>
      <c r="AI6" s="666"/>
      <c r="AJ6" s="666"/>
      <c r="AK6" s="666"/>
      <c r="AL6" s="671">
        <v>1.5</v>
      </c>
      <c r="AM6" s="672"/>
      <c r="AN6" s="672"/>
      <c r="AO6" s="673"/>
      <c r="AP6" s="668" t="s">
        <v>231</v>
      </c>
      <c r="AQ6" s="669"/>
      <c r="AR6" s="669"/>
      <c r="AS6" s="669"/>
      <c r="AT6" s="669"/>
      <c r="AU6" s="669"/>
      <c r="AV6" s="669"/>
      <c r="AW6" s="669"/>
      <c r="AX6" s="669"/>
      <c r="AY6" s="669"/>
      <c r="AZ6" s="669"/>
      <c r="BA6" s="669"/>
      <c r="BB6" s="669"/>
      <c r="BC6" s="669"/>
      <c r="BD6" s="669"/>
      <c r="BE6" s="669"/>
      <c r="BF6" s="670"/>
      <c r="BG6" s="662">
        <v>1391961</v>
      </c>
      <c r="BH6" s="663"/>
      <c r="BI6" s="663"/>
      <c r="BJ6" s="663"/>
      <c r="BK6" s="663"/>
      <c r="BL6" s="663"/>
      <c r="BM6" s="663"/>
      <c r="BN6" s="664"/>
      <c r="BO6" s="665">
        <v>99.9</v>
      </c>
      <c r="BP6" s="665"/>
      <c r="BQ6" s="665"/>
      <c r="BR6" s="665"/>
      <c r="BS6" s="666">
        <v>20360</v>
      </c>
      <c r="BT6" s="666"/>
      <c r="BU6" s="666"/>
      <c r="BV6" s="666"/>
      <c r="BW6" s="666"/>
      <c r="BX6" s="666"/>
      <c r="BY6" s="666"/>
      <c r="BZ6" s="666"/>
      <c r="CA6" s="666"/>
      <c r="CB6" s="667"/>
      <c r="CD6" s="674" t="s">
        <v>232</v>
      </c>
      <c r="CE6" s="675"/>
      <c r="CF6" s="675"/>
      <c r="CG6" s="675"/>
      <c r="CH6" s="675"/>
      <c r="CI6" s="675"/>
      <c r="CJ6" s="675"/>
      <c r="CK6" s="675"/>
      <c r="CL6" s="675"/>
      <c r="CM6" s="675"/>
      <c r="CN6" s="675"/>
      <c r="CO6" s="675"/>
      <c r="CP6" s="675"/>
      <c r="CQ6" s="676"/>
      <c r="CR6" s="662">
        <v>108312</v>
      </c>
      <c r="CS6" s="663"/>
      <c r="CT6" s="663"/>
      <c r="CU6" s="663"/>
      <c r="CV6" s="663"/>
      <c r="CW6" s="663"/>
      <c r="CX6" s="663"/>
      <c r="CY6" s="664"/>
      <c r="CZ6" s="659">
        <v>0.8</v>
      </c>
      <c r="DA6" s="660"/>
      <c r="DB6" s="660"/>
      <c r="DC6" s="677"/>
      <c r="DD6" s="678" t="s">
        <v>128</v>
      </c>
      <c r="DE6" s="663"/>
      <c r="DF6" s="663"/>
      <c r="DG6" s="663"/>
      <c r="DH6" s="663"/>
      <c r="DI6" s="663"/>
      <c r="DJ6" s="663"/>
      <c r="DK6" s="663"/>
      <c r="DL6" s="663"/>
      <c r="DM6" s="663"/>
      <c r="DN6" s="663"/>
      <c r="DO6" s="663"/>
      <c r="DP6" s="664"/>
      <c r="DQ6" s="678">
        <v>108312</v>
      </c>
      <c r="DR6" s="663"/>
      <c r="DS6" s="663"/>
      <c r="DT6" s="663"/>
      <c r="DU6" s="663"/>
      <c r="DV6" s="663"/>
      <c r="DW6" s="663"/>
      <c r="DX6" s="663"/>
      <c r="DY6" s="663"/>
      <c r="DZ6" s="663"/>
      <c r="EA6" s="663"/>
      <c r="EB6" s="663"/>
      <c r="EC6" s="682"/>
    </row>
    <row r="7" spans="2:143" ht="11.25" customHeight="1">
      <c r="B7" s="668" t="s">
        <v>233</v>
      </c>
      <c r="C7" s="669"/>
      <c r="D7" s="669"/>
      <c r="E7" s="669"/>
      <c r="F7" s="669"/>
      <c r="G7" s="669"/>
      <c r="H7" s="669"/>
      <c r="I7" s="669"/>
      <c r="J7" s="669"/>
      <c r="K7" s="669"/>
      <c r="L7" s="669"/>
      <c r="M7" s="669"/>
      <c r="N7" s="669"/>
      <c r="O7" s="669"/>
      <c r="P7" s="669"/>
      <c r="Q7" s="670"/>
      <c r="R7" s="662">
        <v>756</v>
      </c>
      <c r="S7" s="663"/>
      <c r="T7" s="663"/>
      <c r="U7" s="663"/>
      <c r="V7" s="663"/>
      <c r="W7" s="663"/>
      <c r="X7" s="663"/>
      <c r="Y7" s="664"/>
      <c r="Z7" s="665">
        <v>0</v>
      </c>
      <c r="AA7" s="665"/>
      <c r="AB7" s="665"/>
      <c r="AC7" s="665"/>
      <c r="AD7" s="666">
        <v>756</v>
      </c>
      <c r="AE7" s="666"/>
      <c r="AF7" s="666"/>
      <c r="AG7" s="666"/>
      <c r="AH7" s="666"/>
      <c r="AI7" s="666"/>
      <c r="AJ7" s="666"/>
      <c r="AK7" s="666"/>
      <c r="AL7" s="671">
        <v>0</v>
      </c>
      <c r="AM7" s="672"/>
      <c r="AN7" s="672"/>
      <c r="AO7" s="673"/>
      <c r="AP7" s="668" t="s">
        <v>234</v>
      </c>
      <c r="AQ7" s="669"/>
      <c r="AR7" s="669"/>
      <c r="AS7" s="669"/>
      <c r="AT7" s="669"/>
      <c r="AU7" s="669"/>
      <c r="AV7" s="669"/>
      <c r="AW7" s="669"/>
      <c r="AX7" s="669"/>
      <c r="AY7" s="669"/>
      <c r="AZ7" s="669"/>
      <c r="BA7" s="669"/>
      <c r="BB7" s="669"/>
      <c r="BC7" s="669"/>
      <c r="BD7" s="669"/>
      <c r="BE7" s="669"/>
      <c r="BF7" s="670"/>
      <c r="BG7" s="662">
        <v>568359</v>
      </c>
      <c r="BH7" s="663"/>
      <c r="BI7" s="663"/>
      <c r="BJ7" s="663"/>
      <c r="BK7" s="663"/>
      <c r="BL7" s="663"/>
      <c r="BM7" s="663"/>
      <c r="BN7" s="664"/>
      <c r="BO7" s="665">
        <v>40.799999999999997</v>
      </c>
      <c r="BP7" s="665"/>
      <c r="BQ7" s="665"/>
      <c r="BR7" s="665"/>
      <c r="BS7" s="666">
        <v>20360</v>
      </c>
      <c r="BT7" s="666"/>
      <c r="BU7" s="666"/>
      <c r="BV7" s="666"/>
      <c r="BW7" s="666"/>
      <c r="BX7" s="666"/>
      <c r="BY7" s="666"/>
      <c r="BZ7" s="666"/>
      <c r="CA7" s="666"/>
      <c r="CB7" s="667"/>
      <c r="CD7" s="679" t="s">
        <v>235</v>
      </c>
      <c r="CE7" s="680"/>
      <c r="CF7" s="680"/>
      <c r="CG7" s="680"/>
      <c r="CH7" s="680"/>
      <c r="CI7" s="680"/>
      <c r="CJ7" s="680"/>
      <c r="CK7" s="680"/>
      <c r="CL7" s="680"/>
      <c r="CM7" s="680"/>
      <c r="CN7" s="680"/>
      <c r="CO7" s="680"/>
      <c r="CP7" s="680"/>
      <c r="CQ7" s="681"/>
      <c r="CR7" s="662">
        <v>3607106</v>
      </c>
      <c r="CS7" s="663"/>
      <c r="CT7" s="663"/>
      <c r="CU7" s="663"/>
      <c r="CV7" s="663"/>
      <c r="CW7" s="663"/>
      <c r="CX7" s="663"/>
      <c r="CY7" s="664"/>
      <c r="CZ7" s="665">
        <v>28.2</v>
      </c>
      <c r="DA7" s="665"/>
      <c r="DB7" s="665"/>
      <c r="DC7" s="665"/>
      <c r="DD7" s="678">
        <v>194557</v>
      </c>
      <c r="DE7" s="663"/>
      <c r="DF7" s="663"/>
      <c r="DG7" s="663"/>
      <c r="DH7" s="663"/>
      <c r="DI7" s="663"/>
      <c r="DJ7" s="663"/>
      <c r="DK7" s="663"/>
      <c r="DL7" s="663"/>
      <c r="DM7" s="663"/>
      <c r="DN7" s="663"/>
      <c r="DO7" s="663"/>
      <c r="DP7" s="664"/>
      <c r="DQ7" s="678">
        <v>1534338</v>
      </c>
      <c r="DR7" s="663"/>
      <c r="DS7" s="663"/>
      <c r="DT7" s="663"/>
      <c r="DU7" s="663"/>
      <c r="DV7" s="663"/>
      <c r="DW7" s="663"/>
      <c r="DX7" s="663"/>
      <c r="DY7" s="663"/>
      <c r="DZ7" s="663"/>
      <c r="EA7" s="663"/>
      <c r="EB7" s="663"/>
      <c r="EC7" s="682"/>
    </row>
    <row r="8" spans="2:143" ht="11.25" customHeight="1">
      <c r="B8" s="668" t="s">
        <v>236</v>
      </c>
      <c r="C8" s="669"/>
      <c r="D8" s="669"/>
      <c r="E8" s="669"/>
      <c r="F8" s="669"/>
      <c r="G8" s="669"/>
      <c r="H8" s="669"/>
      <c r="I8" s="669"/>
      <c r="J8" s="669"/>
      <c r="K8" s="669"/>
      <c r="L8" s="669"/>
      <c r="M8" s="669"/>
      <c r="N8" s="669"/>
      <c r="O8" s="669"/>
      <c r="P8" s="669"/>
      <c r="Q8" s="670"/>
      <c r="R8" s="662">
        <v>3161</v>
      </c>
      <c r="S8" s="663"/>
      <c r="T8" s="663"/>
      <c r="U8" s="663"/>
      <c r="V8" s="663"/>
      <c r="W8" s="663"/>
      <c r="X8" s="663"/>
      <c r="Y8" s="664"/>
      <c r="Z8" s="665">
        <v>0</v>
      </c>
      <c r="AA8" s="665"/>
      <c r="AB8" s="665"/>
      <c r="AC8" s="665"/>
      <c r="AD8" s="666">
        <v>3161</v>
      </c>
      <c r="AE8" s="666"/>
      <c r="AF8" s="666"/>
      <c r="AG8" s="666"/>
      <c r="AH8" s="666"/>
      <c r="AI8" s="666"/>
      <c r="AJ8" s="666"/>
      <c r="AK8" s="666"/>
      <c r="AL8" s="671">
        <v>0.1</v>
      </c>
      <c r="AM8" s="672"/>
      <c r="AN8" s="672"/>
      <c r="AO8" s="673"/>
      <c r="AP8" s="668" t="s">
        <v>237</v>
      </c>
      <c r="AQ8" s="669"/>
      <c r="AR8" s="669"/>
      <c r="AS8" s="669"/>
      <c r="AT8" s="669"/>
      <c r="AU8" s="669"/>
      <c r="AV8" s="669"/>
      <c r="AW8" s="669"/>
      <c r="AX8" s="669"/>
      <c r="AY8" s="669"/>
      <c r="AZ8" s="669"/>
      <c r="BA8" s="669"/>
      <c r="BB8" s="669"/>
      <c r="BC8" s="669"/>
      <c r="BD8" s="669"/>
      <c r="BE8" s="669"/>
      <c r="BF8" s="670"/>
      <c r="BG8" s="662">
        <v>18366</v>
      </c>
      <c r="BH8" s="663"/>
      <c r="BI8" s="663"/>
      <c r="BJ8" s="663"/>
      <c r="BK8" s="663"/>
      <c r="BL8" s="663"/>
      <c r="BM8" s="663"/>
      <c r="BN8" s="664"/>
      <c r="BO8" s="665">
        <v>1.3</v>
      </c>
      <c r="BP8" s="665"/>
      <c r="BQ8" s="665"/>
      <c r="BR8" s="665"/>
      <c r="BS8" s="666" t="s">
        <v>128</v>
      </c>
      <c r="BT8" s="666"/>
      <c r="BU8" s="666"/>
      <c r="BV8" s="666"/>
      <c r="BW8" s="666"/>
      <c r="BX8" s="666"/>
      <c r="BY8" s="666"/>
      <c r="BZ8" s="666"/>
      <c r="CA8" s="666"/>
      <c r="CB8" s="667"/>
      <c r="CD8" s="679" t="s">
        <v>238</v>
      </c>
      <c r="CE8" s="680"/>
      <c r="CF8" s="680"/>
      <c r="CG8" s="680"/>
      <c r="CH8" s="680"/>
      <c r="CI8" s="680"/>
      <c r="CJ8" s="680"/>
      <c r="CK8" s="680"/>
      <c r="CL8" s="680"/>
      <c r="CM8" s="680"/>
      <c r="CN8" s="680"/>
      <c r="CO8" s="680"/>
      <c r="CP8" s="680"/>
      <c r="CQ8" s="681"/>
      <c r="CR8" s="662">
        <v>3542112</v>
      </c>
      <c r="CS8" s="663"/>
      <c r="CT8" s="663"/>
      <c r="CU8" s="663"/>
      <c r="CV8" s="663"/>
      <c r="CW8" s="663"/>
      <c r="CX8" s="663"/>
      <c r="CY8" s="664"/>
      <c r="CZ8" s="665">
        <v>27.7</v>
      </c>
      <c r="DA8" s="665"/>
      <c r="DB8" s="665"/>
      <c r="DC8" s="665"/>
      <c r="DD8" s="678">
        <v>22650</v>
      </c>
      <c r="DE8" s="663"/>
      <c r="DF8" s="663"/>
      <c r="DG8" s="663"/>
      <c r="DH8" s="663"/>
      <c r="DI8" s="663"/>
      <c r="DJ8" s="663"/>
      <c r="DK8" s="663"/>
      <c r="DL8" s="663"/>
      <c r="DM8" s="663"/>
      <c r="DN8" s="663"/>
      <c r="DO8" s="663"/>
      <c r="DP8" s="664"/>
      <c r="DQ8" s="678">
        <v>1741126</v>
      </c>
      <c r="DR8" s="663"/>
      <c r="DS8" s="663"/>
      <c r="DT8" s="663"/>
      <c r="DU8" s="663"/>
      <c r="DV8" s="663"/>
      <c r="DW8" s="663"/>
      <c r="DX8" s="663"/>
      <c r="DY8" s="663"/>
      <c r="DZ8" s="663"/>
      <c r="EA8" s="663"/>
      <c r="EB8" s="663"/>
      <c r="EC8" s="682"/>
    </row>
    <row r="9" spans="2:143" ht="11.25" customHeight="1">
      <c r="B9" s="668" t="s">
        <v>239</v>
      </c>
      <c r="C9" s="669"/>
      <c r="D9" s="669"/>
      <c r="E9" s="669"/>
      <c r="F9" s="669"/>
      <c r="G9" s="669"/>
      <c r="H9" s="669"/>
      <c r="I9" s="669"/>
      <c r="J9" s="669"/>
      <c r="K9" s="669"/>
      <c r="L9" s="669"/>
      <c r="M9" s="669"/>
      <c r="N9" s="669"/>
      <c r="O9" s="669"/>
      <c r="P9" s="669"/>
      <c r="Q9" s="670"/>
      <c r="R9" s="662">
        <v>4393</v>
      </c>
      <c r="S9" s="663"/>
      <c r="T9" s="663"/>
      <c r="U9" s="663"/>
      <c r="V9" s="663"/>
      <c r="W9" s="663"/>
      <c r="X9" s="663"/>
      <c r="Y9" s="664"/>
      <c r="Z9" s="665">
        <v>0</v>
      </c>
      <c r="AA9" s="665"/>
      <c r="AB9" s="665"/>
      <c r="AC9" s="665"/>
      <c r="AD9" s="666">
        <v>4393</v>
      </c>
      <c r="AE9" s="666"/>
      <c r="AF9" s="666"/>
      <c r="AG9" s="666"/>
      <c r="AH9" s="666"/>
      <c r="AI9" s="666"/>
      <c r="AJ9" s="666"/>
      <c r="AK9" s="666"/>
      <c r="AL9" s="671">
        <v>0.1</v>
      </c>
      <c r="AM9" s="672"/>
      <c r="AN9" s="672"/>
      <c r="AO9" s="673"/>
      <c r="AP9" s="668" t="s">
        <v>240</v>
      </c>
      <c r="AQ9" s="669"/>
      <c r="AR9" s="669"/>
      <c r="AS9" s="669"/>
      <c r="AT9" s="669"/>
      <c r="AU9" s="669"/>
      <c r="AV9" s="669"/>
      <c r="AW9" s="669"/>
      <c r="AX9" s="669"/>
      <c r="AY9" s="669"/>
      <c r="AZ9" s="669"/>
      <c r="BA9" s="669"/>
      <c r="BB9" s="669"/>
      <c r="BC9" s="669"/>
      <c r="BD9" s="669"/>
      <c r="BE9" s="669"/>
      <c r="BF9" s="670"/>
      <c r="BG9" s="662">
        <v>442259</v>
      </c>
      <c r="BH9" s="663"/>
      <c r="BI9" s="663"/>
      <c r="BJ9" s="663"/>
      <c r="BK9" s="663"/>
      <c r="BL9" s="663"/>
      <c r="BM9" s="663"/>
      <c r="BN9" s="664"/>
      <c r="BO9" s="665">
        <v>31.7</v>
      </c>
      <c r="BP9" s="665"/>
      <c r="BQ9" s="665"/>
      <c r="BR9" s="665"/>
      <c r="BS9" s="666" t="s">
        <v>128</v>
      </c>
      <c r="BT9" s="666"/>
      <c r="BU9" s="666"/>
      <c r="BV9" s="666"/>
      <c r="BW9" s="666"/>
      <c r="BX9" s="666"/>
      <c r="BY9" s="666"/>
      <c r="BZ9" s="666"/>
      <c r="CA9" s="666"/>
      <c r="CB9" s="667"/>
      <c r="CD9" s="679" t="s">
        <v>241</v>
      </c>
      <c r="CE9" s="680"/>
      <c r="CF9" s="680"/>
      <c r="CG9" s="680"/>
      <c r="CH9" s="680"/>
      <c r="CI9" s="680"/>
      <c r="CJ9" s="680"/>
      <c r="CK9" s="680"/>
      <c r="CL9" s="680"/>
      <c r="CM9" s="680"/>
      <c r="CN9" s="680"/>
      <c r="CO9" s="680"/>
      <c r="CP9" s="680"/>
      <c r="CQ9" s="681"/>
      <c r="CR9" s="662">
        <v>1079440</v>
      </c>
      <c r="CS9" s="663"/>
      <c r="CT9" s="663"/>
      <c r="CU9" s="663"/>
      <c r="CV9" s="663"/>
      <c r="CW9" s="663"/>
      <c r="CX9" s="663"/>
      <c r="CY9" s="664"/>
      <c r="CZ9" s="665">
        <v>8.4</v>
      </c>
      <c r="DA9" s="665"/>
      <c r="DB9" s="665"/>
      <c r="DC9" s="665"/>
      <c r="DD9" s="678">
        <v>41444</v>
      </c>
      <c r="DE9" s="663"/>
      <c r="DF9" s="663"/>
      <c r="DG9" s="663"/>
      <c r="DH9" s="663"/>
      <c r="DI9" s="663"/>
      <c r="DJ9" s="663"/>
      <c r="DK9" s="663"/>
      <c r="DL9" s="663"/>
      <c r="DM9" s="663"/>
      <c r="DN9" s="663"/>
      <c r="DO9" s="663"/>
      <c r="DP9" s="664"/>
      <c r="DQ9" s="678">
        <v>804264</v>
      </c>
      <c r="DR9" s="663"/>
      <c r="DS9" s="663"/>
      <c r="DT9" s="663"/>
      <c r="DU9" s="663"/>
      <c r="DV9" s="663"/>
      <c r="DW9" s="663"/>
      <c r="DX9" s="663"/>
      <c r="DY9" s="663"/>
      <c r="DZ9" s="663"/>
      <c r="EA9" s="663"/>
      <c r="EB9" s="663"/>
      <c r="EC9" s="682"/>
    </row>
    <row r="10" spans="2:143" ht="11.25" customHeight="1">
      <c r="B10" s="668" t="s">
        <v>242</v>
      </c>
      <c r="C10" s="669"/>
      <c r="D10" s="669"/>
      <c r="E10" s="669"/>
      <c r="F10" s="669"/>
      <c r="G10" s="669"/>
      <c r="H10" s="669"/>
      <c r="I10" s="669"/>
      <c r="J10" s="669"/>
      <c r="K10" s="669"/>
      <c r="L10" s="669"/>
      <c r="M10" s="669"/>
      <c r="N10" s="669"/>
      <c r="O10" s="669"/>
      <c r="P10" s="669"/>
      <c r="Q10" s="670"/>
      <c r="R10" s="662" t="s">
        <v>128</v>
      </c>
      <c r="S10" s="663"/>
      <c r="T10" s="663"/>
      <c r="U10" s="663"/>
      <c r="V10" s="663"/>
      <c r="W10" s="663"/>
      <c r="X10" s="663"/>
      <c r="Y10" s="664"/>
      <c r="Z10" s="665" t="s">
        <v>128</v>
      </c>
      <c r="AA10" s="665"/>
      <c r="AB10" s="665"/>
      <c r="AC10" s="665"/>
      <c r="AD10" s="666" t="s">
        <v>128</v>
      </c>
      <c r="AE10" s="666"/>
      <c r="AF10" s="666"/>
      <c r="AG10" s="666"/>
      <c r="AH10" s="666"/>
      <c r="AI10" s="666"/>
      <c r="AJ10" s="666"/>
      <c r="AK10" s="666"/>
      <c r="AL10" s="671" t="s">
        <v>128</v>
      </c>
      <c r="AM10" s="672"/>
      <c r="AN10" s="672"/>
      <c r="AO10" s="673"/>
      <c r="AP10" s="668" t="s">
        <v>243</v>
      </c>
      <c r="AQ10" s="669"/>
      <c r="AR10" s="669"/>
      <c r="AS10" s="669"/>
      <c r="AT10" s="669"/>
      <c r="AU10" s="669"/>
      <c r="AV10" s="669"/>
      <c r="AW10" s="669"/>
      <c r="AX10" s="669"/>
      <c r="AY10" s="669"/>
      <c r="AZ10" s="669"/>
      <c r="BA10" s="669"/>
      <c r="BB10" s="669"/>
      <c r="BC10" s="669"/>
      <c r="BD10" s="669"/>
      <c r="BE10" s="669"/>
      <c r="BF10" s="670"/>
      <c r="BG10" s="662">
        <v>36151</v>
      </c>
      <c r="BH10" s="663"/>
      <c r="BI10" s="663"/>
      <c r="BJ10" s="663"/>
      <c r="BK10" s="663"/>
      <c r="BL10" s="663"/>
      <c r="BM10" s="663"/>
      <c r="BN10" s="664"/>
      <c r="BO10" s="665">
        <v>2.6</v>
      </c>
      <c r="BP10" s="665"/>
      <c r="BQ10" s="665"/>
      <c r="BR10" s="665"/>
      <c r="BS10" s="666" t="s">
        <v>128</v>
      </c>
      <c r="BT10" s="666"/>
      <c r="BU10" s="666"/>
      <c r="BV10" s="666"/>
      <c r="BW10" s="666"/>
      <c r="BX10" s="666"/>
      <c r="BY10" s="666"/>
      <c r="BZ10" s="666"/>
      <c r="CA10" s="666"/>
      <c r="CB10" s="667"/>
      <c r="CD10" s="679" t="s">
        <v>244</v>
      </c>
      <c r="CE10" s="680"/>
      <c r="CF10" s="680"/>
      <c r="CG10" s="680"/>
      <c r="CH10" s="680"/>
      <c r="CI10" s="680"/>
      <c r="CJ10" s="680"/>
      <c r="CK10" s="680"/>
      <c r="CL10" s="680"/>
      <c r="CM10" s="680"/>
      <c r="CN10" s="680"/>
      <c r="CO10" s="680"/>
      <c r="CP10" s="680"/>
      <c r="CQ10" s="681"/>
      <c r="CR10" s="662" t="s">
        <v>128</v>
      </c>
      <c r="CS10" s="663"/>
      <c r="CT10" s="663"/>
      <c r="CU10" s="663"/>
      <c r="CV10" s="663"/>
      <c r="CW10" s="663"/>
      <c r="CX10" s="663"/>
      <c r="CY10" s="664"/>
      <c r="CZ10" s="665" t="s">
        <v>128</v>
      </c>
      <c r="DA10" s="665"/>
      <c r="DB10" s="665"/>
      <c r="DC10" s="665"/>
      <c r="DD10" s="678" t="s">
        <v>128</v>
      </c>
      <c r="DE10" s="663"/>
      <c r="DF10" s="663"/>
      <c r="DG10" s="663"/>
      <c r="DH10" s="663"/>
      <c r="DI10" s="663"/>
      <c r="DJ10" s="663"/>
      <c r="DK10" s="663"/>
      <c r="DL10" s="663"/>
      <c r="DM10" s="663"/>
      <c r="DN10" s="663"/>
      <c r="DO10" s="663"/>
      <c r="DP10" s="664"/>
      <c r="DQ10" s="678" t="s">
        <v>128</v>
      </c>
      <c r="DR10" s="663"/>
      <c r="DS10" s="663"/>
      <c r="DT10" s="663"/>
      <c r="DU10" s="663"/>
      <c r="DV10" s="663"/>
      <c r="DW10" s="663"/>
      <c r="DX10" s="663"/>
      <c r="DY10" s="663"/>
      <c r="DZ10" s="663"/>
      <c r="EA10" s="663"/>
      <c r="EB10" s="663"/>
      <c r="EC10" s="682"/>
    </row>
    <row r="11" spans="2:143" ht="11.25" customHeight="1">
      <c r="B11" s="668" t="s">
        <v>245</v>
      </c>
      <c r="C11" s="669"/>
      <c r="D11" s="669"/>
      <c r="E11" s="669"/>
      <c r="F11" s="669"/>
      <c r="G11" s="669"/>
      <c r="H11" s="669"/>
      <c r="I11" s="669"/>
      <c r="J11" s="669"/>
      <c r="K11" s="669"/>
      <c r="L11" s="669"/>
      <c r="M11" s="669"/>
      <c r="N11" s="669"/>
      <c r="O11" s="669"/>
      <c r="P11" s="669"/>
      <c r="Q11" s="670"/>
      <c r="R11" s="662">
        <v>350760</v>
      </c>
      <c r="S11" s="663"/>
      <c r="T11" s="663"/>
      <c r="U11" s="663"/>
      <c r="V11" s="663"/>
      <c r="W11" s="663"/>
      <c r="X11" s="663"/>
      <c r="Y11" s="664"/>
      <c r="Z11" s="671">
        <v>2.6</v>
      </c>
      <c r="AA11" s="672"/>
      <c r="AB11" s="672"/>
      <c r="AC11" s="683"/>
      <c r="AD11" s="678">
        <v>350760</v>
      </c>
      <c r="AE11" s="663"/>
      <c r="AF11" s="663"/>
      <c r="AG11" s="663"/>
      <c r="AH11" s="663"/>
      <c r="AI11" s="663"/>
      <c r="AJ11" s="663"/>
      <c r="AK11" s="664"/>
      <c r="AL11" s="671">
        <v>6.2</v>
      </c>
      <c r="AM11" s="672"/>
      <c r="AN11" s="672"/>
      <c r="AO11" s="673"/>
      <c r="AP11" s="668" t="s">
        <v>246</v>
      </c>
      <c r="AQ11" s="669"/>
      <c r="AR11" s="669"/>
      <c r="AS11" s="669"/>
      <c r="AT11" s="669"/>
      <c r="AU11" s="669"/>
      <c r="AV11" s="669"/>
      <c r="AW11" s="669"/>
      <c r="AX11" s="669"/>
      <c r="AY11" s="669"/>
      <c r="AZ11" s="669"/>
      <c r="BA11" s="669"/>
      <c r="BB11" s="669"/>
      <c r="BC11" s="669"/>
      <c r="BD11" s="669"/>
      <c r="BE11" s="669"/>
      <c r="BF11" s="670"/>
      <c r="BG11" s="662">
        <v>71583</v>
      </c>
      <c r="BH11" s="663"/>
      <c r="BI11" s="663"/>
      <c r="BJ11" s="663"/>
      <c r="BK11" s="663"/>
      <c r="BL11" s="663"/>
      <c r="BM11" s="663"/>
      <c r="BN11" s="664"/>
      <c r="BO11" s="665">
        <v>5.0999999999999996</v>
      </c>
      <c r="BP11" s="665"/>
      <c r="BQ11" s="665"/>
      <c r="BR11" s="665"/>
      <c r="BS11" s="666">
        <v>20360</v>
      </c>
      <c r="BT11" s="666"/>
      <c r="BU11" s="666"/>
      <c r="BV11" s="666"/>
      <c r="BW11" s="666"/>
      <c r="BX11" s="666"/>
      <c r="BY11" s="666"/>
      <c r="BZ11" s="666"/>
      <c r="CA11" s="666"/>
      <c r="CB11" s="667"/>
      <c r="CD11" s="679" t="s">
        <v>247</v>
      </c>
      <c r="CE11" s="680"/>
      <c r="CF11" s="680"/>
      <c r="CG11" s="680"/>
      <c r="CH11" s="680"/>
      <c r="CI11" s="680"/>
      <c r="CJ11" s="680"/>
      <c r="CK11" s="680"/>
      <c r="CL11" s="680"/>
      <c r="CM11" s="680"/>
      <c r="CN11" s="680"/>
      <c r="CO11" s="680"/>
      <c r="CP11" s="680"/>
      <c r="CQ11" s="681"/>
      <c r="CR11" s="662">
        <v>906291</v>
      </c>
      <c r="CS11" s="663"/>
      <c r="CT11" s="663"/>
      <c r="CU11" s="663"/>
      <c r="CV11" s="663"/>
      <c r="CW11" s="663"/>
      <c r="CX11" s="663"/>
      <c r="CY11" s="664"/>
      <c r="CZ11" s="665">
        <v>7.1</v>
      </c>
      <c r="DA11" s="665"/>
      <c r="DB11" s="665"/>
      <c r="DC11" s="665"/>
      <c r="DD11" s="678">
        <v>396183</v>
      </c>
      <c r="DE11" s="663"/>
      <c r="DF11" s="663"/>
      <c r="DG11" s="663"/>
      <c r="DH11" s="663"/>
      <c r="DI11" s="663"/>
      <c r="DJ11" s="663"/>
      <c r="DK11" s="663"/>
      <c r="DL11" s="663"/>
      <c r="DM11" s="663"/>
      <c r="DN11" s="663"/>
      <c r="DO11" s="663"/>
      <c r="DP11" s="664"/>
      <c r="DQ11" s="678">
        <v>280663</v>
      </c>
      <c r="DR11" s="663"/>
      <c r="DS11" s="663"/>
      <c r="DT11" s="663"/>
      <c r="DU11" s="663"/>
      <c r="DV11" s="663"/>
      <c r="DW11" s="663"/>
      <c r="DX11" s="663"/>
      <c r="DY11" s="663"/>
      <c r="DZ11" s="663"/>
      <c r="EA11" s="663"/>
      <c r="EB11" s="663"/>
      <c r="EC11" s="682"/>
    </row>
    <row r="12" spans="2:143" ht="11.25" customHeight="1">
      <c r="B12" s="668" t="s">
        <v>248</v>
      </c>
      <c r="C12" s="669"/>
      <c r="D12" s="669"/>
      <c r="E12" s="669"/>
      <c r="F12" s="669"/>
      <c r="G12" s="669"/>
      <c r="H12" s="669"/>
      <c r="I12" s="669"/>
      <c r="J12" s="669"/>
      <c r="K12" s="669"/>
      <c r="L12" s="669"/>
      <c r="M12" s="669"/>
      <c r="N12" s="669"/>
      <c r="O12" s="669"/>
      <c r="P12" s="669"/>
      <c r="Q12" s="670"/>
      <c r="R12" s="662" t="s">
        <v>128</v>
      </c>
      <c r="S12" s="663"/>
      <c r="T12" s="663"/>
      <c r="U12" s="663"/>
      <c r="V12" s="663"/>
      <c r="W12" s="663"/>
      <c r="X12" s="663"/>
      <c r="Y12" s="664"/>
      <c r="Z12" s="665" t="s">
        <v>128</v>
      </c>
      <c r="AA12" s="665"/>
      <c r="AB12" s="665"/>
      <c r="AC12" s="665"/>
      <c r="AD12" s="666" t="s">
        <v>128</v>
      </c>
      <c r="AE12" s="666"/>
      <c r="AF12" s="666"/>
      <c r="AG12" s="666"/>
      <c r="AH12" s="666"/>
      <c r="AI12" s="666"/>
      <c r="AJ12" s="666"/>
      <c r="AK12" s="666"/>
      <c r="AL12" s="671" t="s">
        <v>128</v>
      </c>
      <c r="AM12" s="672"/>
      <c r="AN12" s="672"/>
      <c r="AO12" s="673"/>
      <c r="AP12" s="668" t="s">
        <v>249</v>
      </c>
      <c r="AQ12" s="669"/>
      <c r="AR12" s="669"/>
      <c r="AS12" s="669"/>
      <c r="AT12" s="669"/>
      <c r="AU12" s="669"/>
      <c r="AV12" s="669"/>
      <c r="AW12" s="669"/>
      <c r="AX12" s="669"/>
      <c r="AY12" s="669"/>
      <c r="AZ12" s="669"/>
      <c r="BA12" s="669"/>
      <c r="BB12" s="669"/>
      <c r="BC12" s="669"/>
      <c r="BD12" s="669"/>
      <c r="BE12" s="669"/>
      <c r="BF12" s="670"/>
      <c r="BG12" s="662">
        <v>664486</v>
      </c>
      <c r="BH12" s="663"/>
      <c r="BI12" s="663"/>
      <c r="BJ12" s="663"/>
      <c r="BK12" s="663"/>
      <c r="BL12" s="663"/>
      <c r="BM12" s="663"/>
      <c r="BN12" s="664"/>
      <c r="BO12" s="665">
        <v>47.7</v>
      </c>
      <c r="BP12" s="665"/>
      <c r="BQ12" s="665"/>
      <c r="BR12" s="665"/>
      <c r="BS12" s="666" t="s">
        <v>128</v>
      </c>
      <c r="BT12" s="666"/>
      <c r="BU12" s="666"/>
      <c r="BV12" s="666"/>
      <c r="BW12" s="666"/>
      <c r="BX12" s="666"/>
      <c r="BY12" s="666"/>
      <c r="BZ12" s="666"/>
      <c r="CA12" s="666"/>
      <c r="CB12" s="667"/>
      <c r="CD12" s="679" t="s">
        <v>250</v>
      </c>
      <c r="CE12" s="680"/>
      <c r="CF12" s="680"/>
      <c r="CG12" s="680"/>
      <c r="CH12" s="680"/>
      <c r="CI12" s="680"/>
      <c r="CJ12" s="680"/>
      <c r="CK12" s="680"/>
      <c r="CL12" s="680"/>
      <c r="CM12" s="680"/>
      <c r="CN12" s="680"/>
      <c r="CO12" s="680"/>
      <c r="CP12" s="680"/>
      <c r="CQ12" s="681"/>
      <c r="CR12" s="662">
        <v>322601</v>
      </c>
      <c r="CS12" s="663"/>
      <c r="CT12" s="663"/>
      <c r="CU12" s="663"/>
      <c r="CV12" s="663"/>
      <c r="CW12" s="663"/>
      <c r="CX12" s="663"/>
      <c r="CY12" s="664"/>
      <c r="CZ12" s="665">
        <v>2.5</v>
      </c>
      <c r="DA12" s="665"/>
      <c r="DB12" s="665"/>
      <c r="DC12" s="665"/>
      <c r="DD12" s="678">
        <v>135485</v>
      </c>
      <c r="DE12" s="663"/>
      <c r="DF12" s="663"/>
      <c r="DG12" s="663"/>
      <c r="DH12" s="663"/>
      <c r="DI12" s="663"/>
      <c r="DJ12" s="663"/>
      <c r="DK12" s="663"/>
      <c r="DL12" s="663"/>
      <c r="DM12" s="663"/>
      <c r="DN12" s="663"/>
      <c r="DO12" s="663"/>
      <c r="DP12" s="664"/>
      <c r="DQ12" s="678">
        <v>217838</v>
      </c>
      <c r="DR12" s="663"/>
      <c r="DS12" s="663"/>
      <c r="DT12" s="663"/>
      <c r="DU12" s="663"/>
      <c r="DV12" s="663"/>
      <c r="DW12" s="663"/>
      <c r="DX12" s="663"/>
      <c r="DY12" s="663"/>
      <c r="DZ12" s="663"/>
      <c r="EA12" s="663"/>
      <c r="EB12" s="663"/>
      <c r="EC12" s="682"/>
    </row>
    <row r="13" spans="2:143" ht="11.25" customHeight="1">
      <c r="B13" s="668" t="s">
        <v>251</v>
      </c>
      <c r="C13" s="669"/>
      <c r="D13" s="669"/>
      <c r="E13" s="669"/>
      <c r="F13" s="669"/>
      <c r="G13" s="669"/>
      <c r="H13" s="669"/>
      <c r="I13" s="669"/>
      <c r="J13" s="669"/>
      <c r="K13" s="669"/>
      <c r="L13" s="669"/>
      <c r="M13" s="669"/>
      <c r="N13" s="669"/>
      <c r="O13" s="669"/>
      <c r="P13" s="669"/>
      <c r="Q13" s="670"/>
      <c r="R13" s="662" t="s">
        <v>128</v>
      </c>
      <c r="S13" s="663"/>
      <c r="T13" s="663"/>
      <c r="U13" s="663"/>
      <c r="V13" s="663"/>
      <c r="W13" s="663"/>
      <c r="X13" s="663"/>
      <c r="Y13" s="664"/>
      <c r="Z13" s="665" t="s">
        <v>128</v>
      </c>
      <c r="AA13" s="665"/>
      <c r="AB13" s="665"/>
      <c r="AC13" s="665"/>
      <c r="AD13" s="666" t="s">
        <v>128</v>
      </c>
      <c r="AE13" s="666"/>
      <c r="AF13" s="666"/>
      <c r="AG13" s="666"/>
      <c r="AH13" s="666"/>
      <c r="AI13" s="666"/>
      <c r="AJ13" s="666"/>
      <c r="AK13" s="666"/>
      <c r="AL13" s="671" t="s">
        <v>128</v>
      </c>
      <c r="AM13" s="672"/>
      <c r="AN13" s="672"/>
      <c r="AO13" s="673"/>
      <c r="AP13" s="668" t="s">
        <v>252</v>
      </c>
      <c r="AQ13" s="669"/>
      <c r="AR13" s="669"/>
      <c r="AS13" s="669"/>
      <c r="AT13" s="669"/>
      <c r="AU13" s="669"/>
      <c r="AV13" s="669"/>
      <c r="AW13" s="669"/>
      <c r="AX13" s="669"/>
      <c r="AY13" s="669"/>
      <c r="AZ13" s="669"/>
      <c r="BA13" s="669"/>
      <c r="BB13" s="669"/>
      <c r="BC13" s="669"/>
      <c r="BD13" s="669"/>
      <c r="BE13" s="669"/>
      <c r="BF13" s="670"/>
      <c r="BG13" s="662">
        <v>650861</v>
      </c>
      <c r="BH13" s="663"/>
      <c r="BI13" s="663"/>
      <c r="BJ13" s="663"/>
      <c r="BK13" s="663"/>
      <c r="BL13" s="663"/>
      <c r="BM13" s="663"/>
      <c r="BN13" s="664"/>
      <c r="BO13" s="665">
        <v>46.7</v>
      </c>
      <c r="BP13" s="665"/>
      <c r="BQ13" s="665"/>
      <c r="BR13" s="665"/>
      <c r="BS13" s="666" t="s">
        <v>128</v>
      </c>
      <c r="BT13" s="666"/>
      <c r="BU13" s="666"/>
      <c r="BV13" s="666"/>
      <c r="BW13" s="666"/>
      <c r="BX13" s="666"/>
      <c r="BY13" s="666"/>
      <c r="BZ13" s="666"/>
      <c r="CA13" s="666"/>
      <c r="CB13" s="667"/>
      <c r="CD13" s="679" t="s">
        <v>253</v>
      </c>
      <c r="CE13" s="680"/>
      <c r="CF13" s="680"/>
      <c r="CG13" s="680"/>
      <c r="CH13" s="680"/>
      <c r="CI13" s="680"/>
      <c r="CJ13" s="680"/>
      <c r="CK13" s="680"/>
      <c r="CL13" s="680"/>
      <c r="CM13" s="680"/>
      <c r="CN13" s="680"/>
      <c r="CO13" s="680"/>
      <c r="CP13" s="680"/>
      <c r="CQ13" s="681"/>
      <c r="CR13" s="662">
        <v>511530</v>
      </c>
      <c r="CS13" s="663"/>
      <c r="CT13" s="663"/>
      <c r="CU13" s="663"/>
      <c r="CV13" s="663"/>
      <c r="CW13" s="663"/>
      <c r="CX13" s="663"/>
      <c r="CY13" s="664"/>
      <c r="CZ13" s="665">
        <v>4</v>
      </c>
      <c r="DA13" s="665"/>
      <c r="DB13" s="665"/>
      <c r="DC13" s="665"/>
      <c r="DD13" s="678">
        <v>412498</v>
      </c>
      <c r="DE13" s="663"/>
      <c r="DF13" s="663"/>
      <c r="DG13" s="663"/>
      <c r="DH13" s="663"/>
      <c r="DI13" s="663"/>
      <c r="DJ13" s="663"/>
      <c r="DK13" s="663"/>
      <c r="DL13" s="663"/>
      <c r="DM13" s="663"/>
      <c r="DN13" s="663"/>
      <c r="DO13" s="663"/>
      <c r="DP13" s="664"/>
      <c r="DQ13" s="678">
        <v>170095</v>
      </c>
      <c r="DR13" s="663"/>
      <c r="DS13" s="663"/>
      <c r="DT13" s="663"/>
      <c r="DU13" s="663"/>
      <c r="DV13" s="663"/>
      <c r="DW13" s="663"/>
      <c r="DX13" s="663"/>
      <c r="DY13" s="663"/>
      <c r="DZ13" s="663"/>
      <c r="EA13" s="663"/>
      <c r="EB13" s="663"/>
      <c r="EC13" s="682"/>
    </row>
    <row r="14" spans="2:143" ht="11.25" customHeight="1">
      <c r="B14" s="668" t="s">
        <v>254</v>
      </c>
      <c r="C14" s="669"/>
      <c r="D14" s="669"/>
      <c r="E14" s="669"/>
      <c r="F14" s="669"/>
      <c r="G14" s="669"/>
      <c r="H14" s="669"/>
      <c r="I14" s="669"/>
      <c r="J14" s="669"/>
      <c r="K14" s="669"/>
      <c r="L14" s="669"/>
      <c r="M14" s="669"/>
      <c r="N14" s="669"/>
      <c r="O14" s="669"/>
      <c r="P14" s="669"/>
      <c r="Q14" s="670"/>
      <c r="R14" s="662" t="s">
        <v>128</v>
      </c>
      <c r="S14" s="663"/>
      <c r="T14" s="663"/>
      <c r="U14" s="663"/>
      <c r="V14" s="663"/>
      <c r="W14" s="663"/>
      <c r="X14" s="663"/>
      <c r="Y14" s="664"/>
      <c r="Z14" s="665" t="s">
        <v>128</v>
      </c>
      <c r="AA14" s="665"/>
      <c r="AB14" s="665"/>
      <c r="AC14" s="665"/>
      <c r="AD14" s="666" t="s">
        <v>128</v>
      </c>
      <c r="AE14" s="666"/>
      <c r="AF14" s="666"/>
      <c r="AG14" s="666"/>
      <c r="AH14" s="666"/>
      <c r="AI14" s="666"/>
      <c r="AJ14" s="666"/>
      <c r="AK14" s="666"/>
      <c r="AL14" s="671" t="s">
        <v>128</v>
      </c>
      <c r="AM14" s="672"/>
      <c r="AN14" s="672"/>
      <c r="AO14" s="673"/>
      <c r="AP14" s="668" t="s">
        <v>255</v>
      </c>
      <c r="AQ14" s="669"/>
      <c r="AR14" s="669"/>
      <c r="AS14" s="669"/>
      <c r="AT14" s="669"/>
      <c r="AU14" s="669"/>
      <c r="AV14" s="669"/>
      <c r="AW14" s="669"/>
      <c r="AX14" s="669"/>
      <c r="AY14" s="669"/>
      <c r="AZ14" s="669"/>
      <c r="BA14" s="669"/>
      <c r="BB14" s="669"/>
      <c r="BC14" s="669"/>
      <c r="BD14" s="669"/>
      <c r="BE14" s="669"/>
      <c r="BF14" s="670"/>
      <c r="BG14" s="662">
        <v>57309</v>
      </c>
      <c r="BH14" s="663"/>
      <c r="BI14" s="663"/>
      <c r="BJ14" s="663"/>
      <c r="BK14" s="663"/>
      <c r="BL14" s="663"/>
      <c r="BM14" s="663"/>
      <c r="BN14" s="664"/>
      <c r="BO14" s="665">
        <v>4.0999999999999996</v>
      </c>
      <c r="BP14" s="665"/>
      <c r="BQ14" s="665"/>
      <c r="BR14" s="665"/>
      <c r="BS14" s="666" t="s">
        <v>128</v>
      </c>
      <c r="BT14" s="666"/>
      <c r="BU14" s="666"/>
      <c r="BV14" s="666"/>
      <c r="BW14" s="666"/>
      <c r="BX14" s="666"/>
      <c r="BY14" s="666"/>
      <c r="BZ14" s="666"/>
      <c r="CA14" s="666"/>
      <c r="CB14" s="667"/>
      <c r="CD14" s="679" t="s">
        <v>256</v>
      </c>
      <c r="CE14" s="680"/>
      <c r="CF14" s="680"/>
      <c r="CG14" s="680"/>
      <c r="CH14" s="680"/>
      <c r="CI14" s="680"/>
      <c r="CJ14" s="680"/>
      <c r="CK14" s="680"/>
      <c r="CL14" s="680"/>
      <c r="CM14" s="680"/>
      <c r="CN14" s="680"/>
      <c r="CO14" s="680"/>
      <c r="CP14" s="680"/>
      <c r="CQ14" s="681"/>
      <c r="CR14" s="662">
        <v>528833</v>
      </c>
      <c r="CS14" s="663"/>
      <c r="CT14" s="663"/>
      <c r="CU14" s="663"/>
      <c r="CV14" s="663"/>
      <c r="CW14" s="663"/>
      <c r="CX14" s="663"/>
      <c r="CY14" s="664"/>
      <c r="CZ14" s="665">
        <v>4.0999999999999996</v>
      </c>
      <c r="DA14" s="665"/>
      <c r="DB14" s="665"/>
      <c r="DC14" s="665"/>
      <c r="DD14" s="678">
        <v>101202</v>
      </c>
      <c r="DE14" s="663"/>
      <c r="DF14" s="663"/>
      <c r="DG14" s="663"/>
      <c r="DH14" s="663"/>
      <c r="DI14" s="663"/>
      <c r="DJ14" s="663"/>
      <c r="DK14" s="663"/>
      <c r="DL14" s="663"/>
      <c r="DM14" s="663"/>
      <c r="DN14" s="663"/>
      <c r="DO14" s="663"/>
      <c r="DP14" s="664"/>
      <c r="DQ14" s="678">
        <v>485129</v>
      </c>
      <c r="DR14" s="663"/>
      <c r="DS14" s="663"/>
      <c r="DT14" s="663"/>
      <c r="DU14" s="663"/>
      <c r="DV14" s="663"/>
      <c r="DW14" s="663"/>
      <c r="DX14" s="663"/>
      <c r="DY14" s="663"/>
      <c r="DZ14" s="663"/>
      <c r="EA14" s="663"/>
      <c r="EB14" s="663"/>
      <c r="EC14" s="682"/>
    </row>
    <row r="15" spans="2:143" ht="11.25" customHeight="1">
      <c r="B15" s="668" t="s">
        <v>257</v>
      </c>
      <c r="C15" s="669"/>
      <c r="D15" s="669"/>
      <c r="E15" s="669"/>
      <c r="F15" s="669"/>
      <c r="G15" s="669"/>
      <c r="H15" s="669"/>
      <c r="I15" s="669"/>
      <c r="J15" s="669"/>
      <c r="K15" s="669"/>
      <c r="L15" s="669"/>
      <c r="M15" s="669"/>
      <c r="N15" s="669"/>
      <c r="O15" s="669"/>
      <c r="P15" s="669"/>
      <c r="Q15" s="670"/>
      <c r="R15" s="662" t="s">
        <v>128</v>
      </c>
      <c r="S15" s="663"/>
      <c r="T15" s="663"/>
      <c r="U15" s="663"/>
      <c r="V15" s="663"/>
      <c r="W15" s="663"/>
      <c r="X15" s="663"/>
      <c r="Y15" s="664"/>
      <c r="Z15" s="665" t="s">
        <v>128</v>
      </c>
      <c r="AA15" s="665"/>
      <c r="AB15" s="665"/>
      <c r="AC15" s="665"/>
      <c r="AD15" s="666" t="s">
        <v>128</v>
      </c>
      <c r="AE15" s="666"/>
      <c r="AF15" s="666"/>
      <c r="AG15" s="666"/>
      <c r="AH15" s="666"/>
      <c r="AI15" s="666"/>
      <c r="AJ15" s="666"/>
      <c r="AK15" s="666"/>
      <c r="AL15" s="671" t="s">
        <v>128</v>
      </c>
      <c r="AM15" s="672"/>
      <c r="AN15" s="672"/>
      <c r="AO15" s="673"/>
      <c r="AP15" s="668" t="s">
        <v>258</v>
      </c>
      <c r="AQ15" s="669"/>
      <c r="AR15" s="669"/>
      <c r="AS15" s="669"/>
      <c r="AT15" s="669"/>
      <c r="AU15" s="669"/>
      <c r="AV15" s="669"/>
      <c r="AW15" s="669"/>
      <c r="AX15" s="669"/>
      <c r="AY15" s="669"/>
      <c r="AZ15" s="669"/>
      <c r="BA15" s="669"/>
      <c r="BB15" s="669"/>
      <c r="BC15" s="669"/>
      <c r="BD15" s="669"/>
      <c r="BE15" s="669"/>
      <c r="BF15" s="670"/>
      <c r="BG15" s="662">
        <v>101807</v>
      </c>
      <c r="BH15" s="663"/>
      <c r="BI15" s="663"/>
      <c r="BJ15" s="663"/>
      <c r="BK15" s="663"/>
      <c r="BL15" s="663"/>
      <c r="BM15" s="663"/>
      <c r="BN15" s="664"/>
      <c r="BO15" s="665">
        <v>7.3</v>
      </c>
      <c r="BP15" s="665"/>
      <c r="BQ15" s="665"/>
      <c r="BR15" s="665"/>
      <c r="BS15" s="666" t="s">
        <v>128</v>
      </c>
      <c r="BT15" s="666"/>
      <c r="BU15" s="666"/>
      <c r="BV15" s="666"/>
      <c r="BW15" s="666"/>
      <c r="BX15" s="666"/>
      <c r="BY15" s="666"/>
      <c r="BZ15" s="666"/>
      <c r="CA15" s="666"/>
      <c r="CB15" s="667"/>
      <c r="CD15" s="679" t="s">
        <v>259</v>
      </c>
      <c r="CE15" s="680"/>
      <c r="CF15" s="680"/>
      <c r="CG15" s="680"/>
      <c r="CH15" s="680"/>
      <c r="CI15" s="680"/>
      <c r="CJ15" s="680"/>
      <c r="CK15" s="680"/>
      <c r="CL15" s="680"/>
      <c r="CM15" s="680"/>
      <c r="CN15" s="680"/>
      <c r="CO15" s="680"/>
      <c r="CP15" s="680"/>
      <c r="CQ15" s="681"/>
      <c r="CR15" s="662">
        <v>757828</v>
      </c>
      <c r="CS15" s="663"/>
      <c r="CT15" s="663"/>
      <c r="CU15" s="663"/>
      <c r="CV15" s="663"/>
      <c r="CW15" s="663"/>
      <c r="CX15" s="663"/>
      <c r="CY15" s="664"/>
      <c r="CZ15" s="665">
        <v>5.9</v>
      </c>
      <c r="DA15" s="665"/>
      <c r="DB15" s="665"/>
      <c r="DC15" s="665"/>
      <c r="DD15" s="678">
        <v>152605</v>
      </c>
      <c r="DE15" s="663"/>
      <c r="DF15" s="663"/>
      <c r="DG15" s="663"/>
      <c r="DH15" s="663"/>
      <c r="DI15" s="663"/>
      <c r="DJ15" s="663"/>
      <c r="DK15" s="663"/>
      <c r="DL15" s="663"/>
      <c r="DM15" s="663"/>
      <c r="DN15" s="663"/>
      <c r="DO15" s="663"/>
      <c r="DP15" s="664"/>
      <c r="DQ15" s="678">
        <v>515710</v>
      </c>
      <c r="DR15" s="663"/>
      <c r="DS15" s="663"/>
      <c r="DT15" s="663"/>
      <c r="DU15" s="663"/>
      <c r="DV15" s="663"/>
      <c r="DW15" s="663"/>
      <c r="DX15" s="663"/>
      <c r="DY15" s="663"/>
      <c r="DZ15" s="663"/>
      <c r="EA15" s="663"/>
      <c r="EB15" s="663"/>
      <c r="EC15" s="682"/>
    </row>
    <row r="16" spans="2:143" ht="11.25" customHeight="1">
      <c r="B16" s="668" t="s">
        <v>260</v>
      </c>
      <c r="C16" s="669"/>
      <c r="D16" s="669"/>
      <c r="E16" s="669"/>
      <c r="F16" s="669"/>
      <c r="G16" s="669"/>
      <c r="H16" s="669"/>
      <c r="I16" s="669"/>
      <c r="J16" s="669"/>
      <c r="K16" s="669"/>
      <c r="L16" s="669"/>
      <c r="M16" s="669"/>
      <c r="N16" s="669"/>
      <c r="O16" s="669"/>
      <c r="P16" s="669"/>
      <c r="Q16" s="670"/>
      <c r="R16" s="662">
        <v>4269</v>
      </c>
      <c r="S16" s="663"/>
      <c r="T16" s="663"/>
      <c r="U16" s="663"/>
      <c r="V16" s="663"/>
      <c r="W16" s="663"/>
      <c r="X16" s="663"/>
      <c r="Y16" s="664"/>
      <c r="Z16" s="665">
        <v>0</v>
      </c>
      <c r="AA16" s="665"/>
      <c r="AB16" s="665"/>
      <c r="AC16" s="665"/>
      <c r="AD16" s="666">
        <v>4269</v>
      </c>
      <c r="AE16" s="666"/>
      <c r="AF16" s="666"/>
      <c r="AG16" s="666"/>
      <c r="AH16" s="666"/>
      <c r="AI16" s="666"/>
      <c r="AJ16" s="666"/>
      <c r="AK16" s="666"/>
      <c r="AL16" s="671">
        <v>0.1</v>
      </c>
      <c r="AM16" s="672"/>
      <c r="AN16" s="672"/>
      <c r="AO16" s="673"/>
      <c r="AP16" s="668" t="s">
        <v>261</v>
      </c>
      <c r="AQ16" s="669"/>
      <c r="AR16" s="669"/>
      <c r="AS16" s="669"/>
      <c r="AT16" s="669"/>
      <c r="AU16" s="669"/>
      <c r="AV16" s="669"/>
      <c r="AW16" s="669"/>
      <c r="AX16" s="669"/>
      <c r="AY16" s="669"/>
      <c r="AZ16" s="669"/>
      <c r="BA16" s="669"/>
      <c r="BB16" s="669"/>
      <c r="BC16" s="669"/>
      <c r="BD16" s="669"/>
      <c r="BE16" s="669"/>
      <c r="BF16" s="670"/>
      <c r="BG16" s="662" t="s">
        <v>128</v>
      </c>
      <c r="BH16" s="663"/>
      <c r="BI16" s="663"/>
      <c r="BJ16" s="663"/>
      <c r="BK16" s="663"/>
      <c r="BL16" s="663"/>
      <c r="BM16" s="663"/>
      <c r="BN16" s="664"/>
      <c r="BO16" s="665" t="s">
        <v>128</v>
      </c>
      <c r="BP16" s="665"/>
      <c r="BQ16" s="665"/>
      <c r="BR16" s="665"/>
      <c r="BS16" s="666" t="s">
        <v>128</v>
      </c>
      <c r="BT16" s="666"/>
      <c r="BU16" s="666"/>
      <c r="BV16" s="666"/>
      <c r="BW16" s="666"/>
      <c r="BX16" s="666"/>
      <c r="BY16" s="666"/>
      <c r="BZ16" s="666"/>
      <c r="CA16" s="666"/>
      <c r="CB16" s="667"/>
      <c r="CD16" s="679" t="s">
        <v>262</v>
      </c>
      <c r="CE16" s="680"/>
      <c r="CF16" s="680"/>
      <c r="CG16" s="680"/>
      <c r="CH16" s="680"/>
      <c r="CI16" s="680"/>
      <c r="CJ16" s="680"/>
      <c r="CK16" s="680"/>
      <c r="CL16" s="680"/>
      <c r="CM16" s="680"/>
      <c r="CN16" s="680"/>
      <c r="CO16" s="680"/>
      <c r="CP16" s="680"/>
      <c r="CQ16" s="681"/>
      <c r="CR16" s="662">
        <v>361156</v>
      </c>
      <c r="CS16" s="663"/>
      <c r="CT16" s="663"/>
      <c r="CU16" s="663"/>
      <c r="CV16" s="663"/>
      <c r="CW16" s="663"/>
      <c r="CX16" s="663"/>
      <c r="CY16" s="664"/>
      <c r="CZ16" s="665">
        <v>2.8</v>
      </c>
      <c r="DA16" s="665"/>
      <c r="DB16" s="665"/>
      <c r="DC16" s="665"/>
      <c r="DD16" s="678" t="s">
        <v>128</v>
      </c>
      <c r="DE16" s="663"/>
      <c r="DF16" s="663"/>
      <c r="DG16" s="663"/>
      <c r="DH16" s="663"/>
      <c r="DI16" s="663"/>
      <c r="DJ16" s="663"/>
      <c r="DK16" s="663"/>
      <c r="DL16" s="663"/>
      <c r="DM16" s="663"/>
      <c r="DN16" s="663"/>
      <c r="DO16" s="663"/>
      <c r="DP16" s="664"/>
      <c r="DQ16" s="678">
        <v>72161</v>
      </c>
      <c r="DR16" s="663"/>
      <c r="DS16" s="663"/>
      <c r="DT16" s="663"/>
      <c r="DU16" s="663"/>
      <c r="DV16" s="663"/>
      <c r="DW16" s="663"/>
      <c r="DX16" s="663"/>
      <c r="DY16" s="663"/>
      <c r="DZ16" s="663"/>
      <c r="EA16" s="663"/>
      <c r="EB16" s="663"/>
      <c r="EC16" s="682"/>
    </row>
    <row r="17" spans="2:133" ht="11.25" customHeight="1">
      <c r="B17" s="668" t="s">
        <v>263</v>
      </c>
      <c r="C17" s="669"/>
      <c r="D17" s="669"/>
      <c r="E17" s="669"/>
      <c r="F17" s="669"/>
      <c r="G17" s="669"/>
      <c r="H17" s="669"/>
      <c r="I17" s="669"/>
      <c r="J17" s="669"/>
      <c r="K17" s="669"/>
      <c r="L17" s="669"/>
      <c r="M17" s="669"/>
      <c r="N17" s="669"/>
      <c r="O17" s="669"/>
      <c r="P17" s="669"/>
      <c r="Q17" s="670"/>
      <c r="R17" s="662">
        <v>19918</v>
      </c>
      <c r="S17" s="663"/>
      <c r="T17" s="663"/>
      <c r="U17" s="663"/>
      <c r="V17" s="663"/>
      <c r="W17" s="663"/>
      <c r="X17" s="663"/>
      <c r="Y17" s="664"/>
      <c r="Z17" s="665">
        <v>0.2</v>
      </c>
      <c r="AA17" s="665"/>
      <c r="AB17" s="665"/>
      <c r="AC17" s="665"/>
      <c r="AD17" s="666">
        <v>19918</v>
      </c>
      <c r="AE17" s="666"/>
      <c r="AF17" s="666"/>
      <c r="AG17" s="666"/>
      <c r="AH17" s="666"/>
      <c r="AI17" s="666"/>
      <c r="AJ17" s="666"/>
      <c r="AK17" s="666"/>
      <c r="AL17" s="671">
        <v>0.4</v>
      </c>
      <c r="AM17" s="672"/>
      <c r="AN17" s="672"/>
      <c r="AO17" s="673"/>
      <c r="AP17" s="668" t="s">
        <v>264</v>
      </c>
      <c r="AQ17" s="669"/>
      <c r="AR17" s="669"/>
      <c r="AS17" s="669"/>
      <c r="AT17" s="669"/>
      <c r="AU17" s="669"/>
      <c r="AV17" s="669"/>
      <c r="AW17" s="669"/>
      <c r="AX17" s="669"/>
      <c r="AY17" s="669"/>
      <c r="AZ17" s="669"/>
      <c r="BA17" s="669"/>
      <c r="BB17" s="669"/>
      <c r="BC17" s="669"/>
      <c r="BD17" s="669"/>
      <c r="BE17" s="669"/>
      <c r="BF17" s="670"/>
      <c r="BG17" s="662" t="s">
        <v>128</v>
      </c>
      <c r="BH17" s="663"/>
      <c r="BI17" s="663"/>
      <c r="BJ17" s="663"/>
      <c r="BK17" s="663"/>
      <c r="BL17" s="663"/>
      <c r="BM17" s="663"/>
      <c r="BN17" s="664"/>
      <c r="BO17" s="665" t="s">
        <v>128</v>
      </c>
      <c r="BP17" s="665"/>
      <c r="BQ17" s="665"/>
      <c r="BR17" s="665"/>
      <c r="BS17" s="666" t="s">
        <v>128</v>
      </c>
      <c r="BT17" s="666"/>
      <c r="BU17" s="666"/>
      <c r="BV17" s="666"/>
      <c r="BW17" s="666"/>
      <c r="BX17" s="666"/>
      <c r="BY17" s="666"/>
      <c r="BZ17" s="666"/>
      <c r="CA17" s="666"/>
      <c r="CB17" s="667"/>
      <c r="CD17" s="679" t="s">
        <v>265</v>
      </c>
      <c r="CE17" s="680"/>
      <c r="CF17" s="680"/>
      <c r="CG17" s="680"/>
      <c r="CH17" s="680"/>
      <c r="CI17" s="680"/>
      <c r="CJ17" s="680"/>
      <c r="CK17" s="680"/>
      <c r="CL17" s="680"/>
      <c r="CM17" s="680"/>
      <c r="CN17" s="680"/>
      <c r="CO17" s="680"/>
      <c r="CP17" s="680"/>
      <c r="CQ17" s="681"/>
      <c r="CR17" s="662">
        <v>1078946</v>
      </c>
      <c r="CS17" s="663"/>
      <c r="CT17" s="663"/>
      <c r="CU17" s="663"/>
      <c r="CV17" s="663"/>
      <c r="CW17" s="663"/>
      <c r="CX17" s="663"/>
      <c r="CY17" s="664"/>
      <c r="CZ17" s="665">
        <v>8.4</v>
      </c>
      <c r="DA17" s="665"/>
      <c r="DB17" s="665"/>
      <c r="DC17" s="665"/>
      <c r="DD17" s="678" t="s">
        <v>128</v>
      </c>
      <c r="DE17" s="663"/>
      <c r="DF17" s="663"/>
      <c r="DG17" s="663"/>
      <c r="DH17" s="663"/>
      <c r="DI17" s="663"/>
      <c r="DJ17" s="663"/>
      <c r="DK17" s="663"/>
      <c r="DL17" s="663"/>
      <c r="DM17" s="663"/>
      <c r="DN17" s="663"/>
      <c r="DO17" s="663"/>
      <c r="DP17" s="664"/>
      <c r="DQ17" s="678">
        <v>1078946</v>
      </c>
      <c r="DR17" s="663"/>
      <c r="DS17" s="663"/>
      <c r="DT17" s="663"/>
      <c r="DU17" s="663"/>
      <c r="DV17" s="663"/>
      <c r="DW17" s="663"/>
      <c r="DX17" s="663"/>
      <c r="DY17" s="663"/>
      <c r="DZ17" s="663"/>
      <c r="EA17" s="663"/>
      <c r="EB17" s="663"/>
      <c r="EC17" s="682"/>
    </row>
    <row r="18" spans="2:133" ht="11.25" customHeight="1">
      <c r="B18" s="668" t="s">
        <v>266</v>
      </c>
      <c r="C18" s="669"/>
      <c r="D18" s="669"/>
      <c r="E18" s="669"/>
      <c r="F18" s="669"/>
      <c r="G18" s="669"/>
      <c r="H18" s="669"/>
      <c r="I18" s="669"/>
      <c r="J18" s="669"/>
      <c r="K18" s="669"/>
      <c r="L18" s="669"/>
      <c r="M18" s="669"/>
      <c r="N18" s="669"/>
      <c r="O18" s="669"/>
      <c r="P18" s="669"/>
      <c r="Q18" s="670"/>
      <c r="R18" s="662">
        <v>24585</v>
      </c>
      <c r="S18" s="663"/>
      <c r="T18" s="663"/>
      <c r="U18" s="663"/>
      <c r="V18" s="663"/>
      <c r="W18" s="663"/>
      <c r="X18" s="663"/>
      <c r="Y18" s="664"/>
      <c r="Z18" s="665">
        <v>0.2</v>
      </c>
      <c r="AA18" s="665"/>
      <c r="AB18" s="665"/>
      <c r="AC18" s="665"/>
      <c r="AD18" s="666">
        <v>24585</v>
      </c>
      <c r="AE18" s="666"/>
      <c r="AF18" s="666"/>
      <c r="AG18" s="666"/>
      <c r="AH18" s="666"/>
      <c r="AI18" s="666"/>
      <c r="AJ18" s="666"/>
      <c r="AK18" s="666"/>
      <c r="AL18" s="671">
        <v>0.40000000596046448</v>
      </c>
      <c r="AM18" s="672"/>
      <c r="AN18" s="672"/>
      <c r="AO18" s="673"/>
      <c r="AP18" s="668" t="s">
        <v>267</v>
      </c>
      <c r="AQ18" s="669"/>
      <c r="AR18" s="669"/>
      <c r="AS18" s="669"/>
      <c r="AT18" s="669"/>
      <c r="AU18" s="669"/>
      <c r="AV18" s="669"/>
      <c r="AW18" s="669"/>
      <c r="AX18" s="669"/>
      <c r="AY18" s="669"/>
      <c r="AZ18" s="669"/>
      <c r="BA18" s="669"/>
      <c r="BB18" s="669"/>
      <c r="BC18" s="669"/>
      <c r="BD18" s="669"/>
      <c r="BE18" s="669"/>
      <c r="BF18" s="670"/>
      <c r="BG18" s="662" t="s">
        <v>128</v>
      </c>
      <c r="BH18" s="663"/>
      <c r="BI18" s="663"/>
      <c r="BJ18" s="663"/>
      <c r="BK18" s="663"/>
      <c r="BL18" s="663"/>
      <c r="BM18" s="663"/>
      <c r="BN18" s="664"/>
      <c r="BO18" s="665" t="s">
        <v>128</v>
      </c>
      <c r="BP18" s="665"/>
      <c r="BQ18" s="665"/>
      <c r="BR18" s="665"/>
      <c r="BS18" s="666" t="s">
        <v>128</v>
      </c>
      <c r="BT18" s="666"/>
      <c r="BU18" s="666"/>
      <c r="BV18" s="666"/>
      <c r="BW18" s="666"/>
      <c r="BX18" s="666"/>
      <c r="BY18" s="666"/>
      <c r="BZ18" s="666"/>
      <c r="CA18" s="666"/>
      <c r="CB18" s="667"/>
      <c r="CD18" s="679" t="s">
        <v>268</v>
      </c>
      <c r="CE18" s="680"/>
      <c r="CF18" s="680"/>
      <c r="CG18" s="680"/>
      <c r="CH18" s="680"/>
      <c r="CI18" s="680"/>
      <c r="CJ18" s="680"/>
      <c r="CK18" s="680"/>
      <c r="CL18" s="680"/>
      <c r="CM18" s="680"/>
      <c r="CN18" s="680"/>
      <c r="CO18" s="680"/>
      <c r="CP18" s="680"/>
      <c r="CQ18" s="681"/>
      <c r="CR18" s="662" t="s">
        <v>128</v>
      </c>
      <c r="CS18" s="663"/>
      <c r="CT18" s="663"/>
      <c r="CU18" s="663"/>
      <c r="CV18" s="663"/>
      <c r="CW18" s="663"/>
      <c r="CX18" s="663"/>
      <c r="CY18" s="664"/>
      <c r="CZ18" s="665" t="s">
        <v>128</v>
      </c>
      <c r="DA18" s="665"/>
      <c r="DB18" s="665"/>
      <c r="DC18" s="665"/>
      <c r="DD18" s="678" t="s">
        <v>128</v>
      </c>
      <c r="DE18" s="663"/>
      <c r="DF18" s="663"/>
      <c r="DG18" s="663"/>
      <c r="DH18" s="663"/>
      <c r="DI18" s="663"/>
      <c r="DJ18" s="663"/>
      <c r="DK18" s="663"/>
      <c r="DL18" s="663"/>
      <c r="DM18" s="663"/>
      <c r="DN18" s="663"/>
      <c r="DO18" s="663"/>
      <c r="DP18" s="664"/>
      <c r="DQ18" s="678" t="s">
        <v>128</v>
      </c>
      <c r="DR18" s="663"/>
      <c r="DS18" s="663"/>
      <c r="DT18" s="663"/>
      <c r="DU18" s="663"/>
      <c r="DV18" s="663"/>
      <c r="DW18" s="663"/>
      <c r="DX18" s="663"/>
      <c r="DY18" s="663"/>
      <c r="DZ18" s="663"/>
      <c r="EA18" s="663"/>
      <c r="EB18" s="663"/>
      <c r="EC18" s="682"/>
    </row>
    <row r="19" spans="2:133" ht="11.25" customHeight="1">
      <c r="B19" s="668" t="s">
        <v>269</v>
      </c>
      <c r="C19" s="669"/>
      <c r="D19" s="669"/>
      <c r="E19" s="669"/>
      <c r="F19" s="669"/>
      <c r="G19" s="669"/>
      <c r="H19" s="669"/>
      <c r="I19" s="669"/>
      <c r="J19" s="669"/>
      <c r="K19" s="669"/>
      <c r="L19" s="669"/>
      <c r="M19" s="669"/>
      <c r="N19" s="669"/>
      <c r="O19" s="669"/>
      <c r="P19" s="669"/>
      <c r="Q19" s="670"/>
      <c r="R19" s="662">
        <v>5884</v>
      </c>
      <c r="S19" s="663"/>
      <c r="T19" s="663"/>
      <c r="U19" s="663"/>
      <c r="V19" s="663"/>
      <c r="W19" s="663"/>
      <c r="X19" s="663"/>
      <c r="Y19" s="664"/>
      <c r="Z19" s="665">
        <v>0</v>
      </c>
      <c r="AA19" s="665"/>
      <c r="AB19" s="665"/>
      <c r="AC19" s="665"/>
      <c r="AD19" s="666">
        <v>5884</v>
      </c>
      <c r="AE19" s="666"/>
      <c r="AF19" s="666"/>
      <c r="AG19" s="666"/>
      <c r="AH19" s="666"/>
      <c r="AI19" s="666"/>
      <c r="AJ19" s="666"/>
      <c r="AK19" s="666"/>
      <c r="AL19" s="671">
        <v>0.1</v>
      </c>
      <c r="AM19" s="672"/>
      <c r="AN19" s="672"/>
      <c r="AO19" s="673"/>
      <c r="AP19" s="668" t="s">
        <v>270</v>
      </c>
      <c r="AQ19" s="669"/>
      <c r="AR19" s="669"/>
      <c r="AS19" s="669"/>
      <c r="AT19" s="669"/>
      <c r="AU19" s="669"/>
      <c r="AV19" s="669"/>
      <c r="AW19" s="669"/>
      <c r="AX19" s="669"/>
      <c r="AY19" s="669"/>
      <c r="AZ19" s="669"/>
      <c r="BA19" s="669"/>
      <c r="BB19" s="669"/>
      <c r="BC19" s="669"/>
      <c r="BD19" s="669"/>
      <c r="BE19" s="669"/>
      <c r="BF19" s="670"/>
      <c r="BG19" s="662">
        <v>1789</v>
      </c>
      <c r="BH19" s="663"/>
      <c r="BI19" s="663"/>
      <c r="BJ19" s="663"/>
      <c r="BK19" s="663"/>
      <c r="BL19" s="663"/>
      <c r="BM19" s="663"/>
      <c r="BN19" s="664"/>
      <c r="BO19" s="665">
        <v>0.1</v>
      </c>
      <c r="BP19" s="665"/>
      <c r="BQ19" s="665"/>
      <c r="BR19" s="665"/>
      <c r="BS19" s="666" t="s">
        <v>128</v>
      </c>
      <c r="BT19" s="666"/>
      <c r="BU19" s="666"/>
      <c r="BV19" s="666"/>
      <c r="BW19" s="666"/>
      <c r="BX19" s="666"/>
      <c r="BY19" s="666"/>
      <c r="BZ19" s="666"/>
      <c r="CA19" s="666"/>
      <c r="CB19" s="667"/>
      <c r="CD19" s="679" t="s">
        <v>271</v>
      </c>
      <c r="CE19" s="680"/>
      <c r="CF19" s="680"/>
      <c r="CG19" s="680"/>
      <c r="CH19" s="680"/>
      <c r="CI19" s="680"/>
      <c r="CJ19" s="680"/>
      <c r="CK19" s="680"/>
      <c r="CL19" s="680"/>
      <c r="CM19" s="680"/>
      <c r="CN19" s="680"/>
      <c r="CO19" s="680"/>
      <c r="CP19" s="680"/>
      <c r="CQ19" s="681"/>
      <c r="CR19" s="662" t="s">
        <v>128</v>
      </c>
      <c r="CS19" s="663"/>
      <c r="CT19" s="663"/>
      <c r="CU19" s="663"/>
      <c r="CV19" s="663"/>
      <c r="CW19" s="663"/>
      <c r="CX19" s="663"/>
      <c r="CY19" s="664"/>
      <c r="CZ19" s="665" t="s">
        <v>128</v>
      </c>
      <c r="DA19" s="665"/>
      <c r="DB19" s="665"/>
      <c r="DC19" s="665"/>
      <c r="DD19" s="678" t="s">
        <v>128</v>
      </c>
      <c r="DE19" s="663"/>
      <c r="DF19" s="663"/>
      <c r="DG19" s="663"/>
      <c r="DH19" s="663"/>
      <c r="DI19" s="663"/>
      <c r="DJ19" s="663"/>
      <c r="DK19" s="663"/>
      <c r="DL19" s="663"/>
      <c r="DM19" s="663"/>
      <c r="DN19" s="663"/>
      <c r="DO19" s="663"/>
      <c r="DP19" s="664"/>
      <c r="DQ19" s="678" t="s">
        <v>128</v>
      </c>
      <c r="DR19" s="663"/>
      <c r="DS19" s="663"/>
      <c r="DT19" s="663"/>
      <c r="DU19" s="663"/>
      <c r="DV19" s="663"/>
      <c r="DW19" s="663"/>
      <c r="DX19" s="663"/>
      <c r="DY19" s="663"/>
      <c r="DZ19" s="663"/>
      <c r="EA19" s="663"/>
      <c r="EB19" s="663"/>
      <c r="EC19" s="682"/>
    </row>
    <row r="20" spans="2:133" ht="11.25" customHeight="1">
      <c r="B20" s="668" t="s">
        <v>272</v>
      </c>
      <c r="C20" s="669"/>
      <c r="D20" s="669"/>
      <c r="E20" s="669"/>
      <c r="F20" s="669"/>
      <c r="G20" s="669"/>
      <c r="H20" s="669"/>
      <c r="I20" s="669"/>
      <c r="J20" s="669"/>
      <c r="K20" s="669"/>
      <c r="L20" s="669"/>
      <c r="M20" s="669"/>
      <c r="N20" s="669"/>
      <c r="O20" s="669"/>
      <c r="P20" s="669"/>
      <c r="Q20" s="670"/>
      <c r="R20" s="662">
        <v>1197</v>
      </c>
      <c r="S20" s="663"/>
      <c r="T20" s="663"/>
      <c r="U20" s="663"/>
      <c r="V20" s="663"/>
      <c r="W20" s="663"/>
      <c r="X20" s="663"/>
      <c r="Y20" s="664"/>
      <c r="Z20" s="665">
        <v>0</v>
      </c>
      <c r="AA20" s="665"/>
      <c r="AB20" s="665"/>
      <c r="AC20" s="665"/>
      <c r="AD20" s="666">
        <v>1197</v>
      </c>
      <c r="AE20" s="666"/>
      <c r="AF20" s="666"/>
      <c r="AG20" s="666"/>
      <c r="AH20" s="666"/>
      <c r="AI20" s="666"/>
      <c r="AJ20" s="666"/>
      <c r="AK20" s="666"/>
      <c r="AL20" s="671">
        <v>0</v>
      </c>
      <c r="AM20" s="672"/>
      <c r="AN20" s="672"/>
      <c r="AO20" s="673"/>
      <c r="AP20" s="668" t="s">
        <v>273</v>
      </c>
      <c r="AQ20" s="669"/>
      <c r="AR20" s="669"/>
      <c r="AS20" s="669"/>
      <c r="AT20" s="669"/>
      <c r="AU20" s="669"/>
      <c r="AV20" s="669"/>
      <c r="AW20" s="669"/>
      <c r="AX20" s="669"/>
      <c r="AY20" s="669"/>
      <c r="AZ20" s="669"/>
      <c r="BA20" s="669"/>
      <c r="BB20" s="669"/>
      <c r="BC20" s="669"/>
      <c r="BD20" s="669"/>
      <c r="BE20" s="669"/>
      <c r="BF20" s="670"/>
      <c r="BG20" s="662">
        <v>1789</v>
      </c>
      <c r="BH20" s="663"/>
      <c r="BI20" s="663"/>
      <c r="BJ20" s="663"/>
      <c r="BK20" s="663"/>
      <c r="BL20" s="663"/>
      <c r="BM20" s="663"/>
      <c r="BN20" s="664"/>
      <c r="BO20" s="665">
        <v>0.1</v>
      </c>
      <c r="BP20" s="665"/>
      <c r="BQ20" s="665"/>
      <c r="BR20" s="665"/>
      <c r="BS20" s="666" t="s">
        <v>128</v>
      </c>
      <c r="BT20" s="666"/>
      <c r="BU20" s="666"/>
      <c r="BV20" s="666"/>
      <c r="BW20" s="666"/>
      <c r="BX20" s="666"/>
      <c r="BY20" s="666"/>
      <c r="BZ20" s="666"/>
      <c r="CA20" s="666"/>
      <c r="CB20" s="667"/>
      <c r="CD20" s="679" t="s">
        <v>274</v>
      </c>
      <c r="CE20" s="680"/>
      <c r="CF20" s="680"/>
      <c r="CG20" s="680"/>
      <c r="CH20" s="680"/>
      <c r="CI20" s="680"/>
      <c r="CJ20" s="680"/>
      <c r="CK20" s="680"/>
      <c r="CL20" s="680"/>
      <c r="CM20" s="680"/>
      <c r="CN20" s="680"/>
      <c r="CO20" s="680"/>
      <c r="CP20" s="680"/>
      <c r="CQ20" s="681"/>
      <c r="CR20" s="662">
        <v>12804155</v>
      </c>
      <c r="CS20" s="663"/>
      <c r="CT20" s="663"/>
      <c r="CU20" s="663"/>
      <c r="CV20" s="663"/>
      <c r="CW20" s="663"/>
      <c r="CX20" s="663"/>
      <c r="CY20" s="664"/>
      <c r="CZ20" s="665">
        <v>100</v>
      </c>
      <c r="DA20" s="665"/>
      <c r="DB20" s="665"/>
      <c r="DC20" s="665"/>
      <c r="DD20" s="678">
        <v>1456624</v>
      </c>
      <c r="DE20" s="663"/>
      <c r="DF20" s="663"/>
      <c r="DG20" s="663"/>
      <c r="DH20" s="663"/>
      <c r="DI20" s="663"/>
      <c r="DJ20" s="663"/>
      <c r="DK20" s="663"/>
      <c r="DL20" s="663"/>
      <c r="DM20" s="663"/>
      <c r="DN20" s="663"/>
      <c r="DO20" s="663"/>
      <c r="DP20" s="664"/>
      <c r="DQ20" s="678">
        <v>7008582</v>
      </c>
      <c r="DR20" s="663"/>
      <c r="DS20" s="663"/>
      <c r="DT20" s="663"/>
      <c r="DU20" s="663"/>
      <c r="DV20" s="663"/>
      <c r="DW20" s="663"/>
      <c r="DX20" s="663"/>
      <c r="DY20" s="663"/>
      <c r="DZ20" s="663"/>
      <c r="EA20" s="663"/>
      <c r="EB20" s="663"/>
      <c r="EC20" s="682"/>
    </row>
    <row r="21" spans="2:133" ht="11.25" customHeight="1">
      <c r="B21" s="668" t="s">
        <v>275</v>
      </c>
      <c r="C21" s="669"/>
      <c r="D21" s="669"/>
      <c r="E21" s="669"/>
      <c r="F21" s="669"/>
      <c r="G21" s="669"/>
      <c r="H21" s="669"/>
      <c r="I21" s="669"/>
      <c r="J21" s="669"/>
      <c r="K21" s="669"/>
      <c r="L21" s="669"/>
      <c r="M21" s="669"/>
      <c r="N21" s="669"/>
      <c r="O21" s="669"/>
      <c r="P21" s="669"/>
      <c r="Q21" s="670"/>
      <c r="R21" s="662">
        <v>555</v>
      </c>
      <c r="S21" s="663"/>
      <c r="T21" s="663"/>
      <c r="U21" s="663"/>
      <c r="V21" s="663"/>
      <c r="W21" s="663"/>
      <c r="X21" s="663"/>
      <c r="Y21" s="664"/>
      <c r="Z21" s="665">
        <v>0</v>
      </c>
      <c r="AA21" s="665"/>
      <c r="AB21" s="665"/>
      <c r="AC21" s="665"/>
      <c r="AD21" s="666">
        <v>555</v>
      </c>
      <c r="AE21" s="666"/>
      <c r="AF21" s="666"/>
      <c r="AG21" s="666"/>
      <c r="AH21" s="666"/>
      <c r="AI21" s="666"/>
      <c r="AJ21" s="666"/>
      <c r="AK21" s="666"/>
      <c r="AL21" s="671">
        <v>0</v>
      </c>
      <c r="AM21" s="672"/>
      <c r="AN21" s="672"/>
      <c r="AO21" s="673"/>
      <c r="AP21" s="696" t="s">
        <v>276</v>
      </c>
      <c r="AQ21" s="697"/>
      <c r="AR21" s="697"/>
      <c r="AS21" s="697"/>
      <c r="AT21" s="697"/>
      <c r="AU21" s="697"/>
      <c r="AV21" s="697"/>
      <c r="AW21" s="697"/>
      <c r="AX21" s="697"/>
      <c r="AY21" s="697"/>
      <c r="AZ21" s="697"/>
      <c r="BA21" s="697"/>
      <c r="BB21" s="697"/>
      <c r="BC21" s="697"/>
      <c r="BD21" s="697"/>
      <c r="BE21" s="697"/>
      <c r="BF21" s="698"/>
      <c r="BG21" s="662">
        <v>1789</v>
      </c>
      <c r="BH21" s="663"/>
      <c r="BI21" s="663"/>
      <c r="BJ21" s="663"/>
      <c r="BK21" s="663"/>
      <c r="BL21" s="663"/>
      <c r="BM21" s="663"/>
      <c r="BN21" s="664"/>
      <c r="BO21" s="665">
        <v>0.1</v>
      </c>
      <c r="BP21" s="665"/>
      <c r="BQ21" s="665"/>
      <c r="BR21" s="665"/>
      <c r="BS21" s="666" t="s">
        <v>128</v>
      </c>
      <c r="BT21" s="666"/>
      <c r="BU21" s="666"/>
      <c r="BV21" s="666"/>
      <c r="BW21" s="666"/>
      <c r="BX21" s="666"/>
      <c r="BY21" s="666"/>
      <c r="BZ21" s="666"/>
      <c r="CA21" s="666"/>
      <c r="CB21" s="667"/>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c r="B22" s="693" t="s">
        <v>277</v>
      </c>
      <c r="C22" s="694"/>
      <c r="D22" s="694"/>
      <c r="E22" s="694"/>
      <c r="F22" s="694"/>
      <c r="G22" s="694"/>
      <c r="H22" s="694"/>
      <c r="I22" s="694"/>
      <c r="J22" s="694"/>
      <c r="K22" s="694"/>
      <c r="L22" s="694"/>
      <c r="M22" s="694"/>
      <c r="N22" s="694"/>
      <c r="O22" s="694"/>
      <c r="P22" s="694"/>
      <c r="Q22" s="695"/>
      <c r="R22" s="662">
        <v>16949</v>
      </c>
      <c r="S22" s="663"/>
      <c r="T22" s="663"/>
      <c r="U22" s="663"/>
      <c r="V22" s="663"/>
      <c r="W22" s="663"/>
      <c r="X22" s="663"/>
      <c r="Y22" s="664"/>
      <c r="Z22" s="665">
        <v>0.1</v>
      </c>
      <c r="AA22" s="665"/>
      <c r="AB22" s="665"/>
      <c r="AC22" s="665"/>
      <c r="AD22" s="666">
        <v>16949</v>
      </c>
      <c r="AE22" s="666"/>
      <c r="AF22" s="666"/>
      <c r="AG22" s="666"/>
      <c r="AH22" s="666"/>
      <c r="AI22" s="666"/>
      <c r="AJ22" s="666"/>
      <c r="AK22" s="666"/>
      <c r="AL22" s="671">
        <v>0.30000001192092896</v>
      </c>
      <c r="AM22" s="672"/>
      <c r="AN22" s="672"/>
      <c r="AO22" s="673"/>
      <c r="AP22" s="696" t="s">
        <v>278</v>
      </c>
      <c r="AQ22" s="697"/>
      <c r="AR22" s="697"/>
      <c r="AS22" s="697"/>
      <c r="AT22" s="697"/>
      <c r="AU22" s="697"/>
      <c r="AV22" s="697"/>
      <c r="AW22" s="697"/>
      <c r="AX22" s="697"/>
      <c r="AY22" s="697"/>
      <c r="AZ22" s="697"/>
      <c r="BA22" s="697"/>
      <c r="BB22" s="697"/>
      <c r="BC22" s="697"/>
      <c r="BD22" s="697"/>
      <c r="BE22" s="697"/>
      <c r="BF22" s="698"/>
      <c r="BG22" s="662" t="s">
        <v>128</v>
      </c>
      <c r="BH22" s="663"/>
      <c r="BI22" s="663"/>
      <c r="BJ22" s="663"/>
      <c r="BK22" s="663"/>
      <c r="BL22" s="663"/>
      <c r="BM22" s="663"/>
      <c r="BN22" s="664"/>
      <c r="BO22" s="665" t="s">
        <v>128</v>
      </c>
      <c r="BP22" s="665"/>
      <c r="BQ22" s="665"/>
      <c r="BR22" s="665"/>
      <c r="BS22" s="666" t="s">
        <v>128</v>
      </c>
      <c r="BT22" s="666"/>
      <c r="BU22" s="666"/>
      <c r="BV22" s="666"/>
      <c r="BW22" s="666"/>
      <c r="BX22" s="666"/>
      <c r="BY22" s="666"/>
      <c r="BZ22" s="666"/>
      <c r="CA22" s="666"/>
      <c r="CB22" s="667"/>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8" t="s">
        <v>280</v>
      </c>
      <c r="C23" s="669"/>
      <c r="D23" s="669"/>
      <c r="E23" s="669"/>
      <c r="F23" s="669"/>
      <c r="G23" s="669"/>
      <c r="H23" s="669"/>
      <c r="I23" s="669"/>
      <c r="J23" s="669"/>
      <c r="K23" s="669"/>
      <c r="L23" s="669"/>
      <c r="M23" s="669"/>
      <c r="N23" s="669"/>
      <c r="O23" s="669"/>
      <c r="P23" s="669"/>
      <c r="Q23" s="670"/>
      <c r="R23" s="662">
        <v>4675278</v>
      </c>
      <c r="S23" s="663"/>
      <c r="T23" s="663"/>
      <c r="U23" s="663"/>
      <c r="V23" s="663"/>
      <c r="W23" s="663"/>
      <c r="X23" s="663"/>
      <c r="Y23" s="664"/>
      <c r="Z23" s="665">
        <v>35.299999999999997</v>
      </c>
      <c r="AA23" s="665"/>
      <c r="AB23" s="665"/>
      <c r="AC23" s="665"/>
      <c r="AD23" s="666">
        <v>3722762</v>
      </c>
      <c r="AE23" s="666"/>
      <c r="AF23" s="666"/>
      <c r="AG23" s="666"/>
      <c r="AH23" s="666"/>
      <c r="AI23" s="666"/>
      <c r="AJ23" s="666"/>
      <c r="AK23" s="666"/>
      <c r="AL23" s="671">
        <v>66</v>
      </c>
      <c r="AM23" s="672"/>
      <c r="AN23" s="672"/>
      <c r="AO23" s="673"/>
      <c r="AP23" s="696" t="s">
        <v>281</v>
      </c>
      <c r="AQ23" s="697"/>
      <c r="AR23" s="697"/>
      <c r="AS23" s="697"/>
      <c r="AT23" s="697"/>
      <c r="AU23" s="697"/>
      <c r="AV23" s="697"/>
      <c r="AW23" s="697"/>
      <c r="AX23" s="697"/>
      <c r="AY23" s="697"/>
      <c r="AZ23" s="697"/>
      <c r="BA23" s="697"/>
      <c r="BB23" s="697"/>
      <c r="BC23" s="697"/>
      <c r="BD23" s="697"/>
      <c r="BE23" s="697"/>
      <c r="BF23" s="698"/>
      <c r="BG23" s="662" t="s">
        <v>128</v>
      </c>
      <c r="BH23" s="663"/>
      <c r="BI23" s="663"/>
      <c r="BJ23" s="663"/>
      <c r="BK23" s="663"/>
      <c r="BL23" s="663"/>
      <c r="BM23" s="663"/>
      <c r="BN23" s="664"/>
      <c r="BO23" s="665" t="s">
        <v>128</v>
      </c>
      <c r="BP23" s="665"/>
      <c r="BQ23" s="665"/>
      <c r="BR23" s="665"/>
      <c r="BS23" s="666" t="s">
        <v>128</v>
      </c>
      <c r="BT23" s="666"/>
      <c r="BU23" s="666"/>
      <c r="BV23" s="666"/>
      <c r="BW23" s="666"/>
      <c r="BX23" s="666"/>
      <c r="BY23" s="666"/>
      <c r="BZ23" s="666"/>
      <c r="CA23" s="666"/>
      <c r="CB23" s="667"/>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700" t="s">
        <v>285</v>
      </c>
      <c r="DM23" s="701"/>
      <c r="DN23" s="701"/>
      <c r="DO23" s="701"/>
      <c r="DP23" s="701"/>
      <c r="DQ23" s="701"/>
      <c r="DR23" s="701"/>
      <c r="DS23" s="701"/>
      <c r="DT23" s="701"/>
      <c r="DU23" s="701"/>
      <c r="DV23" s="702"/>
      <c r="DW23" s="647" t="s">
        <v>286</v>
      </c>
      <c r="DX23" s="648"/>
      <c r="DY23" s="648"/>
      <c r="DZ23" s="648"/>
      <c r="EA23" s="648"/>
      <c r="EB23" s="648"/>
      <c r="EC23" s="649"/>
    </row>
    <row r="24" spans="2:133" ht="11.25" customHeight="1">
      <c r="B24" s="668" t="s">
        <v>287</v>
      </c>
      <c r="C24" s="669"/>
      <c r="D24" s="669"/>
      <c r="E24" s="669"/>
      <c r="F24" s="669"/>
      <c r="G24" s="669"/>
      <c r="H24" s="669"/>
      <c r="I24" s="669"/>
      <c r="J24" s="669"/>
      <c r="K24" s="669"/>
      <c r="L24" s="669"/>
      <c r="M24" s="669"/>
      <c r="N24" s="669"/>
      <c r="O24" s="669"/>
      <c r="P24" s="669"/>
      <c r="Q24" s="670"/>
      <c r="R24" s="662">
        <v>3722762</v>
      </c>
      <c r="S24" s="663"/>
      <c r="T24" s="663"/>
      <c r="U24" s="663"/>
      <c r="V24" s="663"/>
      <c r="W24" s="663"/>
      <c r="X24" s="663"/>
      <c r="Y24" s="664"/>
      <c r="Z24" s="665">
        <v>28.1</v>
      </c>
      <c r="AA24" s="665"/>
      <c r="AB24" s="665"/>
      <c r="AC24" s="665"/>
      <c r="AD24" s="666">
        <v>3722762</v>
      </c>
      <c r="AE24" s="666"/>
      <c r="AF24" s="666"/>
      <c r="AG24" s="666"/>
      <c r="AH24" s="666"/>
      <c r="AI24" s="666"/>
      <c r="AJ24" s="666"/>
      <c r="AK24" s="666"/>
      <c r="AL24" s="671">
        <v>66</v>
      </c>
      <c r="AM24" s="672"/>
      <c r="AN24" s="672"/>
      <c r="AO24" s="673"/>
      <c r="AP24" s="696" t="s">
        <v>288</v>
      </c>
      <c r="AQ24" s="697"/>
      <c r="AR24" s="697"/>
      <c r="AS24" s="697"/>
      <c r="AT24" s="697"/>
      <c r="AU24" s="697"/>
      <c r="AV24" s="697"/>
      <c r="AW24" s="697"/>
      <c r="AX24" s="697"/>
      <c r="AY24" s="697"/>
      <c r="AZ24" s="697"/>
      <c r="BA24" s="697"/>
      <c r="BB24" s="697"/>
      <c r="BC24" s="697"/>
      <c r="BD24" s="697"/>
      <c r="BE24" s="697"/>
      <c r="BF24" s="698"/>
      <c r="BG24" s="662" t="s">
        <v>128</v>
      </c>
      <c r="BH24" s="663"/>
      <c r="BI24" s="663"/>
      <c r="BJ24" s="663"/>
      <c r="BK24" s="663"/>
      <c r="BL24" s="663"/>
      <c r="BM24" s="663"/>
      <c r="BN24" s="664"/>
      <c r="BO24" s="665" t="s">
        <v>128</v>
      </c>
      <c r="BP24" s="665"/>
      <c r="BQ24" s="665"/>
      <c r="BR24" s="665"/>
      <c r="BS24" s="666" t="s">
        <v>128</v>
      </c>
      <c r="BT24" s="666"/>
      <c r="BU24" s="666"/>
      <c r="BV24" s="666"/>
      <c r="BW24" s="666"/>
      <c r="BX24" s="666"/>
      <c r="BY24" s="666"/>
      <c r="BZ24" s="666"/>
      <c r="CA24" s="666"/>
      <c r="CB24" s="667"/>
      <c r="CD24" s="674" t="s">
        <v>289</v>
      </c>
      <c r="CE24" s="675"/>
      <c r="CF24" s="675"/>
      <c r="CG24" s="675"/>
      <c r="CH24" s="675"/>
      <c r="CI24" s="675"/>
      <c r="CJ24" s="675"/>
      <c r="CK24" s="675"/>
      <c r="CL24" s="675"/>
      <c r="CM24" s="675"/>
      <c r="CN24" s="675"/>
      <c r="CO24" s="675"/>
      <c r="CP24" s="675"/>
      <c r="CQ24" s="676"/>
      <c r="CR24" s="654">
        <v>4957319</v>
      </c>
      <c r="CS24" s="655"/>
      <c r="CT24" s="655"/>
      <c r="CU24" s="655"/>
      <c r="CV24" s="655"/>
      <c r="CW24" s="655"/>
      <c r="CX24" s="655"/>
      <c r="CY24" s="656"/>
      <c r="CZ24" s="659">
        <v>38.700000000000003</v>
      </c>
      <c r="DA24" s="660"/>
      <c r="DB24" s="660"/>
      <c r="DC24" s="677"/>
      <c r="DD24" s="699">
        <v>3346695</v>
      </c>
      <c r="DE24" s="655"/>
      <c r="DF24" s="655"/>
      <c r="DG24" s="655"/>
      <c r="DH24" s="655"/>
      <c r="DI24" s="655"/>
      <c r="DJ24" s="655"/>
      <c r="DK24" s="656"/>
      <c r="DL24" s="699">
        <v>3309522</v>
      </c>
      <c r="DM24" s="655"/>
      <c r="DN24" s="655"/>
      <c r="DO24" s="655"/>
      <c r="DP24" s="655"/>
      <c r="DQ24" s="655"/>
      <c r="DR24" s="655"/>
      <c r="DS24" s="655"/>
      <c r="DT24" s="655"/>
      <c r="DU24" s="655"/>
      <c r="DV24" s="656"/>
      <c r="DW24" s="659">
        <v>57.1</v>
      </c>
      <c r="DX24" s="660"/>
      <c r="DY24" s="660"/>
      <c r="DZ24" s="660"/>
      <c r="EA24" s="660"/>
      <c r="EB24" s="660"/>
      <c r="EC24" s="661"/>
    </row>
    <row r="25" spans="2:133" ht="11.25" customHeight="1">
      <c r="B25" s="668" t="s">
        <v>290</v>
      </c>
      <c r="C25" s="669"/>
      <c r="D25" s="669"/>
      <c r="E25" s="669"/>
      <c r="F25" s="669"/>
      <c r="G25" s="669"/>
      <c r="H25" s="669"/>
      <c r="I25" s="669"/>
      <c r="J25" s="669"/>
      <c r="K25" s="669"/>
      <c r="L25" s="669"/>
      <c r="M25" s="669"/>
      <c r="N25" s="669"/>
      <c r="O25" s="669"/>
      <c r="P25" s="669"/>
      <c r="Q25" s="670"/>
      <c r="R25" s="662">
        <v>952516</v>
      </c>
      <c r="S25" s="663"/>
      <c r="T25" s="663"/>
      <c r="U25" s="663"/>
      <c r="V25" s="663"/>
      <c r="W25" s="663"/>
      <c r="X25" s="663"/>
      <c r="Y25" s="664"/>
      <c r="Z25" s="665">
        <v>7.2</v>
      </c>
      <c r="AA25" s="665"/>
      <c r="AB25" s="665"/>
      <c r="AC25" s="665"/>
      <c r="AD25" s="666" t="s">
        <v>128</v>
      </c>
      <c r="AE25" s="666"/>
      <c r="AF25" s="666"/>
      <c r="AG25" s="666"/>
      <c r="AH25" s="666"/>
      <c r="AI25" s="666"/>
      <c r="AJ25" s="666"/>
      <c r="AK25" s="666"/>
      <c r="AL25" s="671" t="s">
        <v>128</v>
      </c>
      <c r="AM25" s="672"/>
      <c r="AN25" s="672"/>
      <c r="AO25" s="673"/>
      <c r="AP25" s="696" t="s">
        <v>291</v>
      </c>
      <c r="AQ25" s="697"/>
      <c r="AR25" s="697"/>
      <c r="AS25" s="697"/>
      <c r="AT25" s="697"/>
      <c r="AU25" s="697"/>
      <c r="AV25" s="697"/>
      <c r="AW25" s="697"/>
      <c r="AX25" s="697"/>
      <c r="AY25" s="697"/>
      <c r="AZ25" s="697"/>
      <c r="BA25" s="697"/>
      <c r="BB25" s="697"/>
      <c r="BC25" s="697"/>
      <c r="BD25" s="697"/>
      <c r="BE25" s="697"/>
      <c r="BF25" s="698"/>
      <c r="BG25" s="662" t="s">
        <v>128</v>
      </c>
      <c r="BH25" s="663"/>
      <c r="BI25" s="663"/>
      <c r="BJ25" s="663"/>
      <c r="BK25" s="663"/>
      <c r="BL25" s="663"/>
      <c r="BM25" s="663"/>
      <c r="BN25" s="664"/>
      <c r="BO25" s="665" t="s">
        <v>128</v>
      </c>
      <c r="BP25" s="665"/>
      <c r="BQ25" s="665"/>
      <c r="BR25" s="665"/>
      <c r="BS25" s="666" t="s">
        <v>128</v>
      </c>
      <c r="BT25" s="666"/>
      <c r="BU25" s="666"/>
      <c r="BV25" s="666"/>
      <c r="BW25" s="666"/>
      <c r="BX25" s="666"/>
      <c r="BY25" s="666"/>
      <c r="BZ25" s="666"/>
      <c r="CA25" s="666"/>
      <c r="CB25" s="667"/>
      <c r="CD25" s="679" t="s">
        <v>292</v>
      </c>
      <c r="CE25" s="680"/>
      <c r="CF25" s="680"/>
      <c r="CG25" s="680"/>
      <c r="CH25" s="680"/>
      <c r="CI25" s="680"/>
      <c r="CJ25" s="680"/>
      <c r="CK25" s="680"/>
      <c r="CL25" s="680"/>
      <c r="CM25" s="680"/>
      <c r="CN25" s="680"/>
      <c r="CO25" s="680"/>
      <c r="CP25" s="680"/>
      <c r="CQ25" s="681"/>
      <c r="CR25" s="662">
        <v>1824889</v>
      </c>
      <c r="CS25" s="703"/>
      <c r="CT25" s="703"/>
      <c r="CU25" s="703"/>
      <c r="CV25" s="703"/>
      <c r="CW25" s="703"/>
      <c r="CX25" s="703"/>
      <c r="CY25" s="704"/>
      <c r="CZ25" s="671">
        <v>14.3</v>
      </c>
      <c r="DA25" s="705"/>
      <c r="DB25" s="705"/>
      <c r="DC25" s="707"/>
      <c r="DD25" s="678">
        <v>1730429</v>
      </c>
      <c r="DE25" s="703"/>
      <c r="DF25" s="703"/>
      <c r="DG25" s="703"/>
      <c r="DH25" s="703"/>
      <c r="DI25" s="703"/>
      <c r="DJ25" s="703"/>
      <c r="DK25" s="704"/>
      <c r="DL25" s="678">
        <v>1694411</v>
      </c>
      <c r="DM25" s="703"/>
      <c r="DN25" s="703"/>
      <c r="DO25" s="703"/>
      <c r="DP25" s="703"/>
      <c r="DQ25" s="703"/>
      <c r="DR25" s="703"/>
      <c r="DS25" s="703"/>
      <c r="DT25" s="703"/>
      <c r="DU25" s="703"/>
      <c r="DV25" s="704"/>
      <c r="DW25" s="671">
        <v>29.2</v>
      </c>
      <c r="DX25" s="705"/>
      <c r="DY25" s="705"/>
      <c r="DZ25" s="705"/>
      <c r="EA25" s="705"/>
      <c r="EB25" s="705"/>
      <c r="EC25" s="706"/>
    </row>
    <row r="26" spans="2:133" ht="11.25" customHeight="1">
      <c r="B26" s="668" t="s">
        <v>293</v>
      </c>
      <c r="C26" s="669"/>
      <c r="D26" s="669"/>
      <c r="E26" s="669"/>
      <c r="F26" s="669"/>
      <c r="G26" s="669"/>
      <c r="H26" s="669"/>
      <c r="I26" s="669"/>
      <c r="J26" s="669"/>
      <c r="K26" s="669"/>
      <c r="L26" s="669"/>
      <c r="M26" s="669"/>
      <c r="N26" s="669"/>
      <c r="O26" s="669"/>
      <c r="P26" s="669"/>
      <c r="Q26" s="670"/>
      <c r="R26" s="662" t="s">
        <v>128</v>
      </c>
      <c r="S26" s="663"/>
      <c r="T26" s="663"/>
      <c r="U26" s="663"/>
      <c r="V26" s="663"/>
      <c r="W26" s="663"/>
      <c r="X26" s="663"/>
      <c r="Y26" s="664"/>
      <c r="Z26" s="665" t="s">
        <v>128</v>
      </c>
      <c r="AA26" s="665"/>
      <c r="AB26" s="665"/>
      <c r="AC26" s="665"/>
      <c r="AD26" s="666" t="s">
        <v>128</v>
      </c>
      <c r="AE26" s="666"/>
      <c r="AF26" s="666"/>
      <c r="AG26" s="666"/>
      <c r="AH26" s="666"/>
      <c r="AI26" s="666"/>
      <c r="AJ26" s="666"/>
      <c r="AK26" s="666"/>
      <c r="AL26" s="671" t="s">
        <v>128</v>
      </c>
      <c r="AM26" s="672"/>
      <c r="AN26" s="672"/>
      <c r="AO26" s="673"/>
      <c r="AP26" s="696" t="s">
        <v>294</v>
      </c>
      <c r="AQ26" s="708"/>
      <c r="AR26" s="708"/>
      <c r="AS26" s="708"/>
      <c r="AT26" s="708"/>
      <c r="AU26" s="708"/>
      <c r="AV26" s="708"/>
      <c r="AW26" s="708"/>
      <c r="AX26" s="708"/>
      <c r="AY26" s="708"/>
      <c r="AZ26" s="708"/>
      <c r="BA26" s="708"/>
      <c r="BB26" s="708"/>
      <c r="BC26" s="708"/>
      <c r="BD26" s="708"/>
      <c r="BE26" s="708"/>
      <c r="BF26" s="698"/>
      <c r="BG26" s="662" t="s">
        <v>128</v>
      </c>
      <c r="BH26" s="663"/>
      <c r="BI26" s="663"/>
      <c r="BJ26" s="663"/>
      <c r="BK26" s="663"/>
      <c r="BL26" s="663"/>
      <c r="BM26" s="663"/>
      <c r="BN26" s="664"/>
      <c r="BO26" s="665" t="s">
        <v>128</v>
      </c>
      <c r="BP26" s="665"/>
      <c r="BQ26" s="665"/>
      <c r="BR26" s="665"/>
      <c r="BS26" s="666" t="s">
        <v>128</v>
      </c>
      <c r="BT26" s="666"/>
      <c r="BU26" s="666"/>
      <c r="BV26" s="666"/>
      <c r="BW26" s="666"/>
      <c r="BX26" s="666"/>
      <c r="BY26" s="666"/>
      <c r="BZ26" s="666"/>
      <c r="CA26" s="666"/>
      <c r="CB26" s="667"/>
      <c r="CD26" s="679" t="s">
        <v>295</v>
      </c>
      <c r="CE26" s="680"/>
      <c r="CF26" s="680"/>
      <c r="CG26" s="680"/>
      <c r="CH26" s="680"/>
      <c r="CI26" s="680"/>
      <c r="CJ26" s="680"/>
      <c r="CK26" s="680"/>
      <c r="CL26" s="680"/>
      <c r="CM26" s="680"/>
      <c r="CN26" s="680"/>
      <c r="CO26" s="680"/>
      <c r="CP26" s="680"/>
      <c r="CQ26" s="681"/>
      <c r="CR26" s="662">
        <v>1025066</v>
      </c>
      <c r="CS26" s="663"/>
      <c r="CT26" s="663"/>
      <c r="CU26" s="663"/>
      <c r="CV26" s="663"/>
      <c r="CW26" s="663"/>
      <c r="CX26" s="663"/>
      <c r="CY26" s="664"/>
      <c r="CZ26" s="671">
        <v>8</v>
      </c>
      <c r="DA26" s="705"/>
      <c r="DB26" s="705"/>
      <c r="DC26" s="707"/>
      <c r="DD26" s="678">
        <v>992224</v>
      </c>
      <c r="DE26" s="663"/>
      <c r="DF26" s="663"/>
      <c r="DG26" s="663"/>
      <c r="DH26" s="663"/>
      <c r="DI26" s="663"/>
      <c r="DJ26" s="663"/>
      <c r="DK26" s="664"/>
      <c r="DL26" s="678" t="s">
        <v>128</v>
      </c>
      <c r="DM26" s="663"/>
      <c r="DN26" s="663"/>
      <c r="DO26" s="663"/>
      <c r="DP26" s="663"/>
      <c r="DQ26" s="663"/>
      <c r="DR26" s="663"/>
      <c r="DS26" s="663"/>
      <c r="DT26" s="663"/>
      <c r="DU26" s="663"/>
      <c r="DV26" s="664"/>
      <c r="DW26" s="671" t="s">
        <v>128</v>
      </c>
      <c r="DX26" s="705"/>
      <c r="DY26" s="705"/>
      <c r="DZ26" s="705"/>
      <c r="EA26" s="705"/>
      <c r="EB26" s="705"/>
      <c r="EC26" s="706"/>
    </row>
    <row r="27" spans="2:133" ht="11.25" customHeight="1">
      <c r="B27" s="668" t="s">
        <v>296</v>
      </c>
      <c r="C27" s="669"/>
      <c r="D27" s="669"/>
      <c r="E27" s="669"/>
      <c r="F27" s="669"/>
      <c r="G27" s="669"/>
      <c r="H27" s="669"/>
      <c r="I27" s="669"/>
      <c r="J27" s="669"/>
      <c r="K27" s="669"/>
      <c r="L27" s="669"/>
      <c r="M27" s="669"/>
      <c r="N27" s="669"/>
      <c r="O27" s="669"/>
      <c r="P27" s="669"/>
      <c r="Q27" s="670"/>
      <c r="R27" s="662">
        <v>6562853</v>
      </c>
      <c r="S27" s="663"/>
      <c r="T27" s="663"/>
      <c r="U27" s="663"/>
      <c r="V27" s="663"/>
      <c r="W27" s="663"/>
      <c r="X27" s="663"/>
      <c r="Y27" s="664"/>
      <c r="Z27" s="665">
        <v>49.5</v>
      </c>
      <c r="AA27" s="665"/>
      <c r="AB27" s="665"/>
      <c r="AC27" s="665"/>
      <c r="AD27" s="666">
        <v>5610337</v>
      </c>
      <c r="AE27" s="666"/>
      <c r="AF27" s="666"/>
      <c r="AG27" s="666"/>
      <c r="AH27" s="666"/>
      <c r="AI27" s="666"/>
      <c r="AJ27" s="666"/>
      <c r="AK27" s="666"/>
      <c r="AL27" s="671">
        <v>99.5</v>
      </c>
      <c r="AM27" s="672"/>
      <c r="AN27" s="672"/>
      <c r="AO27" s="673"/>
      <c r="AP27" s="668" t="s">
        <v>297</v>
      </c>
      <c r="AQ27" s="669"/>
      <c r="AR27" s="669"/>
      <c r="AS27" s="669"/>
      <c r="AT27" s="669"/>
      <c r="AU27" s="669"/>
      <c r="AV27" s="669"/>
      <c r="AW27" s="669"/>
      <c r="AX27" s="669"/>
      <c r="AY27" s="669"/>
      <c r="AZ27" s="669"/>
      <c r="BA27" s="669"/>
      <c r="BB27" s="669"/>
      <c r="BC27" s="669"/>
      <c r="BD27" s="669"/>
      <c r="BE27" s="669"/>
      <c r="BF27" s="670"/>
      <c r="BG27" s="662">
        <v>1393750</v>
      </c>
      <c r="BH27" s="663"/>
      <c r="BI27" s="663"/>
      <c r="BJ27" s="663"/>
      <c r="BK27" s="663"/>
      <c r="BL27" s="663"/>
      <c r="BM27" s="663"/>
      <c r="BN27" s="664"/>
      <c r="BO27" s="665">
        <v>100</v>
      </c>
      <c r="BP27" s="665"/>
      <c r="BQ27" s="665"/>
      <c r="BR27" s="665"/>
      <c r="BS27" s="666">
        <v>20360</v>
      </c>
      <c r="BT27" s="666"/>
      <c r="BU27" s="666"/>
      <c r="BV27" s="666"/>
      <c r="BW27" s="666"/>
      <c r="BX27" s="666"/>
      <c r="BY27" s="666"/>
      <c r="BZ27" s="666"/>
      <c r="CA27" s="666"/>
      <c r="CB27" s="667"/>
      <c r="CD27" s="679" t="s">
        <v>298</v>
      </c>
      <c r="CE27" s="680"/>
      <c r="CF27" s="680"/>
      <c r="CG27" s="680"/>
      <c r="CH27" s="680"/>
      <c r="CI27" s="680"/>
      <c r="CJ27" s="680"/>
      <c r="CK27" s="680"/>
      <c r="CL27" s="680"/>
      <c r="CM27" s="680"/>
      <c r="CN27" s="680"/>
      <c r="CO27" s="680"/>
      <c r="CP27" s="680"/>
      <c r="CQ27" s="681"/>
      <c r="CR27" s="662">
        <v>2053484</v>
      </c>
      <c r="CS27" s="703"/>
      <c r="CT27" s="703"/>
      <c r="CU27" s="703"/>
      <c r="CV27" s="703"/>
      <c r="CW27" s="703"/>
      <c r="CX27" s="703"/>
      <c r="CY27" s="704"/>
      <c r="CZ27" s="671">
        <v>16</v>
      </c>
      <c r="DA27" s="705"/>
      <c r="DB27" s="705"/>
      <c r="DC27" s="707"/>
      <c r="DD27" s="678">
        <v>537320</v>
      </c>
      <c r="DE27" s="703"/>
      <c r="DF27" s="703"/>
      <c r="DG27" s="703"/>
      <c r="DH27" s="703"/>
      <c r="DI27" s="703"/>
      <c r="DJ27" s="703"/>
      <c r="DK27" s="704"/>
      <c r="DL27" s="678">
        <v>536165</v>
      </c>
      <c r="DM27" s="703"/>
      <c r="DN27" s="703"/>
      <c r="DO27" s="703"/>
      <c r="DP27" s="703"/>
      <c r="DQ27" s="703"/>
      <c r="DR27" s="703"/>
      <c r="DS27" s="703"/>
      <c r="DT27" s="703"/>
      <c r="DU27" s="703"/>
      <c r="DV27" s="704"/>
      <c r="DW27" s="671">
        <v>9.1999999999999993</v>
      </c>
      <c r="DX27" s="705"/>
      <c r="DY27" s="705"/>
      <c r="DZ27" s="705"/>
      <c r="EA27" s="705"/>
      <c r="EB27" s="705"/>
      <c r="EC27" s="706"/>
    </row>
    <row r="28" spans="2:133" ht="11.25" customHeight="1">
      <c r="B28" s="668" t="s">
        <v>299</v>
      </c>
      <c r="C28" s="669"/>
      <c r="D28" s="669"/>
      <c r="E28" s="669"/>
      <c r="F28" s="669"/>
      <c r="G28" s="669"/>
      <c r="H28" s="669"/>
      <c r="I28" s="669"/>
      <c r="J28" s="669"/>
      <c r="K28" s="669"/>
      <c r="L28" s="669"/>
      <c r="M28" s="669"/>
      <c r="N28" s="669"/>
      <c r="O28" s="669"/>
      <c r="P28" s="669"/>
      <c r="Q28" s="670"/>
      <c r="R28" s="662">
        <v>1425</v>
      </c>
      <c r="S28" s="663"/>
      <c r="T28" s="663"/>
      <c r="U28" s="663"/>
      <c r="V28" s="663"/>
      <c r="W28" s="663"/>
      <c r="X28" s="663"/>
      <c r="Y28" s="664"/>
      <c r="Z28" s="665">
        <v>0</v>
      </c>
      <c r="AA28" s="665"/>
      <c r="AB28" s="665"/>
      <c r="AC28" s="665"/>
      <c r="AD28" s="666">
        <v>1425</v>
      </c>
      <c r="AE28" s="666"/>
      <c r="AF28" s="666"/>
      <c r="AG28" s="666"/>
      <c r="AH28" s="666"/>
      <c r="AI28" s="666"/>
      <c r="AJ28" s="666"/>
      <c r="AK28" s="666"/>
      <c r="AL28" s="671">
        <v>0</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300</v>
      </c>
      <c r="CE28" s="680"/>
      <c r="CF28" s="680"/>
      <c r="CG28" s="680"/>
      <c r="CH28" s="680"/>
      <c r="CI28" s="680"/>
      <c r="CJ28" s="680"/>
      <c r="CK28" s="680"/>
      <c r="CL28" s="680"/>
      <c r="CM28" s="680"/>
      <c r="CN28" s="680"/>
      <c r="CO28" s="680"/>
      <c r="CP28" s="680"/>
      <c r="CQ28" s="681"/>
      <c r="CR28" s="662">
        <v>1078946</v>
      </c>
      <c r="CS28" s="663"/>
      <c r="CT28" s="663"/>
      <c r="CU28" s="663"/>
      <c r="CV28" s="663"/>
      <c r="CW28" s="663"/>
      <c r="CX28" s="663"/>
      <c r="CY28" s="664"/>
      <c r="CZ28" s="671">
        <v>8.4</v>
      </c>
      <c r="DA28" s="705"/>
      <c r="DB28" s="705"/>
      <c r="DC28" s="707"/>
      <c r="DD28" s="678">
        <v>1078946</v>
      </c>
      <c r="DE28" s="663"/>
      <c r="DF28" s="663"/>
      <c r="DG28" s="663"/>
      <c r="DH28" s="663"/>
      <c r="DI28" s="663"/>
      <c r="DJ28" s="663"/>
      <c r="DK28" s="664"/>
      <c r="DL28" s="678">
        <v>1078946</v>
      </c>
      <c r="DM28" s="663"/>
      <c r="DN28" s="663"/>
      <c r="DO28" s="663"/>
      <c r="DP28" s="663"/>
      <c r="DQ28" s="663"/>
      <c r="DR28" s="663"/>
      <c r="DS28" s="663"/>
      <c r="DT28" s="663"/>
      <c r="DU28" s="663"/>
      <c r="DV28" s="664"/>
      <c r="DW28" s="671">
        <v>18.600000000000001</v>
      </c>
      <c r="DX28" s="705"/>
      <c r="DY28" s="705"/>
      <c r="DZ28" s="705"/>
      <c r="EA28" s="705"/>
      <c r="EB28" s="705"/>
      <c r="EC28" s="706"/>
    </row>
    <row r="29" spans="2:133" ht="11.25" customHeight="1">
      <c r="B29" s="668" t="s">
        <v>301</v>
      </c>
      <c r="C29" s="669"/>
      <c r="D29" s="669"/>
      <c r="E29" s="669"/>
      <c r="F29" s="669"/>
      <c r="G29" s="669"/>
      <c r="H29" s="669"/>
      <c r="I29" s="669"/>
      <c r="J29" s="669"/>
      <c r="K29" s="669"/>
      <c r="L29" s="669"/>
      <c r="M29" s="669"/>
      <c r="N29" s="669"/>
      <c r="O29" s="669"/>
      <c r="P29" s="669"/>
      <c r="Q29" s="670"/>
      <c r="R29" s="662">
        <v>36552</v>
      </c>
      <c r="S29" s="663"/>
      <c r="T29" s="663"/>
      <c r="U29" s="663"/>
      <c r="V29" s="663"/>
      <c r="W29" s="663"/>
      <c r="X29" s="663"/>
      <c r="Y29" s="664"/>
      <c r="Z29" s="665">
        <v>0.3</v>
      </c>
      <c r="AA29" s="665"/>
      <c r="AB29" s="665"/>
      <c r="AC29" s="665"/>
      <c r="AD29" s="666" t="s">
        <v>128</v>
      </c>
      <c r="AE29" s="666"/>
      <c r="AF29" s="666"/>
      <c r="AG29" s="666"/>
      <c r="AH29" s="666"/>
      <c r="AI29" s="666"/>
      <c r="AJ29" s="666"/>
      <c r="AK29" s="666"/>
      <c r="AL29" s="671" t="s">
        <v>128</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302</v>
      </c>
      <c r="CE29" s="715"/>
      <c r="CF29" s="679" t="s">
        <v>70</v>
      </c>
      <c r="CG29" s="680"/>
      <c r="CH29" s="680"/>
      <c r="CI29" s="680"/>
      <c r="CJ29" s="680"/>
      <c r="CK29" s="680"/>
      <c r="CL29" s="680"/>
      <c r="CM29" s="680"/>
      <c r="CN29" s="680"/>
      <c r="CO29" s="680"/>
      <c r="CP29" s="680"/>
      <c r="CQ29" s="681"/>
      <c r="CR29" s="662">
        <v>1078946</v>
      </c>
      <c r="CS29" s="703"/>
      <c r="CT29" s="703"/>
      <c r="CU29" s="703"/>
      <c r="CV29" s="703"/>
      <c r="CW29" s="703"/>
      <c r="CX29" s="703"/>
      <c r="CY29" s="704"/>
      <c r="CZ29" s="671">
        <v>8.4</v>
      </c>
      <c r="DA29" s="705"/>
      <c r="DB29" s="705"/>
      <c r="DC29" s="707"/>
      <c r="DD29" s="678">
        <v>1078946</v>
      </c>
      <c r="DE29" s="703"/>
      <c r="DF29" s="703"/>
      <c r="DG29" s="703"/>
      <c r="DH29" s="703"/>
      <c r="DI29" s="703"/>
      <c r="DJ29" s="703"/>
      <c r="DK29" s="704"/>
      <c r="DL29" s="678">
        <v>1078946</v>
      </c>
      <c r="DM29" s="703"/>
      <c r="DN29" s="703"/>
      <c r="DO29" s="703"/>
      <c r="DP29" s="703"/>
      <c r="DQ29" s="703"/>
      <c r="DR29" s="703"/>
      <c r="DS29" s="703"/>
      <c r="DT29" s="703"/>
      <c r="DU29" s="703"/>
      <c r="DV29" s="704"/>
      <c r="DW29" s="671">
        <v>18.600000000000001</v>
      </c>
      <c r="DX29" s="705"/>
      <c r="DY29" s="705"/>
      <c r="DZ29" s="705"/>
      <c r="EA29" s="705"/>
      <c r="EB29" s="705"/>
      <c r="EC29" s="706"/>
    </row>
    <row r="30" spans="2:133" ht="11.25" customHeight="1">
      <c r="B30" s="668" t="s">
        <v>303</v>
      </c>
      <c r="C30" s="669"/>
      <c r="D30" s="669"/>
      <c r="E30" s="669"/>
      <c r="F30" s="669"/>
      <c r="G30" s="669"/>
      <c r="H30" s="669"/>
      <c r="I30" s="669"/>
      <c r="J30" s="669"/>
      <c r="K30" s="669"/>
      <c r="L30" s="669"/>
      <c r="M30" s="669"/>
      <c r="N30" s="669"/>
      <c r="O30" s="669"/>
      <c r="P30" s="669"/>
      <c r="Q30" s="670"/>
      <c r="R30" s="662">
        <v>88916</v>
      </c>
      <c r="S30" s="663"/>
      <c r="T30" s="663"/>
      <c r="U30" s="663"/>
      <c r="V30" s="663"/>
      <c r="W30" s="663"/>
      <c r="X30" s="663"/>
      <c r="Y30" s="664"/>
      <c r="Z30" s="665">
        <v>0.7</v>
      </c>
      <c r="AA30" s="665"/>
      <c r="AB30" s="665"/>
      <c r="AC30" s="665"/>
      <c r="AD30" s="666">
        <v>5170</v>
      </c>
      <c r="AE30" s="666"/>
      <c r="AF30" s="666"/>
      <c r="AG30" s="666"/>
      <c r="AH30" s="666"/>
      <c r="AI30" s="666"/>
      <c r="AJ30" s="666"/>
      <c r="AK30" s="666"/>
      <c r="AL30" s="671">
        <v>0.1</v>
      </c>
      <c r="AM30" s="672"/>
      <c r="AN30" s="672"/>
      <c r="AO30" s="673"/>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79" t="s">
        <v>306</v>
      </c>
      <c r="CG30" s="680"/>
      <c r="CH30" s="680"/>
      <c r="CI30" s="680"/>
      <c r="CJ30" s="680"/>
      <c r="CK30" s="680"/>
      <c r="CL30" s="680"/>
      <c r="CM30" s="680"/>
      <c r="CN30" s="680"/>
      <c r="CO30" s="680"/>
      <c r="CP30" s="680"/>
      <c r="CQ30" s="681"/>
      <c r="CR30" s="662">
        <v>1048097</v>
      </c>
      <c r="CS30" s="663"/>
      <c r="CT30" s="663"/>
      <c r="CU30" s="663"/>
      <c r="CV30" s="663"/>
      <c r="CW30" s="663"/>
      <c r="CX30" s="663"/>
      <c r="CY30" s="664"/>
      <c r="CZ30" s="671">
        <v>8.1999999999999993</v>
      </c>
      <c r="DA30" s="705"/>
      <c r="DB30" s="705"/>
      <c r="DC30" s="707"/>
      <c r="DD30" s="678">
        <v>1048097</v>
      </c>
      <c r="DE30" s="663"/>
      <c r="DF30" s="663"/>
      <c r="DG30" s="663"/>
      <c r="DH30" s="663"/>
      <c r="DI30" s="663"/>
      <c r="DJ30" s="663"/>
      <c r="DK30" s="664"/>
      <c r="DL30" s="678">
        <v>1048097</v>
      </c>
      <c r="DM30" s="663"/>
      <c r="DN30" s="663"/>
      <c r="DO30" s="663"/>
      <c r="DP30" s="663"/>
      <c r="DQ30" s="663"/>
      <c r="DR30" s="663"/>
      <c r="DS30" s="663"/>
      <c r="DT30" s="663"/>
      <c r="DU30" s="663"/>
      <c r="DV30" s="664"/>
      <c r="DW30" s="671">
        <v>18.100000000000001</v>
      </c>
      <c r="DX30" s="705"/>
      <c r="DY30" s="705"/>
      <c r="DZ30" s="705"/>
      <c r="EA30" s="705"/>
      <c r="EB30" s="705"/>
      <c r="EC30" s="706"/>
    </row>
    <row r="31" spans="2:133" ht="11.25" customHeight="1">
      <c r="B31" s="668" t="s">
        <v>307</v>
      </c>
      <c r="C31" s="669"/>
      <c r="D31" s="669"/>
      <c r="E31" s="669"/>
      <c r="F31" s="669"/>
      <c r="G31" s="669"/>
      <c r="H31" s="669"/>
      <c r="I31" s="669"/>
      <c r="J31" s="669"/>
      <c r="K31" s="669"/>
      <c r="L31" s="669"/>
      <c r="M31" s="669"/>
      <c r="N31" s="669"/>
      <c r="O31" s="669"/>
      <c r="P31" s="669"/>
      <c r="Q31" s="670"/>
      <c r="R31" s="662">
        <v>12523</v>
      </c>
      <c r="S31" s="663"/>
      <c r="T31" s="663"/>
      <c r="U31" s="663"/>
      <c r="V31" s="663"/>
      <c r="W31" s="663"/>
      <c r="X31" s="663"/>
      <c r="Y31" s="664"/>
      <c r="Z31" s="665">
        <v>0.1</v>
      </c>
      <c r="AA31" s="665"/>
      <c r="AB31" s="665"/>
      <c r="AC31" s="665"/>
      <c r="AD31" s="666" t="s">
        <v>128</v>
      </c>
      <c r="AE31" s="666"/>
      <c r="AF31" s="666"/>
      <c r="AG31" s="666"/>
      <c r="AH31" s="666"/>
      <c r="AI31" s="666"/>
      <c r="AJ31" s="666"/>
      <c r="AK31" s="666"/>
      <c r="AL31" s="671" t="s">
        <v>128</v>
      </c>
      <c r="AM31" s="672"/>
      <c r="AN31" s="672"/>
      <c r="AO31" s="673"/>
      <c r="AP31" s="720" t="s">
        <v>308</v>
      </c>
      <c r="AQ31" s="721"/>
      <c r="AR31" s="721"/>
      <c r="AS31" s="721"/>
      <c r="AT31" s="726" t="s">
        <v>309</v>
      </c>
      <c r="AU31" s="360"/>
      <c r="AV31" s="360"/>
      <c r="AW31" s="360"/>
      <c r="AX31" s="651" t="s">
        <v>188</v>
      </c>
      <c r="AY31" s="652"/>
      <c r="AZ31" s="652"/>
      <c r="BA31" s="652"/>
      <c r="BB31" s="652"/>
      <c r="BC31" s="652"/>
      <c r="BD31" s="652"/>
      <c r="BE31" s="652"/>
      <c r="BF31" s="653"/>
      <c r="BG31" s="735">
        <v>98.5</v>
      </c>
      <c r="BH31" s="736"/>
      <c r="BI31" s="736"/>
      <c r="BJ31" s="736"/>
      <c r="BK31" s="736"/>
      <c r="BL31" s="736"/>
      <c r="BM31" s="660">
        <v>95.1</v>
      </c>
      <c r="BN31" s="736"/>
      <c r="BO31" s="736"/>
      <c r="BP31" s="736"/>
      <c r="BQ31" s="737"/>
      <c r="BR31" s="735">
        <v>98.3</v>
      </c>
      <c r="BS31" s="736"/>
      <c r="BT31" s="736"/>
      <c r="BU31" s="736"/>
      <c r="BV31" s="736"/>
      <c r="BW31" s="736"/>
      <c r="BX31" s="660">
        <v>95.6</v>
      </c>
      <c r="BY31" s="736"/>
      <c r="BZ31" s="736"/>
      <c r="CA31" s="736"/>
      <c r="CB31" s="737"/>
      <c r="CD31" s="716"/>
      <c r="CE31" s="717"/>
      <c r="CF31" s="679" t="s">
        <v>310</v>
      </c>
      <c r="CG31" s="680"/>
      <c r="CH31" s="680"/>
      <c r="CI31" s="680"/>
      <c r="CJ31" s="680"/>
      <c r="CK31" s="680"/>
      <c r="CL31" s="680"/>
      <c r="CM31" s="680"/>
      <c r="CN31" s="680"/>
      <c r="CO31" s="680"/>
      <c r="CP31" s="680"/>
      <c r="CQ31" s="681"/>
      <c r="CR31" s="662">
        <v>30849</v>
      </c>
      <c r="CS31" s="703"/>
      <c r="CT31" s="703"/>
      <c r="CU31" s="703"/>
      <c r="CV31" s="703"/>
      <c r="CW31" s="703"/>
      <c r="CX31" s="703"/>
      <c r="CY31" s="704"/>
      <c r="CZ31" s="671">
        <v>0.2</v>
      </c>
      <c r="DA31" s="705"/>
      <c r="DB31" s="705"/>
      <c r="DC31" s="707"/>
      <c r="DD31" s="678">
        <v>30849</v>
      </c>
      <c r="DE31" s="703"/>
      <c r="DF31" s="703"/>
      <c r="DG31" s="703"/>
      <c r="DH31" s="703"/>
      <c r="DI31" s="703"/>
      <c r="DJ31" s="703"/>
      <c r="DK31" s="704"/>
      <c r="DL31" s="678">
        <v>30849</v>
      </c>
      <c r="DM31" s="703"/>
      <c r="DN31" s="703"/>
      <c r="DO31" s="703"/>
      <c r="DP31" s="703"/>
      <c r="DQ31" s="703"/>
      <c r="DR31" s="703"/>
      <c r="DS31" s="703"/>
      <c r="DT31" s="703"/>
      <c r="DU31" s="703"/>
      <c r="DV31" s="704"/>
      <c r="DW31" s="671">
        <v>0.5</v>
      </c>
      <c r="DX31" s="705"/>
      <c r="DY31" s="705"/>
      <c r="DZ31" s="705"/>
      <c r="EA31" s="705"/>
      <c r="EB31" s="705"/>
      <c r="EC31" s="706"/>
    </row>
    <row r="32" spans="2:133" ht="11.25" customHeight="1">
      <c r="B32" s="668" t="s">
        <v>311</v>
      </c>
      <c r="C32" s="669"/>
      <c r="D32" s="669"/>
      <c r="E32" s="669"/>
      <c r="F32" s="669"/>
      <c r="G32" s="669"/>
      <c r="H32" s="669"/>
      <c r="I32" s="669"/>
      <c r="J32" s="669"/>
      <c r="K32" s="669"/>
      <c r="L32" s="669"/>
      <c r="M32" s="669"/>
      <c r="N32" s="669"/>
      <c r="O32" s="669"/>
      <c r="P32" s="669"/>
      <c r="Q32" s="670"/>
      <c r="R32" s="662">
        <v>2002918</v>
      </c>
      <c r="S32" s="663"/>
      <c r="T32" s="663"/>
      <c r="U32" s="663"/>
      <c r="V32" s="663"/>
      <c r="W32" s="663"/>
      <c r="X32" s="663"/>
      <c r="Y32" s="664"/>
      <c r="Z32" s="665">
        <v>15.1</v>
      </c>
      <c r="AA32" s="665"/>
      <c r="AB32" s="665"/>
      <c r="AC32" s="665"/>
      <c r="AD32" s="666" t="s">
        <v>128</v>
      </c>
      <c r="AE32" s="666"/>
      <c r="AF32" s="666"/>
      <c r="AG32" s="666"/>
      <c r="AH32" s="666"/>
      <c r="AI32" s="666"/>
      <c r="AJ32" s="666"/>
      <c r="AK32" s="666"/>
      <c r="AL32" s="671" t="s">
        <v>128</v>
      </c>
      <c r="AM32" s="672"/>
      <c r="AN32" s="672"/>
      <c r="AO32" s="673"/>
      <c r="AP32" s="722"/>
      <c r="AQ32" s="723"/>
      <c r="AR32" s="723"/>
      <c r="AS32" s="723"/>
      <c r="AT32" s="727"/>
      <c r="AU32" s="361" t="s">
        <v>312</v>
      </c>
      <c r="AV32" s="361"/>
      <c r="AW32" s="361"/>
      <c r="AX32" s="668" t="s">
        <v>313</v>
      </c>
      <c r="AY32" s="669"/>
      <c r="AZ32" s="669"/>
      <c r="BA32" s="669"/>
      <c r="BB32" s="669"/>
      <c r="BC32" s="669"/>
      <c r="BD32" s="669"/>
      <c r="BE32" s="669"/>
      <c r="BF32" s="670"/>
      <c r="BG32" s="729">
        <v>99.6</v>
      </c>
      <c r="BH32" s="703"/>
      <c r="BI32" s="703"/>
      <c r="BJ32" s="703"/>
      <c r="BK32" s="703"/>
      <c r="BL32" s="703"/>
      <c r="BM32" s="672">
        <v>97.9</v>
      </c>
      <c r="BN32" s="730"/>
      <c r="BO32" s="730"/>
      <c r="BP32" s="730"/>
      <c r="BQ32" s="731"/>
      <c r="BR32" s="729">
        <v>99.3</v>
      </c>
      <c r="BS32" s="703"/>
      <c r="BT32" s="703"/>
      <c r="BU32" s="703"/>
      <c r="BV32" s="703"/>
      <c r="BW32" s="703"/>
      <c r="BX32" s="672">
        <v>97.7</v>
      </c>
      <c r="BY32" s="730"/>
      <c r="BZ32" s="730"/>
      <c r="CA32" s="730"/>
      <c r="CB32" s="731"/>
      <c r="CD32" s="718"/>
      <c r="CE32" s="719"/>
      <c r="CF32" s="679" t="s">
        <v>314</v>
      </c>
      <c r="CG32" s="680"/>
      <c r="CH32" s="680"/>
      <c r="CI32" s="680"/>
      <c r="CJ32" s="680"/>
      <c r="CK32" s="680"/>
      <c r="CL32" s="680"/>
      <c r="CM32" s="680"/>
      <c r="CN32" s="680"/>
      <c r="CO32" s="680"/>
      <c r="CP32" s="680"/>
      <c r="CQ32" s="681"/>
      <c r="CR32" s="662" t="s">
        <v>128</v>
      </c>
      <c r="CS32" s="663"/>
      <c r="CT32" s="663"/>
      <c r="CU32" s="663"/>
      <c r="CV32" s="663"/>
      <c r="CW32" s="663"/>
      <c r="CX32" s="663"/>
      <c r="CY32" s="664"/>
      <c r="CZ32" s="671" t="s">
        <v>128</v>
      </c>
      <c r="DA32" s="705"/>
      <c r="DB32" s="705"/>
      <c r="DC32" s="707"/>
      <c r="DD32" s="678" t="s">
        <v>128</v>
      </c>
      <c r="DE32" s="663"/>
      <c r="DF32" s="663"/>
      <c r="DG32" s="663"/>
      <c r="DH32" s="663"/>
      <c r="DI32" s="663"/>
      <c r="DJ32" s="663"/>
      <c r="DK32" s="664"/>
      <c r="DL32" s="678" t="s">
        <v>128</v>
      </c>
      <c r="DM32" s="663"/>
      <c r="DN32" s="663"/>
      <c r="DO32" s="663"/>
      <c r="DP32" s="663"/>
      <c r="DQ32" s="663"/>
      <c r="DR32" s="663"/>
      <c r="DS32" s="663"/>
      <c r="DT32" s="663"/>
      <c r="DU32" s="663"/>
      <c r="DV32" s="664"/>
      <c r="DW32" s="671" t="s">
        <v>128</v>
      </c>
      <c r="DX32" s="705"/>
      <c r="DY32" s="705"/>
      <c r="DZ32" s="705"/>
      <c r="EA32" s="705"/>
      <c r="EB32" s="705"/>
      <c r="EC32" s="706"/>
    </row>
    <row r="33" spans="2:133" ht="11.25" customHeight="1">
      <c r="B33" s="693" t="s">
        <v>315</v>
      </c>
      <c r="C33" s="694"/>
      <c r="D33" s="694"/>
      <c r="E33" s="694"/>
      <c r="F33" s="694"/>
      <c r="G33" s="694"/>
      <c r="H33" s="694"/>
      <c r="I33" s="694"/>
      <c r="J33" s="694"/>
      <c r="K33" s="694"/>
      <c r="L33" s="694"/>
      <c r="M33" s="694"/>
      <c r="N33" s="694"/>
      <c r="O33" s="694"/>
      <c r="P33" s="694"/>
      <c r="Q33" s="695"/>
      <c r="R33" s="662" t="s">
        <v>128</v>
      </c>
      <c r="S33" s="663"/>
      <c r="T33" s="663"/>
      <c r="U33" s="663"/>
      <c r="V33" s="663"/>
      <c r="W33" s="663"/>
      <c r="X33" s="663"/>
      <c r="Y33" s="664"/>
      <c r="Z33" s="665" t="s">
        <v>128</v>
      </c>
      <c r="AA33" s="665"/>
      <c r="AB33" s="665"/>
      <c r="AC33" s="665"/>
      <c r="AD33" s="666" t="s">
        <v>128</v>
      </c>
      <c r="AE33" s="666"/>
      <c r="AF33" s="666"/>
      <c r="AG33" s="666"/>
      <c r="AH33" s="666"/>
      <c r="AI33" s="666"/>
      <c r="AJ33" s="666"/>
      <c r="AK33" s="666"/>
      <c r="AL33" s="671" t="s">
        <v>128</v>
      </c>
      <c r="AM33" s="672"/>
      <c r="AN33" s="672"/>
      <c r="AO33" s="673"/>
      <c r="AP33" s="724"/>
      <c r="AQ33" s="725"/>
      <c r="AR33" s="725"/>
      <c r="AS33" s="725"/>
      <c r="AT33" s="728"/>
      <c r="AU33" s="362"/>
      <c r="AV33" s="362"/>
      <c r="AW33" s="362"/>
      <c r="AX33" s="709" t="s">
        <v>316</v>
      </c>
      <c r="AY33" s="710"/>
      <c r="AZ33" s="710"/>
      <c r="BA33" s="710"/>
      <c r="BB33" s="710"/>
      <c r="BC33" s="710"/>
      <c r="BD33" s="710"/>
      <c r="BE33" s="710"/>
      <c r="BF33" s="711"/>
      <c r="BG33" s="738">
        <v>97.4</v>
      </c>
      <c r="BH33" s="733"/>
      <c r="BI33" s="733"/>
      <c r="BJ33" s="733"/>
      <c r="BK33" s="733"/>
      <c r="BL33" s="733"/>
      <c r="BM33" s="732">
        <v>92.2</v>
      </c>
      <c r="BN33" s="733"/>
      <c r="BO33" s="733"/>
      <c r="BP33" s="733"/>
      <c r="BQ33" s="734"/>
      <c r="BR33" s="738">
        <v>97.4</v>
      </c>
      <c r="BS33" s="733"/>
      <c r="BT33" s="733"/>
      <c r="BU33" s="733"/>
      <c r="BV33" s="733"/>
      <c r="BW33" s="733"/>
      <c r="BX33" s="732">
        <v>93.4</v>
      </c>
      <c r="BY33" s="733"/>
      <c r="BZ33" s="733"/>
      <c r="CA33" s="733"/>
      <c r="CB33" s="734"/>
      <c r="CD33" s="679" t="s">
        <v>317</v>
      </c>
      <c r="CE33" s="680"/>
      <c r="CF33" s="680"/>
      <c r="CG33" s="680"/>
      <c r="CH33" s="680"/>
      <c r="CI33" s="680"/>
      <c r="CJ33" s="680"/>
      <c r="CK33" s="680"/>
      <c r="CL33" s="680"/>
      <c r="CM33" s="680"/>
      <c r="CN33" s="680"/>
      <c r="CO33" s="680"/>
      <c r="CP33" s="680"/>
      <c r="CQ33" s="681"/>
      <c r="CR33" s="662">
        <v>6029056</v>
      </c>
      <c r="CS33" s="703"/>
      <c r="CT33" s="703"/>
      <c r="CU33" s="703"/>
      <c r="CV33" s="703"/>
      <c r="CW33" s="703"/>
      <c r="CX33" s="703"/>
      <c r="CY33" s="704"/>
      <c r="CZ33" s="671">
        <v>47.1</v>
      </c>
      <c r="DA33" s="705"/>
      <c r="DB33" s="705"/>
      <c r="DC33" s="707"/>
      <c r="DD33" s="678">
        <v>3095997</v>
      </c>
      <c r="DE33" s="703"/>
      <c r="DF33" s="703"/>
      <c r="DG33" s="703"/>
      <c r="DH33" s="703"/>
      <c r="DI33" s="703"/>
      <c r="DJ33" s="703"/>
      <c r="DK33" s="704"/>
      <c r="DL33" s="678">
        <v>1831095</v>
      </c>
      <c r="DM33" s="703"/>
      <c r="DN33" s="703"/>
      <c r="DO33" s="703"/>
      <c r="DP33" s="703"/>
      <c r="DQ33" s="703"/>
      <c r="DR33" s="703"/>
      <c r="DS33" s="703"/>
      <c r="DT33" s="703"/>
      <c r="DU33" s="703"/>
      <c r="DV33" s="704"/>
      <c r="DW33" s="671">
        <v>31.6</v>
      </c>
      <c r="DX33" s="705"/>
      <c r="DY33" s="705"/>
      <c r="DZ33" s="705"/>
      <c r="EA33" s="705"/>
      <c r="EB33" s="705"/>
      <c r="EC33" s="706"/>
    </row>
    <row r="34" spans="2:133" ht="11.25" customHeight="1">
      <c r="B34" s="668" t="s">
        <v>318</v>
      </c>
      <c r="C34" s="669"/>
      <c r="D34" s="669"/>
      <c r="E34" s="669"/>
      <c r="F34" s="669"/>
      <c r="G34" s="669"/>
      <c r="H34" s="669"/>
      <c r="I34" s="669"/>
      <c r="J34" s="669"/>
      <c r="K34" s="669"/>
      <c r="L34" s="669"/>
      <c r="M34" s="669"/>
      <c r="N34" s="669"/>
      <c r="O34" s="669"/>
      <c r="P34" s="669"/>
      <c r="Q34" s="670"/>
      <c r="R34" s="662">
        <v>934296</v>
      </c>
      <c r="S34" s="663"/>
      <c r="T34" s="663"/>
      <c r="U34" s="663"/>
      <c r="V34" s="663"/>
      <c r="W34" s="663"/>
      <c r="X34" s="663"/>
      <c r="Y34" s="664"/>
      <c r="Z34" s="665">
        <v>7.1</v>
      </c>
      <c r="AA34" s="665"/>
      <c r="AB34" s="665"/>
      <c r="AC34" s="665"/>
      <c r="AD34" s="666" t="s">
        <v>128</v>
      </c>
      <c r="AE34" s="666"/>
      <c r="AF34" s="666"/>
      <c r="AG34" s="666"/>
      <c r="AH34" s="666"/>
      <c r="AI34" s="666"/>
      <c r="AJ34" s="666"/>
      <c r="AK34" s="666"/>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319</v>
      </c>
      <c r="CE34" s="680"/>
      <c r="CF34" s="680"/>
      <c r="CG34" s="680"/>
      <c r="CH34" s="680"/>
      <c r="CI34" s="680"/>
      <c r="CJ34" s="680"/>
      <c r="CK34" s="680"/>
      <c r="CL34" s="680"/>
      <c r="CM34" s="680"/>
      <c r="CN34" s="680"/>
      <c r="CO34" s="680"/>
      <c r="CP34" s="680"/>
      <c r="CQ34" s="681"/>
      <c r="CR34" s="662">
        <v>1351836</v>
      </c>
      <c r="CS34" s="663"/>
      <c r="CT34" s="663"/>
      <c r="CU34" s="663"/>
      <c r="CV34" s="663"/>
      <c r="CW34" s="663"/>
      <c r="CX34" s="663"/>
      <c r="CY34" s="664"/>
      <c r="CZ34" s="671">
        <v>10.6</v>
      </c>
      <c r="DA34" s="705"/>
      <c r="DB34" s="705"/>
      <c r="DC34" s="707"/>
      <c r="DD34" s="678">
        <v>725313</v>
      </c>
      <c r="DE34" s="663"/>
      <c r="DF34" s="663"/>
      <c r="DG34" s="663"/>
      <c r="DH34" s="663"/>
      <c r="DI34" s="663"/>
      <c r="DJ34" s="663"/>
      <c r="DK34" s="664"/>
      <c r="DL34" s="678">
        <v>523565</v>
      </c>
      <c r="DM34" s="663"/>
      <c r="DN34" s="663"/>
      <c r="DO34" s="663"/>
      <c r="DP34" s="663"/>
      <c r="DQ34" s="663"/>
      <c r="DR34" s="663"/>
      <c r="DS34" s="663"/>
      <c r="DT34" s="663"/>
      <c r="DU34" s="663"/>
      <c r="DV34" s="664"/>
      <c r="DW34" s="671">
        <v>9</v>
      </c>
      <c r="DX34" s="705"/>
      <c r="DY34" s="705"/>
      <c r="DZ34" s="705"/>
      <c r="EA34" s="705"/>
      <c r="EB34" s="705"/>
      <c r="EC34" s="706"/>
    </row>
    <row r="35" spans="2:133" ht="11.25" customHeight="1">
      <c r="B35" s="668" t="s">
        <v>320</v>
      </c>
      <c r="C35" s="669"/>
      <c r="D35" s="669"/>
      <c r="E35" s="669"/>
      <c r="F35" s="669"/>
      <c r="G35" s="669"/>
      <c r="H35" s="669"/>
      <c r="I35" s="669"/>
      <c r="J35" s="669"/>
      <c r="K35" s="669"/>
      <c r="L35" s="669"/>
      <c r="M35" s="669"/>
      <c r="N35" s="669"/>
      <c r="O35" s="669"/>
      <c r="P35" s="669"/>
      <c r="Q35" s="670"/>
      <c r="R35" s="662">
        <v>37074</v>
      </c>
      <c r="S35" s="663"/>
      <c r="T35" s="663"/>
      <c r="U35" s="663"/>
      <c r="V35" s="663"/>
      <c r="W35" s="663"/>
      <c r="X35" s="663"/>
      <c r="Y35" s="664"/>
      <c r="Z35" s="665">
        <v>0.3</v>
      </c>
      <c r="AA35" s="665"/>
      <c r="AB35" s="665"/>
      <c r="AC35" s="665"/>
      <c r="AD35" s="666">
        <v>19350</v>
      </c>
      <c r="AE35" s="666"/>
      <c r="AF35" s="666"/>
      <c r="AG35" s="666"/>
      <c r="AH35" s="666"/>
      <c r="AI35" s="666"/>
      <c r="AJ35" s="666"/>
      <c r="AK35" s="666"/>
      <c r="AL35" s="671">
        <v>0.3</v>
      </c>
      <c r="AM35" s="672"/>
      <c r="AN35" s="672"/>
      <c r="AO35" s="673"/>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323</v>
      </c>
      <c r="CE35" s="680"/>
      <c r="CF35" s="680"/>
      <c r="CG35" s="680"/>
      <c r="CH35" s="680"/>
      <c r="CI35" s="680"/>
      <c r="CJ35" s="680"/>
      <c r="CK35" s="680"/>
      <c r="CL35" s="680"/>
      <c r="CM35" s="680"/>
      <c r="CN35" s="680"/>
      <c r="CO35" s="680"/>
      <c r="CP35" s="680"/>
      <c r="CQ35" s="681"/>
      <c r="CR35" s="662">
        <v>60333</v>
      </c>
      <c r="CS35" s="703"/>
      <c r="CT35" s="703"/>
      <c r="CU35" s="703"/>
      <c r="CV35" s="703"/>
      <c r="CW35" s="703"/>
      <c r="CX35" s="703"/>
      <c r="CY35" s="704"/>
      <c r="CZ35" s="671">
        <v>0.5</v>
      </c>
      <c r="DA35" s="705"/>
      <c r="DB35" s="705"/>
      <c r="DC35" s="707"/>
      <c r="DD35" s="678">
        <v>14034</v>
      </c>
      <c r="DE35" s="703"/>
      <c r="DF35" s="703"/>
      <c r="DG35" s="703"/>
      <c r="DH35" s="703"/>
      <c r="DI35" s="703"/>
      <c r="DJ35" s="703"/>
      <c r="DK35" s="704"/>
      <c r="DL35" s="678">
        <v>14034</v>
      </c>
      <c r="DM35" s="703"/>
      <c r="DN35" s="703"/>
      <c r="DO35" s="703"/>
      <c r="DP35" s="703"/>
      <c r="DQ35" s="703"/>
      <c r="DR35" s="703"/>
      <c r="DS35" s="703"/>
      <c r="DT35" s="703"/>
      <c r="DU35" s="703"/>
      <c r="DV35" s="704"/>
      <c r="DW35" s="671">
        <v>0.2</v>
      </c>
      <c r="DX35" s="705"/>
      <c r="DY35" s="705"/>
      <c r="DZ35" s="705"/>
      <c r="EA35" s="705"/>
      <c r="EB35" s="705"/>
      <c r="EC35" s="706"/>
    </row>
    <row r="36" spans="2:133" ht="11.25" customHeight="1">
      <c r="B36" s="668" t="s">
        <v>324</v>
      </c>
      <c r="C36" s="669"/>
      <c r="D36" s="669"/>
      <c r="E36" s="669"/>
      <c r="F36" s="669"/>
      <c r="G36" s="669"/>
      <c r="H36" s="669"/>
      <c r="I36" s="669"/>
      <c r="J36" s="669"/>
      <c r="K36" s="669"/>
      <c r="L36" s="669"/>
      <c r="M36" s="669"/>
      <c r="N36" s="669"/>
      <c r="O36" s="669"/>
      <c r="P36" s="669"/>
      <c r="Q36" s="670"/>
      <c r="R36" s="662">
        <v>1223202</v>
      </c>
      <c r="S36" s="663"/>
      <c r="T36" s="663"/>
      <c r="U36" s="663"/>
      <c r="V36" s="663"/>
      <c r="W36" s="663"/>
      <c r="X36" s="663"/>
      <c r="Y36" s="664"/>
      <c r="Z36" s="665">
        <v>9.1999999999999993</v>
      </c>
      <c r="AA36" s="665"/>
      <c r="AB36" s="665"/>
      <c r="AC36" s="665"/>
      <c r="AD36" s="666" t="s">
        <v>128</v>
      </c>
      <c r="AE36" s="666"/>
      <c r="AF36" s="666"/>
      <c r="AG36" s="666"/>
      <c r="AH36" s="666"/>
      <c r="AI36" s="666"/>
      <c r="AJ36" s="666"/>
      <c r="AK36" s="666"/>
      <c r="AL36" s="671" t="s">
        <v>128</v>
      </c>
      <c r="AM36" s="672"/>
      <c r="AN36" s="672"/>
      <c r="AO36" s="673"/>
      <c r="AP36" s="218"/>
      <c r="AQ36" s="743" t="s">
        <v>325</v>
      </c>
      <c r="AR36" s="744"/>
      <c r="AS36" s="744"/>
      <c r="AT36" s="744"/>
      <c r="AU36" s="744"/>
      <c r="AV36" s="744"/>
      <c r="AW36" s="744"/>
      <c r="AX36" s="744"/>
      <c r="AY36" s="745"/>
      <c r="AZ36" s="654">
        <v>1560096</v>
      </c>
      <c r="BA36" s="655"/>
      <c r="BB36" s="655"/>
      <c r="BC36" s="655"/>
      <c r="BD36" s="655"/>
      <c r="BE36" s="655"/>
      <c r="BF36" s="739"/>
      <c r="BG36" s="674" t="s">
        <v>326</v>
      </c>
      <c r="BH36" s="675"/>
      <c r="BI36" s="675"/>
      <c r="BJ36" s="675"/>
      <c r="BK36" s="675"/>
      <c r="BL36" s="675"/>
      <c r="BM36" s="675"/>
      <c r="BN36" s="675"/>
      <c r="BO36" s="675"/>
      <c r="BP36" s="675"/>
      <c r="BQ36" s="675"/>
      <c r="BR36" s="675"/>
      <c r="BS36" s="675"/>
      <c r="BT36" s="675"/>
      <c r="BU36" s="676"/>
      <c r="BV36" s="654">
        <v>10659</v>
      </c>
      <c r="BW36" s="655"/>
      <c r="BX36" s="655"/>
      <c r="BY36" s="655"/>
      <c r="BZ36" s="655"/>
      <c r="CA36" s="655"/>
      <c r="CB36" s="739"/>
      <c r="CD36" s="679" t="s">
        <v>327</v>
      </c>
      <c r="CE36" s="680"/>
      <c r="CF36" s="680"/>
      <c r="CG36" s="680"/>
      <c r="CH36" s="680"/>
      <c r="CI36" s="680"/>
      <c r="CJ36" s="680"/>
      <c r="CK36" s="680"/>
      <c r="CL36" s="680"/>
      <c r="CM36" s="680"/>
      <c r="CN36" s="680"/>
      <c r="CO36" s="680"/>
      <c r="CP36" s="680"/>
      <c r="CQ36" s="681"/>
      <c r="CR36" s="662">
        <v>1379028</v>
      </c>
      <c r="CS36" s="663"/>
      <c r="CT36" s="663"/>
      <c r="CU36" s="663"/>
      <c r="CV36" s="663"/>
      <c r="CW36" s="663"/>
      <c r="CX36" s="663"/>
      <c r="CY36" s="664"/>
      <c r="CZ36" s="671">
        <v>10.8</v>
      </c>
      <c r="DA36" s="705"/>
      <c r="DB36" s="705"/>
      <c r="DC36" s="707"/>
      <c r="DD36" s="678">
        <v>782480</v>
      </c>
      <c r="DE36" s="663"/>
      <c r="DF36" s="663"/>
      <c r="DG36" s="663"/>
      <c r="DH36" s="663"/>
      <c r="DI36" s="663"/>
      <c r="DJ36" s="663"/>
      <c r="DK36" s="664"/>
      <c r="DL36" s="678">
        <v>493502</v>
      </c>
      <c r="DM36" s="663"/>
      <c r="DN36" s="663"/>
      <c r="DO36" s="663"/>
      <c r="DP36" s="663"/>
      <c r="DQ36" s="663"/>
      <c r="DR36" s="663"/>
      <c r="DS36" s="663"/>
      <c r="DT36" s="663"/>
      <c r="DU36" s="663"/>
      <c r="DV36" s="664"/>
      <c r="DW36" s="671">
        <v>8.5</v>
      </c>
      <c r="DX36" s="705"/>
      <c r="DY36" s="705"/>
      <c r="DZ36" s="705"/>
      <c r="EA36" s="705"/>
      <c r="EB36" s="705"/>
      <c r="EC36" s="706"/>
    </row>
    <row r="37" spans="2:133" ht="11.25" customHeight="1">
      <c r="B37" s="668" t="s">
        <v>328</v>
      </c>
      <c r="C37" s="669"/>
      <c r="D37" s="669"/>
      <c r="E37" s="669"/>
      <c r="F37" s="669"/>
      <c r="G37" s="669"/>
      <c r="H37" s="669"/>
      <c r="I37" s="669"/>
      <c r="J37" s="669"/>
      <c r="K37" s="669"/>
      <c r="L37" s="669"/>
      <c r="M37" s="669"/>
      <c r="N37" s="669"/>
      <c r="O37" s="669"/>
      <c r="P37" s="669"/>
      <c r="Q37" s="670"/>
      <c r="R37" s="662">
        <v>1141061</v>
      </c>
      <c r="S37" s="663"/>
      <c r="T37" s="663"/>
      <c r="U37" s="663"/>
      <c r="V37" s="663"/>
      <c r="W37" s="663"/>
      <c r="X37" s="663"/>
      <c r="Y37" s="664"/>
      <c r="Z37" s="665">
        <v>8.6</v>
      </c>
      <c r="AA37" s="665"/>
      <c r="AB37" s="665"/>
      <c r="AC37" s="665"/>
      <c r="AD37" s="666" t="s">
        <v>128</v>
      </c>
      <c r="AE37" s="666"/>
      <c r="AF37" s="666"/>
      <c r="AG37" s="666"/>
      <c r="AH37" s="666"/>
      <c r="AI37" s="666"/>
      <c r="AJ37" s="666"/>
      <c r="AK37" s="666"/>
      <c r="AL37" s="671" t="s">
        <v>128</v>
      </c>
      <c r="AM37" s="672"/>
      <c r="AN37" s="672"/>
      <c r="AO37" s="673"/>
      <c r="AQ37" s="740" t="s">
        <v>329</v>
      </c>
      <c r="AR37" s="741"/>
      <c r="AS37" s="741"/>
      <c r="AT37" s="741"/>
      <c r="AU37" s="741"/>
      <c r="AV37" s="741"/>
      <c r="AW37" s="741"/>
      <c r="AX37" s="741"/>
      <c r="AY37" s="742"/>
      <c r="AZ37" s="662">
        <v>312915</v>
      </c>
      <c r="BA37" s="663"/>
      <c r="BB37" s="663"/>
      <c r="BC37" s="663"/>
      <c r="BD37" s="703"/>
      <c r="BE37" s="703"/>
      <c r="BF37" s="731"/>
      <c r="BG37" s="679" t="s">
        <v>330</v>
      </c>
      <c r="BH37" s="680"/>
      <c r="BI37" s="680"/>
      <c r="BJ37" s="680"/>
      <c r="BK37" s="680"/>
      <c r="BL37" s="680"/>
      <c r="BM37" s="680"/>
      <c r="BN37" s="680"/>
      <c r="BO37" s="680"/>
      <c r="BP37" s="680"/>
      <c r="BQ37" s="680"/>
      <c r="BR37" s="680"/>
      <c r="BS37" s="680"/>
      <c r="BT37" s="680"/>
      <c r="BU37" s="681"/>
      <c r="BV37" s="662">
        <v>-28902</v>
      </c>
      <c r="BW37" s="663"/>
      <c r="BX37" s="663"/>
      <c r="BY37" s="663"/>
      <c r="BZ37" s="663"/>
      <c r="CA37" s="663"/>
      <c r="CB37" s="682"/>
      <c r="CD37" s="679" t="s">
        <v>331</v>
      </c>
      <c r="CE37" s="680"/>
      <c r="CF37" s="680"/>
      <c r="CG37" s="680"/>
      <c r="CH37" s="680"/>
      <c r="CI37" s="680"/>
      <c r="CJ37" s="680"/>
      <c r="CK37" s="680"/>
      <c r="CL37" s="680"/>
      <c r="CM37" s="680"/>
      <c r="CN37" s="680"/>
      <c r="CO37" s="680"/>
      <c r="CP37" s="680"/>
      <c r="CQ37" s="681"/>
      <c r="CR37" s="662">
        <v>108907</v>
      </c>
      <c r="CS37" s="703"/>
      <c r="CT37" s="703"/>
      <c r="CU37" s="703"/>
      <c r="CV37" s="703"/>
      <c r="CW37" s="703"/>
      <c r="CX37" s="703"/>
      <c r="CY37" s="704"/>
      <c r="CZ37" s="671">
        <v>0.9</v>
      </c>
      <c r="DA37" s="705"/>
      <c r="DB37" s="705"/>
      <c r="DC37" s="707"/>
      <c r="DD37" s="678">
        <v>108907</v>
      </c>
      <c r="DE37" s="703"/>
      <c r="DF37" s="703"/>
      <c r="DG37" s="703"/>
      <c r="DH37" s="703"/>
      <c r="DI37" s="703"/>
      <c r="DJ37" s="703"/>
      <c r="DK37" s="704"/>
      <c r="DL37" s="678">
        <v>95745</v>
      </c>
      <c r="DM37" s="703"/>
      <c r="DN37" s="703"/>
      <c r="DO37" s="703"/>
      <c r="DP37" s="703"/>
      <c r="DQ37" s="703"/>
      <c r="DR37" s="703"/>
      <c r="DS37" s="703"/>
      <c r="DT37" s="703"/>
      <c r="DU37" s="703"/>
      <c r="DV37" s="704"/>
      <c r="DW37" s="671">
        <v>1.7</v>
      </c>
      <c r="DX37" s="705"/>
      <c r="DY37" s="705"/>
      <c r="DZ37" s="705"/>
      <c r="EA37" s="705"/>
      <c r="EB37" s="705"/>
      <c r="EC37" s="706"/>
    </row>
    <row r="38" spans="2:133" ht="11.25" customHeight="1">
      <c r="B38" s="668" t="s">
        <v>332</v>
      </c>
      <c r="C38" s="669"/>
      <c r="D38" s="669"/>
      <c r="E38" s="669"/>
      <c r="F38" s="669"/>
      <c r="G38" s="669"/>
      <c r="H38" s="669"/>
      <c r="I38" s="669"/>
      <c r="J38" s="669"/>
      <c r="K38" s="669"/>
      <c r="L38" s="669"/>
      <c r="M38" s="669"/>
      <c r="N38" s="669"/>
      <c r="O38" s="669"/>
      <c r="P38" s="669"/>
      <c r="Q38" s="670"/>
      <c r="R38" s="662">
        <v>334100</v>
      </c>
      <c r="S38" s="663"/>
      <c r="T38" s="663"/>
      <c r="U38" s="663"/>
      <c r="V38" s="663"/>
      <c r="W38" s="663"/>
      <c r="X38" s="663"/>
      <c r="Y38" s="664"/>
      <c r="Z38" s="665">
        <v>2.5</v>
      </c>
      <c r="AA38" s="665"/>
      <c r="AB38" s="665"/>
      <c r="AC38" s="665"/>
      <c r="AD38" s="666" t="s">
        <v>128</v>
      </c>
      <c r="AE38" s="666"/>
      <c r="AF38" s="666"/>
      <c r="AG38" s="666"/>
      <c r="AH38" s="666"/>
      <c r="AI38" s="666"/>
      <c r="AJ38" s="666"/>
      <c r="AK38" s="666"/>
      <c r="AL38" s="671" t="s">
        <v>128</v>
      </c>
      <c r="AM38" s="672"/>
      <c r="AN38" s="672"/>
      <c r="AO38" s="673"/>
      <c r="AQ38" s="740" t="s">
        <v>333</v>
      </c>
      <c r="AR38" s="741"/>
      <c r="AS38" s="741"/>
      <c r="AT38" s="741"/>
      <c r="AU38" s="741"/>
      <c r="AV38" s="741"/>
      <c r="AW38" s="741"/>
      <c r="AX38" s="741"/>
      <c r="AY38" s="742"/>
      <c r="AZ38" s="662">
        <v>172141</v>
      </c>
      <c r="BA38" s="663"/>
      <c r="BB38" s="663"/>
      <c r="BC38" s="663"/>
      <c r="BD38" s="703"/>
      <c r="BE38" s="703"/>
      <c r="BF38" s="731"/>
      <c r="BG38" s="679" t="s">
        <v>334</v>
      </c>
      <c r="BH38" s="680"/>
      <c r="BI38" s="680"/>
      <c r="BJ38" s="680"/>
      <c r="BK38" s="680"/>
      <c r="BL38" s="680"/>
      <c r="BM38" s="680"/>
      <c r="BN38" s="680"/>
      <c r="BO38" s="680"/>
      <c r="BP38" s="680"/>
      <c r="BQ38" s="680"/>
      <c r="BR38" s="680"/>
      <c r="BS38" s="680"/>
      <c r="BT38" s="680"/>
      <c r="BU38" s="681"/>
      <c r="BV38" s="662">
        <v>2448</v>
      </c>
      <c r="BW38" s="663"/>
      <c r="BX38" s="663"/>
      <c r="BY38" s="663"/>
      <c r="BZ38" s="663"/>
      <c r="CA38" s="663"/>
      <c r="CB38" s="682"/>
      <c r="CD38" s="679" t="s">
        <v>335</v>
      </c>
      <c r="CE38" s="680"/>
      <c r="CF38" s="680"/>
      <c r="CG38" s="680"/>
      <c r="CH38" s="680"/>
      <c r="CI38" s="680"/>
      <c r="CJ38" s="680"/>
      <c r="CK38" s="680"/>
      <c r="CL38" s="680"/>
      <c r="CM38" s="680"/>
      <c r="CN38" s="680"/>
      <c r="CO38" s="680"/>
      <c r="CP38" s="680"/>
      <c r="CQ38" s="681"/>
      <c r="CR38" s="662">
        <v>1245181</v>
      </c>
      <c r="CS38" s="663"/>
      <c r="CT38" s="663"/>
      <c r="CU38" s="663"/>
      <c r="CV38" s="663"/>
      <c r="CW38" s="663"/>
      <c r="CX38" s="663"/>
      <c r="CY38" s="664"/>
      <c r="CZ38" s="671">
        <v>9.6999999999999993</v>
      </c>
      <c r="DA38" s="705"/>
      <c r="DB38" s="705"/>
      <c r="DC38" s="707"/>
      <c r="DD38" s="678">
        <v>1042688</v>
      </c>
      <c r="DE38" s="663"/>
      <c r="DF38" s="663"/>
      <c r="DG38" s="663"/>
      <c r="DH38" s="663"/>
      <c r="DI38" s="663"/>
      <c r="DJ38" s="663"/>
      <c r="DK38" s="664"/>
      <c r="DL38" s="678">
        <v>799994</v>
      </c>
      <c r="DM38" s="663"/>
      <c r="DN38" s="663"/>
      <c r="DO38" s="663"/>
      <c r="DP38" s="663"/>
      <c r="DQ38" s="663"/>
      <c r="DR38" s="663"/>
      <c r="DS38" s="663"/>
      <c r="DT38" s="663"/>
      <c r="DU38" s="663"/>
      <c r="DV38" s="664"/>
      <c r="DW38" s="671">
        <v>13.8</v>
      </c>
      <c r="DX38" s="705"/>
      <c r="DY38" s="705"/>
      <c r="DZ38" s="705"/>
      <c r="EA38" s="705"/>
      <c r="EB38" s="705"/>
      <c r="EC38" s="706"/>
    </row>
    <row r="39" spans="2:133" ht="11.25" customHeight="1">
      <c r="B39" s="668" t="s">
        <v>336</v>
      </c>
      <c r="C39" s="669"/>
      <c r="D39" s="669"/>
      <c r="E39" s="669"/>
      <c r="F39" s="669"/>
      <c r="G39" s="669"/>
      <c r="H39" s="669"/>
      <c r="I39" s="669"/>
      <c r="J39" s="669"/>
      <c r="K39" s="669"/>
      <c r="L39" s="669"/>
      <c r="M39" s="669"/>
      <c r="N39" s="669"/>
      <c r="O39" s="669"/>
      <c r="P39" s="669"/>
      <c r="Q39" s="670"/>
      <c r="R39" s="662">
        <v>275721</v>
      </c>
      <c r="S39" s="663"/>
      <c r="T39" s="663"/>
      <c r="U39" s="663"/>
      <c r="V39" s="663"/>
      <c r="W39" s="663"/>
      <c r="X39" s="663"/>
      <c r="Y39" s="664"/>
      <c r="Z39" s="665">
        <v>2.1</v>
      </c>
      <c r="AA39" s="665"/>
      <c r="AB39" s="665"/>
      <c r="AC39" s="665"/>
      <c r="AD39" s="666">
        <v>13</v>
      </c>
      <c r="AE39" s="666"/>
      <c r="AF39" s="666"/>
      <c r="AG39" s="666"/>
      <c r="AH39" s="666"/>
      <c r="AI39" s="666"/>
      <c r="AJ39" s="666"/>
      <c r="AK39" s="666"/>
      <c r="AL39" s="671">
        <v>0</v>
      </c>
      <c r="AM39" s="672"/>
      <c r="AN39" s="672"/>
      <c r="AO39" s="673"/>
      <c r="AQ39" s="740" t="s">
        <v>337</v>
      </c>
      <c r="AR39" s="741"/>
      <c r="AS39" s="741"/>
      <c r="AT39" s="741"/>
      <c r="AU39" s="741"/>
      <c r="AV39" s="741"/>
      <c r="AW39" s="741"/>
      <c r="AX39" s="741"/>
      <c r="AY39" s="742"/>
      <c r="AZ39" s="662">
        <v>28254</v>
      </c>
      <c r="BA39" s="663"/>
      <c r="BB39" s="663"/>
      <c r="BC39" s="663"/>
      <c r="BD39" s="703"/>
      <c r="BE39" s="703"/>
      <c r="BF39" s="731"/>
      <c r="BG39" s="679" t="s">
        <v>338</v>
      </c>
      <c r="BH39" s="680"/>
      <c r="BI39" s="680"/>
      <c r="BJ39" s="680"/>
      <c r="BK39" s="680"/>
      <c r="BL39" s="680"/>
      <c r="BM39" s="680"/>
      <c r="BN39" s="680"/>
      <c r="BO39" s="680"/>
      <c r="BP39" s="680"/>
      <c r="BQ39" s="680"/>
      <c r="BR39" s="680"/>
      <c r="BS39" s="680"/>
      <c r="BT39" s="680"/>
      <c r="BU39" s="681"/>
      <c r="BV39" s="662">
        <v>3615</v>
      </c>
      <c r="BW39" s="663"/>
      <c r="BX39" s="663"/>
      <c r="BY39" s="663"/>
      <c r="BZ39" s="663"/>
      <c r="CA39" s="663"/>
      <c r="CB39" s="682"/>
      <c r="CD39" s="679" t="s">
        <v>339</v>
      </c>
      <c r="CE39" s="680"/>
      <c r="CF39" s="680"/>
      <c r="CG39" s="680"/>
      <c r="CH39" s="680"/>
      <c r="CI39" s="680"/>
      <c r="CJ39" s="680"/>
      <c r="CK39" s="680"/>
      <c r="CL39" s="680"/>
      <c r="CM39" s="680"/>
      <c r="CN39" s="680"/>
      <c r="CO39" s="680"/>
      <c r="CP39" s="680"/>
      <c r="CQ39" s="681"/>
      <c r="CR39" s="662">
        <v>1757678</v>
      </c>
      <c r="CS39" s="703"/>
      <c r="CT39" s="703"/>
      <c r="CU39" s="703"/>
      <c r="CV39" s="703"/>
      <c r="CW39" s="703"/>
      <c r="CX39" s="703"/>
      <c r="CY39" s="704"/>
      <c r="CZ39" s="671">
        <v>13.7</v>
      </c>
      <c r="DA39" s="705"/>
      <c r="DB39" s="705"/>
      <c r="DC39" s="707"/>
      <c r="DD39" s="678">
        <v>531482</v>
      </c>
      <c r="DE39" s="703"/>
      <c r="DF39" s="703"/>
      <c r="DG39" s="703"/>
      <c r="DH39" s="703"/>
      <c r="DI39" s="703"/>
      <c r="DJ39" s="703"/>
      <c r="DK39" s="704"/>
      <c r="DL39" s="678" t="s">
        <v>128</v>
      </c>
      <c r="DM39" s="703"/>
      <c r="DN39" s="703"/>
      <c r="DO39" s="703"/>
      <c r="DP39" s="703"/>
      <c r="DQ39" s="703"/>
      <c r="DR39" s="703"/>
      <c r="DS39" s="703"/>
      <c r="DT39" s="703"/>
      <c r="DU39" s="703"/>
      <c r="DV39" s="704"/>
      <c r="DW39" s="671" t="s">
        <v>128</v>
      </c>
      <c r="DX39" s="705"/>
      <c r="DY39" s="705"/>
      <c r="DZ39" s="705"/>
      <c r="EA39" s="705"/>
      <c r="EB39" s="705"/>
      <c r="EC39" s="706"/>
    </row>
    <row r="40" spans="2:133" ht="11.25" customHeight="1">
      <c r="B40" s="668" t="s">
        <v>340</v>
      </c>
      <c r="C40" s="669"/>
      <c r="D40" s="669"/>
      <c r="E40" s="669"/>
      <c r="F40" s="669"/>
      <c r="G40" s="669"/>
      <c r="H40" s="669"/>
      <c r="I40" s="669"/>
      <c r="J40" s="669"/>
      <c r="K40" s="669"/>
      <c r="L40" s="669"/>
      <c r="M40" s="669"/>
      <c r="N40" s="669"/>
      <c r="O40" s="669"/>
      <c r="P40" s="669"/>
      <c r="Q40" s="670"/>
      <c r="R40" s="662">
        <v>598787</v>
      </c>
      <c r="S40" s="663"/>
      <c r="T40" s="663"/>
      <c r="U40" s="663"/>
      <c r="V40" s="663"/>
      <c r="W40" s="663"/>
      <c r="X40" s="663"/>
      <c r="Y40" s="664"/>
      <c r="Z40" s="665">
        <v>4.5</v>
      </c>
      <c r="AA40" s="665"/>
      <c r="AB40" s="665"/>
      <c r="AC40" s="665"/>
      <c r="AD40" s="666" t="s">
        <v>128</v>
      </c>
      <c r="AE40" s="666"/>
      <c r="AF40" s="666"/>
      <c r="AG40" s="666"/>
      <c r="AH40" s="666"/>
      <c r="AI40" s="666"/>
      <c r="AJ40" s="666"/>
      <c r="AK40" s="666"/>
      <c r="AL40" s="671" t="s">
        <v>128</v>
      </c>
      <c r="AM40" s="672"/>
      <c r="AN40" s="672"/>
      <c r="AO40" s="673"/>
      <c r="AQ40" s="740" t="s">
        <v>341</v>
      </c>
      <c r="AR40" s="741"/>
      <c r="AS40" s="741"/>
      <c r="AT40" s="741"/>
      <c r="AU40" s="741"/>
      <c r="AV40" s="741"/>
      <c r="AW40" s="741"/>
      <c r="AX40" s="741"/>
      <c r="AY40" s="742"/>
      <c r="AZ40" s="662">
        <v>27025</v>
      </c>
      <c r="BA40" s="663"/>
      <c r="BB40" s="663"/>
      <c r="BC40" s="663"/>
      <c r="BD40" s="703"/>
      <c r="BE40" s="703"/>
      <c r="BF40" s="731"/>
      <c r="BG40" s="749" t="s">
        <v>342</v>
      </c>
      <c r="BH40" s="750"/>
      <c r="BI40" s="750"/>
      <c r="BJ40" s="750"/>
      <c r="BK40" s="750"/>
      <c r="BL40" s="363"/>
      <c r="BM40" s="680" t="s">
        <v>343</v>
      </c>
      <c r="BN40" s="680"/>
      <c r="BO40" s="680"/>
      <c r="BP40" s="680"/>
      <c r="BQ40" s="680"/>
      <c r="BR40" s="680"/>
      <c r="BS40" s="680"/>
      <c r="BT40" s="680"/>
      <c r="BU40" s="681"/>
      <c r="BV40" s="662">
        <v>73</v>
      </c>
      <c r="BW40" s="663"/>
      <c r="BX40" s="663"/>
      <c r="BY40" s="663"/>
      <c r="BZ40" s="663"/>
      <c r="CA40" s="663"/>
      <c r="CB40" s="682"/>
      <c r="CD40" s="679" t="s">
        <v>344</v>
      </c>
      <c r="CE40" s="680"/>
      <c r="CF40" s="680"/>
      <c r="CG40" s="680"/>
      <c r="CH40" s="680"/>
      <c r="CI40" s="680"/>
      <c r="CJ40" s="680"/>
      <c r="CK40" s="680"/>
      <c r="CL40" s="680"/>
      <c r="CM40" s="680"/>
      <c r="CN40" s="680"/>
      <c r="CO40" s="680"/>
      <c r="CP40" s="680"/>
      <c r="CQ40" s="681"/>
      <c r="CR40" s="662">
        <v>235000</v>
      </c>
      <c r="CS40" s="663"/>
      <c r="CT40" s="663"/>
      <c r="CU40" s="663"/>
      <c r="CV40" s="663"/>
      <c r="CW40" s="663"/>
      <c r="CX40" s="663"/>
      <c r="CY40" s="664"/>
      <c r="CZ40" s="671">
        <v>1.8</v>
      </c>
      <c r="DA40" s="705"/>
      <c r="DB40" s="705"/>
      <c r="DC40" s="707"/>
      <c r="DD40" s="678" t="s">
        <v>128</v>
      </c>
      <c r="DE40" s="663"/>
      <c r="DF40" s="663"/>
      <c r="DG40" s="663"/>
      <c r="DH40" s="663"/>
      <c r="DI40" s="663"/>
      <c r="DJ40" s="663"/>
      <c r="DK40" s="664"/>
      <c r="DL40" s="678" t="s">
        <v>128</v>
      </c>
      <c r="DM40" s="663"/>
      <c r="DN40" s="663"/>
      <c r="DO40" s="663"/>
      <c r="DP40" s="663"/>
      <c r="DQ40" s="663"/>
      <c r="DR40" s="663"/>
      <c r="DS40" s="663"/>
      <c r="DT40" s="663"/>
      <c r="DU40" s="663"/>
      <c r="DV40" s="664"/>
      <c r="DW40" s="671" t="s">
        <v>128</v>
      </c>
      <c r="DX40" s="705"/>
      <c r="DY40" s="705"/>
      <c r="DZ40" s="705"/>
      <c r="EA40" s="705"/>
      <c r="EB40" s="705"/>
      <c r="EC40" s="706"/>
    </row>
    <row r="41" spans="2:133" ht="11.25" customHeight="1">
      <c r="B41" s="668" t="s">
        <v>345</v>
      </c>
      <c r="C41" s="669"/>
      <c r="D41" s="669"/>
      <c r="E41" s="669"/>
      <c r="F41" s="669"/>
      <c r="G41" s="669"/>
      <c r="H41" s="669"/>
      <c r="I41" s="669"/>
      <c r="J41" s="669"/>
      <c r="K41" s="669"/>
      <c r="L41" s="669"/>
      <c r="M41" s="669"/>
      <c r="N41" s="669"/>
      <c r="O41" s="669"/>
      <c r="P41" s="669"/>
      <c r="Q41" s="670"/>
      <c r="R41" s="662" t="s">
        <v>128</v>
      </c>
      <c r="S41" s="663"/>
      <c r="T41" s="663"/>
      <c r="U41" s="663"/>
      <c r="V41" s="663"/>
      <c r="W41" s="663"/>
      <c r="X41" s="663"/>
      <c r="Y41" s="664"/>
      <c r="Z41" s="665" t="s">
        <v>128</v>
      </c>
      <c r="AA41" s="665"/>
      <c r="AB41" s="665"/>
      <c r="AC41" s="665"/>
      <c r="AD41" s="666" t="s">
        <v>128</v>
      </c>
      <c r="AE41" s="666"/>
      <c r="AF41" s="666"/>
      <c r="AG41" s="666"/>
      <c r="AH41" s="666"/>
      <c r="AI41" s="666"/>
      <c r="AJ41" s="666"/>
      <c r="AK41" s="666"/>
      <c r="AL41" s="671" t="s">
        <v>128</v>
      </c>
      <c r="AM41" s="672"/>
      <c r="AN41" s="672"/>
      <c r="AO41" s="673"/>
      <c r="AQ41" s="740" t="s">
        <v>346</v>
      </c>
      <c r="AR41" s="741"/>
      <c r="AS41" s="741"/>
      <c r="AT41" s="741"/>
      <c r="AU41" s="741"/>
      <c r="AV41" s="741"/>
      <c r="AW41" s="741"/>
      <c r="AX41" s="741"/>
      <c r="AY41" s="742"/>
      <c r="AZ41" s="662">
        <v>225409</v>
      </c>
      <c r="BA41" s="663"/>
      <c r="BB41" s="663"/>
      <c r="BC41" s="663"/>
      <c r="BD41" s="703"/>
      <c r="BE41" s="703"/>
      <c r="BF41" s="731"/>
      <c r="BG41" s="749"/>
      <c r="BH41" s="750"/>
      <c r="BI41" s="750"/>
      <c r="BJ41" s="750"/>
      <c r="BK41" s="750"/>
      <c r="BL41" s="363"/>
      <c r="BM41" s="680" t="s">
        <v>347</v>
      </c>
      <c r="BN41" s="680"/>
      <c r="BO41" s="680"/>
      <c r="BP41" s="680"/>
      <c r="BQ41" s="680"/>
      <c r="BR41" s="680"/>
      <c r="BS41" s="680"/>
      <c r="BT41" s="680"/>
      <c r="BU41" s="681"/>
      <c r="BV41" s="662" t="s">
        <v>128</v>
      </c>
      <c r="BW41" s="663"/>
      <c r="BX41" s="663"/>
      <c r="BY41" s="663"/>
      <c r="BZ41" s="663"/>
      <c r="CA41" s="663"/>
      <c r="CB41" s="682"/>
      <c r="CD41" s="679" t="s">
        <v>348</v>
      </c>
      <c r="CE41" s="680"/>
      <c r="CF41" s="680"/>
      <c r="CG41" s="680"/>
      <c r="CH41" s="680"/>
      <c r="CI41" s="680"/>
      <c r="CJ41" s="680"/>
      <c r="CK41" s="680"/>
      <c r="CL41" s="680"/>
      <c r="CM41" s="680"/>
      <c r="CN41" s="680"/>
      <c r="CO41" s="680"/>
      <c r="CP41" s="680"/>
      <c r="CQ41" s="681"/>
      <c r="CR41" s="662" t="s">
        <v>128</v>
      </c>
      <c r="CS41" s="703"/>
      <c r="CT41" s="703"/>
      <c r="CU41" s="703"/>
      <c r="CV41" s="703"/>
      <c r="CW41" s="703"/>
      <c r="CX41" s="703"/>
      <c r="CY41" s="704"/>
      <c r="CZ41" s="671" t="s">
        <v>128</v>
      </c>
      <c r="DA41" s="705"/>
      <c r="DB41" s="705"/>
      <c r="DC41" s="707"/>
      <c r="DD41" s="678" t="s">
        <v>128</v>
      </c>
      <c r="DE41" s="703"/>
      <c r="DF41" s="703"/>
      <c r="DG41" s="703"/>
      <c r="DH41" s="703"/>
      <c r="DI41" s="703"/>
      <c r="DJ41" s="703"/>
      <c r="DK41" s="704"/>
      <c r="DL41" s="759"/>
      <c r="DM41" s="760"/>
      <c r="DN41" s="760"/>
      <c r="DO41" s="760"/>
      <c r="DP41" s="760"/>
      <c r="DQ41" s="760"/>
      <c r="DR41" s="760"/>
      <c r="DS41" s="760"/>
      <c r="DT41" s="760"/>
      <c r="DU41" s="760"/>
      <c r="DV41" s="761"/>
      <c r="DW41" s="746"/>
      <c r="DX41" s="747"/>
      <c r="DY41" s="747"/>
      <c r="DZ41" s="747"/>
      <c r="EA41" s="747"/>
      <c r="EB41" s="747"/>
      <c r="EC41" s="748"/>
    </row>
    <row r="42" spans="2:133" ht="11.25" customHeight="1">
      <c r="B42" s="668" t="s">
        <v>349</v>
      </c>
      <c r="C42" s="669"/>
      <c r="D42" s="669"/>
      <c r="E42" s="669"/>
      <c r="F42" s="669"/>
      <c r="G42" s="669"/>
      <c r="H42" s="669"/>
      <c r="I42" s="669"/>
      <c r="J42" s="669"/>
      <c r="K42" s="669"/>
      <c r="L42" s="669"/>
      <c r="M42" s="669"/>
      <c r="N42" s="669"/>
      <c r="O42" s="669"/>
      <c r="P42" s="669"/>
      <c r="Q42" s="670"/>
      <c r="R42" s="662" t="s">
        <v>128</v>
      </c>
      <c r="S42" s="663"/>
      <c r="T42" s="663"/>
      <c r="U42" s="663"/>
      <c r="V42" s="663"/>
      <c r="W42" s="663"/>
      <c r="X42" s="663"/>
      <c r="Y42" s="664"/>
      <c r="Z42" s="665" t="s">
        <v>128</v>
      </c>
      <c r="AA42" s="665"/>
      <c r="AB42" s="665"/>
      <c r="AC42" s="665"/>
      <c r="AD42" s="666" t="s">
        <v>128</v>
      </c>
      <c r="AE42" s="666"/>
      <c r="AF42" s="666"/>
      <c r="AG42" s="666"/>
      <c r="AH42" s="666"/>
      <c r="AI42" s="666"/>
      <c r="AJ42" s="666"/>
      <c r="AK42" s="666"/>
      <c r="AL42" s="671" t="s">
        <v>128</v>
      </c>
      <c r="AM42" s="672"/>
      <c r="AN42" s="672"/>
      <c r="AO42" s="673"/>
      <c r="AQ42" s="756" t="s">
        <v>350</v>
      </c>
      <c r="AR42" s="757"/>
      <c r="AS42" s="757"/>
      <c r="AT42" s="757"/>
      <c r="AU42" s="757"/>
      <c r="AV42" s="757"/>
      <c r="AW42" s="757"/>
      <c r="AX42" s="757"/>
      <c r="AY42" s="758"/>
      <c r="AZ42" s="753">
        <v>794352</v>
      </c>
      <c r="BA42" s="754"/>
      <c r="BB42" s="754"/>
      <c r="BC42" s="754"/>
      <c r="BD42" s="733"/>
      <c r="BE42" s="733"/>
      <c r="BF42" s="734"/>
      <c r="BG42" s="751"/>
      <c r="BH42" s="752"/>
      <c r="BI42" s="752"/>
      <c r="BJ42" s="752"/>
      <c r="BK42" s="752"/>
      <c r="BL42" s="364"/>
      <c r="BM42" s="688" t="s">
        <v>351</v>
      </c>
      <c r="BN42" s="688"/>
      <c r="BO42" s="688"/>
      <c r="BP42" s="688"/>
      <c r="BQ42" s="688"/>
      <c r="BR42" s="688"/>
      <c r="BS42" s="688"/>
      <c r="BT42" s="688"/>
      <c r="BU42" s="689"/>
      <c r="BV42" s="753">
        <v>467</v>
      </c>
      <c r="BW42" s="754"/>
      <c r="BX42" s="754"/>
      <c r="BY42" s="754"/>
      <c r="BZ42" s="754"/>
      <c r="CA42" s="754"/>
      <c r="CB42" s="755"/>
      <c r="CD42" s="668" t="s">
        <v>352</v>
      </c>
      <c r="CE42" s="669"/>
      <c r="CF42" s="669"/>
      <c r="CG42" s="669"/>
      <c r="CH42" s="669"/>
      <c r="CI42" s="669"/>
      <c r="CJ42" s="669"/>
      <c r="CK42" s="669"/>
      <c r="CL42" s="669"/>
      <c r="CM42" s="669"/>
      <c r="CN42" s="669"/>
      <c r="CO42" s="669"/>
      <c r="CP42" s="669"/>
      <c r="CQ42" s="670"/>
      <c r="CR42" s="662">
        <v>1817780</v>
      </c>
      <c r="CS42" s="703"/>
      <c r="CT42" s="703"/>
      <c r="CU42" s="703"/>
      <c r="CV42" s="703"/>
      <c r="CW42" s="703"/>
      <c r="CX42" s="703"/>
      <c r="CY42" s="704"/>
      <c r="CZ42" s="671">
        <v>14.2</v>
      </c>
      <c r="DA42" s="705"/>
      <c r="DB42" s="705"/>
      <c r="DC42" s="707"/>
      <c r="DD42" s="678">
        <v>565890</v>
      </c>
      <c r="DE42" s="703"/>
      <c r="DF42" s="703"/>
      <c r="DG42" s="703"/>
      <c r="DH42" s="703"/>
      <c r="DI42" s="703"/>
      <c r="DJ42" s="703"/>
      <c r="DK42" s="704"/>
      <c r="DL42" s="759"/>
      <c r="DM42" s="760"/>
      <c r="DN42" s="760"/>
      <c r="DO42" s="760"/>
      <c r="DP42" s="760"/>
      <c r="DQ42" s="760"/>
      <c r="DR42" s="760"/>
      <c r="DS42" s="760"/>
      <c r="DT42" s="760"/>
      <c r="DU42" s="760"/>
      <c r="DV42" s="761"/>
      <c r="DW42" s="746"/>
      <c r="DX42" s="747"/>
      <c r="DY42" s="747"/>
      <c r="DZ42" s="747"/>
      <c r="EA42" s="747"/>
      <c r="EB42" s="747"/>
      <c r="EC42" s="748"/>
    </row>
    <row r="43" spans="2:133" ht="11.25" customHeight="1">
      <c r="B43" s="668" t="s">
        <v>353</v>
      </c>
      <c r="C43" s="669"/>
      <c r="D43" s="669"/>
      <c r="E43" s="669"/>
      <c r="F43" s="669"/>
      <c r="G43" s="669"/>
      <c r="H43" s="669"/>
      <c r="I43" s="669"/>
      <c r="J43" s="669"/>
      <c r="K43" s="669"/>
      <c r="L43" s="669"/>
      <c r="M43" s="669"/>
      <c r="N43" s="669"/>
      <c r="O43" s="669"/>
      <c r="P43" s="669"/>
      <c r="Q43" s="670"/>
      <c r="R43" s="662">
        <v>160887</v>
      </c>
      <c r="S43" s="663"/>
      <c r="T43" s="663"/>
      <c r="U43" s="663"/>
      <c r="V43" s="663"/>
      <c r="W43" s="663"/>
      <c r="X43" s="663"/>
      <c r="Y43" s="664"/>
      <c r="Z43" s="665">
        <v>1.2</v>
      </c>
      <c r="AA43" s="665"/>
      <c r="AB43" s="665"/>
      <c r="AC43" s="665"/>
      <c r="AD43" s="666" t="s">
        <v>128</v>
      </c>
      <c r="AE43" s="666"/>
      <c r="AF43" s="666"/>
      <c r="AG43" s="666"/>
      <c r="AH43" s="666"/>
      <c r="AI43" s="666"/>
      <c r="AJ43" s="666"/>
      <c r="AK43" s="666"/>
      <c r="AL43" s="671" t="s">
        <v>128</v>
      </c>
      <c r="AM43" s="672"/>
      <c r="AN43" s="672"/>
      <c r="AO43" s="673"/>
      <c r="BV43" s="219"/>
      <c r="BW43" s="219"/>
      <c r="BX43" s="219"/>
      <c r="BY43" s="219"/>
      <c r="BZ43" s="219"/>
      <c r="CA43" s="219"/>
      <c r="CB43" s="219"/>
      <c r="CD43" s="668" t="s">
        <v>354</v>
      </c>
      <c r="CE43" s="669"/>
      <c r="CF43" s="669"/>
      <c r="CG43" s="669"/>
      <c r="CH43" s="669"/>
      <c r="CI43" s="669"/>
      <c r="CJ43" s="669"/>
      <c r="CK43" s="669"/>
      <c r="CL43" s="669"/>
      <c r="CM43" s="669"/>
      <c r="CN43" s="669"/>
      <c r="CO43" s="669"/>
      <c r="CP43" s="669"/>
      <c r="CQ43" s="670"/>
      <c r="CR43" s="662">
        <v>168547</v>
      </c>
      <c r="CS43" s="703"/>
      <c r="CT43" s="703"/>
      <c r="CU43" s="703"/>
      <c r="CV43" s="703"/>
      <c r="CW43" s="703"/>
      <c r="CX43" s="703"/>
      <c r="CY43" s="704"/>
      <c r="CZ43" s="671">
        <v>1.3</v>
      </c>
      <c r="DA43" s="705"/>
      <c r="DB43" s="705"/>
      <c r="DC43" s="707"/>
      <c r="DD43" s="678">
        <v>97974</v>
      </c>
      <c r="DE43" s="703"/>
      <c r="DF43" s="703"/>
      <c r="DG43" s="703"/>
      <c r="DH43" s="703"/>
      <c r="DI43" s="703"/>
      <c r="DJ43" s="703"/>
      <c r="DK43" s="704"/>
      <c r="DL43" s="759"/>
      <c r="DM43" s="760"/>
      <c r="DN43" s="760"/>
      <c r="DO43" s="760"/>
      <c r="DP43" s="760"/>
      <c r="DQ43" s="760"/>
      <c r="DR43" s="760"/>
      <c r="DS43" s="760"/>
      <c r="DT43" s="760"/>
      <c r="DU43" s="760"/>
      <c r="DV43" s="761"/>
      <c r="DW43" s="746"/>
      <c r="DX43" s="747"/>
      <c r="DY43" s="747"/>
      <c r="DZ43" s="747"/>
      <c r="EA43" s="747"/>
      <c r="EB43" s="747"/>
      <c r="EC43" s="748"/>
    </row>
    <row r="44" spans="2:133" ht="11.25" customHeight="1">
      <c r="B44" s="709" t="s">
        <v>355</v>
      </c>
      <c r="C44" s="710"/>
      <c r="D44" s="710"/>
      <c r="E44" s="710"/>
      <c r="F44" s="710"/>
      <c r="G44" s="710"/>
      <c r="H44" s="710"/>
      <c r="I44" s="710"/>
      <c r="J44" s="710"/>
      <c r="K44" s="710"/>
      <c r="L44" s="710"/>
      <c r="M44" s="710"/>
      <c r="N44" s="710"/>
      <c r="O44" s="710"/>
      <c r="P44" s="710"/>
      <c r="Q44" s="711"/>
      <c r="R44" s="753">
        <v>13249428</v>
      </c>
      <c r="S44" s="754"/>
      <c r="T44" s="754"/>
      <c r="U44" s="754"/>
      <c r="V44" s="754"/>
      <c r="W44" s="754"/>
      <c r="X44" s="754"/>
      <c r="Y44" s="762"/>
      <c r="Z44" s="763">
        <v>100</v>
      </c>
      <c r="AA44" s="763"/>
      <c r="AB44" s="763"/>
      <c r="AC44" s="763"/>
      <c r="AD44" s="764">
        <v>5636295</v>
      </c>
      <c r="AE44" s="764"/>
      <c r="AF44" s="764"/>
      <c r="AG44" s="764"/>
      <c r="AH44" s="764"/>
      <c r="AI44" s="764"/>
      <c r="AJ44" s="764"/>
      <c r="AK44" s="764"/>
      <c r="AL44" s="765">
        <v>100</v>
      </c>
      <c r="AM44" s="732"/>
      <c r="AN44" s="732"/>
      <c r="AO44" s="766"/>
      <c r="CD44" s="767" t="s">
        <v>302</v>
      </c>
      <c r="CE44" s="768"/>
      <c r="CF44" s="668" t="s">
        <v>356</v>
      </c>
      <c r="CG44" s="669"/>
      <c r="CH44" s="669"/>
      <c r="CI44" s="669"/>
      <c r="CJ44" s="669"/>
      <c r="CK44" s="669"/>
      <c r="CL44" s="669"/>
      <c r="CM44" s="669"/>
      <c r="CN44" s="669"/>
      <c r="CO44" s="669"/>
      <c r="CP44" s="669"/>
      <c r="CQ44" s="670"/>
      <c r="CR44" s="662">
        <v>1456624</v>
      </c>
      <c r="CS44" s="663"/>
      <c r="CT44" s="663"/>
      <c r="CU44" s="663"/>
      <c r="CV44" s="663"/>
      <c r="CW44" s="663"/>
      <c r="CX44" s="663"/>
      <c r="CY44" s="664"/>
      <c r="CZ44" s="671">
        <v>11.4</v>
      </c>
      <c r="DA44" s="672"/>
      <c r="DB44" s="672"/>
      <c r="DC44" s="683"/>
      <c r="DD44" s="678">
        <v>493729</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357</v>
      </c>
      <c r="CG45" s="669"/>
      <c r="CH45" s="669"/>
      <c r="CI45" s="669"/>
      <c r="CJ45" s="669"/>
      <c r="CK45" s="669"/>
      <c r="CL45" s="669"/>
      <c r="CM45" s="669"/>
      <c r="CN45" s="669"/>
      <c r="CO45" s="669"/>
      <c r="CP45" s="669"/>
      <c r="CQ45" s="670"/>
      <c r="CR45" s="662">
        <v>603203</v>
      </c>
      <c r="CS45" s="703"/>
      <c r="CT45" s="703"/>
      <c r="CU45" s="703"/>
      <c r="CV45" s="703"/>
      <c r="CW45" s="703"/>
      <c r="CX45" s="703"/>
      <c r="CY45" s="704"/>
      <c r="CZ45" s="671">
        <v>4.7</v>
      </c>
      <c r="DA45" s="705"/>
      <c r="DB45" s="705"/>
      <c r="DC45" s="707"/>
      <c r="DD45" s="678">
        <v>134404</v>
      </c>
      <c r="DE45" s="703"/>
      <c r="DF45" s="703"/>
      <c r="DG45" s="703"/>
      <c r="DH45" s="703"/>
      <c r="DI45" s="703"/>
      <c r="DJ45" s="703"/>
      <c r="DK45" s="704"/>
      <c r="DL45" s="759"/>
      <c r="DM45" s="760"/>
      <c r="DN45" s="760"/>
      <c r="DO45" s="760"/>
      <c r="DP45" s="760"/>
      <c r="DQ45" s="760"/>
      <c r="DR45" s="760"/>
      <c r="DS45" s="760"/>
      <c r="DT45" s="760"/>
      <c r="DU45" s="760"/>
      <c r="DV45" s="761"/>
      <c r="DW45" s="746"/>
      <c r="DX45" s="747"/>
      <c r="DY45" s="747"/>
      <c r="DZ45" s="747"/>
      <c r="EA45" s="747"/>
      <c r="EB45" s="747"/>
      <c r="EC45" s="748"/>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359</v>
      </c>
      <c r="CG46" s="669"/>
      <c r="CH46" s="669"/>
      <c r="CI46" s="669"/>
      <c r="CJ46" s="669"/>
      <c r="CK46" s="669"/>
      <c r="CL46" s="669"/>
      <c r="CM46" s="669"/>
      <c r="CN46" s="669"/>
      <c r="CO46" s="669"/>
      <c r="CP46" s="669"/>
      <c r="CQ46" s="670"/>
      <c r="CR46" s="662">
        <v>719960</v>
      </c>
      <c r="CS46" s="663"/>
      <c r="CT46" s="663"/>
      <c r="CU46" s="663"/>
      <c r="CV46" s="663"/>
      <c r="CW46" s="663"/>
      <c r="CX46" s="663"/>
      <c r="CY46" s="664"/>
      <c r="CZ46" s="671">
        <v>5.6</v>
      </c>
      <c r="DA46" s="672"/>
      <c r="DB46" s="672"/>
      <c r="DC46" s="683"/>
      <c r="DD46" s="678">
        <v>356764</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c r="B47" s="774" t="s">
        <v>360</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68" t="s">
        <v>361</v>
      </c>
      <c r="CG47" s="669"/>
      <c r="CH47" s="669"/>
      <c r="CI47" s="669"/>
      <c r="CJ47" s="669"/>
      <c r="CK47" s="669"/>
      <c r="CL47" s="669"/>
      <c r="CM47" s="669"/>
      <c r="CN47" s="669"/>
      <c r="CO47" s="669"/>
      <c r="CP47" s="669"/>
      <c r="CQ47" s="670"/>
      <c r="CR47" s="662">
        <v>361156</v>
      </c>
      <c r="CS47" s="703"/>
      <c r="CT47" s="703"/>
      <c r="CU47" s="703"/>
      <c r="CV47" s="703"/>
      <c r="CW47" s="703"/>
      <c r="CX47" s="703"/>
      <c r="CY47" s="704"/>
      <c r="CZ47" s="671">
        <v>2.8</v>
      </c>
      <c r="DA47" s="705"/>
      <c r="DB47" s="705"/>
      <c r="DC47" s="707"/>
      <c r="DD47" s="678">
        <v>72161</v>
      </c>
      <c r="DE47" s="703"/>
      <c r="DF47" s="703"/>
      <c r="DG47" s="703"/>
      <c r="DH47" s="703"/>
      <c r="DI47" s="703"/>
      <c r="DJ47" s="703"/>
      <c r="DK47" s="704"/>
      <c r="DL47" s="759"/>
      <c r="DM47" s="760"/>
      <c r="DN47" s="760"/>
      <c r="DO47" s="760"/>
      <c r="DP47" s="760"/>
      <c r="DQ47" s="760"/>
      <c r="DR47" s="760"/>
      <c r="DS47" s="760"/>
      <c r="DT47" s="760"/>
      <c r="DU47" s="760"/>
      <c r="DV47" s="761"/>
      <c r="DW47" s="746"/>
      <c r="DX47" s="747"/>
      <c r="DY47" s="747"/>
      <c r="DZ47" s="747"/>
      <c r="EA47" s="747"/>
      <c r="EB47" s="747"/>
      <c r="EC47" s="748"/>
    </row>
    <row r="48" spans="2:133" ht="11.25">
      <c r="B48" s="773" t="s">
        <v>362</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68" t="s">
        <v>363</v>
      </c>
      <c r="CG48" s="669"/>
      <c r="CH48" s="669"/>
      <c r="CI48" s="669"/>
      <c r="CJ48" s="669"/>
      <c r="CK48" s="669"/>
      <c r="CL48" s="669"/>
      <c r="CM48" s="669"/>
      <c r="CN48" s="669"/>
      <c r="CO48" s="669"/>
      <c r="CP48" s="669"/>
      <c r="CQ48" s="670"/>
      <c r="CR48" s="662" t="s">
        <v>128</v>
      </c>
      <c r="CS48" s="663"/>
      <c r="CT48" s="663"/>
      <c r="CU48" s="663"/>
      <c r="CV48" s="663"/>
      <c r="CW48" s="663"/>
      <c r="CX48" s="663"/>
      <c r="CY48" s="664"/>
      <c r="CZ48" s="671" t="s">
        <v>128</v>
      </c>
      <c r="DA48" s="672"/>
      <c r="DB48" s="672"/>
      <c r="DC48" s="683"/>
      <c r="DD48" s="678" t="s">
        <v>128</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3">
        <v>12804155</v>
      </c>
      <c r="CS49" s="733"/>
      <c r="CT49" s="733"/>
      <c r="CU49" s="733"/>
      <c r="CV49" s="733"/>
      <c r="CW49" s="733"/>
      <c r="CX49" s="733"/>
      <c r="CY49" s="775"/>
      <c r="CZ49" s="765">
        <v>100</v>
      </c>
      <c r="DA49" s="776"/>
      <c r="DB49" s="776"/>
      <c r="DC49" s="777"/>
      <c r="DD49" s="778">
        <v>7008582</v>
      </c>
      <c r="DE49" s="733"/>
      <c r="DF49" s="733"/>
      <c r="DG49" s="733"/>
      <c r="DH49" s="733"/>
      <c r="DI49" s="733"/>
      <c r="DJ49" s="733"/>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zkIQbksCYIJP4C6HHnn6lXxRvuL2h7zSDU6uwWPOxZj2ICFkgfTn1eDRXROGQBlslHI4y/CFgEebiSUIOGU6w==" saltValue="6XCvAeJEO/j66R2LxK5SE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H103" sqref="BH10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387</v>
      </c>
      <c r="C7" s="1112"/>
      <c r="D7" s="1112"/>
      <c r="E7" s="1112"/>
      <c r="F7" s="1112"/>
      <c r="G7" s="1112"/>
      <c r="H7" s="1112"/>
      <c r="I7" s="1112"/>
      <c r="J7" s="1112"/>
      <c r="K7" s="1112"/>
      <c r="L7" s="1112"/>
      <c r="M7" s="1112"/>
      <c r="N7" s="1112"/>
      <c r="O7" s="1112"/>
      <c r="P7" s="1113"/>
      <c r="Q7" s="1166">
        <v>13259</v>
      </c>
      <c r="R7" s="1167"/>
      <c r="S7" s="1167"/>
      <c r="T7" s="1167"/>
      <c r="U7" s="1167"/>
      <c r="V7" s="1167">
        <v>12814</v>
      </c>
      <c r="W7" s="1167"/>
      <c r="X7" s="1167"/>
      <c r="Y7" s="1167"/>
      <c r="Z7" s="1167"/>
      <c r="AA7" s="1167">
        <v>445</v>
      </c>
      <c r="AB7" s="1167"/>
      <c r="AC7" s="1167"/>
      <c r="AD7" s="1167"/>
      <c r="AE7" s="1168"/>
      <c r="AF7" s="1169">
        <v>433</v>
      </c>
      <c r="AG7" s="1170"/>
      <c r="AH7" s="1170"/>
      <c r="AI7" s="1170"/>
      <c r="AJ7" s="1171"/>
      <c r="AK7" s="1172">
        <v>1141</v>
      </c>
      <c r="AL7" s="1173"/>
      <c r="AM7" s="1173"/>
      <c r="AN7" s="1173"/>
      <c r="AO7" s="1173"/>
      <c r="AP7" s="1173">
        <v>9410</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599</v>
      </c>
      <c r="BT7" s="1164"/>
      <c r="BU7" s="1164"/>
      <c r="BV7" s="1164"/>
      <c r="BW7" s="1164"/>
      <c r="BX7" s="1164"/>
      <c r="BY7" s="1164"/>
      <c r="BZ7" s="1164"/>
      <c r="CA7" s="1164"/>
      <c r="CB7" s="1164"/>
      <c r="CC7" s="1164"/>
      <c r="CD7" s="1164"/>
      <c r="CE7" s="1164"/>
      <c r="CF7" s="1164"/>
      <c r="CG7" s="1176"/>
      <c r="CH7" s="1160">
        <v>11</v>
      </c>
      <c r="CI7" s="1161"/>
      <c r="CJ7" s="1161"/>
      <c r="CK7" s="1161"/>
      <c r="CL7" s="1162"/>
      <c r="CM7" s="1160">
        <v>-28</v>
      </c>
      <c r="CN7" s="1161"/>
      <c r="CO7" s="1161"/>
      <c r="CP7" s="1161"/>
      <c r="CQ7" s="1162"/>
      <c r="CR7" s="1160">
        <v>5</v>
      </c>
      <c r="CS7" s="1161"/>
      <c r="CT7" s="1161"/>
      <c r="CU7" s="1161"/>
      <c r="CV7" s="1162"/>
      <c r="CW7" s="1160" t="s">
        <v>600</v>
      </c>
      <c r="CX7" s="1161"/>
      <c r="CY7" s="1161"/>
      <c r="CZ7" s="1161"/>
      <c r="DA7" s="1162"/>
      <c r="DB7" s="1160" t="s">
        <v>600</v>
      </c>
      <c r="DC7" s="1161"/>
      <c r="DD7" s="1161"/>
      <c r="DE7" s="1161"/>
      <c r="DF7" s="1162"/>
      <c r="DG7" s="1160">
        <v>523</v>
      </c>
      <c r="DH7" s="1161"/>
      <c r="DI7" s="1161"/>
      <c r="DJ7" s="1161"/>
      <c r="DK7" s="1162"/>
      <c r="DL7" s="1160" t="s">
        <v>600</v>
      </c>
      <c r="DM7" s="1161"/>
      <c r="DN7" s="1161"/>
      <c r="DO7" s="1161"/>
      <c r="DP7" s="1162"/>
      <c r="DQ7" s="1160">
        <v>308</v>
      </c>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389</v>
      </c>
      <c r="B23" s="1001" t="s">
        <v>390</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433</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370</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402</v>
      </c>
      <c r="C28" s="1112"/>
      <c r="D28" s="1112"/>
      <c r="E28" s="1112"/>
      <c r="F28" s="1112"/>
      <c r="G28" s="1112"/>
      <c r="H28" s="1112"/>
      <c r="I28" s="1112"/>
      <c r="J28" s="1112"/>
      <c r="K28" s="1112"/>
      <c r="L28" s="1112"/>
      <c r="M28" s="1112"/>
      <c r="N28" s="1112"/>
      <c r="O28" s="1112"/>
      <c r="P28" s="1113"/>
      <c r="Q28" s="1114">
        <v>2212</v>
      </c>
      <c r="R28" s="1115"/>
      <c r="S28" s="1115"/>
      <c r="T28" s="1115"/>
      <c r="U28" s="1115"/>
      <c r="V28" s="1115">
        <v>2201</v>
      </c>
      <c r="W28" s="1115"/>
      <c r="X28" s="1115"/>
      <c r="Y28" s="1115"/>
      <c r="Z28" s="1115"/>
      <c r="AA28" s="1115">
        <v>11</v>
      </c>
      <c r="AB28" s="1115"/>
      <c r="AC28" s="1115"/>
      <c r="AD28" s="1115"/>
      <c r="AE28" s="1116"/>
      <c r="AF28" s="1117">
        <v>11</v>
      </c>
      <c r="AG28" s="1115"/>
      <c r="AH28" s="1115"/>
      <c r="AI28" s="1115"/>
      <c r="AJ28" s="1118"/>
      <c r="AK28" s="1106">
        <v>162</v>
      </c>
      <c r="AL28" s="1107"/>
      <c r="AM28" s="1107"/>
      <c r="AN28" s="1107"/>
      <c r="AO28" s="1107"/>
      <c r="AP28" s="1107" t="s">
        <v>594</v>
      </c>
      <c r="AQ28" s="1107"/>
      <c r="AR28" s="1107"/>
      <c r="AS28" s="1107"/>
      <c r="AT28" s="1107"/>
      <c r="AU28" s="1107" t="s">
        <v>594</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403</v>
      </c>
      <c r="C29" s="1095"/>
      <c r="D29" s="1095"/>
      <c r="E29" s="1095"/>
      <c r="F29" s="1095"/>
      <c r="G29" s="1095"/>
      <c r="H29" s="1095"/>
      <c r="I29" s="1095"/>
      <c r="J29" s="1095"/>
      <c r="K29" s="1095"/>
      <c r="L29" s="1095"/>
      <c r="M29" s="1095"/>
      <c r="N29" s="1095"/>
      <c r="O29" s="1095"/>
      <c r="P29" s="1096"/>
      <c r="Q29" s="1102">
        <v>2327</v>
      </c>
      <c r="R29" s="1103"/>
      <c r="S29" s="1103"/>
      <c r="T29" s="1103"/>
      <c r="U29" s="1103"/>
      <c r="V29" s="1103">
        <v>2154</v>
      </c>
      <c r="W29" s="1103"/>
      <c r="X29" s="1103"/>
      <c r="Y29" s="1103"/>
      <c r="Z29" s="1103"/>
      <c r="AA29" s="1103">
        <v>173</v>
      </c>
      <c r="AB29" s="1103"/>
      <c r="AC29" s="1103"/>
      <c r="AD29" s="1103"/>
      <c r="AE29" s="1104"/>
      <c r="AF29" s="1099">
        <v>173</v>
      </c>
      <c r="AG29" s="1100"/>
      <c r="AH29" s="1100"/>
      <c r="AI29" s="1100"/>
      <c r="AJ29" s="1101"/>
      <c r="AK29" s="1044">
        <v>351</v>
      </c>
      <c r="AL29" s="1035"/>
      <c r="AM29" s="1035"/>
      <c r="AN29" s="1035"/>
      <c r="AO29" s="1035"/>
      <c r="AP29" s="1035" t="s">
        <v>594</v>
      </c>
      <c r="AQ29" s="1035"/>
      <c r="AR29" s="1035"/>
      <c r="AS29" s="1035"/>
      <c r="AT29" s="1035"/>
      <c r="AU29" s="1035" t="s">
        <v>594</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404</v>
      </c>
      <c r="C30" s="1095"/>
      <c r="D30" s="1095"/>
      <c r="E30" s="1095"/>
      <c r="F30" s="1095"/>
      <c r="G30" s="1095"/>
      <c r="H30" s="1095"/>
      <c r="I30" s="1095"/>
      <c r="J30" s="1095"/>
      <c r="K30" s="1095"/>
      <c r="L30" s="1095"/>
      <c r="M30" s="1095"/>
      <c r="N30" s="1095"/>
      <c r="O30" s="1095"/>
      <c r="P30" s="1096"/>
      <c r="Q30" s="1102">
        <v>247</v>
      </c>
      <c r="R30" s="1103"/>
      <c r="S30" s="1103"/>
      <c r="T30" s="1103"/>
      <c r="U30" s="1103"/>
      <c r="V30" s="1103">
        <v>246</v>
      </c>
      <c r="W30" s="1103"/>
      <c r="X30" s="1103"/>
      <c r="Y30" s="1103"/>
      <c r="Z30" s="1103"/>
      <c r="AA30" s="1103">
        <v>1</v>
      </c>
      <c r="AB30" s="1103"/>
      <c r="AC30" s="1103"/>
      <c r="AD30" s="1103"/>
      <c r="AE30" s="1104"/>
      <c r="AF30" s="1099">
        <v>1</v>
      </c>
      <c r="AG30" s="1100"/>
      <c r="AH30" s="1100"/>
      <c r="AI30" s="1100"/>
      <c r="AJ30" s="1101"/>
      <c r="AK30" s="1044">
        <v>99</v>
      </c>
      <c r="AL30" s="1035"/>
      <c r="AM30" s="1035"/>
      <c r="AN30" s="1035"/>
      <c r="AO30" s="1035"/>
      <c r="AP30" s="1035" t="s">
        <v>594</v>
      </c>
      <c r="AQ30" s="1035"/>
      <c r="AR30" s="1035"/>
      <c r="AS30" s="1035"/>
      <c r="AT30" s="1035"/>
      <c r="AU30" s="1035" t="s">
        <v>594</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405</v>
      </c>
      <c r="C31" s="1095"/>
      <c r="D31" s="1095"/>
      <c r="E31" s="1095"/>
      <c r="F31" s="1095"/>
      <c r="G31" s="1095"/>
      <c r="H31" s="1095"/>
      <c r="I31" s="1095"/>
      <c r="J31" s="1095"/>
      <c r="K31" s="1095"/>
      <c r="L31" s="1095"/>
      <c r="M31" s="1095"/>
      <c r="N31" s="1095"/>
      <c r="O31" s="1095"/>
      <c r="P31" s="1096"/>
      <c r="Q31" s="1102">
        <v>614</v>
      </c>
      <c r="R31" s="1103"/>
      <c r="S31" s="1103"/>
      <c r="T31" s="1103"/>
      <c r="U31" s="1103"/>
      <c r="V31" s="1103">
        <v>614</v>
      </c>
      <c r="W31" s="1103"/>
      <c r="X31" s="1103"/>
      <c r="Y31" s="1103"/>
      <c r="Z31" s="1103"/>
      <c r="AA31" s="1103" t="s">
        <v>594</v>
      </c>
      <c r="AB31" s="1103"/>
      <c r="AC31" s="1103"/>
      <c r="AD31" s="1103"/>
      <c r="AE31" s="1104"/>
      <c r="AF31" s="1099" t="s">
        <v>391</v>
      </c>
      <c r="AG31" s="1100"/>
      <c r="AH31" s="1100"/>
      <c r="AI31" s="1100"/>
      <c r="AJ31" s="1101"/>
      <c r="AK31" s="1044">
        <v>172</v>
      </c>
      <c r="AL31" s="1035"/>
      <c r="AM31" s="1035"/>
      <c r="AN31" s="1035"/>
      <c r="AO31" s="1035"/>
      <c r="AP31" s="1035">
        <v>360</v>
      </c>
      <c r="AQ31" s="1035"/>
      <c r="AR31" s="1035"/>
      <c r="AS31" s="1035"/>
      <c r="AT31" s="1035"/>
      <c r="AU31" s="1035">
        <v>58</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406</v>
      </c>
      <c r="C32" s="1095"/>
      <c r="D32" s="1095"/>
      <c r="E32" s="1095"/>
      <c r="F32" s="1095"/>
      <c r="G32" s="1095"/>
      <c r="H32" s="1095"/>
      <c r="I32" s="1095"/>
      <c r="J32" s="1095"/>
      <c r="K32" s="1095"/>
      <c r="L32" s="1095"/>
      <c r="M32" s="1095"/>
      <c r="N32" s="1095"/>
      <c r="O32" s="1095"/>
      <c r="P32" s="1096"/>
      <c r="Q32" s="1102">
        <v>7</v>
      </c>
      <c r="R32" s="1103"/>
      <c r="S32" s="1103"/>
      <c r="T32" s="1103"/>
      <c r="U32" s="1103"/>
      <c r="V32" s="1103">
        <v>3</v>
      </c>
      <c r="W32" s="1103"/>
      <c r="X32" s="1103"/>
      <c r="Y32" s="1103"/>
      <c r="Z32" s="1103"/>
      <c r="AA32" s="1103">
        <v>4</v>
      </c>
      <c r="AB32" s="1103"/>
      <c r="AC32" s="1103"/>
      <c r="AD32" s="1103"/>
      <c r="AE32" s="1104"/>
      <c r="AF32" s="1099">
        <v>4</v>
      </c>
      <c r="AG32" s="1100"/>
      <c r="AH32" s="1100"/>
      <c r="AI32" s="1100"/>
      <c r="AJ32" s="1101"/>
      <c r="AK32" s="1044" t="s">
        <v>594</v>
      </c>
      <c r="AL32" s="1035"/>
      <c r="AM32" s="1035"/>
      <c r="AN32" s="1035"/>
      <c r="AO32" s="1035"/>
      <c r="AP32" s="1035" t="s">
        <v>594</v>
      </c>
      <c r="AQ32" s="1035"/>
      <c r="AR32" s="1035"/>
      <c r="AS32" s="1035"/>
      <c r="AT32" s="1035"/>
      <c r="AU32" s="1035" t="s">
        <v>594</v>
      </c>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407</v>
      </c>
      <c r="C33" s="1095"/>
      <c r="D33" s="1095"/>
      <c r="E33" s="1095"/>
      <c r="F33" s="1095"/>
      <c r="G33" s="1095"/>
      <c r="H33" s="1095"/>
      <c r="I33" s="1095"/>
      <c r="J33" s="1095"/>
      <c r="K33" s="1095"/>
      <c r="L33" s="1095"/>
      <c r="M33" s="1095"/>
      <c r="N33" s="1095"/>
      <c r="O33" s="1095"/>
      <c r="P33" s="1096"/>
      <c r="Q33" s="1102">
        <v>245</v>
      </c>
      <c r="R33" s="1103"/>
      <c r="S33" s="1103"/>
      <c r="T33" s="1103"/>
      <c r="U33" s="1103"/>
      <c r="V33" s="1103">
        <v>205</v>
      </c>
      <c r="W33" s="1103"/>
      <c r="X33" s="1103"/>
      <c r="Y33" s="1103"/>
      <c r="Z33" s="1103"/>
      <c r="AA33" s="1103">
        <v>40</v>
      </c>
      <c r="AB33" s="1103"/>
      <c r="AC33" s="1103"/>
      <c r="AD33" s="1103"/>
      <c r="AE33" s="1104"/>
      <c r="AF33" s="1099">
        <v>526</v>
      </c>
      <c r="AG33" s="1100"/>
      <c r="AH33" s="1100"/>
      <c r="AI33" s="1100"/>
      <c r="AJ33" s="1101"/>
      <c r="AK33" s="1044">
        <v>2</v>
      </c>
      <c r="AL33" s="1035"/>
      <c r="AM33" s="1035"/>
      <c r="AN33" s="1035"/>
      <c r="AO33" s="1035"/>
      <c r="AP33" s="1035">
        <v>963</v>
      </c>
      <c r="AQ33" s="1035"/>
      <c r="AR33" s="1035"/>
      <c r="AS33" s="1035"/>
      <c r="AT33" s="1035"/>
      <c r="AU33" s="1035">
        <v>10</v>
      </c>
      <c r="AV33" s="1035"/>
      <c r="AW33" s="1035"/>
      <c r="AX33" s="1035"/>
      <c r="AY33" s="1035"/>
      <c r="AZ33" s="1105"/>
      <c r="BA33" s="1105"/>
      <c r="BB33" s="1105"/>
      <c r="BC33" s="1105"/>
      <c r="BD33" s="1105"/>
      <c r="BE33" s="1036" t="s">
        <v>408</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409</v>
      </c>
      <c r="C34" s="1095"/>
      <c r="D34" s="1095"/>
      <c r="E34" s="1095"/>
      <c r="F34" s="1095"/>
      <c r="G34" s="1095"/>
      <c r="H34" s="1095"/>
      <c r="I34" s="1095"/>
      <c r="J34" s="1095"/>
      <c r="K34" s="1095"/>
      <c r="L34" s="1095"/>
      <c r="M34" s="1095"/>
      <c r="N34" s="1095"/>
      <c r="O34" s="1095"/>
      <c r="P34" s="1096"/>
      <c r="Q34" s="1102">
        <v>407</v>
      </c>
      <c r="R34" s="1103"/>
      <c r="S34" s="1103"/>
      <c r="T34" s="1103"/>
      <c r="U34" s="1103"/>
      <c r="V34" s="1103">
        <v>396</v>
      </c>
      <c r="W34" s="1103"/>
      <c r="X34" s="1103"/>
      <c r="Y34" s="1103"/>
      <c r="Z34" s="1103"/>
      <c r="AA34" s="1103">
        <v>11</v>
      </c>
      <c r="AB34" s="1103"/>
      <c r="AC34" s="1103"/>
      <c r="AD34" s="1103"/>
      <c r="AE34" s="1104"/>
      <c r="AF34" s="1099">
        <v>412</v>
      </c>
      <c r="AG34" s="1100"/>
      <c r="AH34" s="1100"/>
      <c r="AI34" s="1100"/>
      <c r="AJ34" s="1101"/>
      <c r="AK34" s="1044">
        <v>250</v>
      </c>
      <c r="AL34" s="1035"/>
      <c r="AM34" s="1035"/>
      <c r="AN34" s="1035"/>
      <c r="AO34" s="1035"/>
      <c r="AP34" s="1035">
        <v>979</v>
      </c>
      <c r="AQ34" s="1035"/>
      <c r="AR34" s="1035"/>
      <c r="AS34" s="1035"/>
      <c r="AT34" s="1035"/>
      <c r="AU34" s="1035">
        <v>960</v>
      </c>
      <c r="AV34" s="1035"/>
      <c r="AW34" s="1035"/>
      <c r="AX34" s="1035"/>
      <c r="AY34" s="1035"/>
      <c r="AZ34" s="1105"/>
      <c r="BA34" s="1105"/>
      <c r="BB34" s="1105"/>
      <c r="BC34" s="1105"/>
      <c r="BD34" s="1105"/>
      <c r="BE34" s="1036" t="s">
        <v>410</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t="s">
        <v>411</v>
      </c>
      <c r="C35" s="1095"/>
      <c r="D35" s="1095"/>
      <c r="E35" s="1095"/>
      <c r="F35" s="1095"/>
      <c r="G35" s="1095"/>
      <c r="H35" s="1095"/>
      <c r="I35" s="1095"/>
      <c r="J35" s="1095"/>
      <c r="K35" s="1095"/>
      <c r="L35" s="1095"/>
      <c r="M35" s="1095"/>
      <c r="N35" s="1095"/>
      <c r="O35" s="1095"/>
      <c r="P35" s="1096"/>
      <c r="Q35" s="1102">
        <v>3</v>
      </c>
      <c r="R35" s="1103"/>
      <c r="S35" s="1103"/>
      <c r="T35" s="1103"/>
      <c r="U35" s="1103"/>
      <c r="V35" s="1103">
        <v>3</v>
      </c>
      <c r="W35" s="1103"/>
      <c r="X35" s="1103"/>
      <c r="Y35" s="1103"/>
      <c r="Z35" s="1103"/>
      <c r="AA35" s="1103">
        <v>0</v>
      </c>
      <c r="AB35" s="1103"/>
      <c r="AC35" s="1103"/>
      <c r="AD35" s="1103"/>
      <c r="AE35" s="1104"/>
      <c r="AF35" s="1099">
        <v>0</v>
      </c>
      <c r="AG35" s="1100"/>
      <c r="AH35" s="1100"/>
      <c r="AI35" s="1100"/>
      <c r="AJ35" s="1101"/>
      <c r="AK35" s="1044">
        <v>1</v>
      </c>
      <c r="AL35" s="1035"/>
      <c r="AM35" s="1035"/>
      <c r="AN35" s="1035"/>
      <c r="AO35" s="1035"/>
      <c r="AP35" s="1035" t="s">
        <v>594</v>
      </c>
      <c r="AQ35" s="1035"/>
      <c r="AR35" s="1035"/>
      <c r="AS35" s="1035"/>
      <c r="AT35" s="1035"/>
      <c r="AU35" s="1035" t="s">
        <v>594</v>
      </c>
      <c r="AV35" s="1035"/>
      <c r="AW35" s="1035"/>
      <c r="AX35" s="1035"/>
      <c r="AY35" s="1035"/>
      <c r="AZ35" s="1105"/>
      <c r="BA35" s="1105"/>
      <c r="BB35" s="1105"/>
      <c r="BC35" s="1105"/>
      <c r="BD35" s="1105"/>
      <c r="BE35" s="1036" t="s">
        <v>412</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t="s">
        <v>413</v>
      </c>
      <c r="C36" s="1095"/>
      <c r="D36" s="1095"/>
      <c r="E36" s="1095"/>
      <c r="F36" s="1095"/>
      <c r="G36" s="1095"/>
      <c r="H36" s="1095"/>
      <c r="I36" s="1095"/>
      <c r="J36" s="1095"/>
      <c r="K36" s="1095"/>
      <c r="L36" s="1095"/>
      <c r="M36" s="1095"/>
      <c r="N36" s="1095"/>
      <c r="O36" s="1095"/>
      <c r="P36" s="1096"/>
      <c r="Q36" s="1102">
        <v>33</v>
      </c>
      <c r="R36" s="1103"/>
      <c r="S36" s="1103"/>
      <c r="T36" s="1103"/>
      <c r="U36" s="1103"/>
      <c r="V36" s="1103">
        <v>31</v>
      </c>
      <c r="W36" s="1103"/>
      <c r="X36" s="1103"/>
      <c r="Y36" s="1103"/>
      <c r="Z36" s="1103"/>
      <c r="AA36" s="1103">
        <v>2</v>
      </c>
      <c r="AB36" s="1103"/>
      <c r="AC36" s="1103"/>
      <c r="AD36" s="1103"/>
      <c r="AE36" s="1104"/>
      <c r="AF36" s="1099">
        <v>2</v>
      </c>
      <c r="AG36" s="1100"/>
      <c r="AH36" s="1100"/>
      <c r="AI36" s="1100"/>
      <c r="AJ36" s="1101"/>
      <c r="AK36" s="1044">
        <v>27</v>
      </c>
      <c r="AL36" s="1035"/>
      <c r="AM36" s="1035"/>
      <c r="AN36" s="1035"/>
      <c r="AO36" s="1035"/>
      <c r="AP36" s="1035">
        <v>218</v>
      </c>
      <c r="AQ36" s="1035"/>
      <c r="AR36" s="1035"/>
      <c r="AS36" s="1035"/>
      <c r="AT36" s="1035"/>
      <c r="AU36" s="1035">
        <v>218</v>
      </c>
      <c r="AV36" s="1035"/>
      <c r="AW36" s="1035"/>
      <c r="AX36" s="1035"/>
      <c r="AY36" s="1035"/>
      <c r="AZ36" s="1105"/>
      <c r="BA36" s="1105"/>
      <c r="BB36" s="1105"/>
      <c r="BC36" s="1105"/>
      <c r="BD36" s="1105"/>
      <c r="BE36" s="1036" t="s">
        <v>414</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t="s">
        <v>415</v>
      </c>
      <c r="C37" s="1095"/>
      <c r="D37" s="1095"/>
      <c r="E37" s="1095"/>
      <c r="F37" s="1095"/>
      <c r="G37" s="1095"/>
      <c r="H37" s="1095"/>
      <c r="I37" s="1095"/>
      <c r="J37" s="1095"/>
      <c r="K37" s="1095"/>
      <c r="L37" s="1095"/>
      <c r="M37" s="1095"/>
      <c r="N37" s="1095"/>
      <c r="O37" s="1095"/>
      <c r="P37" s="1096"/>
      <c r="Q37" s="1102">
        <v>39</v>
      </c>
      <c r="R37" s="1103"/>
      <c r="S37" s="1103"/>
      <c r="T37" s="1103"/>
      <c r="U37" s="1103"/>
      <c r="V37" s="1103">
        <v>36</v>
      </c>
      <c r="W37" s="1103"/>
      <c r="X37" s="1103"/>
      <c r="Y37" s="1103"/>
      <c r="Z37" s="1103"/>
      <c r="AA37" s="1103">
        <v>3</v>
      </c>
      <c r="AB37" s="1103"/>
      <c r="AC37" s="1103"/>
      <c r="AD37" s="1103"/>
      <c r="AE37" s="1104"/>
      <c r="AF37" s="1099">
        <v>3</v>
      </c>
      <c r="AG37" s="1100"/>
      <c r="AH37" s="1100"/>
      <c r="AI37" s="1100"/>
      <c r="AJ37" s="1101"/>
      <c r="AK37" s="1044">
        <v>28</v>
      </c>
      <c r="AL37" s="1035"/>
      <c r="AM37" s="1035"/>
      <c r="AN37" s="1035"/>
      <c r="AO37" s="1035"/>
      <c r="AP37" s="1035">
        <v>107</v>
      </c>
      <c r="AQ37" s="1035"/>
      <c r="AR37" s="1035"/>
      <c r="AS37" s="1035"/>
      <c r="AT37" s="1035"/>
      <c r="AU37" s="1035">
        <v>91</v>
      </c>
      <c r="AV37" s="1035"/>
      <c r="AW37" s="1035"/>
      <c r="AX37" s="1035"/>
      <c r="AY37" s="1035"/>
      <c r="AZ37" s="1105"/>
      <c r="BA37" s="1105"/>
      <c r="BB37" s="1105"/>
      <c r="BC37" s="1105"/>
      <c r="BD37" s="1105"/>
      <c r="BE37" s="1036" t="s">
        <v>414</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389</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1132</v>
      </c>
      <c r="AG63" s="1023"/>
      <c r="AH63" s="1023"/>
      <c r="AI63" s="1023"/>
      <c r="AJ63" s="1086"/>
      <c r="AK63" s="1087"/>
      <c r="AL63" s="1027"/>
      <c r="AM63" s="1027"/>
      <c r="AN63" s="1027"/>
      <c r="AO63" s="1027"/>
      <c r="AP63" s="1023">
        <v>2627</v>
      </c>
      <c r="AQ63" s="1023"/>
      <c r="AR63" s="1023"/>
      <c r="AS63" s="1023"/>
      <c r="AT63" s="1023"/>
      <c r="AU63" s="1023">
        <v>1337</v>
      </c>
      <c r="AV63" s="1023"/>
      <c r="AW63" s="1023"/>
      <c r="AX63" s="1023"/>
      <c r="AY63" s="1023"/>
      <c r="AZ63" s="1081"/>
      <c r="BA63" s="1081"/>
      <c r="BB63" s="1081"/>
      <c r="BC63" s="1081"/>
      <c r="BD63" s="1081"/>
      <c r="BE63" s="1024"/>
      <c r="BF63" s="1024"/>
      <c r="BG63" s="1024"/>
      <c r="BH63" s="1024"/>
      <c r="BI63" s="1025"/>
      <c r="BJ63" s="1082" t="s">
        <v>391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422</v>
      </c>
      <c r="AB66" s="1066"/>
      <c r="AC66" s="1066"/>
      <c r="AD66" s="1066"/>
      <c r="AE66" s="1067"/>
      <c r="AF66" s="1071" t="s">
        <v>423</v>
      </c>
      <c r="AG66" s="1072"/>
      <c r="AH66" s="1072"/>
      <c r="AI66" s="1072"/>
      <c r="AJ66" s="1073"/>
      <c r="AK66" s="1065" t="s">
        <v>424</v>
      </c>
      <c r="AL66" s="1060"/>
      <c r="AM66" s="1060"/>
      <c r="AN66" s="1060"/>
      <c r="AO66" s="1061"/>
      <c r="AP66" s="1065" t="s">
        <v>425</v>
      </c>
      <c r="AQ66" s="1066"/>
      <c r="AR66" s="1066"/>
      <c r="AS66" s="1066"/>
      <c r="AT66" s="1067"/>
      <c r="AU66" s="1065" t="s">
        <v>426</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595</v>
      </c>
      <c r="C68" s="1050"/>
      <c r="D68" s="1050"/>
      <c r="E68" s="1050"/>
      <c r="F68" s="1050"/>
      <c r="G68" s="1050"/>
      <c r="H68" s="1050"/>
      <c r="I68" s="1050"/>
      <c r="J68" s="1050"/>
      <c r="K68" s="1050"/>
      <c r="L68" s="1050"/>
      <c r="M68" s="1050"/>
      <c r="N68" s="1050"/>
      <c r="O68" s="1050"/>
      <c r="P68" s="1051"/>
      <c r="Q68" s="1052">
        <v>12283</v>
      </c>
      <c r="R68" s="1046"/>
      <c r="S68" s="1046"/>
      <c r="T68" s="1046"/>
      <c r="U68" s="1046"/>
      <c r="V68" s="1046">
        <v>11939</v>
      </c>
      <c r="W68" s="1046"/>
      <c r="X68" s="1046"/>
      <c r="Y68" s="1046"/>
      <c r="Z68" s="1046"/>
      <c r="AA68" s="1046">
        <v>344</v>
      </c>
      <c r="AB68" s="1046"/>
      <c r="AC68" s="1046"/>
      <c r="AD68" s="1046"/>
      <c r="AE68" s="1046"/>
      <c r="AF68" s="1046">
        <v>344</v>
      </c>
      <c r="AG68" s="1046"/>
      <c r="AH68" s="1046"/>
      <c r="AI68" s="1046"/>
      <c r="AJ68" s="1046"/>
      <c r="AK68" s="1046">
        <v>36</v>
      </c>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596</v>
      </c>
      <c r="C69" s="1039"/>
      <c r="D69" s="1039"/>
      <c r="E69" s="1039"/>
      <c r="F69" s="1039"/>
      <c r="G69" s="1039"/>
      <c r="H69" s="1039"/>
      <c r="I69" s="1039"/>
      <c r="J69" s="1039"/>
      <c r="K69" s="1039"/>
      <c r="L69" s="1039"/>
      <c r="M69" s="1039"/>
      <c r="N69" s="1039"/>
      <c r="O69" s="1039"/>
      <c r="P69" s="1040"/>
      <c r="Q69" s="1041">
        <v>1822</v>
      </c>
      <c r="R69" s="1035"/>
      <c r="S69" s="1035"/>
      <c r="T69" s="1035"/>
      <c r="U69" s="1035"/>
      <c r="V69" s="1035">
        <v>1770</v>
      </c>
      <c r="W69" s="1035"/>
      <c r="X69" s="1035"/>
      <c r="Y69" s="1035"/>
      <c r="Z69" s="1035"/>
      <c r="AA69" s="1035">
        <v>52</v>
      </c>
      <c r="AB69" s="1035"/>
      <c r="AC69" s="1035"/>
      <c r="AD69" s="1035"/>
      <c r="AE69" s="1035"/>
      <c r="AF69" s="1035">
        <v>52</v>
      </c>
      <c r="AG69" s="1035"/>
      <c r="AH69" s="1035"/>
      <c r="AI69" s="1035"/>
      <c r="AJ69" s="1035"/>
      <c r="AK69" s="1035">
        <v>38</v>
      </c>
      <c r="AL69" s="1035"/>
      <c r="AM69" s="1035"/>
      <c r="AN69" s="1035"/>
      <c r="AO69" s="1035"/>
      <c r="AP69" s="1035">
        <v>494</v>
      </c>
      <c r="AQ69" s="1035"/>
      <c r="AR69" s="1035"/>
      <c r="AS69" s="1035"/>
      <c r="AT69" s="1035"/>
      <c r="AU69" s="1035">
        <v>35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597</v>
      </c>
      <c r="C70" s="1039"/>
      <c r="D70" s="1039"/>
      <c r="E70" s="1039"/>
      <c r="F70" s="1039"/>
      <c r="G70" s="1039"/>
      <c r="H70" s="1039"/>
      <c r="I70" s="1039"/>
      <c r="J70" s="1039"/>
      <c r="K70" s="1039"/>
      <c r="L70" s="1039"/>
      <c r="M70" s="1039"/>
      <c r="N70" s="1039"/>
      <c r="O70" s="1039"/>
      <c r="P70" s="1040"/>
      <c r="Q70" s="1041">
        <v>89</v>
      </c>
      <c r="R70" s="1035"/>
      <c r="S70" s="1035"/>
      <c r="T70" s="1035"/>
      <c r="U70" s="1035"/>
      <c r="V70" s="1035">
        <v>84</v>
      </c>
      <c r="W70" s="1035"/>
      <c r="X70" s="1035"/>
      <c r="Y70" s="1035"/>
      <c r="Z70" s="1035"/>
      <c r="AA70" s="1035">
        <v>5</v>
      </c>
      <c r="AB70" s="1035"/>
      <c r="AC70" s="1035"/>
      <c r="AD70" s="1035"/>
      <c r="AE70" s="1035"/>
      <c r="AF70" s="1035">
        <v>5</v>
      </c>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598</v>
      </c>
      <c r="C71" s="1039"/>
      <c r="D71" s="1039"/>
      <c r="E71" s="1039"/>
      <c r="F71" s="1039"/>
      <c r="G71" s="1039"/>
      <c r="H71" s="1039"/>
      <c r="I71" s="1039"/>
      <c r="J71" s="1039"/>
      <c r="K71" s="1039"/>
      <c r="L71" s="1039"/>
      <c r="M71" s="1039"/>
      <c r="N71" s="1039"/>
      <c r="O71" s="1039"/>
      <c r="P71" s="1040"/>
      <c r="Q71" s="1041">
        <v>285945</v>
      </c>
      <c r="R71" s="1035"/>
      <c r="S71" s="1035"/>
      <c r="T71" s="1035"/>
      <c r="U71" s="1035"/>
      <c r="V71" s="1035">
        <v>277863</v>
      </c>
      <c r="W71" s="1035"/>
      <c r="X71" s="1035"/>
      <c r="Y71" s="1035"/>
      <c r="Z71" s="1035"/>
      <c r="AA71" s="1035">
        <v>8082</v>
      </c>
      <c r="AB71" s="1035"/>
      <c r="AC71" s="1035"/>
      <c r="AD71" s="1035"/>
      <c r="AE71" s="1035"/>
      <c r="AF71" s="1035">
        <v>8082</v>
      </c>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389</v>
      </c>
      <c r="B88" s="1001" t="s">
        <v>427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8483</v>
      </c>
      <c r="AG88" s="1023"/>
      <c r="AH88" s="1023"/>
      <c r="AI88" s="1023"/>
      <c r="AJ88" s="1023"/>
      <c r="AK88" s="1027"/>
      <c r="AL88" s="1027"/>
      <c r="AM88" s="1027"/>
      <c r="AN88" s="1027"/>
      <c r="AO88" s="1027"/>
      <c r="AP88" s="1023">
        <v>494</v>
      </c>
      <c r="AQ88" s="1023"/>
      <c r="AR88" s="1023"/>
      <c r="AS88" s="1023"/>
      <c r="AT88" s="1023"/>
      <c r="AU88" s="1023">
        <v>35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428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c r="CX102" s="1017"/>
      <c r="CY102" s="1017"/>
      <c r="CZ102" s="1017"/>
      <c r="DA102" s="1018"/>
      <c r="DB102" s="1016"/>
      <c r="DC102" s="1017"/>
      <c r="DD102" s="1017"/>
      <c r="DE102" s="1017"/>
      <c r="DF102" s="1018"/>
      <c r="DG102" s="1016">
        <v>523</v>
      </c>
      <c r="DH102" s="1017"/>
      <c r="DI102" s="1017"/>
      <c r="DJ102" s="1017"/>
      <c r="DK102" s="1018"/>
      <c r="DL102" s="1016"/>
      <c r="DM102" s="1017"/>
      <c r="DN102" s="1017"/>
      <c r="DO102" s="1017"/>
      <c r="DP102" s="1018"/>
      <c r="DQ102" s="1016">
        <v>308</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435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436</v>
      </c>
      <c r="AB109" s="960"/>
      <c r="AC109" s="960"/>
      <c r="AD109" s="960"/>
      <c r="AE109" s="961"/>
      <c r="AF109" s="962" t="s">
        <v>437</v>
      </c>
      <c r="AG109" s="960"/>
      <c r="AH109" s="960"/>
      <c r="AI109" s="960"/>
      <c r="AJ109" s="961"/>
      <c r="AK109" s="962" t="s">
        <v>304</v>
      </c>
      <c r="AL109" s="960"/>
      <c r="AM109" s="960"/>
      <c r="AN109" s="960"/>
      <c r="AO109" s="961"/>
      <c r="AP109" s="962" t="s">
        <v>438</v>
      </c>
      <c r="AQ109" s="960"/>
      <c r="AR109" s="960"/>
      <c r="AS109" s="960"/>
      <c r="AT109" s="993"/>
      <c r="AU109" s="959" t="s">
        <v>435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436</v>
      </c>
      <c r="BR109" s="960"/>
      <c r="BS109" s="960"/>
      <c r="BT109" s="960"/>
      <c r="BU109" s="961"/>
      <c r="BV109" s="962" t="s">
        <v>437</v>
      </c>
      <c r="BW109" s="960"/>
      <c r="BX109" s="960"/>
      <c r="BY109" s="960"/>
      <c r="BZ109" s="961"/>
      <c r="CA109" s="962" t="s">
        <v>304</v>
      </c>
      <c r="CB109" s="960"/>
      <c r="CC109" s="960"/>
      <c r="CD109" s="960"/>
      <c r="CE109" s="961"/>
      <c r="CF109" s="1000" t="s">
        <v>438</v>
      </c>
      <c r="CG109" s="1000"/>
      <c r="CH109" s="1000"/>
      <c r="CI109" s="1000"/>
      <c r="CJ109" s="1000"/>
      <c r="CK109" s="962" t="s">
        <v>439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436</v>
      </c>
      <c r="DH109" s="960"/>
      <c r="DI109" s="960"/>
      <c r="DJ109" s="960"/>
      <c r="DK109" s="961"/>
      <c r="DL109" s="962" t="s">
        <v>437</v>
      </c>
      <c r="DM109" s="960"/>
      <c r="DN109" s="960"/>
      <c r="DO109" s="960"/>
      <c r="DP109" s="961"/>
      <c r="DQ109" s="962" t="s">
        <v>304</v>
      </c>
      <c r="DR109" s="960"/>
      <c r="DS109" s="960"/>
      <c r="DT109" s="960"/>
      <c r="DU109" s="961"/>
      <c r="DV109" s="962" t="s">
        <v>438</v>
      </c>
      <c r="DW109" s="960"/>
      <c r="DX109" s="960"/>
      <c r="DY109" s="960"/>
      <c r="DZ109" s="993"/>
    </row>
    <row r="110" spans="1:131" s="226" customFormat="1" ht="26.25" customHeight="1">
      <c r="A110" s="871" t="s">
        <v>440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981573</v>
      </c>
      <c r="AB110" s="953"/>
      <c r="AC110" s="953"/>
      <c r="AD110" s="953"/>
      <c r="AE110" s="954"/>
      <c r="AF110" s="955">
        <v>951495</v>
      </c>
      <c r="AG110" s="953"/>
      <c r="AH110" s="953"/>
      <c r="AI110" s="953"/>
      <c r="AJ110" s="954"/>
      <c r="AK110" s="955">
        <v>1078946</v>
      </c>
      <c r="AL110" s="953"/>
      <c r="AM110" s="953"/>
      <c r="AN110" s="953"/>
      <c r="AO110" s="954"/>
      <c r="AP110" s="956">
        <v>21.9</v>
      </c>
      <c r="AQ110" s="957"/>
      <c r="AR110" s="957"/>
      <c r="AS110" s="957"/>
      <c r="AT110" s="958"/>
      <c r="AU110" s="994" t="s">
        <v>73</v>
      </c>
      <c r="AV110" s="995"/>
      <c r="AW110" s="995"/>
      <c r="AX110" s="995"/>
      <c r="AY110" s="995"/>
      <c r="AZ110" s="924" t="s">
        <v>441</v>
      </c>
      <c r="BA110" s="872"/>
      <c r="BB110" s="872"/>
      <c r="BC110" s="872"/>
      <c r="BD110" s="872"/>
      <c r="BE110" s="872"/>
      <c r="BF110" s="872"/>
      <c r="BG110" s="872"/>
      <c r="BH110" s="872"/>
      <c r="BI110" s="872"/>
      <c r="BJ110" s="872"/>
      <c r="BK110" s="872"/>
      <c r="BL110" s="872"/>
      <c r="BM110" s="872"/>
      <c r="BN110" s="872"/>
      <c r="BO110" s="872"/>
      <c r="BP110" s="873"/>
      <c r="BQ110" s="925">
        <v>9960291</v>
      </c>
      <c r="BR110" s="906"/>
      <c r="BS110" s="906"/>
      <c r="BT110" s="906"/>
      <c r="BU110" s="906"/>
      <c r="BV110" s="906">
        <v>9859523</v>
      </c>
      <c r="BW110" s="906"/>
      <c r="BX110" s="906"/>
      <c r="BY110" s="906"/>
      <c r="BZ110" s="906"/>
      <c r="CA110" s="906">
        <v>9410213</v>
      </c>
      <c r="CB110" s="906"/>
      <c r="CC110" s="906"/>
      <c r="CD110" s="906"/>
      <c r="CE110" s="906"/>
      <c r="CF110" s="930">
        <v>191.3</v>
      </c>
      <c r="CG110" s="931"/>
      <c r="CH110" s="931"/>
      <c r="CI110" s="931"/>
      <c r="CJ110" s="931"/>
      <c r="CK110" s="990" t="s">
        <v>442</v>
      </c>
      <c r="CL110" s="883"/>
      <c r="CM110" s="924" t="s">
        <v>443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128</v>
      </c>
      <c r="DH110" s="906"/>
      <c r="DI110" s="906"/>
      <c r="DJ110" s="906"/>
      <c r="DK110" s="906"/>
      <c r="DL110" s="906" t="s">
        <v>128</v>
      </c>
      <c r="DM110" s="906"/>
      <c r="DN110" s="906"/>
      <c r="DO110" s="906"/>
      <c r="DP110" s="906"/>
      <c r="DQ110" s="906" t="s">
        <v>444</v>
      </c>
      <c r="DR110" s="906"/>
      <c r="DS110" s="906"/>
      <c r="DT110" s="906"/>
      <c r="DU110" s="906"/>
      <c r="DV110" s="907" t="s">
        <v>445</v>
      </c>
      <c r="DW110" s="907"/>
      <c r="DX110" s="907"/>
      <c r="DY110" s="907"/>
      <c r="DZ110" s="908"/>
    </row>
    <row r="111" spans="1:131" s="226" customFormat="1" ht="26.25" customHeight="1">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445</v>
      </c>
      <c r="AG111" s="983"/>
      <c r="AH111" s="983"/>
      <c r="AI111" s="983"/>
      <c r="AJ111" s="984"/>
      <c r="AK111" s="985" t="s">
        <v>128</v>
      </c>
      <c r="AL111" s="983"/>
      <c r="AM111" s="983"/>
      <c r="AN111" s="983"/>
      <c r="AO111" s="984"/>
      <c r="AP111" s="986" t="s">
        <v>128</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v>258536</v>
      </c>
      <c r="BR111" s="881"/>
      <c r="BS111" s="881"/>
      <c r="BT111" s="881"/>
      <c r="BU111" s="881"/>
      <c r="BV111" s="881">
        <v>239385</v>
      </c>
      <c r="BW111" s="881"/>
      <c r="BX111" s="881"/>
      <c r="BY111" s="881"/>
      <c r="BZ111" s="881"/>
      <c r="CA111" s="881">
        <v>220234</v>
      </c>
      <c r="CB111" s="881"/>
      <c r="CC111" s="881"/>
      <c r="CD111" s="881"/>
      <c r="CE111" s="881"/>
      <c r="CF111" s="939">
        <v>4.5</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128</v>
      </c>
      <c r="DM111" s="881"/>
      <c r="DN111" s="881"/>
      <c r="DO111" s="881"/>
      <c r="DP111" s="881"/>
      <c r="DQ111" s="881" t="s">
        <v>449</v>
      </c>
      <c r="DR111" s="881"/>
      <c r="DS111" s="881"/>
      <c r="DT111" s="881"/>
      <c r="DU111" s="881"/>
      <c r="DV111" s="858" t="s">
        <v>128</v>
      </c>
      <c r="DW111" s="858"/>
      <c r="DX111" s="858"/>
      <c r="DY111" s="858"/>
      <c r="DZ111" s="859"/>
    </row>
    <row r="112" spans="1:131" s="226" customFormat="1" ht="26.25" customHeight="1">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452</v>
      </c>
      <c r="AB112" s="844"/>
      <c r="AC112" s="844"/>
      <c r="AD112" s="844"/>
      <c r="AE112" s="845"/>
      <c r="AF112" s="846" t="s">
        <v>128</v>
      </c>
      <c r="AG112" s="844"/>
      <c r="AH112" s="844"/>
      <c r="AI112" s="844"/>
      <c r="AJ112" s="845"/>
      <c r="AK112" s="846" t="s">
        <v>128</v>
      </c>
      <c r="AL112" s="844"/>
      <c r="AM112" s="844"/>
      <c r="AN112" s="844"/>
      <c r="AO112" s="845"/>
      <c r="AP112" s="888" t="s">
        <v>445</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1246261</v>
      </c>
      <c r="BR112" s="881"/>
      <c r="BS112" s="881"/>
      <c r="BT112" s="881"/>
      <c r="BU112" s="881"/>
      <c r="BV112" s="881">
        <v>1421429</v>
      </c>
      <c r="BW112" s="881"/>
      <c r="BX112" s="881"/>
      <c r="BY112" s="881"/>
      <c r="BZ112" s="881"/>
      <c r="CA112" s="881">
        <v>1336049</v>
      </c>
      <c r="CB112" s="881"/>
      <c r="CC112" s="881"/>
      <c r="CD112" s="881"/>
      <c r="CE112" s="881"/>
      <c r="CF112" s="939">
        <v>27.2</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445</v>
      </c>
      <c r="DM112" s="881"/>
      <c r="DN112" s="881"/>
      <c r="DO112" s="881"/>
      <c r="DP112" s="881"/>
      <c r="DQ112" s="881" t="s">
        <v>128</v>
      </c>
      <c r="DR112" s="881"/>
      <c r="DS112" s="881"/>
      <c r="DT112" s="881"/>
      <c r="DU112" s="881"/>
      <c r="DV112" s="858" t="s">
        <v>128</v>
      </c>
      <c r="DW112" s="858"/>
      <c r="DX112" s="858"/>
      <c r="DY112" s="858"/>
      <c r="DZ112" s="859"/>
    </row>
    <row r="113" spans="1:130" s="226" customFormat="1" ht="26.25" customHeight="1">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102090</v>
      </c>
      <c r="AB113" s="983"/>
      <c r="AC113" s="983"/>
      <c r="AD113" s="983"/>
      <c r="AE113" s="984"/>
      <c r="AF113" s="985">
        <v>138852</v>
      </c>
      <c r="AG113" s="983"/>
      <c r="AH113" s="983"/>
      <c r="AI113" s="983"/>
      <c r="AJ113" s="984"/>
      <c r="AK113" s="985">
        <v>160693</v>
      </c>
      <c r="AL113" s="983"/>
      <c r="AM113" s="983"/>
      <c r="AN113" s="983"/>
      <c r="AO113" s="984"/>
      <c r="AP113" s="986">
        <v>3.3</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113356</v>
      </c>
      <c r="BR113" s="881"/>
      <c r="BS113" s="881"/>
      <c r="BT113" s="881"/>
      <c r="BU113" s="881"/>
      <c r="BV113" s="881">
        <v>74443</v>
      </c>
      <c r="BW113" s="881"/>
      <c r="BX113" s="881"/>
      <c r="BY113" s="881"/>
      <c r="BZ113" s="881"/>
      <c r="CA113" s="881">
        <v>34559</v>
      </c>
      <c r="CB113" s="881"/>
      <c r="CC113" s="881"/>
      <c r="CD113" s="881"/>
      <c r="CE113" s="881"/>
      <c r="CF113" s="939">
        <v>0.7</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445</v>
      </c>
      <c r="DM113" s="844"/>
      <c r="DN113" s="844"/>
      <c r="DO113" s="844"/>
      <c r="DP113" s="845"/>
      <c r="DQ113" s="846" t="s">
        <v>445</v>
      </c>
      <c r="DR113" s="844"/>
      <c r="DS113" s="844"/>
      <c r="DT113" s="844"/>
      <c r="DU113" s="845"/>
      <c r="DV113" s="888" t="s">
        <v>458</v>
      </c>
      <c r="DW113" s="889"/>
      <c r="DX113" s="889"/>
      <c r="DY113" s="889"/>
      <c r="DZ113" s="890"/>
    </row>
    <row r="114" spans="1:130" s="226" customFormat="1" ht="26.25" customHeight="1">
      <c r="A114" s="978"/>
      <c r="B114" s="979"/>
      <c r="C114" s="816" t="s">
        <v>459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40253</v>
      </c>
      <c r="AB114" s="844"/>
      <c r="AC114" s="844"/>
      <c r="AD114" s="844"/>
      <c r="AE114" s="845"/>
      <c r="AF114" s="846">
        <v>39098</v>
      </c>
      <c r="AG114" s="844"/>
      <c r="AH114" s="844"/>
      <c r="AI114" s="844"/>
      <c r="AJ114" s="845"/>
      <c r="AK114" s="846">
        <v>39684</v>
      </c>
      <c r="AL114" s="844"/>
      <c r="AM114" s="844"/>
      <c r="AN114" s="844"/>
      <c r="AO114" s="845"/>
      <c r="AP114" s="888">
        <v>0.8</v>
      </c>
      <c r="AQ114" s="889"/>
      <c r="AR114" s="889"/>
      <c r="AS114" s="889"/>
      <c r="AT114" s="890"/>
      <c r="AU114" s="996"/>
      <c r="AV114" s="997"/>
      <c r="AW114" s="997"/>
      <c r="AX114" s="997"/>
      <c r="AY114" s="997"/>
      <c r="AZ114" s="879" t="s">
        <v>460</v>
      </c>
      <c r="BA114" s="816"/>
      <c r="BB114" s="816"/>
      <c r="BC114" s="816"/>
      <c r="BD114" s="816"/>
      <c r="BE114" s="816"/>
      <c r="BF114" s="816"/>
      <c r="BG114" s="816"/>
      <c r="BH114" s="816"/>
      <c r="BI114" s="816"/>
      <c r="BJ114" s="816"/>
      <c r="BK114" s="816"/>
      <c r="BL114" s="816"/>
      <c r="BM114" s="816"/>
      <c r="BN114" s="816"/>
      <c r="BO114" s="816"/>
      <c r="BP114" s="817"/>
      <c r="BQ114" s="880">
        <v>1216928</v>
      </c>
      <c r="BR114" s="881"/>
      <c r="BS114" s="881"/>
      <c r="BT114" s="881"/>
      <c r="BU114" s="881"/>
      <c r="BV114" s="881">
        <v>1129197</v>
      </c>
      <c r="BW114" s="881"/>
      <c r="BX114" s="881"/>
      <c r="BY114" s="881"/>
      <c r="BZ114" s="881"/>
      <c r="CA114" s="881">
        <v>1064081</v>
      </c>
      <c r="CB114" s="881"/>
      <c r="CC114" s="881"/>
      <c r="CD114" s="881"/>
      <c r="CE114" s="881"/>
      <c r="CF114" s="939">
        <v>21.6</v>
      </c>
      <c r="CG114" s="940"/>
      <c r="CH114" s="940"/>
      <c r="CI114" s="940"/>
      <c r="CJ114" s="940"/>
      <c r="CK114" s="991"/>
      <c r="CL114" s="885"/>
      <c r="CM114" s="879" t="s">
        <v>461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128</v>
      </c>
      <c r="DH114" s="844"/>
      <c r="DI114" s="844"/>
      <c r="DJ114" s="844"/>
      <c r="DK114" s="845"/>
      <c r="DL114" s="846" t="s">
        <v>445</v>
      </c>
      <c r="DM114" s="844"/>
      <c r="DN114" s="844"/>
      <c r="DO114" s="844"/>
      <c r="DP114" s="845"/>
      <c r="DQ114" s="846" t="s">
        <v>128</v>
      </c>
      <c r="DR114" s="844"/>
      <c r="DS114" s="844"/>
      <c r="DT114" s="844"/>
      <c r="DU114" s="845"/>
      <c r="DV114" s="888" t="s">
        <v>128</v>
      </c>
      <c r="DW114" s="889"/>
      <c r="DX114" s="889"/>
      <c r="DY114" s="889"/>
      <c r="DZ114" s="890"/>
    </row>
    <row r="115" spans="1:130" s="226" customFormat="1" ht="26.25" customHeight="1">
      <c r="A115" s="978"/>
      <c r="B115" s="979"/>
      <c r="C115" s="816" t="s">
        <v>462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19634</v>
      </c>
      <c r="AB115" s="983"/>
      <c r="AC115" s="983"/>
      <c r="AD115" s="983"/>
      <c r="AE115" s="984"/>
      <c r="AF115" s="985">
        <v>19699</v>
      </c>
      <c r="AG115" s="983"/>
      <c r="AH115" s="983"/>
      <c r="AI115" s="983"/>
      <c r="AJ115" s="984"/>
      <c r="AK115" s="985">
        <v>19889</v>
      </c>
      <c r="AL115" s="983"/>
      <c r="AM115" s="983"/>
      <c r="AN115" s="983"/>
      <c r="AO115" s="984"/>
      <c r="AP115" s="986">
        <v>0.4</v>
      </c>
      <c r="AQ115" s="987"/>
      <c r="AR115" s="987"/>
      <c r="AS115" s="987"/>
      <c r="AT115" s="988"/>
      <c r="AU115" s="996"/>
      <c r="AV115" s="997"/>
      <c r="AW115" s="997"/>
      <c r="AX115" s="997"/>
      <c r="AY115" s="997"/>
      <c r="AZ115" s="879" t="s">
        <v>463</v>
      </c>
      <c r="BA115" s="816"/>
      <c r="BB115" s="816"/>
      <c r="BC115" s="816"/>
      <c r="BD115" s="816"/>
      <c r="BE115" s="816"/>
      <c r="BF115" s="816"/>
      <c r="BG115" s="816"/>
      <c r="BH115" s="816"/>
      <c r="BI115" s="816"/>
      <c r="BJ115" s="816"/>
      <c r="BK115" s="816"/>
      <c r="BL115" s="816"/>
      <c r="BM115" s="816"/>
      <c r="BN115" s="816"/>
      <c r="BO115" s="816"/>
      <c r="BP115" s="817"/>
      <c r="BQ115" s="880">
        <v>450048</v>
      </c>
      <c r="BR115" s="881"/>
      <c r="BS115" s="881"/>
      <c r="BT115" s="881"/>
      <c r="BU115" s="881"/>
      <c r="BV115" s="881">
        <v>376822</v>
      </c>
      <c r="BW115" s="881"/>
      <c r="BX115" s="881"/>
      <c r="BY115" s="881"/>
      <c r="BZ115" s="881"/>
      <c r="CA115" s="881">
        <v>308470</v>
      </c>
      <c r="CB115" s="881"/>
      <c r="CC115" s="881"/>
      <c r="CD115" s="881"/>
      <c r="CE115" s="881"/>
      <c r="CF115" s="939">
        <v>6.3</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445</v>
      </c>
      <c r="DM115" s="844"/>
      <c r="DN115" s="844"/>
      <c r="DO115" s="844"/>
      <c r="DP115" s="845"/>
      <c r="DQ115" s="846" t="s">
        <v>128</v>
      </c>
      <c r="DR115" s="844"/>
      <c r="DS115" s="844"/>
      <c r="DT115" s="844"/>
      <c r="DU115" s="845"/>
      <c r="DV115" s="888" t="s">
        <v>128</v>
      </c>
      <c r="DW115" s="889"/>
      <c r="DX115" s="889"/>
      <c r="DY115" s="889"/>
      <c r="DZ115" s="890"/>
    </row>
    <row r="116" spans="1:130" s="226" customFormat="1" ht="26.25" customHeight="1">
      <c r="A116" s="980"/>
      <c r="B116" s="981"/>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444</v>
      </c>
      <c r="AB116" s="844"/>
      <c r="AC116" s="844"/>
      <c r="AD116" s="844"/>
      <c r="AE116" s="845"/>
      <c r="AF116" s="846" t="s">
        <v>128</v>
      </c>
      <c r="AG116" s="844"/>
      <c r="AH116" s="844"/>
      <c r="AI116" s="844"/>
      <c r="AJ116" s="845"/>
      <c r="AK116" s="846" t="s">
        <v>128</v>
      </c>
      <c r="AL116" s="844"/>
      <c r="AM116" s="844"/>
      <c r="AN116" s="844"/>
      <c r="AO116" s="845"/>
      <c r="AP116" s="888" t="s">
        <v>444</v>
      </c>
      <c r="AQ116" s="889"/>
      <c r="AR116" s="889"/>
      <c r="AS116" s="889"/>
      <c r="AT116" s="890"/>
      <c r="AU116" s="996"/>
      <c r="AV116" s="997"/>
      <c r="AW116" s="997"/>
      <c r="AX116" s="997"/>
      <c r="AY116" s="997"/>
      <c r="AZ116" s="973" t="s">
        <v>466</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444</v>
      </c>
      <c r="BW116" s="881"/>
      <c r="BX116" s="881"/>
      <c r="BY116" s="881"/>
      <c r="BZ116" s="881"/>
      <c r="CA116" s="881" t="s">
        <v>444</v>
      </c>
      <c r="CB116" s="881"/>
      <c r="CC116" s="881"/>
      <c r="CD116" s="881"/>
      <c r="CE116" s="881"/>
      <c r="CF116" s="939" t="s">
        <v>128</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128</v>
      </c>
      <c r="DH116" s="844"/>
      <c r="DI116" s="844"/>
      <c r="DJ116" s="844"/>
      <c r="DK116" s="845"/>
      <c r="DL116" s="846" t="s">
        <v>128</v>
      </c>
      <c r="DM116" s="844"/>
      <c r="DN116" s="844"/>
      <c r="DO116" s="844"/>
      <c r="DP116" s="845"/>
      <c r="DQ116" s="846" t="s">
        <v>444</v>
      </c>
      <c r="DR116" s="844"/>
      <c r="DS116" s="844"/>
      <c r="DT116" s="844"/>
      <c r="DU116" s="845"/>
      <c r="DV116" s="888" t="s">
        <v>128</v>
      </c>
      <c r="DW116" s="889"/>
      <c r="DX116" s="889"/>
      <c r="DY116" s="889"/>
      <c r="DZ116" s="890"/>
    </row>
    <row r="117" spans="1:130" s="226" customFormat="1" ht="26.25" customHeight="1">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1143550</v>
      </c>
      <c r="AB117" s="967"/>
      <c r="AC117" s="967"/>
      <c r="AD117" s="967"/>
      <c r="AE117" s="968"/>
      <c r="AF117" s="969">
        <v>1149144</v>
      </c>
      <c r="AG117" s="967"/>
      <c r="AH117" s="967"/>
      <c r="AI117" s="967"/>
      <c r="AJ117" s="968"/>
      <c r="AK117" s="969">
        <v>1299212</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445</v>
      </c>
      <c r="BR117" s="881"/>
      <c r="BS117" s="881"/>
      <c r="BT117" s="881"/>
      <c r="BU117" s="881"/>
      <c r="BV117" s="881" t="s">
        <v>445</v>
      </c>
      <c r="BW117" s="881"/>
      <c r="BX117" s="881"/>
      <c r="BY117" s="881"/>
      <c r="BZ117" s="881"/>
      <c r="CA117" s="881" t="s">
        <v>128</v>
      </c>
      <c r="CB117" s="881"/>
      <c r="CC117" s="881"/>
      <c r="CD117" s="881"/>
      <c r="CE117" s="881"/>
      <c r="CF117" s="939" t="s">
        <v>458</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445</v>
      </c>
      <c r="DH117" s="844"/>
      <c r="DI117" s="844"/>
      <c r="DJ117" s="844"/>
      <c r="DK117" s="845"/>
      <c r="DL117" s="846" t="s">
        <v>128</v>
      </c>
      <c r="DM117" s="844"/>
      <c r="DN117" s="844"/>
      <c r="DO117" s="844"/>
      <c r="DP117" s="845"/>
      <c r="DQ117" s="846" t="s">
        <v>445</v>
      </c>
      <c r="DR117" s="844"/>
      <c r="DS117" s="844"/>
      <c r="DT117" s="844"/>
      <c r="DU117" s="845"/>
      <c r="DV117" s="888" t="s">
        <v>128</v>
      </c>
      <c r="DW117" s="889"/>
      <c r="DX117" s="889"/>
      <c r="DY117" s="889"/>
      <c r="DZ117" s="890"/>
    </row>
    <row r="118" spans="1:130" s="226" customFormat="1" ht="26.25" customHeight="1">
      <c r="A118" s="959" t="s">
        <v>439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436</v>
      </c>
      <c r="AB118" s="960"/>
      <c r="AC118" s="960"/>
      <c r="AD118" s="960"/>
      <c r="AE118" s="961"/>
      <c r="AF118" s="962" t="s">
        <v>437</v>
      </c>
      <c r="AG118" s="960"/>
      <c r="AH118" s="960"/>
      <c r="AI118" s="960"/>
      <c r="AJ118" s="961"/>
      <c r="AK118" s="962" t="s">
        <v>304</v>
      </c>
      <c r="AL118" s="960"/>
      <c r="AM118" s="960"/>
      <c r="AN118" s="960"/>
      <c r="AO118" s="961"/>
      <c r="AP118" s="963" t="s">
        <v>438</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445</v>
      </c>
      <c r="BW118" s="909"/>
      <c r="BX118" s="909"/>
      <c r="BY118" s="909"/>
      <c r="BZ118" s="909"/>
      <c r="CA118" s="909" t="s">
        <v>449</v>
      </c>
      <c r="CB118" s="909"/>
      <c r="CC118" s="909"/>
      <c r="CD118" s="909"/>
      <c r="CE118" s="909"/>
      <c r="CF118" s="939" t="s">
        <v>445</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445</v>
      </c>
      <c r="DM118" s="844"/>
      <c r="DN118" s="844"/>
      <c r="DO118" s="844"/>
      <c r="DP118" s="845"/>
      <c r="DQ118" s="846" t="s">
        <v>445</v>
      </c>
      <c r="DR118" s="844"/>
      <c r="DS118" s="844"/>
      <c r="DT118" s="844"/>
      <c r="DU118" s="845"/>
      <c r="DV118" s="888" t="s">
        <v>449</v>
      </c>
      <c r="DW118" s="889"/>
      <c r="DX118" s="889"/>
      <c r="DY118" s="889"/>
      <c r="DZ118" s="890"/>
    </row>
    <row r="119" spans="1:130" s="226" customFormat="1" ht="26.25" customHeight="1">
      <c r="A119" s="882" t="s">
        <v>442</v>
      </c>
      <c r="B119" s="883"/>
      <c r="C119" s="924" t="s">
        <v>443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128</v>
      </c>
      <c r="AG119" s="953"/>
      <c r="AH119" s="953"/>
      <c r="AI119" s="953"/>
      <c r="AJ119" s="954"/>
      <c r="AK119" s="955" t="s">
        <v>444</v>
      </c>
      <c r="AL119" s="953"/>
      <c r="AM119" s="953"/>
      <c r="AN119" s="953"/>
      <c r="AO119" s="954"/>
      <c r="AP119" s="956" t="s">
        <v>445</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473</v>
      </c>
      <c r="BP119" s="942"/>
      <c r="BQ119" s="943">
        <v>13245420</v>
      </c>
      <c r="BR119" s="909"/>
      <c r="BS119" s="909"/>
      <c r="BT119" s="909"/>
      <c r="BU119" s="909"/>
      <c r="BV119" s="909">
        <v>13100799</v>
      </c>
      <c r="BW119" s="909"/>
      <c r="BX119" s="909"/>
      <c r="BY119" s="909"/>
      <c r="BZ119" s="909"/>
      <c r="CA119" s="909">
        <v>12373606</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258536</v>
      </c>
      <c r="DH119" s="828"/>
      <c r="DI119" s="828"/>
      <c r="DJ119" s="828"/>
      <c r="DK119" s="829"/>
      <c r="DL119" s="830">
        <v>239385</v>
      </c>
      <c r="DM119" s="828"/>
      <c r="DN119" s="828"/>
      <c r="DO119" s="828"/>
      <c r="DP119" s="829"/>
      <c r="DQ119" s="830">
        <v>220234</v>
      </c>
      <c r="DR119" s="828"/>
      <c r="DS119" s="828"/>
      <c r="DT119" s="828"/>
      <c r="DU119" s="829"/>
      <c r="DV119" s="912">
        <v>4.5</v>
      </c>
      <c r="DW119" s="913"/>
      <c r="DX119" s="913"/>
      <c r="DY119" s="913"/>
      <c r="DZ119" s="914"/>
    </row>
    <row r="120" spans="1:130" s="226" customFormat="1" ht="26.25" customHeight="1">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449</v>
      </c>
      <c r="AB120" s="844"/>
      <c r="AC120" s="844"/>
      <c r="AD120" s="844"/>
      <c r="AE120" s="845"/>
      <c r="AF120" s="846" t="s">
        <v>445</v>
      </c>
      <c r="AG120" s="844"/>
      <c r="AH120" s="844"/>
      <c r="AI120" s="844"/>
      <c r="AJ120" s="845"/>
      <c r="AK120" s="846" t="s">
        <v>445</v>
      </c>
      <c r="AL120" s="844"/>
      <c r="AM120" s="844"/>
      <c r="AN120" s="844"/>
      <c r="AO120" s="845"/>
      <c r="AP120" s="888" t="s">
        <v>128</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4647551</v>
      </c>
      <c r="BR120" s="906"/>
      <c r="BS120" s="906"/>
      <c r="BT120" s="906"/>
      <c r="BU120" s="906"/>
      <c r="BV120" s="906">
        <v>4494425</v>
      </c>
      <c r="BW120" s="906"/>
      <c r="BX120" s="906"/>
      <c r="BY120" s="906"/>
      <c r="BZ120" s="906"/>
      <c r="CA120" s="906">
        <v>5140909</v>
      </c>
      <c r="CB120" s="906"/>
      <c r="CC120" s="906"/>
      <c r="CD120" s="906"/>
      <c r="CE120" s="906"/>
      <c r="CF120" s="930">
        <v>104.5</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v>846602</v>
      </c>
      <c r="DH120" s="906"/>
      <c r="DI120" s="906"/>
      <c r="DJ120" s="906"/>
      <c r="DK120" s="906"/>
      <c r="DL120" s="906">
        <v>1041105</v>
      </c>
      <c r="DM120" s="906"/>
      <c r="DN120" s="906"/>
      <c r="DO120" s="906"/>
      <c r="DP120" s="906"/>
      <c r="DQ120" s="906">
        <v>959974</v>
      </c>
      <c r="DR120" s="906"/>
      <c r="DS120" s="906"/>
      <c r="DT120" s="906"/>
      <c r="DU120" s="906"/>
      <c r="DV120" s="907">
        <v>19.5</v>
      </c>
      <c r="DW120" s="907"/>
      <c r="DX120" s="907"/>
      <c r="DY120" s="907"/>
      <c r="DZ120" s="908"/>
    </row>
    <row r="121" spans="1:130" s="226" customFormat="1" ht="26.25" customHeight="1">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128</v>
      </c>
      <c r="AG121" s="844"/>
      <c r="AH121" s="844"/>
      <c r="AI121" s="844"/>
      <c r="AJ121" s="845"/>
      <c r="AK121" s="846" t="s">
        <v>445</v>
      </c>
      <c r="AL121" s="844"/>
      <c r="AM121" s="844"/>
      <c r="AN121" s="844"/>
      <c r="AO121" s="845"/>
      <c r="AP121" s="888" t="s">
        <v>128</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t="s">
        <v>445</v>
      </c>
      <c r="BR121" s="881"/>
      <c r="BS121" s="881"/>
      <c r="BT121" s="881"/>
      <c r="BU121" s="881"/>
      <c r="BV121" s="881" t="s">
        <v>445</v>
      </c>
      <c r="BW121" s="881"/>
      <c r="BX121" s="881"/>
      <c r="BY121" s="881"/>
      <c r="BZ121" s="881"/>
      <c r="CA121" s="881" t="s">
        <v>128</v>
      </c>
      <c r="CB121" s="881"/>
      <c r="CC121" s="881"/>
      <c r="CD121" s="881"/>
      <c r="CE121" s="881"/>
      <c r="CF121" s="939" t="s">
        <v>449</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v>249118</v>
      </c>
      <c r="DH121" s="881"/>
      <c r="DI121" s="881"/>
      <c r="DJ121" s="881"/>
      <c r="DK121" s="881"/>
      <c r="DL121" s="881">
        <v>233561</v>
      </c>
      <c r="DM121" s="881"/>
      <c r="DN121" s="881"/>
      <c r="DO121" s="881"/>
      <c r="DP121" s="881"/>
      <c r="DQ121" s="881">
        <v>217699</v>
      </c>
      <c r="DR121" s="881"/>
      <c r="DS121" s="881"/>
      <c r="DT121" s="881"/>
      <c r="DU121" s="881"/>
      <c r="DV121" s="858">
        <v>4.4000000000000004</v>
      </c>
      <c r="DW121" s="858"/>
      <c r="DX121" s="858"/>
      <c r="DY121" s="858"/>
      <c r="DZ121" s="859"/>
    </row>
    <row r="122" spans="1:130" s="226" customFormat="1" ht="26.25" customHeight="1">
      <c r="A122" s="884"/>
      <c r="B122" s="885"/>
      <c r="C122" s="879" t="s">
        <v>461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128</v>
      </c>
      <c r="AB122" s="844"/>
      <c r="AC122" s="844"/>
      <c r="AD122" s="844"/>
      <c r="AE122" s="845"/>
      <c r="AF122" s="846" t="s">
        <v>445</v>
      </c>
      <c r="AG122" s="844"/>
      <c r="AH122" s="844"/>
      <c r="AI122" s="844"/>
      <c r="AJ122" s="845"/>
      <c r="AK122" s="846" t="s">
        <v>445</v>
      </c>
      <c r="AL122" s="844"/>
      <c r="AM122" s="844"/>
      <c r="AN122" s="844"/>
      <c r="AO122" s="845"/>
      <c r="AP122" s="888" t="s">
        <v>445</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7326175</v>
      </c>
      <c r="BR122" s="909"/>
      <c r="BS122" s="909"/>
      <c r="BT122" s="909"/>
      <c r="BU122" s="909"/>
      <c r="BV122" s="909">
        <v>7395364</v>
      </c>
      <c r="BW122" s="909"/>
      <c r="BX122" s="909"/>
      <c r="BY122" s="909"/>
      <c r="BZ122" s="909"/>
      <c r="CA122" s="909">
        <v>7285520</v>
      </c>
      <c r="CB122" s="909"/>
      <c r="CC122" s="909"/>
      <c r="CD122" s="909"/>
      <c r="CE122" s="909"/>
      <c r="CF122" s="910">
        <v>148.1</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v>103605</v>
      </c>
      <c r="DH122" s="881"/>
      <c r="DI122" s="881"/>
      <c r="DJ122" s="881"/>
      <c r="DK122" s="881"/>
      <c r="DL122" s="881">
        <v>96246</v>
      </c>
      <c r="DM122" s="881"/>
      <c r="DN122" s="881"/>
      <c r="DO122" s="881"/>
      <c r="DP122" s="881"/>
      <c r="DQ122" s="881">
        <v>90848</v>
      </c>
      <c r="DR122" s="881"/>
      <c r="DS122" s="881"/>
      <c r="DT122" s="881"/>
      <c r="DU122" s="881"/>
      <c r="DV122" s="858">
        <v>1.8</v>
      </c>
      <c r="DW122" s="858"/>
      <c r="DX122" s="858"/>
      <c r="DY122" s="858"/>
      <c r="DZ122" s="859"/>
    </row>
    <row r="123" spans="1:130" s="226" customFormat="1" ht="26.25" customHeight="1">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445</v>
      </c>
      <c r="AB123" s="844"/>
      <c r="AC123" s="844"/>
      <c r="AD123" s="844"/>
      <c r="AE123" s="845"/>
      <c r="AF123" s="846" t="s">
        <v>444</v>
      </c>
      <c r="AG123" s="844"/>
      <c r="AH123" s="844"/>
      <c r="AI123" s="844"/>
      <c r="AJ123" s="845"/>
      <c r="AK123" s="846" t="s">
        <v>445</v>
      </c>
      <c r="AL123" s="844"/>
      <c r="AM123" s="844"/>
      <c r="AN123" s="844"/>
      <c r="AO123" s="845"/>
      <c r="AP123" s="888" t="s">
        <v>445</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484</v>
      </c>
      <c r="BP123" s="942"/>
      <c r="BQ123" s="896">
        <v>11973726</v>
      </c>
      <c r="BR123" s="897"/>
      <c r="BS123" s="897"/>
      <c r="BT123" s="897"/>
      <c r="BU123" s="897"/>
      <c r="BV123" s="897">
        <v>11889789</v>
      </c>
      <c r="BW123" s="897"/>
      <c r="BX123" s="897"/>
      <c r="BY123" s="897"/>
      <c r="BZ123" s="897"/>
      <c r="CA123" s="897">
        <v>12426429</v>
      </c>
      <c r="CB123" s="897"/>
      <c r="CC123" s="897"/>
      <c r="CD123" s="897"/>
      <c r="CE123" s="897"/>
      <c r="CF123" s="812"/>
      <c r="CG123" s="813"/>
      <c r="CH123" s="813"/>
      <c r="CI123" s="813"/>
      <c r="CJ123" s="898"/>
      <c r="CK123" s="933"/>
      <c r="CL123" s="919"/>
      <c r="CM123" s="919"/>
      <c r="CN123" s="919"/>
      <c r="CO123" s="920"/>
      <c r="CP123" s="899" t="s">
        <v>485</v>
      </c>
      <c r="CQ123" s="900"/>
      <c r="CR123" s="900"/>
      <c r="CS123" s="900"/>
      <c r="CT123" s="900"/>
      <c r="CU123" s="900"/>
      <c r="CV123" s="900"/>
      <c r="CW123" s="900"/>
      <c r="CX123" s="900"/>
      <c r="CY123" s="900"/>
      <c r="CZ123" s="900"/>
      <c r="DA123" s="900"/>
      <c r="DB123" s="900"/>
      <c r="DC123" s="900"/>
      <c r="DD123" s="900"/>
      <c r="DE123" s="900"/>
      <c r="DF123" s="901"/>
      <c r="DG123" s="843">
        <v>37174</v>
      </c>
      <c r="DH123" s="844"/>
      <c r="DI123" s="844"/>
      <c r="DJ123" s="844"/>
      <c r="DK123" s="845"/>
      <c r="DL123" s="846">
        <v>41282</v>
      </c>
      <c r="DM123" s="844"/>
      <c r="DN123" s="844"/>
      <c r="DO123" s="844"/>
      <c r="DP123" s="845"/>
      <c r="DQ123" s="846">
        <v>57897</v>
      </c>
      <c r="DR123" s="844"/>
      <c r="DS123" s="844"/>
      <c r="DT123" s="844"/>
      <c r="DU123" s="845"/>
      <c r="DV123" s="888">
        <v>1.2</v>
      </c>
      <c r="DW123" s="889"/>
      <c r="DX123" s="889"/>
      <c r="DY123" s="889"/>
      <c r="DZ123" s="890"/>
    </row>
    <row r="124" spans="1:130" s="226" customFormat="1" ht="26.25" customHeight="1" thickBot="1">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128</v>
      </c>
      <c r="AG124" s="844"/>
      <c r="AH124" s="844"/>
      <c r="AI124" s="844"/>
      <c r="AJ124" s="845"/>
      <c r="AK124" s="846" t="s">
        <v>445</v>
      </c>
      <c r="AL124" s="844"/>
      <c r="AM124" s="844"/>
      <c r="AN124" s="844"/>
      <c r="AO124" s="845"/>
      <c r="AP124" s="888" t="s">
        <v>128</v>
      </c>
      <c r="AQ124" s="889"/>
      <c r="AR124" s="889"/>
      <c r="AS124" s="889"/>
      <c r="AT124" s="890"/>
      <c r="AU124" s="891" t="s">
        <v>486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28.6</v>
      </c>
      <c r="BR124" s="895"/>
      <c r="BS124" s="895"/>
      <c r="BT124" s="895"/>
      <c r="BU124" s="895"/>
      <c r="BV124" s="895">
        <v>26.4</v>
      </c>
      <c r="BW124" s="895"/>
      <c r="BX124" s="895"/>
      <c r="BY124" s="895"/>
      <c r="BZ124" s="895"/>
      <c r="CA124" s="895" t="s">
        <v>445</v>
      </c>
      <c r="CB124" s="895"/>
      <c r="CC124" s="895"/>
      <c r="CD124" s="895"/>
      <c r="CE124" s="895"/>
      <c r="CF124" s="790"/>
      <c r="CG124" s="791"/>
      <c r="CH124" s="791"/>
      <c r="CI124" s="791"/>
      <c r="CJ124" s="926"/>
      <c r="CK124" s="934"/>
      <c r="CL124" s="934"/>
      <c r="CM124" s="934"/>
      <c r="CN124" s="934"/>
      <c r="CO124" s="935"/>
      <c r="CP124" s="899" t="s">
        <v>487</v>
      </c>
      <c r="CQ124" s="900"/>
      <c r="CR124" s="900"/>
      <c r="CS124" s="900"/>
      <c r="CT124" s="900"/>
      <c r="CU124" s="900"/>
      <c r="CV124" s="900"/>
      <c r="CW124" s="900"/>
      <c r="CX124" s="900"/>
      <c r="CY124" s="900"/>
      <c r="CZ124" s="900"/>
      <c r="DA124" s="900"/>
      <c r="DB124" s="900"/>
      <c r="DC124" s="900"/>
      <c r="DD124" s="900"/>
      <c r="DE124" s="900"/>
      <c r="DF124" s="901"/>
      <c r="DG124" s="827">
        <v>9762</v>
      </c>
      <c r="DH124" s="828"/>
      <c r="DI124" s="828"/>
      <c r="DJ124" s="828"/>
      <c r="DK124" s="829"/>
      <c r="DL124" s="830">
        <v>9235</v>
      </c>
      <c r="DM124" s="828"/>
      <c r="DN124" s="828"/>
      <c r="DO124" s="828"/>
      <c r="DP124" s="829"/>
      <c r="DQ124" s="830">
        <v>9631</v>
      </c>
      <c r="DR124" s="828"/>
      <c r="DS124" s="828"/>
      <c r="DT124" s="828"/>
      <c r="DU124" s="829"/>
      <c r="DV124" s="912">
        <v>0.2</v>
      </c>
      <c r="DW124" s="913"/>
      <c r="DX124" s="913"/>
      <c r="DY124" s="913"/>
      <c r="DZ124" s="914"/>
    </row>
    <row r="125" spans="1:130" s="226" customFormat="1" ht="26.25" customHeight="1">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444</v>
      </c>
      <c r="AB125" s="844"/>
      <c r="AC125" s="844"/>
      <c r="AD125" s="844"/>
      <c r="AE125" s="845"/>
      <c r="AF125" s="846" t="s">
        <v>444</v>
      </c>
      <c r="AG125" s="844"/>
      <c r="AH125" s="844"/>
      <c r="AI125" s="844"/>
      <c r="AJ125" s="845"/>
      <c r="AK125" s="846" t="s">
        <v>444</v>
      </c>
      <c r="AL125" s="844"/>
      <c r="AM125" s="844"/>
      <c r="AN125" s="844"/>
      <c r="AO125" s="845"/>
      <c r="AP125" s="888" t="s">
        <v>444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488</v>
      </c>
      <c r="CL125" s="916"/>
      <c r="CM125" s="916"/>
      <c r="CN125" s="916"/>
      <c r="CO125" s="917"/>
      <c r="CP125" s="924" t="s">
        <v>489</v>
      </c>
      <c r="CQ125" s="872"/>
      <c r="CR125" s="872"/>
      <c r="CS125" s="872"/>
      <c r="CT125" s="872"/>
      <c r="CU125" s="872"/>
      <c r="CV125" s="872"/>
      <c r="CW125" s="872"/>
      <c r="CX125" s="872"/>
      <c r="CY125" s="872"/>
      <c r="CZ125" s="872"/>
      <c r="DA125" s="872"/>
      <c r="DB125" s="872"/>
      <c r="DC125" s="872"/>
      <c r="DD125" s="872"/>
      <c r="DE125" s="872"/>
      <c r="DF125" s="873"/>
      <c r="DG125" s="925" t="s">
        <v>444</v>
      </c>
      <c r="DH125" s="906"/>
      <c r="DI125" s="906"/>
      <c r="DJ125" s="906"/>
      <c r="DK125" s="906"/>
      <c r="DL125" s="906" t="s">
        <v>128</v>
      </c>
      <c r="DM125" s="906"/>
      <c r="DN125" s="906"/>
      <c r="DO125" s="906"/>
      <c r="DP125" s="906"/>
      <c r="DQ125" s="906" t="s">
        <v>444</v>
      </c>
      <c r="DR125" s="906"/>
      <c r="DS125" s="906"/>
      <c r="DT125" s="906"/>
      <c r="DU125" s="906"/>
      <c r="DV125" s="907" t="s">
        <v>444</v>
      </c>
      <c r="DW125" s="907"/>
      <c r="DX125" s="907"/>
      <c r="DY125" s="907"/>
      <c r="DZ125" s="908"/>
    </row>
    <row r="126" spans="1:130" s="226" customFormat="1" ht="26.25" customHeight="1" thickBot="1">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19151</v>
      </c>
      <c r="AB126" s="844"/>
      <c r="AC126" s="844"/>
      <c r="AD126" s="844"/>
      <c r="AE126" s="845"/>
      <c r="AF126" s="846">
        <v>19151</v>
      </c>
      <c r="AG126" s="844"/>
      <c r="AH126" s="844"/>
      <c r="AI126" s="844"/>
      <c r="AJ126" s="845"/>
      <c r="AK126" s="846">
        <v>19151</v>
      </c>
      <c r="AL126" s="844"/>
      <c r="AM126" s="844"/>
      <c r="AN126" s="844"/>
      <c r="AO126" s="845"/>
      <c r="AP126" s="888">
        <v>0.4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490</v>
      </c>
      <c r="CQ126" s="816"/>
      <c r="CR126" s="816"/>
      <c r="CS126" s="816"/>
      <c r="CT126" s="816"/>
      <c r="CU126" s="816"/>
      <c r="CV126" s="816"/>
      <c r="CW126" s="816"/>
      <c r="CX126" s="816"/>
      <c r="CY126" s="816"/>
      <c r="CZ126" s="816"/>
      <c r="DA126" s="816"/>
      <c r="DB126" s="816"/>
      <c r="DC126" s="816"/>
      <c r="DD126" s="816"/>
      <c r="DE126" s="816"/>
      <c r="DF126" s="817"/>
      <c r="DG126" s="880">
        <v>450048</v>
      </c>
      <c r="DH126" s="881"/>
      <c r="DI126" s="881"/>
      <c r="DJ126" s="881"/>
      <c r="DK126" s="881"/>
      <c r="DL126" s="881">
        <v>376822</v>
      </c>
      <c r="DM126" s="881"/>
      <c r="DN126" s="881"/>
      <c r="DO126" s="881"/>
      <c r="DP126" s="881"/>
      <c r="DQ126" s="881">
        <v>308470</v>
      </c>
      <c r="DR126" s="881"/>
      <c r="DS126" s="881"/>
      <c r="DT126" s="881"/>
      <c r="DU126" s="881"/>
      <c r="DV126" s="858">
        <v>6.3</v>
      </c>
      <c r="DW126" s="858"/>
      <c r="DX126" s="858"/>
      <c r="DY126" s="858"/>
      <c r="DZ126" s="859"/>
    </row>
    <row r="127" spans="1:130" s="226" customFormat="1" ht="26.25" customHeight="1">
      <c r="A127" s="886"/>
      <c r="B127" s="887"/>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483</v>
      </c>
      <c r="AB127" s="844"/>
      <c r="AC127" s="844"/>
      <c r="AD127" s="844"/>
      <c r="AE127" s="845"/>
      <c r="AF127" s="846">
        <v>548</v>
      </c>
      <c r="AG127" s="844"/>
      <c r="AH127" s="844"/>
      <c r="AI127" s="844"/>
      <c r="AJ127" s="845"/>
      <c r="AK127" s="846">
        <v>738</v>
      </c>
      <c r="AL127" s="844"/>
      <c r="AM127" s="844"/>
      <c r="AN127" s="844"/>
      <c r="AO127" s="845"/>
      <c r="AP127" s="888">
        <v>0</v>
      </c>
      <c r="AQ127" s="889"/>
      <c r="AR127" s="889"/>
      <c r="AS127" s="889"/>
      <c r="AT127" s="890"/>
      <c r="AU127" s="228"/>
      <c r="AV127" s="228"/>
      <c r="AW127" s="228"/>
      <c r="AX127" s="905" t="s">
        <v>492</v>
      </c>
      <c r="AY127" s="876"/>
      <c r="AZ127" s="876"/>
      <c r="BA127" s="876"/>
      <c r="BB127" s="876"/>
      <c r="BC127" s="876"/>
      <c r="BD127" s="876"/>
      <c r="BE127" s="877"/>
      <c r="BF127" s="875" t="s">
        <v>493</v>
      </c>
      <c r="BG127" s="876"/>
      <c r="BH127" s="876"/>
      <c r="BI127" s="876"/>
      <c r="BJ127" s="876"/>
      <c r="BK127" s="876"/>
      <c r="BL127" s="877"/>
      <c r="BM127" s="875" t="s">
        <v>494</v>
      </c>
      <c r="BN127" s="876"/>
      <c r="BO127" s="876"/>
      <c r="BP127" s="876"/>
      <c r="BQ127" s="876"/>
      <c r="BR127" s="876"/>
      <c r="BS127" s="877"/>
      <c r="BT127" s="875" t="s">
        <v>495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496</v>
      </c>
      <c r="CQ127" s="816"/>
      <c r="CR127" s="816"/>
      <c r="CS127" s="816"/>
      <c r="CT127" s="816"/>
      <c r="CU127" s="816"/>
      <c r="CV127" s="816"/>
      <c r="CW127" s="816"/>
      <c r="CX127" s="816"/>
      <c r="CY127" s="816"/>
      <c r="CZ127" s="816"/>
      <c r="DA127" s="816"/>
      <c r="DB127" s="816"/>
      <c r="DC127" s="816"/>
      <c r="DD127" s="816"/>
      <c r="DE127" s="816"/>
      <c r="DF127" s="817"/>
      <c r="DG127" s="880" t="s">
        <v>444</v>
      </c>
      <c r="DH127" s="881"/>
      <c r="DI127" s="881"/>
      <c r="DJ127" s="881"/>
      <c r="DK127" s="881"/>
      <c r="DL127" s="881" t="s">
        <v>444</v>
      </c>
      <c r="DM127" s="881"/>
      <c r="DN127" s="881"/>
      <c r="DO127" s="881"/>
      <c r="DP127" s="881"/>
      <c r="DQ127" s="881" t="s">
        <v>444</v>
      </c>
      <c r="DR127" s="881"/>
      <c r="DS127" s="881"/>
      <c r="DT127" s="881"/>
      <c r="DU127" s="881"/>
      <c r="DV127" s="858" t="s">
        <v>444</v>
      </c>
      <c r="DW127" s="858"/>
      <c r="DX127" s="858"/>
      <c r="DY127" s="858"/>
      <c r="DZ127" s="859"/>
    </row>
    <row r="128" spans="1:130" s="226" customFormat="1" ht="26.25" customHeight="1" thickBot="1">
      <c r="A128" s="860" t="s">
        <v>497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498</v>
      </c>
      <c r="X128" s="862"/>
      <c r="Y128" s="862"/>
      <c r="Z128" s="863"/>
      <c r="AA128" s="864">
        <v>28</v>
      </c>
      <c r="AB128" s="865"/>
      <c r="AC128" s="865"/>
      <c r="AD128" s="865"/>
      <c r="AE128" s="866"/>
      <c r="AF128" s="867">
        <v>20</v>
      </c>
      <c r="AG128" s="865"/>
      <c r="AH128" s="865"/>
      <c r="AI128" s="865"/>
      <c r="AJ128" s="866"/>
      <c r="AK128" s="867">
        <v>12</v>
      </c>
      <c r="AL128" s="865"/>
      <c r="AM128" s="865"/>
      <c r="AN128" s="865"/>
      <c r="AO128" s="866"/>
      <c r="AP128" s="868"/>
      <c r="AQ128" s="869"/>
      <c r="AR128" s="869"/>
      <c r="AS128" s="869"/>
      <c r="AT128" s="870"/>
      <c r="AU128" s="228"/>
      <c r="AV128" s="228"/>
      <c r="AW128" s="228"/>
      <c r="AX128" s="871" t="s">
        <v>499</v>
      </c>
      <c r="AY128" s="872"/>
      <c r="AZ128" s="872"/>
      <c r="BA128" s="872"/>
      <c r="BB128" s="872"/>
      <c r="BC128" s="872"/>
      <c r="BD128" s="872"/>
      <c r="BE128" s="873"/>
      <c r="BF128" s="850" t="s">
        <v>444</v>
      </c>
      <c r="BG128" s="851"/>
      <c r="BH128" s="851"/>
      <c r="BI128" s="851"/>
      <c r="BJ128" s="851"/>
      <c r="BK128" s="851"/>
      <c r="BL128" s="874"/>
      <c r="BM128" s="850">
        <v>14.56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501</v>
      </c>
      <c r="DR128" s="855"/>
      <c r="DS128" s="855"/>
      <c r="DT128" s="855"/>
      <c r="DU128" s="855"/>
      <c r="DV128" s="856" t="s">
        <v>128</v>
      </c>
      <c r="DW128" s="856"/>
      <c r="DX128" s="856"/>
      <c r="DY128" s="856"/>
      <c r="DZ128" s="857"/>
    </row>
    <row r="129" spans="1:131" s="226"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502</v>
      </c>
      <c r="X129" s="841"/>
      <c r="Y129" s="841"/>
      <c r="Z129" s="842"/>
      <c r="AA129" s="843">
        <v>5245553</v>
      </c>
      <c r="AB129" s="844"/>
      <c r="AC129" s="844"/>
      <c r="AD129" s="844"/>
      <c r="AE129" s="845"/>
      <c r="AF129" s="846">
        <v>5353580</v>
      </c>
      <c r="AG129" s="844"/>
      <c r="AH129" s="844"/>
      <c r="AI129" s="844"/>
      <c r="AJ129" s="845"/>
      <c r="AK129" s="846">
        <v>5752925</v>
      </c>
      <c r="AL129" s="844"/>
      <c r="AM129" s="844"/>
      <c r="AN129" s="844"/>
      <c r="AO129" s="845"/>
      <c r="AP129" s="847"/>
      <c r="AQ129" s="848"/>
      <c r="AR129" s="848"/>
      <c r="AS129" s="848"/>
      <c r="AT129" s="849"/>
      <c r="AU129" s="229"/>
      <c r="AV129" s="229"/>
      <c r="AW129" s="229"/>
      <c r="AX129" s="815" t="s">
        <v>503</v>
      </c>
      <c r="AY129" s="816"/>
      <c r="AZ129" s="816"/>
      <c r="BA129" s="816"/>
      <c r="BB129" s="816"/>
      <c r="BC129" s="816"/>
      <c r="BD129" s="816"/>
      <c r="BE129" s="817"/>
      <c r="BF129" s="834" t="s">
        <v>128</v>
      </c>
      <c r="BG129" s="835"/>
      <c r="BH129" s="835"/>
      <c r="BI129" s="835"/>
      <c r="BJ129" s="835"/>
      <c r="BK129" s="835"/>
      <c r="BL129" s="836"/>
      <c r="BM129" s="834">
        <v>19.559999999999999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504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505</v>
      </c>
      <c r="X130" s="841"/>
      <c r="Y130" s="841"/>
      <c r="Z130" s="842"/>
      <c r="AA130" s="843">
        <v>811137</v>
      </c>
      <c r="AB130" s="844"/>
      <c r="AC130" s="844"/>
      <c r="AD130" s="844"/>
      <c r="AE130" s="845"/>
      <c r="AF130" s="846">
        <v>771335</v>
      </c>
      <c r="AG130" s="844"/>
      <c r="AH130" s="844"/>
      <c r="AI130" s="844"/>
      <c r="AJ130" s="845"/>
      <c r="AK130" s="846">
        <v>834936</v>
      </c>
      <c r="AL130" s="844"/>
      <c r="AM130" s="844"/>
      <c r="AN130" s="844"/>
      <c r="AO130" s="845"/>
      <c r="AP130" s="847"/>
      <c r="AQ130" s="848"/>
      <c r="AR130" s="848"/>
      <c r="AS130" s="848"/>
      <c r="AT130" s="849"/>
      <c r="AU130" s="229"/>
      <c r="AV130" s="229"/>
      <c r="AW130" s="229"/>
      <c r="AX130" s="815" t="s">
        <v>506</v>
      </c>
      <c r="AY130" s="816"/>
      <c r="AZ130" s="816"/>
      <c r="BA130" s="816"/>
      <c r="BB130" s="816"/>
      <c r="BC130" s="816"/>
      <c r="BD130" s="816"/>
      <c r="BE130" s="817"/>
      <c r="BF130" s="818">
        <v>8.3000000000000007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507</v>
      </c>
      <c r="X131" s="825"/>
      <c r="Y131" s="825"/>
      <c r="Z131" s="826"/>
      <c r="AA131" s="827">
        <v>4434416</v>
      </c>
      <c r="AB131" s="828"/>
      <c r="AC131" s="828"/>
      <c r="AD131" s="828"/>
      <c r="AE131" s="829"/>
      <c r="AF131" s="830">
        <v>4582245</v>
      </c>
      <c r="AG131" s="828"/>
      <c r="AH131" s="828"/>
      <c r="AI131" s="828"/>
      <c r="AJ131" s="829"/>
      <c r="AK131" s="830">
        <v>4917989</v>
      </c>
      <c r="AL131" s="828"/>
      <c r="AM131" s="828"/>
      <c r="AN131" s="828"/>
      <c r="AO131" s="829"/>
      <c r="AP131" s="831"/>
      <c r="AQ131" s="832"/>
      <c r="AR131" s="832"/>
      <c r="AS131" s="832"/>
      <c r="AT131" s="833"/>
      <c r="AU131" s="229"/>
      <c r="AV131" s="229"/>
      <c r="AW131" s="229"/>
      <c r="AX131" s="793" t="s">
        <v>508</v>
      </c>
      <c r="AY131" s="794"/>
      <c r="AZ131" s="794"/>
      <c r="BA131" s="794"/>
      <c r="BB131" s="794"/>
      <c r="BC131" s="794"/>
      <c r="BD131" s="794"/>
      <c r="BE131" s="795"/>
      <c r="BF131" s="796" t="s">
        <v>444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7.4955755169999998</v>
      </c>
      <c r="AB132" s="809"/>
      <c r="AC132" s="809"/>
      <c r="AD132" s="809"/>
      <c r="AE132" s="810"/>
      <c r="AF132" s="811">
        <v>8.2446268150000002</v>
      </c>
      <c r="AG132" s="809"/>
      <c r="AH132" s="809"/>
      <c r="AI132" s="809"/>
      <c r="AJ132" s="810"/>
      <c r="AK132" s="811">
        <v>9.4401187150000005</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7.2</v>
      </c>
      <c r="AB133" s="788"/>
      <c r="AC133" s="788"/>
      <c r="AD133" s="788"/>
      <c r="AE133" s="789"/>
      <c r="AF133" s="787">
        <v>7.4</v>
      </c>
      <c r="AG133" s="788"/>
      <c r="AH133" s="788"/>
      <c r="AI133" s="788"/>
      <c r="AJ133" s="789"/>
      <c r="AK133" s="787">
        <v>8.3000000000000007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T3fBET4LYTrcVUH6V4hZI86gyg7ja8WtTAr2OiUU4BucAea+D34JULmeCJYsctFqja6vP9MOzEh1mlR75HT1g==" saltValue="leFbm00674PqKTURwpzO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7SyG8i2MWijftKM+SSQ0p39vG/kx3Ajy+okxqR6drEQ7LMYAWgCoOutSoB0FqHxBS0frp6yiuPqbp6jJQLbnw==" saltValue="5z8tztIwG7Wfeir4SadWY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515</v>
      </c>
      <c r="AP7" s="268"/>
      <c r="AQ7" s="269" t="s">
        <v>516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517</v>
      </c>
      <c r="AQ8" s="275" t="s">
        <v>518</v>
      </c>
      <c r="AR8" s="276" t="s">
        <v>519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520</v>
      </c>
      <c r="AL9" s="1195"/>
      <c r="AM9" s="1195"/>
      <c r="AN9" s="1196"/>
      <c r="AO9" s="277">
        <v>1824889</v>
      </c>
      <c r="AP9" s="277">
        <v>131429</v>
      </c>
      <c r="AQ9" s="278">
        <v>104625</v>
      </c>
      <c r="AR9" s="279">
        <v>25.6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521</v>
      </c>
      <c r="AL10" s="1195"/>
      <c r="AM10" s="1195"/>
      <c r="AN10" s="1196"/>
      <c r="AO10" s="280">
        <v>17030</v>
      </c>
      <c r="AP10" s="280">
        <v>1227</v>
      </c>
      <c r="AQ10" s="281">
        <v>9752</v>
      </c>
      <c r="AR10" s="282">
        <v>-87.4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522</v>
      </c>
      <c r="AL11" s="1195"/>
      <c r="AM11" s="1195"/>
      <c r="AN11" s="1196"/>
      <c r="AO11" s="280" t="s">
        <v>523</v>
      </c>
      <c r="AP11" s="280" t="s">
        <v>523</v>
      </c>
      <c r="AQ11" s="281">
        <v>1608</v>
      </c>
      <c r="AR11" s="282" t="s">
        <v>523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524</v>
      </c>
      <c r="AL12" s="1195"/>
      <c r="AM12" s="1195"/>
      <c r="AN12" s="1196"/>
      <c r="AO12" s="280" t="s">
        <v>523</v>
      </c>
      <c r="AP12" s="280" t="s">
        <v>523</v>
      </c>
      <c r="AQ12" s="281">
        <v>4</v>
      </c>
      <c r="AR12" s="282" t="s">
        <v>523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525</v>
      </c>
      <c r="AL13" s="1195"/>
      <c r="AM13" s="1195"/>
      <c r="AN13" s="1196"/>
      <c r="AO13" s="280">
        <v>125138</v>
      </c>
      <c r="AP13" s="280">
        <v>9012</v>
      </c>
      <c r="AQ13" s="281">
        <v>4175</v>
      </c>
      <c r="AR13" s="282">
        <v>115.9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526</v>
      </c>
      <c r="AL14" s="1195"/>
      <c r="AM14" s="1195"/>
      <c r="AN14" s="1196"/>
      <c r="AO14" s="280">
        <v>168547</v>
      </c>
      <c r="AP14" s="280">
        <v>12139</v>
      </c>
      <c r="AQ14" s="281">
        <v>2340</v>
      </c>
      <c r="AR14" s="282">
        <v>418.8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527</v>
      </c>
      <c r="AL15" s="1198"/>
      <c r="AM15" s="1198"/>
      <c r="AN15" s="1199"/>
      <c r="AO15" s="280">
        <v>-178495</v>
      </c>
      <c r="AP15" s="280">
        <v>-12855</v>
      </c>
      <c r="AQ15" s="281">
        <v>-8060</v>
      </c>
      <c r="AR15" s="282">
        <v>59.5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1957109</v>
      </c>
      <c r="AP16" s="280">
        <v>140951</v>
      </c>
      <c r="AQ16" s="281">
        <v>114444</v>
      </c>
      <c r="AR16" s="282">
        <v>23.2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532</v>
      </c>
      <c r="AL21" s="1201"/>
      <c r="AM21" s="1201"/>
      <c r="AN21" s="1202"/>
      <c r="AO21" s="293">
        <v>14.84</v>
      </c>
      <c r="AP21" s="294">
        <v>10.6</v>
      </c>
      <c r="AQ21" s="295">
        <v>4.24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533</v>
      </c>
      <c r="AL22" s="1201"/>
      <c r="AM22" s="1201"/>
      <c r="AN22" s="1202"/>
      <c r="AO22" s="298">
        <v>95.8</v>
      </c>
      <c r="AP22" s="299">
        <v>97.5</v>
      </c>
      <c r="AQ22" s="300">
        <v>-1.7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534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515</v>
      </c>
      <c r="AP30" s="268"/>
      <c r="AQ30" s="269" t="s">
        <v>516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517</v>
      </c>
      <c r="AQ31" s="275" t="s">
        <v>518</v>
      </c>
      <c r="AR31" s="276" t="s">
        <v>519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537</v>
      </c>
      <c r="AL32" s="1185"/>
      <c r="AM32" s="1185"/>
      <c r="AN32" s="1186"/>
      <c r="AO32" s="308">
        <v>1078946</v>
      </c>
      <c r="AP32" s="308">
        <v>77706</v>
      </c>
      <c r="AQ32" s="309">
        <v>72468</v>
      </c>
      <c r="AR32" s="310">
        <v>7.2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538</v>
      </c>
      <c r="AL33" s="1185"/>
      <c r="AM33" s="1185"/>
      <c r="AN33" s="1186"/>
      <c r="AO33" s="308" t="s">
        <v>523</v>
      </c>
      <c r="AP33" s="308" t="s">
        <v>523</v>
      </c>
      <c r="AQ33" s="309" t="s">
        <v>523</v>
      </c>
      <c r="AR33" s="310" t="s">
        <v>523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539</v>
      </c>
      <c r="AL34" s="1185"/>
      <c r="AM34" s="1185"/>
      <c r="AN34" s="1186"/>
      <c r="AO34" s="308" t="s">
        <v>523</v>
      </c>
      <c r="AP34" s="308" t="s">
        <v>523</v>
      </c>
      <c r="AQ34" s="309">
        <v>1</v>
      </c>
      <c r="AR34" s="310" t="s">
        <v>523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540</v>
      </c>
      <c r="AL35" s="1185"/>
      <c r="AM35" s="1185"/>
      <c r="AN35" s="1186"/>
      <c r="AO35" s="308">
        <v>160693</v>
      </c>
      <c r="AP35" s="308">
        <v>11573</v>
      </c>
      <c r="AQ35" s="309">
        <v>17710</v>
      </c>
      <c r="AR35" s="310">
        <v>-34.700000000000003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541</v>
      </c>
      <c r="AL36" s="1185"/>
      <c r="AM36" s="1185"/>
      <c r="AN36" s="1186"/>
      <c r="AO36" s="308">
        <v>39684</v>
      </c>
      <c r="AP36" s="308">
        <v>2858</v>
      </c>
      <c r="AQ36" s="309">
        <v>2475</v>
      </c>
      <c r="AR36" s="310">
        <v>15.5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542</v>
      </c>
      <c r="AL37" s="1185"/>
      <c r="AM37" s="1185"/>
      <c r="AN37" s="1186"/>
      <c r="AO37" s="308">
        <v>19889</v>
      </c>
      <c r="AP37" s="308">
        <v>1432</v>
      </c>
      <c r="AQ37" s="309">
        <v>637</v>
      </c>
      <c r="AR37" s="310">
        <v>124.8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543</v>
      </c>
      <c r="AL38" s="1188"/>
      <c r="AM38" s="1188"/>
      <c r="AN38" s="1189"/>
      <c r="AO38" s="311" t="s">
        <v>523</v>
      </c>
      <c r="AP38" s="311" t="s">
        <v>523</v>
      </c>
      <c r="AQ38" s="312">
        <v>2</v>
      </c>
      <c r="AR38" s="300" t="s">
        <v>523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544</v>
      </c>
      <c r="AL39" s="1188"/>
      <c r="AM39" s="1188"/>
      <c r="AN39" s="1189"/>
      <c r="AO39" s="308">
        <v>-12</v>
      </c>
      <c r="AP39" s="308">
        <v>-1</v>
      </c>
      <c r="AQ39" s="309">
        <v>-3769</v>
      </c>
      <c r="AR39" s="310">
        <v>-100</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545</v>
      </c>
      <c r="AL40" s="1185"/>
      <c r="AM40" s="1185"/>
      <c r="AN40" s="1186"/>
      <c r="AO40" s="308">
        <v>-834936</v>
      </c>
      <c r="AP40" s="308">
        <v>-60132</v>
      </c>
      <c r="AQ40" s="309">
        <v>-62733</v>
      </c>
      <c r="AR40" s="310">
        <v>-4.0999999999999996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464264</v>
      </c>
      <c r="AP41" s="308">
        <v>33436</v>
      </c>
      <c r="AQ41" s="309">
        <v>26792</v>
      </c>
      <c r="AR41" s="310">
        <v>24.8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515</v>
      </c>
      <c r="AN49" s="1179" t="s">
        <v>549</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550</v>
      </c>
      <c r="AO50" s="325" t="s">
        <v>551</v>
      </c>
      <c r="AP50" s="326" t="s">
        <v>552</v>
      </c>
      <c r="AQ50" s="327" t="s">
        <v>553</v>
      </c>
      <c r="AR50" s="328" t="s">
        <v>554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2749441</v>
      </c>
      <c r="AN51" s="330">
        <v>180872</v>
      </c>
      <c r="AO51" s="331">
        <v>93.6</v>
      </c>
      <c r="AP51" s="332">
        <v>88968</v>
      </c>
      <c r="AQ51" s="333">
        <v>6.8</v>
      </c>
      <c r="AR51" s="334">
        <v>86.8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1087271</v>
      </c>
      <c r="AN52" s="338">
        <v>71526</v>
      </c>
      <c r="AO52" s="339">
        <v>93.3</v>
      </c>
      <c r="AP52" s="340">
        <v>45482</v>
      </c>
      <c r="AQ52" s="341">
        <v>5.5</v>
      </c>
      <c r="AR52" s="342">
        <v>87.8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1930627</v>
      </c>
      <c r="AN53" s="330">
        <v>129703</v>
      </c>
      <c r="AO53" s="331">
        <v>-28.3</v>
      </c>
      <c r="AP53" s="332">
        <v>85173</v>
      </c>
      <c r="AQ53" s="333">
        <v>-4.3</v>
      </c>
      <c r="AR53" s="334">
        <v>-24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818711</v>
      </c>
      <c r="AN54" s="338">
        <v>55002</v>
      </c>
      <c r="AO54" s="339">
        <v>-23.1</v>
      </c>
      <c r="AP54" s="340">
        <v>43913</v>
      </c>
      <c r="AQ54" s="341">
        <v>-3.4</v>
      </c>
      <c r="AR54" s="342">
        <v>-19.7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2202653</v>
      </c>
      <c r="AN55" s="330">
        <v>151011</v>
      </c>
      <c r="AO55" s="331">
        <v>16.399999999999999</v>
      </c>
      <c r="AP55" s="332">
        <v>94081</v>
      </c>
      <c r="AQ55" s="333">
        <v>10.5</v>
      </c>
      <c r="AR55" s="334">
        <v>5.9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1026640</v>
      </c>
      <c r="AN56" s="338">
        <v>70385</v>
      </c>
      <c r="AO56" s="339">
        <v>28</v>
      </c>
      <c r="AP56" s="340">
        <v>48949</v>
      </c>
      <c r="AQ56" s="341">
        <v>11.5</v>
      </c>
      <c r="AR56" s="342">
        <v>16.5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1457755</v>
      </c>
      <c r="AN57" s="330">
        <v>102062</v>
      </c>
      <c r="AO57" s="331">
        <v>-32.4</v>
      </c>
      <c r="AP57" s="332">
        <v>92632</v>
      </c>
      <c r="AQ57" s="333">
        <v>-1.5</v>
      </c>
      <c r="AR57" s="334">
        <v>-30.9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781022</v>
      </c>
      <c r="AN58" s="338">
        <v>54682</v>
      </c>
      <c r="AO58" s="339">
        <v>-22.3</v>
      </c>
      <c r="AP58" s="340">
        <v>47978</v>
      </c>
      <c r="AQ58" s="341">
        <v>-2</v>
      </c>
      <c r="AR58" s="342">
        <v>-20.3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1456624</v>
      </c>
      <c r="AN59" s="330">
        <v>104906</v>
      </c>
      <c r="AO59" s="331">
        <v>2.8</v>
      </c>
      <c r="AP59" s="332">
        <v>96469</v>
      </c>
      <c r="AQ59" s="333">
        <v>4.0999999999999996</v>
      </c>
      <c r="AR59" s="334">
        <v>-1.3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719960</v>
      </c>
      <c r="AN60" s="338">
        <v>51852</v>
      </c>
      <c r="AO60" s="339">
        <v>-5.2</v>
      </c>
      <c r="AP60" s="340">
        <v>49775</v>
      </c>
      <c r="AQ60" s="341">
        <v>3.7</v>
      </c>
      <c r="AR60" s="342">
        <v>-8.9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1959420</v>
      </c>
      <c r="AN61" s="345">
        <v>133711</v>
      </c>
      <c r="AO61" s="346">
        <v>10.4</v>
      </c>
      <c r="AP61" s="347">
        <v>91465</v>
      </c>
      <c r="AQ61" s="348">
        <v>3.1</v>
      </c>
      <c r="AR61" s="334">
        <v>7.3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886721</v>
      </c>
      <c r="AN62" s="338">
        <v>60689</v>
      </c>
      <c r="AO62" s="339">
        <v>14.1</v>
      </c>
      <c r="AP62" s="340">
        <v>47219</v>
      </c>
      <c r="AQ62" s="341">
        <v>3.1</v>
      </c>
      <c r="AR62" s="342">
        <v>11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VXfDk8baLAThsAyqyBorM/b0TDREYfnUZSTTIEst/ZWn/zL9gbz5lJcmBBt9XjjZwCoR2KZtHuKAUXx1uETL3Q==" saltValue="RhCbHf1zDKT+LA9dAROV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563</v>
      </c>
    </row>
    <row r="120" spans="125:125" ht="13.5" hidden="1" customHeight="1"/>
    <row r="121" spans="125:125" ht="13.5" hidden="1" customHeight="1">
      <c r="DU121" s="255"/>
    </row>
  </sheetData>
  <sheetProtection algorithmName="SHA-512" hashValue="0ZroMI/BsvzqT2zAaiapfX6try7LVuhxRQsTvVHH8nOfXzjasr813HA+IvJVyczYMzyy64wkrIh+1HlAYvL2dw==" saltValue="/8J8WMYyigY6zg1TE2uN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564</v>
      </c>
    </row>
  </sheetData>
  <sheetProtection algorithmName="SHA-512" hashValue="opErqeuqW+4FFc5+vPRJ7qzUVee/oXRBJjUMQ+TKSCRBZcpMms6MeyHocHLXR5bYa4hhG0/fLTGnqGUqqVRmUQ==" saltValue="IEDyjFr6bdgg3ayIzrFc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3" t="s">
        <v>3</v>
      </c>
      <c r="D47" s="1203"/>
      <c r="E47" s="1204"/>
      <c r="F47" s="11">
        <v>29.52</v>
      </c>
      <c r="G47" s="12">
        <v>28.5</v>
      </c>
      <c r="H47" s="12">
        <v>23.01</v>
      </c>
      <c r="I47" s="12">
        <v>20.82</v>
      </c>
      <c r="J47" s="13">
        <v>26.07</v>
      </c>
    </row>
    <row r="48" spans="2:10" ht="57.75" customHeight="1">
      <c r="B48" s="14"/>
      <c r="C48" s="1205" t="s">
        <v>4</v>
      </c>
      <c r="D48" s="1205"/>
      <c r="E48" s="1206"/>
      <c r="F48" s="15">
        <v>4.7699999999999996</v>
      </c>
      <c r="G48" s="16">
        <v>5.05</v>
      </c>
      <c r="H48" s="16">
        <v>3.03</v>
      </c>
      <c r="I48" s="16">
        <v>5.07</v>
      </c>
      <c r="J48" s="17">
        <v>7.53</v>
      </c>
    </row>
    <row r="49" spans="2:10" ht="57.75" customHeight="1" thickBot="1">
      <c r="B49" s="18"/>
      <c r="C49" s="1207" t="s">
        <v>5</v>
      </c>
      <c r="D49" s="1207"/>
      <c r="E49" s="1208"/>
      <c r="F49" s="19" t="s">
        <v>570</v>
      </c>
      <c r="G49" s="20" t="s">
        <v>571</v>
      </c>
      <c r="H49" s="20" t="s">
        <v>572</v>
      </c>
      <c r="I49" s="20">
        <v>1.43</v>
      </c>
      <c r="J49" s="21">
        <v>9.51</v>
      </c>
    </row>
    <row r="50" spans="2:10"/>
  </sheetData>
  <sheetProtection algorithmName="SHA-512" hashValue="4R+DIWnBc0yVecRgd+hLXNkR5oGaaBz5gCcFjFimiz0lCOAacHIepZwJYKjk09Iq03l8t6pmCsRp1YZtSdeAIw==" saltValue="+wIzIFF3fS48omg7DTCJw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2023-03-08T22:25:07Z</cp:lastPrinted>
  <dcterms:created xsi:type="dcterms:W3CDTF">2023-02-20T07:47:43Z</dcterms:created>
  <dcterms:modified xsi:type="dcterms:W3CDTF">2023-11-01T05:44:07Z</dcterms:modified>
  <cp:category/>
</cp:coreProperties>
</file>