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6059367B-D39B-4BD1-AB72-D35C90137C87}" xr6:coauthVersionLast="36" xr6:coauthVersionMax="47" xr10:uidLastSave="{00000000-0000-0000-0000-000000000000}"/>
  <bookViews>
    <workbookView xWindow="0" yWindow="0" windowWidth="28800" windowHeight="121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W102" i="12" l="1"/>
  <c r="CR102" i="12"/>
  <c r="AF88"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l="1"/>
  <c r="AM36" i="10" l="1"/>
  <c r="AM37" i="10" l="1"/>
  <c r="BE34" i="10" s="1"/>
  <c r="BW34" i="10" s="1"/>
  <c r="BW35" i="10" s="1"/>
  <c r="BW36" i="10" s="1"/>
  <c r="BW37" i="10" s="1"/>
  <c r="BW38" i="10" s="1"/>
  <c r="BW39" i="10" s="1"/>
  <c r="CO34" i="10" l="1"/>
  <c r="CO35" i="10" s="1"/>
  <c r="CO36" i="10" s="1"/>
</calcChain>
</file>

<file path=xl/sharedStrings.xml><?xml version="1.0" encoding="utf-8"?>
<sst xmlns="http://schemas.openxmlformats.org/spreadsheetml/2006/main" count="1169" uniqueCount="613">
  <si>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</si>
  <si>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</si>
  <si>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</si>
  <si>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</si>
  <si>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</si>
  <si>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</si>
  <si>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</si>
  <si>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</si>
  <si>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</si>
  <si>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</si>
  <si>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</si>
  <si>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</si>
  <si>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</si>
  <si>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</si>
  <si>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</si>
  <si>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</si>
  <si>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</si>
  <si>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</si>
  <si>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</si>
  <si>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</si>
  <si>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</si>
  <si>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</si>
  <si>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</si>
  <si>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</si>
  <si>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</si>
  <si>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</si>
  <si>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</si>
  <si>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</si>
  <si>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</si>
  <si>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</si>
  <si>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</si>
  <si>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</si>
  <si>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</si>
  <si>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</si>
  <si>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</si>
  <si>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</si>
  <si>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</si>
  <si>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</si>
  <si>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</si>
  <si>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</si>
  <si>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</si>
  <si>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</si>
  <si>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</si>
  <si>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</si>
  <si>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</si>
  <si>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</si>
  <si>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</si>
  <si>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</si>
  <si>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</si>
  <si>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</si>
  <si>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</si>
  <si>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</si>
  <si>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</si>
  <si>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</si>
  <si>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</si>
  <si>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</si>
  <si>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</si>
  <si>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</si>
  <si>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</si>
  <si>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</si>
  <si>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</si>
  <si>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</si>
  <si>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</si>
  <si>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</si>
  <si>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</si>
  <si>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</si>
  <si>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</si>
  <si>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</si>
  <si>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</si>
  <si>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</si>
  <si>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</si>
  <si>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</si>
  <si>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</si>
  <si>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</si>
  <si>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</si>
  <si>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</si>
  <si>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</si>
  <si>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</si>
  <si>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</si>
  <si>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</si>
  <si>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</si>
  <si>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</si>
  <si>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</si>
  <si>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</si>
  <si>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</si>
  <si>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</si>
  <si>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</si>
  <si>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</si>
  <si>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</si>
  <si>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</si>
  <si>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</si>
  <si>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</si>
  <si>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</si>
  <si>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</si>
  <si>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</si>
  <si>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</si>
  <si>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</si>
  <si>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</si>
  <si>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</si>
  <si>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</si>
  <si>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</si>
  <si>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</si>
  <si>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</si>
  <si>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</si>
  <si>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</si>
  <si>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</si>
  <si>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</si>
  <si>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</si>
  <si>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</si>
  <si>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</si>
  <si>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</si>
  <si>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</si>
  <si>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</si>
  <si>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</si>
  <si>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</si>
  <si>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</si>
  <si>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</si>
  <si>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</si>
  <si>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</si>
  <si>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</si>
  <si>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</si>
  <si>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</si>
  <si>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</si>
  <si>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</si>
  <si>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</si>
  <si>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</si>
  <si>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</si>
  <si>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</si>
  <si>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</si>
  <si>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</si>
  <si>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</si>
  <si>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</si>
  <si>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</si>
  <si>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</si>
  <si>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</si>
  <si>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</si>
  <si>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</si>
  <si>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</si>
  <si>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</si>
  <si>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</si>
  <si>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</si>
  <si>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</si>
  <si>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</si>
  <si>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</si>
  <si>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</si>
  <si>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</si>
  <si>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</si>
  <si>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</si>
  <si>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</si>
  <si>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</si>
  <si>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</si>
  <si>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</si>
  <si>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</si>
  <si>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</si>
  <si>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</si>
  <si>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</si>
  <si>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</si>
  <si>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</si>
  <si>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</si>
  <si>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</si>
  <si>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</si>
  <si>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</si>
  <si>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</si>
  <si>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</si>
  <si>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</si>
  <si>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</si>
  <si>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</si>
  <si>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</si>
  <si>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</si>
  <si>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</si>
  <si>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</si>
  <si>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</si>
  <si>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</si>
  <si>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</si>
  <si>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</si>
  <si>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</si>
  <si>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</si>
  <si>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</si>
  <si>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</si>
  <si>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</si>
  <si>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</si>
  <si>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</si>
  <si>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</si>
  <si>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</si>
  <si>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</si>
  <si>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</si>
  <si>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</si>
  <si>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</si>
  <si>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</si>
  <si>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</si>
  <si>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</si>
  <si>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</si>
  <si>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</si>
  <si>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</si>
  <si>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</si>
  <si>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</si>
  <si>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</si>
  <si>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</si>
  <si>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</si>
  <si>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</si>
  <si>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</si>
  <si>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</si>
  <si>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</si>
  <si>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</si>
  <si>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</si>
  <si>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</si>
  <si>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</si>
  <si>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</si>
  <si>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</si>
  <si>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</si>
  <si>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</si>
  <si>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</si>
  <si>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</si>
  <si>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</si>
  <si>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</si>
  <si>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鹿児島県霧島市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</si>
  <si>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</si>
  <si>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</si>
  <si>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</si>
  <si>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</si>
  <si>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</si>
  <si>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</si>
  <si>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</si>
  <si>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</si>
  <si>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</si>
  <si>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</si>
  <si>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</si>
  <si>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</si>
  <si>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</si>
  <si>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</si>
  <si>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</si>
  <si>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</si>
  <si>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</si>
  <si>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</si>
  <si>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</si>
  <si>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</si>
  <si>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</si>
  <si>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</si>
  <si>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</si>
  <si>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</si>
  <si>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</si>
  <si>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</si>
  <si>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</si>
  <si>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</si>
  <si>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</si>
  <si>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</si>
  <si>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</si>
  <si>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</si>
  <si>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</si>
  <si>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</si>
  <si>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</si>
  <si>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</si>
  <si>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</si>
  <si>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</si>
  <si>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</si>
  <si>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</si>
  <si>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</si>
  <si>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</si>
  <si>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</si>
  <si>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</si>
  <si>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</si>
  <si>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</si>
  <si>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</si>
  <si>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</si>
  <si>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</si>
  <si>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</si>
  <si>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</si>
  <si>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</si>
  <si>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</si>
  <si>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</si>
  <si>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</si>
  <si>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</si>
  <si>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</si>
  <si>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</si>
  <si>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</si>
  <si>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</si>
  <si>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</si>
  <si>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</si>
  <si>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</si>
  <si>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</si>
  <si>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</si>
  <si>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</si>
  <si>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</si>
  <si>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</si>
  <si>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</si>
  <si>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</si>
  <si>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</si>
  <si>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</si>
  <si>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</si>
  <si>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</si>
  <si>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</si>
  <si>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</si>
  <si>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</si>
  <si>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</si>
  <si>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</si>
  <si>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</si>
  <si>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</si>
  <si>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</si>
  <si>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</si>
  <si>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</si>
  <si>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</si>
  <si>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</si>
  <si>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</si>
  <si>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</si>
  <si>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</si>
  <si>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</si>
  <si>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</si>
  <si>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</si>
  <si>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</si>
  <si>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</si>
  <si>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</si>
  <si>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</si>
  <si>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</si>
  <si>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</si>
  <si>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</si>
  <si>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</si>
  <si>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</si>
  <si>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</si>
  <si>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</si>
  <si>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</si>
  <si>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</si>
  <si>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</si>
  <si>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</si>
  <si>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</si>
  <si>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</si>
  <si>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</si>
  <si>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</si>
  <si>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</si>
  <si>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</si>
  <si>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</si>
  <si>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</si>
  <si>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</si>
  <si>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</si>
  <si>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</si>
  <si>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</si>
  <si>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</si>
  <si>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</si>
  <si>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</si>
  <si>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</si>
  <si>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</si>
  <si>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</si>
  <si>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</si>
  <si>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</si>
  <si>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</si>
  <si>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</si>
  <si>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</si>
  <si>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</si>
  <si>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</si>
  <si>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</si>
  <si>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</si>
  <si>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</si>
  <si>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</si>
  <si>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</si>
  <si>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</si>
  <si>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</si>
  <si>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</si>
  <si>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</si>
  <si>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</si>
  <si>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</si>
  <si>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</si>
  <si>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</si>
  <si>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</si>
  <si>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</si>
  <si>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</si>
  <si>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</si>
  <si>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</si>
  <si>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</si>
  <si>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</si>
  <si>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</si>
  <si>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鹿児島県霧島市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</si>
  <si>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</si>
  <si>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</si>
  <si>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</si>
  <si>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</si>
  <si>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</si>
  <si>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</si>
  <si>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</si>
  <si>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</si>
  <si>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</si>
  <si>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</si>
  <si>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</si>
  <si>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</si>
  <si>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</si>
  <si>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</si>
  <si>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</si>
  <si>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</si>
  <si>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</si>
  <si>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</si>
  <si>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</si>
  <si>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</si>
  <si>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</si>
  <si>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</si>
  <si>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</si>
  <si>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</si>
  <si>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</si>
  <si>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</si>
  <si>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</si>
  <si>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</si>
  <si>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</si>
  <si>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</si>
  <si>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</si>
  <si>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</si>
  <si>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</si>
  <si>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</si>
  <si>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</si>
  <si>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</si>
  <si>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</si>
  <si>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</si>
  <si>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</si>
  <si>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</si>
  <si>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</si>
  <si>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</si>
  <si>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</si>
  <si>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温泉供給特別会計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</si>
  <si>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</si>
  <si>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</si>
  <si>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</si>
  <si>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</si>
  <si>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</si>
  <si>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</si>
  <si>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</si>
  <si>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</si>
  <si>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</si>
  <si>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</si>
  <si>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</si>
  <si>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</si>
  <si>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</si>
  <si>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</si>
  <si>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</si>
  <si>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</si>
  <si>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</si>
  <si>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</si>
  <si>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</si>
  <si>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</si>
  <si>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</si>
  <si>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</si>
  <si>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</si>
  <si>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</si>
  <si>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</si>
  <si>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</si>
  <si>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</si>
  <si>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</si>
  <si>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</si>
  <si>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</si>
  <si>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</si>
  <si>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</si>
  <si>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</si>
  <si>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</si>
  <si>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</si>
  <si>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</si>
  <si>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</si>
  <si>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</si>
  <si>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</si>
  <si>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</si>
  <si>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</si>
  <si>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</si>
  <si>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</si>
  <si>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</si>
  <si>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</si>
  <si>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</si>
  <si>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</si>
  <si>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</si>
  <si>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</si>
  <si>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</si>
  <si>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</si>
  <si>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</si>
  <si>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</si>
  <si>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</si>
  <si>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</si>
  <si>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</si>
  <si>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</si>
  <si>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</si>
  <si>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</si>
  <si>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</si>
  <si>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</si>
  <si>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</si>
  <si>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</si>
  <si>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</si>
  <si>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</si>
  <si>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</si>
  <si>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</si>
  <si>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</si>
  <si>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</si>
  <si>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</si>
  <si>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</si>
  <si>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</si>
  <si>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</si>
  <si>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</si>
  <si>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</si>
  <si>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</si>
  <si>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</si>
  <si>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</si>
  <si>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</si>
  <si>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</si>
  <si>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</si>
  <si>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</si>
  <si>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</si>
  <si>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</si>
  <si>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</si>
  <si>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</si>
  <si>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</si>
  <si>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</si>
  <si>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</si>
  <si>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</si>
  <si>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</si>
  <si>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</si>
  <si>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</si>
  <si>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</si>
  <si>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</si>
  <si>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</si>
  <si>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</si>
  <si>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</si>
  <si>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</si>
  <si>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</si>
  <si>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</si>
  <si>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</si>
  <si>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</si>
  <si>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</si>
  <si>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</si>
  <si>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</si>
  <si>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</si>
  <si>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</si>
  <si>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</si>
  <si>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</si>
  <si>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</si>
  <si>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</si>
  <si>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</si>
  <si>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</si>
  <si>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</si>
  <si>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</si>
  <si>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</si>
  <si>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</si>
  <si>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</si>
  <si>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</si>
  <si>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</si>
  <si>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</si>
  <si>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</si>
  <si>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</si>
  <si>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</si>
  <si>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</si>
  <si>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</si>
  <si>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</si>
  <si>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</si>
  <si>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</si>
  <si>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</si>
  <si>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</si>
  <si>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</si>
  <si>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</si>
  <si>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</si>
  <si>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</si>
  <si>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</si>
  <si>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</si>
  <si>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</si>
  <si>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</si>
  <si>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</si>
  <si>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</si>
  <si>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</si>
  <si>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</si>
  <si>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</si>
  <si>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</si>
  <si>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</si>
  <si>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</si>
  <si>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3.71</t>
  </si>
  <si>
    <t>▲ 0.90</t>
  </si>
  <si>
    <t>▲ 3.51</t>
  </si>
  <si>
    <t>▲ 0.80</t>
  </si>
  <si>
    <t>水道事業会計</t>
  </si>
  <si>
    <t>一般会計</t>
  </si>
  <si>
    <t>病院事業会計</t>
  </si>
  <si>
    <t>介護保険特別会計</t>
  </si>
  <si>
    <t>下水道事業会計</t>
  </si>
  <si>
    <t>国民健康保険特別会計</t>
  </si>
  <si>
    <t>▲ 1.16</t>
  </si>
  <si>
    <t>工業用水道事業会計</t>
  </si>
  <si>
    <t>交通災害共済事業特別会計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</si>
  <si>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</si>
  <si>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</si>
  <si>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</si>
  <si>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</si>
  <si>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</si>
  <si>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</si>
  <si>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</si>
  <si>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</si>
  <si>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霧島市土地開発公社</t>
  </si>
  <si>
    <t>霧島市施設管理公社</t>
  </si>
  <si>
    <t>霧島神話の里公園</t>
  </si>
  <si>
    <t>○</t>
  </si>
  <si>
    <t>鹿児島県市町村総合事務組合</t>
    <rPh sb="0" eb="3">
      <t>カゴシマ</t>
    </rPh>
    <rPh sb="3" eb="4">
      <t>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</si>
  <si>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</si>
  <si>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</si>
  <si>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</si>
  <si>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</si>
  <si>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</si>
  <si>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特定建設事業基金</t>
  </si>
  <si>
    <t>ふるさときばいやんせ基金</t>
  </si>
  <si>
    <t>まちづくり基金</t>
  </si>
  <si>
    <t>衛生施設整備基金</t>
  </si>
  <si>
    <t>地域福祉基金</t>
    <rPh sb="0" eb="6">
      <t>チイキフクシキキン</t>
    </rPh>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</si>
  <si>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</si>
  <si>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</si>
  <si>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</si>
  <si>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</si>
  <si>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</si>
  <si>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</si>
  <si>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充当可能財源等が将来負担額を上回っているため将来負担比率はマイナスとなっており、類似団体平均よりも低い水準にある。将来負担額は借入額の抑制による地方債残高の縮減に伴い、令和２年度から令和３年度にかけて23億円ほど減少していることから健全性が保たれている。有形固定資産減価償却率が類似団体よりも低い一つの要因として住民一人当たり総量が大きい「道路」の有形固定資産減価償却率が、特に低い水準になっており、これが全体の有形固定資産減価償却率を押し下げているものと考えられる。今後は、現段階ですでに老朽化が進行している施設が複数あることから、当該施設類型については総量の削減を進めながら、必要性の高い施設については長寿命化工事などを行いつつ、将来的に到来する道路等インフラ資産の老朽化対策として、基金積立等必要な準備を検討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</si>
  <si>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</si>
  <si>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</si>
  <si>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</si>
  <si>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</si>
  <si>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</si>
  <si>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</si>
  <si>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して高いものの、年々減少傾向にある。将来負担比率は類似団体平均を下回り、H28年度以降マイナスを継続している。これは、「霧島市経営健全化計画」に基づき、これまで市債残高の縮減に取り組んできたためである。今後は社会保障経費の増等から基金残高は減少傾向になると見込まれ、また大規模な普通建設事業を控え一時的に市債残高も増加する見通しとなっているが、計画的な借入れを行うなど、両指標の面から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</si>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</sst>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473F7309-7D72-488D-A261-346755A5A72D}"/>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0B76-47AC-B540-476F4D3CD6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78586</c:v>
                </c:pt>
                <c:pt idx="1">
                  <c:v>52911</c:v>
                </c:pt>
                <c:pt idx="2">
                  <c:v>71121</c:v>
                </c:pt>
                <c:pt idx="3">
                  <c:v>76742</c:v>
                </c:pt>
                <c:pt idx="4">
                  <c:v>62927</c:v>
                </c:pt>
              </c:numCache>
            </c:numRef>
          </c:val>
          <c:smooth val="0"/>
          <c:extLst>
            <c:ext xmlns:c16="http://schemas.microsoft.com/office/drawing/2014/chart" uri="{C3380CC4-5D6E-409C-BE32-E72D297353CC}">
              <c16:uniqueId val="{00000001-0B76-47AC-B540-476F4D3CD6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4.4400000000000004</c:v>
                </c:pt>
                <c:pt idx="1">
                  <c:v>6.85</c:v>
                </c:pt>
                <c:pt idx="2">
                  <c:v>5.83</c:v>
                </c:pt>
                <c:pt idx="3">
                  <c:v>7.9</c:v>
                </c:pt>
                <c:pt idx="4">
                  <c:v>8.86</c:v>
                </c:pt>
              </c:numCache>
            </c:numRef>
          </c:val>
          <c:extLst>
            <c:ext xmlns:c16="http://schemas.microsoft.com/office/drawing/2014/chart" uri="{C3380CC4-5D6E-409C-BE32-E72D297353CC}">
              <c16:uniqueId val="{00000000-E8AF-4455-BD25-449121778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31.71</c:v>
                </c:pt>
                <c:pt idx="1">
                  <c:v>28.45</c:v>
                </c:pt>
                <c:pt idx="2">
                  <c:v>26.15</c:v>
                </c:pt>
                <c:pt idx="3">
                  <c:v>22.81</c:v>
                </c:pt>
                <c:pt idx="4">
                  <c:v>22</c:v>
                </c:pt>
              </c:numCache>
            </c:numRef>
          </c:val>
          <c:extLst>
            <c:ext xmlns:c16="http://schemas.microsoft.com/office/drawing/2014/chart" uri="{C3380CC4-5D6E-409C-BE32-E72D297353CC}">
              <c16:uniqueId val="{00000001-E8AF-4455-BD25-449121778B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-3.71</c:v>
                </c:pt>
                <c:pt idx="1">
                  <c:v>-0.9</c:v>
                </c:pt>
                <c:pt idx="2">
                  <c:v>-3.51</c:v>
                </c:pt>
                <c:pt idx="3">
                  <c:v>-0.8</c:v>
                </c:pt>
                <c:pt idx="4">
                  <c:v>1.19</c:v>
                </c:pt>
              </c:numCache>
            </c:numRef>
          </c:val>
          <c:smooth val="0"/>
          <c:extLst>
            <c:ext xmlns:c16="http://schemas.microsoft.com/office/drawing/2014/chart" uri="{C3380CC4-5D6E-409C-BE32-E72D297353CC}">
              <c16:uniqueId val="{00000002-E8AF-4455-BD25-449121778B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0.59</c:v>
                </c:pt>
                <c:pt idx="4">
                  <c:v>#N/A</c:v>
                </c:pt>
                <c:pt idx="5">
                  <c:v>0.03</c:v>
                </c:pt>
                <c:pt idx="6">
                  <c:v>#N/A</c:v>
                </c:pt>
                <c:pt idx="7">
                  <c:v>0.03</c:v>
                </c:pt>
                <c:pt idx="8">
                  <c:v>#N/A</c:v>
                </c:pt>
                <c:pt idx="9">
                  <c:v>0.02</c:v>
                </c:pt>
              </c:numCache>
            </c:numRef>
          </c:val>
          <c:extLst>
            <c:ext xmlns:c16="http://schemas.microsoft.com/office/drawing/2014/chart" uri="{C3380CC4-5D6E-409C-BE32-E72D297353CC}">
              <c16:uniqueId val="{00000000-CD3B-484D-BD6B-E0F356AA0E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3B-484D-BD6B-E0F356AA0E78}"/>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0.05</c:v>
                </c:pt>
              </c:numCache>
            </c:numRef>
          </c:val>
          <c:extLst>
            <c:ext xmlns:c16="http://schemas.microsoft.com/office/drawing/2014/chart" uri="{C3380CC4-5D6E-409C-BE32-E72D297353CC}">
              <c16:uniqueId val="{00000002-CD3B-484D-BD6B-E0F356AA0E78}"/>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0.12</c:v>
                </c:pt>
                <c:pt idx="4">
                  <c:v>#N/A</c:v>
                </c:pt>
                <c:pt idx="5">
                  <c:v>0.12</c:v>
                </c:pt>
                <c:pt idx="6">
                  <c:v>#N/A</c:v>
                </c:pt>
                <c:pt idx="7">
                  <c:v>0.13</c:v>
                </c:pt>
                <c:pt idx="8">
                  <c:v>#N/A</c:v>
                </c:pt>
                <c:pt idx="9">
                  <c:v>0.13</c:v>
                </c:pt>
              </c:numCache>
            </c:numRef>
          </c:val>
          <c:extLst>
            <c:ext xmlns:c16="http://schemas.microsoft.com/office/drawing/2014/chart" uri="{C3380CC4-5D6E-409C-BE32-E72D297353CC}">
              <c16:uniqueId val="{00000003-CD3B-484D-BD6B-E0F356AA0E7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1.1599999999999999</c:v>
                </c:pt>
                <c:pt idx="1">
                  <c:v>#N/A</c:v>
                </c:pt>
                <c:pt idx="2">
                  <c:v>#N/A</c:v>
                </c:pt>
                <c:pt idx="3">
                  <c:v>0.89</c:v>
                </c:pt>
                <c:pt idx="4">
                  <c:v>#N/A</c:v>
                </c:pt>
                <c:pt idx="5">
                  <c:v>0.93</c:v>
                </c:pt>
                <c:pt idx="6">
                  <c:v>#N/A</c:v>
                </c:pt>
                <c:pt idx="7">
                  <c:v>0.42</c:v>
                </c:pt>
                <c:pt idx="8">
                  <c:v>#N/A</c:v>
                </c:pt>
                <c:pt idx="9">
                  <c:v>0.27</c:v>
                </c:pt>
              </c:numCache>
            </c:numRef>
          </c:val>
          <c:extLst>
            <c:ext xmlns:c16="http://schemas.microsoft.com/office/drawing/2014/chart" uri="{C3380CC4-5D6E-409C-BE32-E72D297353CC}">
              <c16:uniqueId val="{00000004-CD3B-484D-BD6B-E0F356AA0E7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0.56999999999999995</c:v>
                </c:pt>
                <c:pt idx="6">
                  <c:v>#N/A</c:v>
                </c:pt>
                <c:pt idx="7">
                  <c:v>0.65</c:v>
                </c:pt>
                <c:pt idx="8">
                  <c:v>#N/A</c:v>
                </c:pt>
                <c:pt idx="9">
                  <c:v>0.92</c:v>
                </c:pt>
              </c:numCache>
            </c:numRef>
          </c:val>
          <c:extLst>
            <c:ext xmlns:c16="http://schemas.microsoft.com/office/drawing/2014/chart" uri="{C3380CC4-5D6E-409C-BE32-E72D297353CC}">
              <c16:uniqueId val="{00000005-CD3B-484D-BD6B-E0F356AA0E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0.44</c:v>
                </c:pt>
                <c:pt idx="2">
                  <c:v>#N/A</c:v>
                </c:pt>
                <c:pt idx="3">
                  <c:v>1.1000000000000001</c:v>
                </c:pt>
                <c:pt idx="4">
                  <c:v>#N/A</c:v>
                </c:pt>
                <c:pt idx="5">
                  <c:v>0.83</c:v>
                </c:pt>
                <c:pt idx="6">
                  <c:v>#N/A</c:v>
                </c:pt>
                <c:pt idx="7">
                  <c:v>1.24</c:v>
                </c:pt>
                <c:pt idx="8">
                  <c:v>#N/A</c:v>
                </c:pt>
                <c:pt idx="9">
                  <c:v>1.48</c:v>
                </c:pt>
              </c:numCache>
            </c:numRef>
          </c:val>
          <c:extLst>
            <c:ext xmlns:c16="http://schemas.microsoft.com/office/drawing/2014/chart" uri="{C3380CC4-5D6E-409C-BE32-E72D297353CC}">
              <c16:uniqueId val="{00000006-CD3B-484D-BD6B-E0F356AA0E7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6.9</c:v>
                </c:pt>
                <c:pt idx="2">
                  <c:v>#N/A</c:v>
                </c:pt>
                <c:pt idx="3">
                  <c:v>7.57</c:v>
                </c:pt>
                <c:pt idx="4">
                  <c:v>#N/A</c:v>
                </c:pt>
                <c:pt idx="5">
                  <c:v>7.72</c:v>
                </c:pt>
                <c:pt idx="6">
                  <c:v>#N/A</c:v>
                </c:pt>
                <c:pt idx="7">
                  <c:v>7.39</c:v>
                </c:pt>
                <c:pt idx="8">
                  <c:v>#N/A</c:v>
                </c:pt>
                <c:pt idx="9">
                  <c:v>7.04</c:v>
                </c:pt>
              </c:numCache>
            </c:numRef>
          </c:val>
          <c:extLst>
            <c:ext xmlns:c16="http://schemas.microsoft.com/office/drawing/2014/chart" uri="{C3380CC4-5D6E-409C-BE32-E72D297353CC}">
              <c16:uniqueId val="{00000007-CD3B-484D-BD6B-E0F356AA0E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4.43</c:v>
                </c:pt>
                <c:pt idx="2">
                  <c:v>#N/A</c:v>
                </c:pt>
                <c:pt idx="3">
                  <c:v>6.85</c:v>
                </c:pt>
                <c:pt idx="4">
                  <c:v>#N/A</c:v>
                </c:pt>
                <c:pt idx="5">
                  <c:v>5.82</c:v>
                </c:pt>
                <c:pt idx="6">
                  <c:v>#N/A</c:v>
                </c:pt>
                <c:pt idx="7">
                  <c:v>7.89</c:v>
                </c:pt>
                <c:pt idx="8">
                  <c:v>#N/A</c:v>
                </c:pt>
                <c:pt idx="9">
                  <c:v>8.85</c:v>
                </c:pt>
              </c:numCache>
            </c:numRef>
          </c:val>
          <c:extLst>
            <c:ext xmlns:c16="http://schemas.microsoft.com/office/drawing/2014/chart" uri="{C3380CC4-5D6E-409C-BE32-E72D297353CC}">
              <c16:uniqueId val="{00000008-CD3B-484D-BD6B-E0F356AA0E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9.2100000000000009</c:v>
                </c:pt>
                <c:pt idx="2">
                  <c:v>#N/A</c:v>
                </c:pt>
                <c:pt idx="3">
                  <c:v>10.14</c:v>
                </c:pt>
                <c:pt idx="4">
                  <c:v>#N/A</c:v>
                </c:pt>
                <c:pt idx="5">
                  <c:v>11.07</c:v>
                </c:pt>
                <c:pt idx="6">
                  <c:v>#N/A</c:v>
                </c:pt>
                <c:pt idx="7">
                  <c:v>11.15</c:v>
                </c:pt>
                <c:pt idx="8">
                  <c:v>#N/A</c:v>
                </c:pt>
                <c:pt idx="9">
                  <c:v>11.15</c:v>
                </c:pt>
              </c:numCache>
            </c:numRef>
          </c:val>
          <c:extLst>
            <c:ext xmlns:c16="http://schemas.microsoft.com/office/drawing/2014/chart" uri="{C3380CC4-5D6E-409C-BE32-E72D297353CC}">
              <c16:uniqueId val="{00000009-CD3B-484D-BD6B-E0F356AA0E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6044</c:v>
                </c:pt>
                <c:pt idx="5">
                  <c:v>5798</c:v>
                </c:pt>
                <c:pt idx="8">
                  <c:v>5627</c:v>
                </c:pt>
                <c:pt idx="11">
                  <c:v>5598</c:v>
                </c:pt>
                <c:pt idx="14">
                  <c:v>5462</c:v>
                </c:pt>
              </c:numCache>
            </c:numRef>
          </c:val>
          <c:extLst>
            <c:ext xmlns:c16="http://schemas.microsoft.com/office/drawing/2014/chart" uri="{C3380CC4-5D6E-409C-BE32-E72D297353CC}">
              <c16:uniqueId val="{00000000-DC8A-4283-A601-AE2099A525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8A-4283-A601-AE2099A525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2-DC8A-4283-A601-AE2099A525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0</c:v>
                </c:pt>
                <c:pt idx="6">
                  <c:v>0</c:v>
                </c:pt>
                <c:pt idx="9">
                  <c:v>0</c:v>
                </c:pt>
                <c:pt idx="12">
                  <c:v>0</c:v>
                </c:pt>
              </c:numCache>
            </c:numRef>
          </c:val>
          <c:extLst>
            <c:ext xmlns:c16="http://schemas.microsoft.com/office/drawing/2014/chart" uri="{C3380CC4-5D6E-409C-BE32-E72D297353CC}">
              <c16:uniqueId val="{00000003-DC8A-4283-A601-AE2099A525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738</c:v>
                </c:pt>
                <c:pt idx="3">
                  <c:v>734</c:v>
                </c:pt>
                <c:pt idx="6">
                  <c:v>752</c:v>
                </c:pt>
                <c:pt idx="9">
                  <c:v>744</c:v>
                </c:pt>
                <c:pt idx="12">
                  <c:v>702</c:v>
                </c:pt>
              </c:numCache>
            </c:numRef>
          </c:val>
          <c:extLst>
            <c:ext xmlns:c16="http://schemas.microsoft.com/office/drawing/2014/chart" uri="{C3380CC4-5D6E-409C-BE32-E72D297353CC}">
              <c16:uniqueId val="{00000004-DC8A-4283-A601-AE2099A525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8A-4283-A601-AE2099A525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8A-4283-A601-AE2099A525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7378</c:v>
                </c:pt>
                <c:pt idx="3">
                  <c:v>6913</c:v>
                </c:pt>
                <c:pt idx="6">
                  <c:v>6690</c:v>
                </c:pt>
                <c:pt idx="9">
                  <c:v>6799</c:v>
                </c:pt>
                <c:pt idx="12">
                  <c:v>6839</c:v>
                </c:pt>
              </c:numCache>
            </c:numRef>
          </c:val>
          <c:extLst>
            <c:ext xmlns:c16="http://schemas.microsoft.com/office/drawing/2014/chart" uri="{C3380CC4-5D6E-409C-BE32-E72D297353CC}">
              <c16:uniqueId val="{00000007-DC8A-4283-A601-AE2099A525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2101</c:v>
                </c:pt>
                <c:pt idx="2">
                  <c:v>#N/A</c:v>
                </c:pt>
                <c:pt idx="3">
                  <c:v>#N/A</c:v>
                </c:pt>
                <c:pt idx="4">
                  <c:v>1852</c:v>
                </c:pt>
                <c:pt idx="5">
                  <c:v>#N/A</c:v>
                </c:pt>
                <c:pt idx="6">
                  <c:v>#N/A</c:v>
                </c:pt>
                <c:pt idx="7">
                  <c:v>1818</c:v>
                </c:pt>
                <c:pt idx="8">
                  <c:v>#N/A</c:v>
                </c:pt>
                <c:pt idx="9">
                  <c:v>#N/A</c:v>
                </c:pt>
                <c:pt idx="10">
                  <c:v>1947</c:v>
                </c:pt>
                <c:pt idx="11">
                  <c:v>#N/A</c:v>
                </c:pt>
                <c:pt idx="12">
                  <c:v>#N/A</c:v>
                </c:pt>
                <c:pt idx="13">
                  <c:v>2081</c:v>
                </c:pt>
                <c:pt idx="14">
                  <c:v>#N/A</c:v>
                </c:pt>
              </c:numCache>
            </c:numRef>
          </c:val>
          <c:smooth val="0"/>
          <c:extLst>
            <c:ext xmlns:c16="http://schemas.microsoft.com/office/drawing/2014/chart" uri="{C3380CC4-5D6E-409C-BE32-E72D297353CC}">
              <c16:uniqueId val="{00000008-DC8A-4283-A601-AE2099A525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48022</c:v>
                </c:pt>
                <c:pt idx="5">
                  <c:v>45713</c:v>
                </c:pt>
                <c:pt idx="8">
                  <c:v>44957</c:v>
                </c:pt>
                <c:pt idx="11">
                  <c:v>44902</c:v>
                </c:pt>
                <c:pt idx="14">
                  <c:v>42751</c:v>
                </c:pt>
              </c:numCache>
            </c:numRef>
          </c:val>
          <c:extLst>
            <c:ext xmlns:c16="http://schemas.microsoft.com/office/drawing/2014/chart" uri="{C3380CC4-5D6E-409C-BE32-E72D297353CC}">
              <c16:uniqueId val="{00000000-DE0F-48F1-A831-B791FD7FDC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4594</c:v>
                </c:pt>
                <c:pt idx="5">
                  <c:v>4204</c:v>
                </c:pt>
                <c:pt idx="8">
                  <c:v>3976</c:v>
                </c:pt>
                <c:pt idx="11">
                  <c:v>3382</c:v>
                </c:pt>
                <c:pt idx="14">
                  <c:v>2960</c:v>
                </c:pt>
              </c:numCache>
            </c:numRef>
          </c:val>
          <c:extLst>
            <c:ext xmlns:c16="http://schemas.microsoft.com/office/drawing/2014/chart" uri="{C3380CC4-5D6E-409C-BE32-E72D297353CC}">
              <c16:uniqueId val="{00000001-DE0F-48F1-A831-B791FD7FDC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24505</c:v>
                </c:pt>
                <c:pt idx="5">
                  <c:v>24231</c:v>
                </c:pt>
                <c:pt idx="8">
                  <c:v>24196</c:v>
                </c:pt>
                <c:pt idx="11">
                  <c:v>23886</c:v>
                </c:pt>
                <c:pt idx="14">
                  <c:v>26986</c:v>
                </c:pt>
              </c:numCache>
            </c:numRef>
          </c:val>
          <c:extLst>
            <c:ext xmlns:c16="http://schemas.microsoft.com/office/drawing/2014/chart" uri="{C3380CC4-5D6E-409C-BE32-E72D297353CC}">
              <c16:uniqueId val="{00000002-DE0F-48F1-A831-B791FD7FDC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0F-48F1-A831-B791FD7FDC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0F-48F1-A831-B791FD7FDC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289</c:v>
                </c:pt>
                <c:pt idx="3">
                  <c:v>0</c:v>
                </c:pt>
                <c:pt idx="6">
                  <c:v>0</c:v>
                </c:pt>
                <c:pt idx="9">
                  <c:v>0</c:v>
                </c:pt>
                <c:pt idx="12">
                  <c:v>0</c:v>
                </c:pt>
              </c:numCache>
            </c:numRef>
          </c:val>
          <c:extLst>
            <c:ext xmlns:c16="http://schemas.microsoft.com/office/drawing/2014/chart" uri="{C3380CC4-5D6E-409C-BE32-E72D297353CC}">
              <c16:uniqueId val="{00000005-DE0F-48F1-A831-B791FD7FDC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6844</c:v>
                </c:pt>
                <c:pt idx="3">
                  <c:v>6371</c:v>
                </c:pt>
                <c:pt idx="6">
                  <c:v>6011</c:v>
                </c:pt>
                <c:pt idx="9">
                  <c:v>5840</c:v>
                </c:pt>
                <c:pt idx="12">
                  <c:v>5788</c:v>
                </c:pt>
              </c:numCache>
            </c:numRef>
          </c:val>
          <c:extLst>
            <c:ext xmlns:c16="http://schemas.microsoft.com/office/drawing/2014/chart" uri="{C3380CC4-5D6E-409C-BE32-E72D297353CC}">
              <c16:uniqueId val="{00000006-DE0F-48F1-A831-B791FD7FDC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0F-48F1-A831-B791FD7FDC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7036</c:v>
                </c:pt>
                <c:pt idx="3">
                  <c:v>6681</c:v>
                </c:pt>
                <c:pt idx="6">
                  <c:v>6387</c:v>
                </c:pt>
                <c:pt idx="9">
                  <c:v>5711</c:v>
                </c:pt>
                <c:pt idx="12">
                  <c:v>4834</c:v>
                </c:pt>
              </c:numCache>
            </c:numRef>
          </c:val>
          <c:extLst>
            <c:ext xmlns:c16="http://schemas.microsoft.com/office/drawing/2014/chart" uri="{C3380CC4-5D6E-409C-BE32-E72D297353CC}">
              <c16:uniqueId val="{00000008-DE0F-48F1-A831-B791FD7FDC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0F-48F1-A831-B791FD7FDC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58998</c:v>
                </c:pt>
                <c:pt idx="3">
                  <c:v>55884</c:v>
                </c:pt>
                <c:pt idx="6">
                  <c:v>54302</c:v>
                </c:pt>
                <c:pt idx="9">
                  <c:v>52946</c:v>
                </c:pt>
                <c:pt idx="12">
                  <c:v>51601</c:v>
                </c:pt>
              </c:numCache>
            </c:numRef>
          </c:val>
          <c:extLst>
            <c:ext xmlns:c16="http://schemas.microsoft.com/office/drawing/2014/chart" uri="{C3380CC4-5D6E-409C-BE32-E72D297353CC}">
              <c16:uniqueId val="{0000000A-DE0F-48F1-A831-B791FD7FDC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0F-48F1-A831-B791FD7FDC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8813</c:v>
                </c:pt>
                <c:pt idx="1">
                  <c:v>7802</c:v>
                </c:pt>
                <c:pt idx="2">
                  <c:v>7789</c:v>
                </c:pt>
              </c:numCache>
            </c:numRef>
          </c:val>
          <c:extLst>
            <c:ext xmlns:c16="http://schemas.microsoft.com/office/drawing/2014/chart" uri="{C3380CC4-5D6E-409C-BE32-E72D297353CC}">
              <c16:uniqueId val="{00000000-B1FB-4C03-A97D-D01D9A5BCB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2592</c:v>
                </c:pt>
                <c:pt idx="1">
                  <c:v>2595</c:v>
                </c:pt>
                <c:pt idx="2">
                  <c:v>3476</c:v>
                </c:pt>
              </c:numCache>
            </c:numRef>
          </c:val>
          <c:extLst>
            <c:ext xmlns:c16="http://schemas.microsoft.com/office/drawing/2014/chart" uri="{C3380CC4-5D6E-409C-BE32-E72D297353CC}">
              <c16:uniqueId val="{00000001-B1FB-4C03-A97D-D01D9A5BCB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10434</c:v>
                </c:pt>
                <c:pt idx="1">
                  <c:v>10843</c:v>
                </c:pt>
                <c:pt idx="2">
                  <c:v>12795</c:v>
                </c:pt>
              </c:numCache>
            </c:numRef>
          </c:val>
          <c:extLst>
            <c:ext xmlns:c16="http://schemas.microsoft.com/office/drawing/2014/chart" uri="{C3380CC4-5D6E-409C-BE32-E72D297353CC}">
              <c16:uniqueId val="{00000002-B1FB-4C03-A97D-D01D9A5BCB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{58CEB6C0-5991-4A4A-A54C-A66E774D41CC}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B08-4A08-B210-EA014F9D3E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{DFF21DEB-6E5B-4A49-B2EC-454B3DF88FA8}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08-4A08-B210-EA014F9D3E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{6AFF6B9F-A384-456E-A9DD-2226BF5F4BCA}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08-4A08-B210-EA014F9D3E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{0E89C1FE-F820-4C41-954A-9E962EB44EC6}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08-4A08-B210-EA014F9D3E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{55224B6A-AF50-4AFE-B982-87062C5E7556}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08-4A08-B210-EA014F9D3EB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{2E5FD396-B9C7-4932-920B-7E16CF08928F}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B08-4A08-B210-EA014F9D3EB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{059EF893-55B8-416E-88BF-B1B5C048C598}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B08-4A08-B210-EA014F9D3EB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{56B02DFB-DB5F-43EA-B17F-AC3AB006963B}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B08-4A08-B210-EA014F9D3EB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{834DAECF-2D18-4CF1-9C5C-B0CBA964DEC7}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B08-4A08-B210-EA014F9D3E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59.6</c:v>
                </c:pt>
                <c:pt idx="16">
                  <c:v>60.1</c:v>
                </c:pt>
                <c:pt idx="24">
                  <c:v>60.2</c:v>
                </c:pt>
                <c:pt idx="32">
                  <c:v>60.9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08-4A08-B210-EA014F9D3E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{3229D11E-F882-4B00-9DA7-09665D9B1C47}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B08-4A08-B210-EA014F9D3E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{3076BB7C-0F48-434E-B7DE-70BC0A9CB3BE}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08-4A08-B210-EA014F9D3E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{2560E3EF-7AE8-4520-B81B-66D7D39F50EA}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08-4A08-B210-EA014F9D3E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{47C25924-5023-4E83-9D59-116DABDCD65D}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08-4A08-B210-EA014F9D3E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{EF9C830F-4D0C-4E76-AA20-4B48C8391CE0}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08-4A08-B210-EA014F9D3EB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{3EE9E453-6FF7-4F6B-B5DA-60FDA87C6A0B}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B08-4A08-B210-EA014F9D3EB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{7AA07425-E12A-43D2-B804-B938DD5CAB01}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B08-4A08-B210-EA014F9D3EB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{BF2076AA-6F4B-424B-8F0F-46A93366965B}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B08-4A08-B210-EA014F9D3EB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{31F0D5A6-6A63-4AC7-909C-DC5B66075AA9}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B08-4A08-B210-EA014F9D3E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2B08-4A08-B210-EA014F9D3EB2}"/>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{25198B61-004E-4F76-90C6-84BA2FD5E15E}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71B-42AE-9EA7-C8C2FE3D2A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{AE30A52C-2050-4C7D-8995-889F09487EFB}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1B-42AE-9EA7-C8C2FE3D2A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{500B4154-7FE9-4D06-93DE-F53A0BD97653}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1B-42AE-9EA7-C8C2FE3D2A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{EA132AF9-E14D-410E-AE57-F312A6DACA0A}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1B-42AE-9EA7-C8C2FE3D2A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{3C174513-1CAC-4453-8A06-AC61AB388B94}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1B-42AE-9EA7-C8C2FE3D2A8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{45C61BAC-438E-461E-8DB8-796D55B75BC4}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71B-42AE-9EA7-C8C2FE3D2A8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{620901ED-75F4-4E19-9293-15C1D43CE0C0}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71B-42AE-9EA7-C8C2FE3D2A8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{91DAD7E1-124E-4A95-B02A-24C06C9EDE5F}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71B-42AE-9EA7-C8C2FE3D2A8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{3B637D05-49B9-459C-97BE-E3269A2B9FA9}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71B-42AE-9EA7-C8C2FE3D2A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7.3</c:v>
                </c:pt>
                <c:pt idx="16">
                  <c:v>6.7</c:v>
                </c:pt>
                <c:pt idx="24">
                  <c:v>6.5</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71B-42AE-9EA7-C8C2FE3D2A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{5179ADAE-6E0B-4DFD-9533-CF0872866215}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71B-42AE-9EA7-C8C2FE3D2A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{13C7A787-CAD9-43BA-8B8D-C579DA651821}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1B-42AE-9EA7-C8C2FE3D2A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{D72EA00C-149C-4F19-B757-685E76963240}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1B-42AE-9EA7-C8C2FE3D2A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{A888F756-C210-4994-BC00-8F6819859ADC}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1B-42AE-9EA7-C8C2FE3D2A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{4596DE32-8112-4EC2-B67B-D43B9360A3A8}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1B-42AE-9EA7-C8C2FE3D2A8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{E9000D5E-F55A-4983-B09A-D3FACDC996C5}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71B-42AE-9EA7-C8C2FE3D2A8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{9BBE3379-427F-4A3D-94AA-9BC2A0A24B17}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71B-42AE-9EA7-C8C2FE3D2A8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{93ED9FB7-319D-4547-94E8-3D5D4E84B4E1}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71B-42AE-9EA7-C8C2FE3D2A8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{49D6DD91-5E2D-4805-BAE4-C13F79B8B971}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71B-42AE-9EA7-C8C2FE3D2A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E71B-42AE-9EA7-C8C2FE3D2A8F}"/>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における地方債の借入額が償還額を上回らないように抑制してきたことから、地方債残高が年々減少しており、元利償還金（繰上償還除く）については、令和元年度以降増加しているものの、算入公債費等とともに、年々減少傾向にある。</a:t>
          </a:r>
        </a:p>
        <a:p>
          <a:r>
            <a:rPr kumimoji="1" lang="ja-JP" altLang="en-US" sz="1400">
              <a:latin typeface="ＭＳ ゴシック" pitchFamily="49" charset="-128"/>
              <a:ea typeface="ＭＳ ゴシック" pitchFamily="49" charset="-128"/>
            </a:rPr>
            <a:t>　今後も「経営健全化計画」に基づき、地方債残高や公債費の縮減を図り、健全な財政運営に努める。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減債基金残高のうち満期一括地方債償還の財源として積み立てた額はない。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年の合併以降年々減少している。</a:t>
          </a:r>
        </a:p>
        <a:p>
          <a:r>
            <a:rPr kumimoji="1" lang="ja-JP" altLang="en-US" sz="1400">
              <a:latin typeface="ＭＳ ゴシック" pitchFamily="49" charset="-128"/>
              <a:ea typeface="ＭＳ ゴシック" pitchFamily="49" charset="-128"/>
            </a:rPr>
            <a:t>　これは、地方債の借入額の抑制や繰上償還の実施による地方債現在高の減少、公営企業における地方債残高の減少に伴う公営企業債等繰入見込額の減少、職員数の適正管理による退職手当負担額の減少によって、将来負担額が減少したためである。</a:t>
          </a:r>
        </a:p>
        <a:p>
          <a:r>
            <a:rPr kumimoji="1" lang="ja-JP" altLang="en-US" sz="1400">
              <a:latin typeface="ＭＳ ゴシック" pitchFamily="49" charset="-128"/>
              <a:ea typeface="ＭＳ ゴシック" pitchFamily="49" charset="-128"/>
            </a:rPr>
            <a:t>　また、充当可能財源等については、特定目的基金等の積み増しを行ったことにより前年度から増加している。</a:t>
          </a:r>
        </a:p>
        <a:p>
          <a:r>
            <a:rPr kumimoji="1" lang="ja-JP" altLang="en-US" sz="1400">
              <a:latin typeface="ＭＳ ゴシック" pitchFamily="49" charset="-128"/>
              <a:ea typeface="ＭＳ ゴシック" pitchFamily="49" charset="-128"/>
            </a:rPr>
            <a:t>　今後も後年度への負担を少しでも軽減するよう、公債費等義務的経費の削減を中心とする行財政改革を進め、財政の健全化に努める。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鹿児島県霧島市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単年度の大規模な建設事業等への活用や、地方債の償還等に伴い、</a:t>
          </a:r>
          <a:r>
            <a:rPr kumimoji="1" lang="en-US" altLang="ja-JP" sz="1100">
              <a:solidFill>
                <a:schemeClr val="dk1"/>
              </a:solidFill>
              <a:effectLst/>
              <a:latin typeface="+mn-lt"/>
              <a:ea typeface="+mn-ea"/>
              <a:cs typeface="+mn-cs"/>
            </a:rPr>
            <a:t>3,337</a:t>
          </a:r>
          <a:r>
            <a:rPr kumimoji="1" lang="ja-JP" altLang="ja-JP" sz="1100">
              <a:solidFill>
                <a:schemeClr val="dk1"/>
              </a:solidFill>
              <a:effectLst/>
              <a:latin typeface="+mn-lt"/>
              <a:ea typeface="+mn-ea"/>
              <a:cs typeface="+mn-cs"/>
            </a:rPr>
            <a:t>百万円を取り崩した</a:t>
          </a:r>
          <a:r>
            <a:rPr kumimoji="1" lang="ja-JP" altLang="en-US" sz="11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決算剰余金やふるさと納税寄附金等を</a:t>
          </a:r>
          <a:r>
            <a:rPr kumimoji="1" lang="en-US" altLang="ja-JP" sz="1200">
              <a:solidFill>
                <a:schemeClr val="dk1"/>
              </a:solidFill>
              <a:effectLst/>
              <a:latin typeface="+mn-lt"/>
              <a:ea typeface="+mn-ea"/>
              <a:cs typeface="+mn-cs"/>
            </a:rPr>
            <a:t>6,156</a:t>
          </a:r>
          <a:r>
            <a:rPr kumimoji="1" lang="ja-JP" altLang="ja-JP" sz="1200">
              <a:solidFill>
                <a:schemeClr val="dk1"/>
              </a:solidFill>
              <a:effectLst/>
              <a:latin typeface="+mn-lt"/>
              <a:ea typeface="+mn-ea"/>
              <a:cs typeface="+mn-cs"/>
            </a:rPr>
            <a:t>百万円積み立てた</a:t>
          </a:r>
          <a:r>
            <a:rPr kumimoji="1" lang="ja-JP" altLang="en-US" sz="1200">
              <a:solidFill>
                <a:schemeClr val="dk1"/>
              </a:solidFill>
              <a:effectLst/>
              <a:latin typeface="+mn-lt"/>
              <a:ea typeface="+mn-ea"/>
              <a:cs typeface="+mn-cs"/>
            </a:rPr>
            <a:t>ことから</a:t>
          </a:r>
          <a:r>
            <a:rPr kumimoji="1" lang="ja-JP" altLang="ja-JP" sz="1200">
              <a:solidFill>
                <a:schemeClr val="dk1"/>
              </a:solidFill>
              <a:effectLst/>
              <a:latin typeface="+mn-lt"/>
              <a:ea typeface="+mn-ea"/>
              <a:cs typeface="+mn-cs"/>
            </a:rPr>
            <a:t>、基金全体としては</a:t>
          </a:r>
          <a:r>
            <a:rPr kumimoji="1" lang="en-US" altLang="ja-JP" sz="1200">
              <a:solidFill>
                <a:schemeClr val="dk1"/>
              </a:solidFill>
              <a:effectLst/>
              <a:latin typeface="+mn-lt"/>
              <a:ea typeface="+mn-ea"/>
              <a:cs typeface="+mn-cs"/>
            </a:rPr>
            <a:t>2,819</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合併特例措置の終了に伴う年度間の財源調整や、大規模な普通建設事業費等への活用により、基金残高は大きく減少する見込みとなっている。しかし、引き続き健全な財政運営を行っていくため、事業の選択と集中により経費削減に取り組むとともに、基金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mn-lt"/>
              <a:ea typeface="+mn-ea"/>
              <a:cs typeface="+mn-cs"/>
            </a:rPr>
            <a:t>・特定建設事業基金</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：道路整備や施設整備、都市計画事業等の特定の建設事業に充当</a:t>
          </a:r>
          <a:endParaRPr lang="ja-JP" altLang="ja-JP" sz="1200">
            <a:effectLst/>
          </a:endParaRPr>
        </a:p>
        <a:p>
          <a:r>
            <a:rPr kumimoji="1" lang="ja-JP" altLang="ja-JP" sz="1200">
              <a:solidFill>
                <a:schemeClr val="dk1"/>
              </a:solidFill>
              <a:effectLst/>
              <a:latin typeface="+mn-lt"/>
              <a:ea typeface="+mn-ea"/>
              <a:cs typeface="+mn-cs"/>
            </a:rPr>
            <a:t>・ふるさときばいやんせ基金：霧島市きばいやんせ寄附金として寄附された寄附金（主にふるさと納税による）を積み立て、</a:t>
          </a:r>
          <a:endParaRPr lang="ja-JP" altLang="ja-JP" sz="1200">
            <a:effectLst/>
          </a:endParaRPr>
        </a:p>
        <a:p>
          <a:r>
            <a:rPr kumimoji="1" lang="ja-JP" altLang="ja-JP" sz="1200">
              <a:solidFill>
                <a:schemeClr val="dk1"/>
              </a:solidFill>
              <a:effectLst/>
              <a:latin typeface="+mn-lt"/>
              <a:ea typeface="+mn-ea"/>
              <a:cs typeface="+mn-cs"/>
            </a:rPr>
            <a:t>　　　　　　　　　　　　　　寄附者の意向を反映した施策の事業に充当</a:t>
          </a:r>
          <a:endParaRPr lang="ja-JP" altLang="ja-JP" sz="1200">
            <a:effectLst/>
          </a:endParaRPr>
        </a:p>
        <a:p>
          <a:r>
            <a:rPr kumimoji="1" lang="ja-JP" altLang="ja-JP" sz="1200">
              <a:solidFill>
                <a:schemeClr val="dk1"/>
              </a:solidFill>
              <a:effectLst/>
              <a:latin typeface="+mn-lt"/>
              <a:ea typeface="+mn-ea"/>
              <a:cs typeface="+mn-cs"/>
            </a:rPr>
            <a:t>・衛生施設整備基金</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：一般廃棄物処理施設及び火葬場の整備に係る事業に充当</a:t>
          </a:r>
          <a:endParaRPr kumimoji="1" lang="en-US" altLang="ja-JP" sz="1200">
            <a:solidFill>
              <a:schemeClr val="dk1"/>
            </a:solidFill>
            <a:effectLst/>
            <a:latin typeface="+mn-lt"/>
            <a:ea typeface="+mn-ea"/>
            <a:cs typeface="+mn-cs"/>
          </a:endParaRPr>
        </a:p>
        <a:p>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mn-lt"/>
              <a:ea typeface="+mn-ea"/>
              <a:cs typeface="+mn-cs"/>
            </a:rPr>
            <a:t>・特定建設事業基金</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：橋梁長寿命化修繕等の特定建設のため</a:t>
          </a:r>
          <a:r>
            <a:rPr kumimoji="1" lang="en-US" altLang="ja-JP" sz="1200">
              <a:solidFill>
                <a:schemeClr val="dk1"/>
              </a:solidFill>
              <a:effectLst/>
              <a:latin typeface="+mn-lt"/>
              <a:ea typeface="+mn-ea"/>
              <a:cs typeface="+mn-cs"/>
            </a:rPr>
            <a:t>346</a:t>
          </a:r>
          <a:r>
            <a:rPr kumimoji="1" lang="ja-JP" altLang="ja-JP" sz="1200">
              <a:solidFill>
                <a:schemeClr val="dk1"/>
              </a:solidFill>
              <a:effectLst/>
              <a:latin typeface="+mn-lt"/>
              <a:ea typeface="+mn-ea"/>
              <a:cs typeface="+mn-cs"/>
            </a:rPr>
            <a:t>百万円を取り崩したが、</a:t>
          </a:r>
          <a:r>
            <a:rPr kumimoji="1" lang="ja-JP" altLang="en-US" sz="1200">
              <a:solidFill>
                <a:schemeClr val="dk1"/>
              </a:solidFill>
              <a:effectLst/>
              <a:latin typeface="+mn-lt"/>
              <a:ea typeface="+mn-ea"/>
              <a:cs typeface="+mn-cs"/>
            </a:rPr>
            <a:t>今後の施設の長寿命化に対応するため、</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決算剰余金等を</a:t>
          </a:r>
          <a:r>
            <a:rPr kumimoji="1" lang="en-US" altLang="ja-JP" sz="1200">
              <a:solidFill>
                <a:schemeClr val="dk1"/>
              </a:solidFill>
              <a:effectLst/>
              <a:latin typeface="+mn-lt"/>
              <a:ea typeface="+mn-ea"/>
              <a:cs typeface="+mn-cs"/>
            </a:rPr>
            <a:t>1,494</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積み立てたことから、</a:t>
          </a:r>
          <a:r>
            <a:rPr kumimoji="1" lang="en-US" altLang="ja-JP" sz="1200">
              <a:solidFill>
                <a:schemeClr val="dk1"/>
              </a:solidFill>
              <a:effectLst/>
              <a:latin typeface="+mn-lt"/>
              <a:ea typeface="+mn-ea"/>
              <a:cs typeface="+mn-cs"/>
            </a:rPr>
            <a:t>1,148</a:t>
          </a:r>
          <a:r>
            <a:rPr kumimoji="1" lang="ja-JP" altLang="ja-JP" sz="1200">
              <a:solidFill>
                <a:schemeClr val="dk1"/>
              </a:solidFill>
              <a:effectLst/>
              <a:latin typeface="+mn-lt"/>
              <a:ea typeface="+mn-ea"/>
              <a:cs typeface="+mn-cs"/>
            </a:rPr>
            <a:t>百万円の増となった。</a:t>
          </a:r>
          <a:endParaRPr lang="ja-JP" altLang="ja-JP" sz="1200">
            <a:effectLst/>
          </a:endParaRPr>
        </a:p>
        <a:p>
          <a:r>
            <a:rPr kumimoji="1" lang="ja-JP" altLang="ja-JP" sz="1200">
              <a:solidFill>
                <a:schemeClr val="dk1"/>
              </a:solidFill>
              <a:effectLst/>
              <a:latin typeface="+mn-lt"/>
              <a:ea typeface="+mn-ea"/>
              <a:cs typeface="+mn-cs"/>
            </a:rPr>
            <a:t>・ふるさときばいやんせ基金：寄附者の意向を踏まえ、観光振興に関する施策や、子育て支援の充実に関する施策などの事業に活用</a:t>
          </a:r>
          <a:endParaRPr lang="ja-JP" altLang="ja-JP" sz="1200">
            <a:effectLst/>
          </a:endParaRPr>
        </a:p>
        <a:p>
          <a:r>
            <a:rPr kumimoji="1" lang="ja-JP" altLang="ja-JP" sz="1200">
              <a:solidFill>
                <a:schemeClr val="dk1"/>
              </a:solidFill>
              <a:effectLst/>
              <a:latin typeface="+mn-lt"/>
              <a:ea typeface="+mn-ea"/>
              <a:cs typeface="+mn-cs"/>
            </a:rPr>
            <a:t>　　　　　　　　　　　　　　するため、</a:t>
          </a:r>
          <a:r>
            <a:rPr kumimoji="1" lang="en-US" altLang="ja-JP" sz="1200">
              <a:solidFill>
                <a:schemeClr val="dk1"/>
              </a:solidFill>
              <a:effectLst/>
              <a:latin typeface="+mn-lt"/>
              <a:ea typeface="+mn-ea"/>
              <a:cs typeface="+mn-cs"/>
            </a:rPr>
            <a:t>794</a:t>
          </a:r>
          <a:r>
            <a:rPr kumimoji="1" lang="ja-JP" altLang="ja-JP" sz="1200">
              <a:solidFill>
                <a:schemeClr val="dk1"/>
              </a:solidFill>
              <a:effectLst/>
              <a:latin typeface="+mn-lt"/>
              <a:ea typeface="+mn-ea"/>
              <a:cs typeface="+mn-cs"/>
            </a:rPr>
            <a:t>百万円を取り崩したが、ふるさと納税等</a:t>
          </a:r>
          <a:r>
            <a:rPr kumimoji="1" lang="en-US" altLang="ja-JP" sz="1200">
              <a:solidFill>
                <a:schemeClr val="dk1"/>
              </a:solidFill>
              <a:effectLst/>
              <a:latin typeface="+mn-lt"/>
              <a:ea typeface="+mn-ea"/>
              <a:cs typeface="+mn-cs"/>
            </a:rPr>
            <a:t>1,279</a:t>
          </a:r>
          <a:r>
            <a:rPr kumimoji="1" lang="ja-JP" altLang="ja-JP" sz="1200">
              <a:solidFill>
                <a:schemeClr val="dk1"/>
              </a:solidFill>
              <a:effectLst/>
              <a:latin typeface="+mn-lt"/>
              <a:ea typeface="+mn-ea"/>
              <a:cs typeface="+mn-cs"/>
            </a:rPr>
            <a:t>百万円を積み立てたことから、</a:t>
          </a:r>
          <a:r>
            <a:rPr kumimoji="1" lang="en-US" altLang="ja-JP" sz="1200">
              <a:solidFill>
                <a:schemeClr val="dk1"/>
              </a:solidFill>
              <a:effectLst/>
              <a:latin typeface="+mn-lt"/>
              <a:ea typeface="+mn-ea"/>
              <a:cs typeface="+mn-cs"/>
            </a:rPr>
            <a:t>485</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　　　　　　　　　　　　　　の増となった。</a:t>
          </a:r>
          <a:endParaRPr lang="ja-JP" altLang="ja-JP" sz="12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mn-lt"/>
              <a:ea typeface="+mn-ea"/>
              <a:cs typeface="+mn-cs"/>
            </a:rPr>
            <a:t>・特定建設事業基金：今後見込まれる公共施設の整備等のため、引き続き、適切に活用していく。</a:t>
          </a:r>
          <a:endParaRPr lang="ja-JP" altLang="ja-JP" sz="1200">
            <a:effectLst/>
          </a:endParaRPr>
        </a:p>
        <a:p>
          <a:r>
            <a:rPr kumimoji="1" lang="ja-JP" altLang="ja-JP" sz="1200">
              <a:solidFill>
                <a:schemeClr val="dk1"/>
              </a:solidFill>
              <a:effectLst/>
              <a:latin typeface="+mn-lt"/>
              <a:ea typeface="+mn-ea"/>
              <a:cs typeface="+mn-cs"/>
            </a:rPr>
            <a:t>・ふるさときばいやんせ基金：寄附者の意向に沿えるよう、引き続き有効活用していく。</a:t>
          </a:r>
          <a:endParaRPr lang="ja-JP" altLang="ja-JP" sz="1200">
            <a:effectLst/>
          </a:endParaRPr>
        </a:p>
        <a:p>
          <a:r>
            <a:rPr kumimoji="1" lang="ja-JP" altLang="ja-JP" sz="1200">
              <a:solidFill>
                <a:schemeClr val="dk1"/>
              </a:solidFill>
              <a:effectLst/>
              <a:latin typeface="+mn-lt"/>
              <a:ea typeface="+mn-ea"/>
              <a:cs typeface="+mn-cs"/>
            </a:rPr>
            <a:t>・衛生施設整備基金：新清掃センターの建設に向けて、計画的に基金を積み立て、活用していく。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決算剰余金等</a:t>
          </a:r>
          <a:r>
            <a:rPr kumimoji="1" lang="en-US" altLang="ja-JP" sz="1200">
              <a:solidFill>
                <a:schemeClr val="dk1"/>
              </a:solidFill>
              <a:effectLst/>
              <a:latin typeface="+mn-lt"/>
              <a:ea typeface="+mn-ea"/>
              <a:cs typeface="+mn-cs"/>
            </a:rPr>
            <a:t>1,655</a:t>
          </a:r>
          <a:r>
            <a:rPr kumimoji="1" lang="ja-JP" altLang="ja-JP" sz="1200">
              <a:solidFill>
                <a:schemeClr val="dk1"/>
              </a:solidFill>
              <a:effectLst/>
              <a:latin typeface="+mn-lt"/>
              <a:ea typeface="+mn-ea"/>
              <a:cs typeface="+mn-cs"/>
            </a:rPr>
            <a:t>百万円を積み立てたものの、扶助費をはじめとする社会保障関係費の増に伴う年度間の財源調整を行うため</a:t>
          </a:r>
          <a:r>
            <a:rPr kumimoji="1" lang="en-US" altLang="ja-JP" sz="1200">
              <a:solidFill>
                <a:schemeClr val="dk1"/>
              </a:solidFill>
              <a:effectLst/>
              <a:latin typeface="+mn-lt"/>
              <a:ea typeface="+mn-ea"/>
              <a:cs typeface="+mn-cs"/>
            </a:rPr>
            <a:t>1,668</a:t>
          </a:r>
          <a:r>
            <a:rPr kumimoji="1" lang="ja-JP" altLang="ja-JP" sz="1200">
              <a:solidFill>
                <a:schemeClr val="dk1"/>
              </a:solidFill>
              <a:effectLst/>
              <a:latin typeface="+mn-lt"/>
              <a:ea typeface="+mn-ea"/>
              <a:cs typeface="+mn-cs"/>
            </a:rPr>
            <a:t>百万円を取り崩したことから、</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百万円の減となった。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営健全化計画」に基づく財政運営上の数値目標としている財政調整基金の残高は、収支不足額への対応や新清掃センターの整備をはじめとする大規模な社会資本整備を控えていることから、令和７年度まで減少していく見込みである。したがって、大規模な社会資本整備完了後の令和８年度に実質的な収支不足額を解消し、健全な財政運営を行いながら、災害や経済状況の悪化等に対応するため、基金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地方債の元利償還金に充当するため</a:t>
          </a:r>
          <a:r>
            <a:rPr kumimoji="1" lang="en-US" altLang="ja-JP" sz="1200">
              <a:solidFill>
                <a:schemeClr val="dk1"/>
              </a:solidFill>
              <a:effectLst/>
              <a:latin typeface="+mn-lt"/>
              <a:ea typeface="+mn-ea"/>
              <a:cs typeface="+mn-cs"/>
            </a:rPr>
            <a:t>300</a:t>
          </a:r>
          <a:r>
            <a:rPr kumimoji="1" lang="ja-JP" altLang="ja-JP" sz="1200">
              <a:solidFill>
                <a:schemeClr val="dk1"/>
              </a:solidFill>
              <a:effectLst/>
              <a:latin typeface="+mn-lt"/>
              <a:ea typeface="+mn-ea"/>
              <a:cs typeface="+mn-cs"/>
            </a:rPr>
            <a:t>百万円を取り崩したが、今後の繰上償還等に充当するため</a:t>
          </a:r>
          <a:r>
            <a:rPr kumimoji="1" lang="en-US" altLang="ja-JP" sz="1200">
              <a:solidFill>
                <a:schemeClr val="dk1"/>
              </a:solidFill>
              <a:effectLst/>
              <a:latin typeface="+mn-lt"/>
              <a:ea typeface="+mn-ea"/>
              <a:cs typeface="+mn-cs"/>
            </a:rPr>
            <a:t>1,181</a:t>
          </a:r>
          <a:r>
            <a:rPr kumimoji="1" lang="ja-JP" altLang="ja-JP" sz="1200">
              <a:solidFill>
                <a:schemeClr val="dk1"/>
              </a:solidFill>
              <a:effectLst/>
              <a:latin typeface="+mn-lt"/>
              <a:ea typeface="+mn-ea"/>
              <a:cs typeface="+mn-cs"/>
            </a:rPr>
            <a:t>百万円を積み立てたことから、</a:t>
          </a:r>
          <a:r>
            <a:rPr kumimoji="1" lang="en-US" altLang="ja-JP" sz="1200">
              <a:solidFill>
                <a:schemeClr val="dk1"/>
              </a:solidFill>
              <a:effectLst/>
              <a:latin typeface="+mn-lt"/>
              <a:ea typeface="+mn-ea"/>
              <a:cs typeface="+mn-cs"/>
            </a:rPr>
            <a:t>881</a:t>
          </a:r>
          <a:r>
            <a:rPr kumimoji="1" lang="ja-JP" altLang="ja-JP" sz="1200">
              <a:solidFill>
                <a:schemeClr val="dk1"/>
              </a:solidFill>
              <a:effectLst/>
              <a:latin typeface="+mn-lt"/>
              <a:ea typeface="+mn-ea"/>
              <a:cs typeface="+mn-cs"/>
            </a:rPr>
            <a:t>百万円の増となった。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新規の借入額を償還元金以内に抑制する方針の下、市債残高減少に取り組んでいるが、合併特例債の発行期限である令和７年度まで多くの大規模事業が予定されており、特に新清掃センターの建設事業費が多大な年度は新規借入額が償還元金を超過することが予想される。市債の発行額は、後年度の公債費に与える影響が大きいことから、</a:t>
          </a:r>
          <a:r>
            <a:rPr kumimoji="1" lang="ja-JP" altLang="en-US" sz="1200">
              <a:solidFill>
                <a:schemeClr val="dk1"/>
              </a:solidFill>
              <a:effectLst/>
              <a:latin typeface="+mn-lt"/>
              <a:ea typeface="+mn-ea"/>
              <a:cs typeface="+mn-cs"/>
            </a:rPr>
            <a:t>今後の償還に対応するため</a:t>
          </a:r>
          <a:r>
            <a:rPr kumimoji="1" lang="ja-JP" altLang="ja-JP" sz="1200">
              <a:solidFill>
                <a:schemeClr val="dk1"/>
              </a:solidFill>
              <a:effectLst/>
              <a:latin typeface="+mn-lt"/>
              <a:ea typeface="+mn-ea"/>
              <a:cs typeface="+mn-cs"/>
            </a:rPr>
            <a:t>基金確保に努める。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DCC996F-488D-42C0-94B0-58964E61D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69A5AC9-483D-4B53-B7B7-66EB7CE59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45FA8EC-C223-4027-9B34-0E8EB41B350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CFFD2B8-AEF4-4B6A-A945-D6CF6D6FEFC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292998A-DC61-4FC4-84CF-978993CA3E7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13BD6C0-ECF4-4EB8-8D13-44267CFCDBF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B02A2CE-61C3-4320-914B-F2079EAC79E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EB3B5B8-9B50-4A88-AAF7-27A939BE040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65719E7-2822-4618-8D84-1BF50D18EF9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50D4FFF-7B94-467B-BD9B-4BD934D66C3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800AD20-8698-4252-853F-07BF390568E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D7C0EF1-6509-4763-9DA2-803E71A3671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77C0FF6-9753-413A-A782-406BD31412C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FDB03DE-AEF6-40EF-AC3D-4D837FD86AE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E8B8BAF-FF2F-4DDC-AD47-62B6A7214EC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41870F0-2832-476D-91A5-CB8C843469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FDBD289-BAE7-4672-ABE8-980055ED083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352CFFF-F312-4165-9823-A0AB4B6370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EC268C3-837A-4B94-B1BB-819F74E018F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E9257AE-2A00-462D-B0AE-802DF6FF4AA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B307F0F-5A57-4503-A772-A212F82485E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1423ED1-E722-4886-9B10-1CF967FCAC5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749FD1C-F0FC-4400-A953-B91A14EE32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6D4ECD9-E3FC-4A64-9872-B7C3834C022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21C4EA0-B5EF-4BF2-923E-03F2C7DE038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A33B98B-4EF9-4F82-8A26-430C191A0FA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B19A678-9F1D-4A0B-8F57-9D94CD3E18F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2F1F9F6-3CE9-4BE1-9A20-99320CC48EC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63484A3-23DF-451D-A3B9-2E2E1D25EB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07D405B-C36C-4DCD-B329-EE9B2CCF08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9C3828B-24BA-491F-9788-021123B04C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B716E4D-FAD4-4766-956C-72BC51610C3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5C317DA-48DA-4559-89D1-B49309D3F4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844DBE3-D173-4B8A-B806-BC94FBB47F3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092EBEB-4362-4331-998F-2C0603626C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C6F0A7C-0898-4388-95A2-7389D7DFD8B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725C44E-0393-48F7-91BA-08F11C65715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EB0C998-788F-4573-B8CB-766957F8830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96FC56C-4345-4000-947F-9ABB0114698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F8CCA79-0156-457C-8535-E4088E2305B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A72245D-FA28-4B95-89D6-D3161E5FF82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DD8C113-FA82-40E5-B2D3-0C3945AD0E6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18F4410-D942-49BA-AD8C-E7E71ED0F3D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62AF25A-01E8-4FF1-955A-2BDECC8C920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3490355-43A5-4E3A-8325-EADB37AD6C0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2D59114-EC94-4A33-BC99-6433B412C13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4F78A62-C1A8-45AB-A41F-534AA074D66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43BB2D5-896E-4258-BAC8-68BC233518B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DB5B3A5-C026-46E3-A94F-CB746CB9BD1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C4D7DCA-20C2-4341-B1B7-71286CEE131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6969F94-AE47-44D3-B1E6-11FA720DB2A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FA2374D-4E1F-49E5-AFBD-58F41CD0456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39287B2-D3A7-41C9-BC44-9715B965FBD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9C1F5BF-6540-4AA2-BB60-6D46410BBE5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EB8A940-4D66-4870-8449-CEBDE3296F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50D115F-2AA8-47FA-B5D9-EDFD85D3F3E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9AA3438-DA24-492E-9ACD-A3BEF7A0B63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以降上昇傾向にあるが、類似団体、鹿児島県平均いずれよりやや低い水準にある。一方、本市は合併自治体であり行政面積が広く、公共施設等総量は道路及び橋りょう等を中心に高い水準にある。今後は有形固定資産減価償却率の上昇に伴い、公共施設等の維持管理や更新に係る財政負担の増加が予想されるが、インフラ資産の削減は困難なことから、引き続き個別計画や公共施設等総合管理計画等に沿った公共施設に対するマネジメントを進め、総量の縮減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E043E18-3824-4BF7-8092-4E64BBDF414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497508F-FF5B-45A4-97AE-B8D5F9F0C9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863E871-4165-4823-B5F4-80076B3BCD3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1932787-1A35-43DD-B504-2CFEFFB66C5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2693C538-D588-4F93-A227-D95EA5A80AA2}"/>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F42E0C32-84DA-4E85-897E-A3709B3B1F6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3820FED5-7FA3-4FC7-9049-D8BACC4653C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9434D3A1-BE63-4131-A48C-383C5E6FE85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573551F-9AFE-4AE3-A9BF-712D563443A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B8F02BBC-BF69-4916-B5DF-78980031ED5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19A67EE-E367-426E-A8B8-974AD4BFA6F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422810A-89AD-49B6-B2F5-D01D287FDF0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691A5C9F-D45A-490F-A869-49E8ADCAAF7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61737F6-B60F-40B4-92A8-1AC50E72355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a:extLst>
            <a:ext uri="{FF2B5EF4-FFF2-40B4-BE49-F238E27FC236}">
              <a16:creationId xmlns:a16="http://schemas.microsoft.com/office/drawing/2014/main" id="{4F323972-F0F0-4122-914E-ECAF2A6F32CF}"/>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a:extLst>
            <a:ext uri="{FF2B5EF4-FFF2-40B4-BE49-F238E27FC236}">
              <a16:creationId xmlns:a16="http://schemas.microsoft.com/office/drawing/2014/main" id="{6BC750E3-AAA8-4073-8C77-559BA7A5F081}"/>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a:extLst>
            <a:ext uri="{FF2B5EF4-FFF2-40B4-BE49-F238E27FC236}">
              <a16:creationId xmlns:a16="http://schemas.microsoft.com/office/drawing/2014/main" id="{9D886A5C-53C7-4143-BA3A-3D584A72389A}"/>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a:extLst>
            <a:ext uri="{FF2B5EF4-FFF2-40B4-BE49-F238E27FC236}">
              <a16:creationId xmlns:a16="http://schemas.microsoft.com/office/drawing/2014/main" id="{E96E0DFD-90BA-4989-9745-8D2F003F368C}"/>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a:extLst>
            <a:ext uri="{FF2B5EF4-FFF2-40B4-BE49-F238E27FC236}">
              <a16:creationId xmlns:a16="http://schemas.microsoft.com/office/drawing/2014/main" id="{756B2C99-E5AE-4B46-9E9E-81CF56AAA844}"/>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a:extLst>
            <a:ext uri="{FF2B5EF4-FFF2-40B4-BE49-F238E27FC236}">
              <a16:creationId xmlns:a16="http://schemas.microsoft.com/office/drawing/2014/main" id="{43E94271-1160-4124-99B8-E0DEDDE73477}"/>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6C2A9E6F-5A8D-4DD5-A01C-86A717DF15E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8942B107-E247-42D7-8ED9-34245DDCA126}"/>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a:extLst>
            <a:ext uri="{FF2B5EF4-FFF2-40B4-BE49-F238E27FC236}">
              <a16:creationId xmlns:a16="http://schemas.microsoft.com/office/drawing/2014/main" id="{8A08F77D-0F86-4F3B-9C75-0F434F8B1F11}"/>
            </a:ext>
          </a:extLst>
        </xdr:cNvPr>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a:extLst>
            <a:ext uri="{FF2B5EF4-FFF2-40B4-BE49-F238E27FC236}">
              <a16:creationId xmlns:a16="http://schemas.microsoft.com/office/drawing/2014/main" id="{378203B4-D136-415E-BC6E-621B8382C6C0}"/>
            </a:ext>
          </a:extLst>
        </xdr:cNvPr>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a:extLst>
            <a:ext uri="{FF2B5EF4-FFF2-40B4-BE49-F238E27FC236}">
              <a16:creationId xmlns:a16="http://schemas.microsoft.com/office/drawing/2014/main" id="{7FAA539C-280C-4317-8B75-6E8827D60FFC}"/>
            </a:ext>
          </a:extLst>
        </xdr:cNvPr>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BFB1695-EB01-45CD-8D1B-81A3A6D9BBC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4648E87-E1A9-4E4B-8FAE-963AD9E7565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70419FD-851E-491E-AE3A-31EA1FF05EE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DD6C08B-1EB5-45BD-8859-AD85ABCB0D8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C9FA899-5251-40F1-B62B-0FFD0E9C9E9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41656</xdr:rowOff>
    </xdr:from>
    <xdr:to>
      <xdr:col>23</xdr:col>
      <xdr:colOff>136525</xdr:colOff>
      <xdr:row>29</xdr:row>
      <xdr:rowOff>143256</xdr:rowOff>
    </xdr:to>
    <xdr:sp macro="" textlink="">
      <xdr:nvSpPr>
        <xdr:cNvPr id="89" name="楕円 88">
          <a:extLst>
            <a:ext uri="{FF2B5EF4-FFF2-40B4-BE49-F238E27FC236}">
              <a16:creationId xmlns:a16="http://schemas.microsoft.com/office/drawing/2014/main" id="{8D4D2EB6-A641-4D46-878C-7A6CD8B91B98}"/>
            </a:ext>
          </a:extLst>
        </xdr:cNvPr>
        <xdr:cNvSpPr/>
      </xdr:nvSpPr>
      <xdr:spPr>
        <a:xfrm>
          <a:off x="47117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64533</xdr:rowOff>
    </xdr:from>
    <xdr:ext cx="405111" cy="259045"/>
    <xdr:sp macro="" textlink="">
      <xdr:nvSpPr>
        <xdr:cNvPr id="90" name="有形固定資産減価償却率該当値テキスト">
          <a:extLst>
            <a:ext uri="{FF2B5EF4-FFF2-40B4-BE49-F238E27FC236}">
              <a16:creationId xmlns:a16="http://schemas.microsoft.com/office/drawing/2014/main" id="{6437F4F7-53B8-4BFB-BBED-EF84D7E7A280}"/>
            </a:ext>
          </a:extLst>
        </xdr:cNvPr>
        <xdr:cNvSpPr txBox="1"/>
      </xdr:nvSpPr>
      <xdr:spPr>
        <a:xfrm>
          <a:off x="4813300" y="563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91" name="楕円 90">
          <a:extLst>
            <a:ext uri="{FF2B5EF4-FFF2-40B4-BE49-F238E27FC236}">
              <a16:creationId xmlns:a16="http://schemas.microsoft.com/office/drawing/2014/main" id="{87F7DBA6-2193-466A-B2C6-A4890CBB4596}"/>
            </a:ext>
          </a:extLst>
        </xdr:cNvPr>
        <xdr:cNvSpPr/>
      </xdr:nvSpPr>
      <xdr:spPr>
        <a:xfrm>
          <a:off x="4000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77343</xdr:rowOff>
    </xdr:from>
    <xdr:to>
      <xdr:col>23</xdr:col>
      <xdr:colOff>85725</xdr:colOff>
      <xdr:row>29</xdr:row>
      <xdr:rowOff>92456</xdr:rowOff>
    </xdr:to>
    <xdr:cxnSp macro="">
      <xdr:nvCxnSpPr>
        <xdr:cNvPr id="92" name="直線コネクタ 91">
          <a:extLst>
            <a:ext uri="{FF2B5EF4-FFF2-40B4-BE49-F238E27FC236}">
              <a16:creationId xmlns:a16="http://schemas.microsoft.com/office/drawing/2014/main" id="{2AEF4D53-1DFA-4F65-B6A8-C7C08D3590C3}"/>
            </a:ext>
          </a:extLst>
        </xdr:cNvPr>
        <xdr:cNvCxnSpPr/>
      </xdr:nvCxnSpPr>
      <xdr:spPr>
        <a:xfrm>
          <a:off x="4051300" y="5820918"/>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24384</xdr:rowOff>
    </xdr:from>
    <xdr:to>
      <xdr:col>15</xdr:col>
      <xdr:colOff>187325</xdr:colOff>
      <xdr:row>29</xdr:row>
      <xdr:rowOff>125984</xdr:rowOff>
    </xdr:to>
    <xdr:sp macro="" textlink="">
      <xdr:nvSpPr>
        <xdr:cNvPr id="93" name="楕円 92">
          <a:extLst>
            <a:ext uri="{FF2B5EF4-FFF2-40B4-BE49-F238E27FC236}">
              <a16:creationId xmlns:a16="http://schemas.microsoft.com/office/drawing/2014/main" id="{F9B0E95C-D9FD-4A84-B7CC-6AABF9F1AA5A}"/>
            </a:ext>
          </a:extLst>
        </xdr:cNvPr>
        <xdr:cNvSpPr/>
      </xdr:nvSpPr>
      <xdr:spPr>
        <a:xfrm>
          <a:off x="3238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75184</xdr:rowOff>
    </xdr:from>
    <xdr:to>
      <xdr:col>19</xdr:col>
      <xdr:colOff>136525</xdr:colOff>
      <xdr:row>29</xdr:row>
      <xdr:rowOff>77343</xdr:rowOff>
    </xdr:to>
    <xdr:cxnSp macro="">
      <xdr:nvCxnSpPr>
        <xdr:cNvPr id="94" name="直線コネクタ 93">
          <a:extLst>
            <a:ext uri="{FF2B5EF4-FFF2-40B4-BE49-F238E27FC236}">
              <a16:creationId xmlns:a16="http://schemas.microsoft.com/office/drawing/2014/main" id="{F9EE22B2-A860-49EA-896F-B995DC9B3C86}"/>
            </a:ext>
          </a:extLst>
        </xdr:cNvPr>
        <xdr:cNvCxnSpPr/>
      </xdr:nvCxnSpPr>
      <xdr:spPr>
        <a:xfrm>
          <a:off x="3289300" y="5818759"/>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13589</xdr:rowOff>
    </xdr:from>
    <xdr:to>
      <xdr:col>11</xdr:col>
      <xdr:colOff>187325</xdr:colOff>
      <xdr:row>29</xdr:row>
      <xdr:rowOff>115189</xdr:rowOff>
    </xdr:to>
    <xdr:sp macro="" textlink="">
      <xdr:nvSpPr>
        <xdr:cNvPr id="95" name="楕円 94">
          <a:extLst>
            <a:ext uri="{FF2B5EF4-FFF2-40B4-BE49-F238E27FC236}">
              <a16:creationId xmlns:a16="http://schemas.microsoft.com/office/drawing/2014/main" id="{04B93ED8-90DC-4951-86C6-40D248C8EC0A}"/>
            </a:ext>
          </a:extLst>
        </xdr:cNvPr>
        <xdr:cNvSpPr/>
      </xdr:nvSpPr>
      <xdr:spPr>
        <a:xfrm>
          <a:off x="2476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64389</xdr:rowOff>
    </xdr:from>
    <xdr:to>
      <xdr:col>15</xdr:col>
      <xdr:colOff>136525</xdr:colOff>
      <xdr:row>29</xdr:row>
      <xdr:rowOff>75184</xdr:rowOff>
    </xdr:to>
    <xdr:cxnSp macro="">
      <xdr:nvCxnSpPr>
        <xdr:cNvPr id="96" name="直線コネクタ 95">
          <a:extLst>
            <a:ext uri="{FF2B5EF4-FFF2-40B4-BE49-F238E27FC236}">
              <a16:creationId xmlns:a16="http://schemas.microsoft.com/office/drawing/2014/main" id="{EA6A067B-14B7-452A-B4F1-1408B44A908B}"/>
            </a:ext>
          </a:extLst>
        </xdr:cNvPr>
        <xdr:cNvCxnSpPr/>
      </xdr:nvCxnSpPr>
      <xdr:spPr>
        <a:xfrm>
          <a:off x="2527300" y="580796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97" name="楕円 96">
          <a:extLst>
            <a:ext uri="{FF2B5EF4-FFF2-40B4-BE49-F238E27FC236}">
              <a16:creationId xmlns:a16="http://schemas.microsoft.com/office/drawing/2014/main" id="{319C5CFD-16B7-4382-AAB7-83457CDB0B9B}"/>
            </a:ext>
          </a:extLst>
        </xdr:cNvPr>
        <xdr:cNvSpPr/>
      </xdr:nvSpPr>
      <xdr:spPr>
        <a:xfrm>
          <a:off x="1714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51435</xdr:rowOff>
    </xdr:from>
    <xdr:to>
      <xdr:col>11</xdr:col>
      <xdr:colOff>136525</xdr:colOff>
      <xdr:row>29</xdr:row>
      <xdr:rowOff>64389</xdr:rowOff>
    </xdr:to>
    <xdr:cxnSp macro="">
      <xdr:nvCxnSpPr>
        <xdr:cNvPr id="98" name="直線コネクタ 97">
          <a:extLst>
            <a:ext uri="{FF2B5EF4-FFF2-40B4-BE49-F238E27FC236}">
              <a16:creationId xmlns:a16="http://schemas.microsoft.com/office/drawing/2014/main" id="{D3FA336E-A339-433D-AD2E-C5707DF21E65}"/>
            </a:ext>
          </a:extLst>
        </xdr:cNvPr>
        <xdr:cNvCxnSpPr/>
      </xdr:nvCxnSpPr>
      <xdr:spPr>
        <a:xfrm>
          <a:off x="1765300" y="579501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id="{32A43DF5-C2A8-4689-95AD-E3935B8DCAFF}"/>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100" name="n_2aveValue有形固定資産減価償却率">
          <a:extLst>
            <a:ext uri="{FF2B5EF4-FFF2-40B4-BE49-F238E27FC236}">
              <a16:creationId xmlns:a16="http://schemas.microsoft.com/office/drawing/2014/main" id="{BFCCA215-F4B2-46CB-92C2-32BE579676DC}"/>
            </a:ext>
          </a:extLst>
        </xdr:cNvPr>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101" name="n_3aveValue有形固定資産減価償却率">
          <a:extLst>
            <a:ext uri="{FF2B5EF4-FFF2-40B4-BE49-F238E27FC236}">
              <a16:creationId xmlns:a16="http://schemas.microsoft.com/office/drawing/2014/main" id="{19AD573A-EC97-40AF-B27D-0CDDA69BDD94}"/>
            </a:ext>
          </a:extLst>
        </xdr:cNvPr>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2" name="n_4aveValue有形固定資産減価償却率">
          <a:extLst>
            <a:ext uri="{FF2B5EF4-FFF2-40B4-BE49-F238E27FC236}">
              <a16:creationId xmlns:a16="http://schemas.microsoft.com/office/drawing/2014/main" id="{B9C81972-1107-49F7-9075-75EDEEBC2347}"/>
            </a:ext>
          </a:extLst>
        </xdr:cNvPr>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144670</xdr:rowOff>
    </xdr:from>
    <xdr:ext cx="405111" cy="259045"/>
    <xdr:sp macro="" textlink="">
      <xdr:nvSpPr>
        <xdr:cNvPr id="103" name="n_1mainValue有形固定資産減価償却率">
          <a:extLst>
            <a:ext uri="{FF2B5EF4-FFF2-40B4-BE49-F238E27FC236}">
              <a16:creationId xmlns:a16="http://schemas.microsoft.com/office/drawing/2014/main" id="{6AAFC8BD-0C82-4CB1-9362-83FF2F1E6624}"/>
            </a:ext>
          </a:extLst>
        </xdr:cNvPr>
        <xdr:cNvSpPr txBox="1"/>
      </xdr:nvSpPr>
      <xdr:spPr>
        <a:xfrm>
          <a:off x="38360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142511</xdr:rowOff>
    </xdr:from>
    <xdr:ext cx="405111" cy="259045"/>
    <xdr:sp macro="" textlink="">
      <xdr:nvSpPr>
        <xdr:cNvPr id="104" name="n_2mainValue有形固定資産減価償却率">
          <a:extLst>
            <a:ext uri="{FF2B5EF4-FFF2-40B4-BE49-F238E27FC236}">
              <a16:creationId xmlns:a16="http://schemas.microsoft.com/office/drawing/2014/main" id="{D7717DA2-D81F-4BC6-950D-EB55EE391C6F}"/>
            </a:ext>
          </a:extLst>
        </xdr:cNvPr>
        <xdr:cNvSpPr txBox="1"/>
      </xdr:nvSpPr>
      <xdr:spPr>
        <a:xfrm>
          <a:off x="3086744" y="5543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105" name="n_3mainValue有形固定資産減価償却率">
          <a:extLst>
            <a:ext uri="{FF2B5EF4-FFF2-40B4-BE49-F238E27FC236}">
              <a16:creationId xmlns:a16="http://schemas.microsoft.com/office/drawing/2014/main" id="{E523B9A9-420D-406E-841B-85DC1B8BE254}"/>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118762</xdr:rowOff>
    </xdr:from>
    <xdr:ext cx="405111" cy="259045"/>
    <xdr:sp macro="" textlink="">
      <xdr:nvSpPr>
        <xdr:cNvPr id="106" name="n_4mainValue有形固定資産減価償却率">
          <a:extLst>
            <a:ext uri="{FF2B5EF4-FFF2-40B4-BE49-F238E27FC236}">
              <a16:creationId xmlns:a16="http://schemas.microsoft.com/office/drawing/2014/main" id="{628B8C92-76D3-4E10-939E-229BAD105683}"/>
            </a:ext>
          </a:extLst>
        </xdr:cNvPr>
        <xdr:cNvSpPr txBox="1"/>
      </xdr:nvSpPr>
      <xdr:spPr>
        <a:xfrm>
          <a:off x="1562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9DF27CD3-8EF2-43CF-90FA-A9A12963C88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F925B3B-A78F-463C-90A1-DB493C9CC96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9615016A-8480-41AF-B004-1DB7A76547C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B12E80B-A48B-448A-974B-826AD754476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CACCBE0-1137-4DA5-BB81-E1FA8929003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237F197-A820-4EAE-B476-E6616BAE0BD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DBBD0FE-3C16-42DA-A6DF-CD3C7ADE107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E0BB996-413B-437B-B71C-CDD6C586203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1B2A3E4-E3F2-4567-B126-158AF36E17E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5385C6F-AB66-407A-88D3-DE69C8D29F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F978A36-1138-4110-A39D-88736CBF967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3CB0BB4-1FBE-4529-97E4-14E18719991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B34E010-5E1F-41C7-8EF3-5FE4167236E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債務償還比率は令和２年度から減少し、類似団体、全国、鹿児島県平均いずれより低い水準にある。本指標の大きな要素である地方債は、普通会計ベースで令和２年度には約</a:t>
          </a:r>
          <a:r>
            <a:rPr kumimoji="1" lang="en-US" altLang="ja-JP" sz="1100">
              <a:latin typeface="ＭＳ Ｐゴシック" panose="020B0600070205080204" pitchFamily="50" charset="-128"/>
              <a:ea typeface="ＭＳ Ｐゴシック" panose="020B0600070205080204" pitchFamily="50" charset="-128"/>
            </a:rPr>
            <a:t>529</a:t>
          </a:r>
          <a:r>
            <a:rPr kumimoji="1" lang="ja-JP" altLang="en-US" sz="1100">
              <a:latin typeface="ＭＳ Ｐゴシック" panose="020B0600070205080204" pitchFamily="50" charset="-128"/>
              <a:ea typeface="ＭＳ Ｐゴシック" panose="020B0600070205080204" pitchFamily="50" charset="-128"/>
            </a:rPr>
            <a:t>億円あった地方債残高を令和３年度には約</a:t>
          </a:r>
          <a:r>
            <a:rPr kumimoji="1" lang="en-US" altLang="ja-JP" sz="1100">
              <a:latin typeface="ＭＳ Ｐゴシック" panose="020B0600070205080204" pitchFamily="50" charset="-128"/>
              <a:ea typeface="ＭＳ Ｐゴシック" panose="020B0600070205080204" pitchFamily="50" charset="-128"/>
            </a:rPr>
            <a:t>516</a:t>
          </a:r>
          <a:r>
            <a:rPr kumimoji="1" lang="ja-JP" altLang="en-US" sz="1100">
              <a:latin typeface="ＭＳ Ｐゴシック" panose="020B0600070205080204" pitchFamily="50" charset="-128"/>
              <a:ea typeface="ＭＳ Ｐゴシック" panose="020B0600070205080204" pitchFamily="50" charset="-128"/>
            </a:rPr>
            <a:t>億円まで減少させているが、類似団体の地方債残高は</a:t>
          </a:r>
          <a:r>
            <a:rPr kumimoji="1" lang="en-US" altLang="ja-JP" sz="1100">
              <a:latin typeface="ＭＳ Ｐゴシック" panose="020B0600070205080204" pitchFamily="50" charset="-128"/>
              <a:ea typeface="ＭＳ Ｐゴシック" panose="020B0600070205080204" pitchFamily="50" charset="-128"/>
            </a:rPr>
            <a:t>389</a:t>
          </a:r>
          <a:r>
            <a:rPr kumimoji="1" lang="ja-JP" altLang="en-US" sz="1100">
              <a:latin typeface="ＭＳ Ｐゴシック" panose="020B0600070205080204" pitchFamily="50" charset="-128"/>
              <a:ea typeface="ＭＳ Ｐゴシック" panose="020B0600070205080204" pitchFamily="50" charset="-128"/>
            </a:rPr>
            <a:t>億円（令和３年度末時点）であり、引き続き高い水準にある。本市では「霧島市経営健全化計画（第４次」）において中長期的な地方債残高縮減の目標を掲げていることから、その目標を達成するように今後の行財政運営に取り組む。</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51E4A38-67ED-4E75-984B-EE5793C8DD2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AFEEDCE4-F3B4-495B-8090-B30305F74B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0F5DCD8-C78C-4D63-9ACF-0B9EB28E410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96482431-FF64-4318-9544-ED4349CDF51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92BF5EB2-A1ED-4FD8-8980-A9448D18302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F8C1B7C-4551-4E22-ACE3-889D5AD438F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3B79FC38-80F4-4539-AF74-024F361E973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1201A8F0-E0FA-4B32-BC70-E2EDF562BD2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FFF6A40F-A577-45C9-99AE-4F49A78CF63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C2FC2495-CAB6-445A-B555-A102AE3A22A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83A98CA-1C58-42FA-BEA2-6B0AB9FC2DB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4F605B73-DF48-48E3-8834-55FFF385D06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F7D9060D-7D2E-4042-AEB7-78638B5DB2A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3DE8E3A3-679E-4614-8B65-99684EE49C6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B24CBE66-48D3-4000-958B-FADDDA0D4B9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35EC724-1BD9-4B26-B8DC-21942D74757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7A83E961-EA1C-4662-89DC-D27D396AD6A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a:extLst>
            <a:ext uri="{FF2B5EF4-FFF2-40B4-BE49-F238E27FC236}">
              <a16:creationId xmlns:a16="http://schemas.microsoft.com/office/drawing/2014/main" id="{5BEDD42A-17CB-4CD2-8B02-2F9CD7E48867}"/>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a:extLst>
            <a:ext uri="{FF2B5EF4-FFF2-40B4-BE49-F238E27FC236}">
              <a16:creationId xmlns:a16="http://schemas.microsoft.com/office/drawing/2014/main" id="{F1258435-A13F-4841-AE6A-62063BEFE329}"/>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a:extLst>
            <a:ext uri="{FF2B5EF4-FFF2-40B4-BE49-F238E27FC236}">
              <a16:creationId xmlns:a16="http://schemas.microsoft.com/office/drawing/2014/main" id="{7A82F91D-EA46-400C-9D31-D796615F3322}"/>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C262EBA-9D5B-41F1-806F-1926A5EBEFD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9100B48E-9D69-4D05-8EF8-88235DA2DE6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a:extLst>
            <a:ext uri="{FF2B5EF4-FFF2-40B4-BE49-F238E27FC236}">
              <a16:creationId xmlns:a16="http://schemas.microsoft.com/office/drawing/2014/main" id="{15F22EF6-E3A6-4B3D-803B-CD6FEBCB7133}"/>
            </a:ext>
          </a:extLst>
        </xdr:cNvPr>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a:extLst>
            <a:ext uri="{FF2B5EF4-FFF2-40B4-BE49-F238E27FC236}">
              <a16:creationId xmlns:a16="http://schemas.microsoft.com/office/drawing/2014/main" id="{C6E0CE45-60EF-42A4-9F10-743A9E2F73E0}"/>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a:extLst>
            <a:ext uri="{FF2B5EF4-FFF2-40B4-BE49-F238E27FC236}">
              <a16:creationId xmlns:a16="http://schemas.microsoft.com/office/drawing/2014/main" id="{A37663E7-F3BB-46A4-B495-516F25289F23}"/>
            </a:ext>
          </a:extLst>
        </xdr:cNvPr>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a:extLst>
            <a:ext uri="{FF2B5EF4-FFF2-40B4-BE49-F238E27FC236}">
              <a16:creationId xmlns:a16="http://schemas.microsoft.com/office/drawing/2014/main" id="{2026DCF4-5318-42B7-ADC3-14DBC290BBAC}"/>
            </a:ext>
          </a:extLst>
        </xdr:cNvPr>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a:extLst>
            <a:ext uri="{FF2B5EF4-FFF2-40B4-BE49-F238E27FC236}">
              <a16:creationId xmlns:a16="http://schemas.microsoft.com/office/drawing/2014/main" id="{57641746-9FB2-40EF-AFF8-79D3E9362F69}"/>
            </a:ext>
          </a:extLst>
        </xdr:cNvPr>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a:extLst>
            <a:ext uri="{FF2B5EF4-FFF2-40B4-BE49-F238E27FC236}">
              <a16:creationId xmlns:a16="http://schemas.microsoft.com/office/drawing/2014/main" id="{62FC0674-24EE-48C1-9DB8-881833A40D93}"/>
            </a:ext>
          </a:extLst>
        </xdr:cNvPr>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27C4F84-2103-4552-A61F-8B78B72A983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75B28F6C-C076-4497-97F8-9E6BC3BF782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440FEAE-5290-4DB9-8C57-6472980D1DA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67D5012-5F11-4C9E-90A7-E27FAC17A0A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1594575-5E3F-459B-9FBF-4B82BF6BA8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11702</xdr:rowOff>
    </xdr:from>
    <xdr:to>
      <xdr:col>76</xdr:col>
      <xdr:colOff>73025</xdr:colOff>
      <xdr:row>28</xdr:row>
      <xdr:rowOff>113302</xdr:rowOff>
    </xdr:to>
    <xdr:sp macro="" textlink="">
      <xdr:nvSpPr>
        <xdr:cNvPr id="153" name="楕円 152">
          <a:extLst>
            <a:ext uri="{FF2B5EF4-FFF2-40B4-BE49-F238E27FC236}">
              <a16:creationId xmlns:a16="http://schemas.microsoft.com/office/drawing/2014/main" id="{0637264B-3AA2-43CB-A162-159602EC05EC}"/>
            </a:ext>
          </a:extLst>
        </xdr:cNvPr>
        <xdr:cNvSpPr/>
      </xdr:nvSpPr>
      <xdr:spPr>
        <a:xfrm>
          <a:off x="147447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34579</xdr:rowOff>
    </xdr:from>
    <xdr:ext cx="469744" cy="259045"/>
    <xdr:sp macro="" textlink="">
      <xdr:nvSpPr>
        <xdr:cNvPr id="154" name="債務償還比率該当値テキスト">
          <a:extLst>
            <a:ext uri="{FF2B5EF4-FFF2-40B4-BE49-F238E27FC236}">
              <a16:creationId xmlns:a16="http://schemas.microsoft.com/office/drawing/2014/main" id="{E5F340DA-0722-42C8-B782-405A58569796}"/>
            </a:ext>
          </a:extLst>
        </xdr:cNvPr>
        <xdr:cNvSpPr txBox="1"/>
      </xdr:nvSpPr>
      <xdr:spPr>
        <a:xfrm>
          <a:off x="14846300" y="54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20529</xdr:rowOff>
    </xdr:from>
    <xdr:to>
      <xdr:col>72</xdr:col>
      <xdr:colOff>123825</xdr:colOff>
      <xdr:row>29</xdr:row>
      <xdr:rowOff>122129</xdr:rowOff>
    </xdr:to>
    <xdr:sp macro="" textlink="">
      <xdr:nvSpPr>
        <xdr:cNvPr id="155" name="楕円 154">
          <a:extLst>
            <a:ext uri="{FF2B5EF4-FFF2-40B4-BE49-F238E27FC236}">
              <a16:creationId xmlns:a16="http://schemas.microsoft.com/office/drawing/2014/main" id="{4D067848-9F7A-49C2-9E6F-89BC192E4A0E}"/>
            </a:ext>
          </a:extLst>
        </xdr:cNvPr>
        <xdr:cNvSpPr/>
      </xdr:nvSpPr>
      <xdr:spPr>
        <a:xfrm>
          <a:off x="14033500" y="576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62502</xdr:rowOff>
    </xdr:from>
    <xdr:to>
      <xdr:col>76</xdr:col>
      <xdr:colOff>22225</xdr:colOff>
      <xdr:row>29</xdr:row>
      <xdr:rowOff>71329</xdr:rowOff>
    </xdr:to>
    <xdr:cxnSp macro="">
      <xdr:nvCxnSpPr>
        <xdr:cNvPr id="156" name="直線コネクタ 155">
          <a:extLst>
            <a:ext uri="{FF2B5EF4-FFF2-40B4-BE49-F238E27FC236}">
              <a16:creationId xmlns:a16="http://schemas.microsoft.com/office/drawing/2014/main" id="{13EF426D-6C54-409F-A79F-6B8C9DED0233}"/>
            </a:ext>
          </a:extLst>
        </xdr:cNvPr>
        <xdr:cNvCxnSpPr/>
      </xdr:nvCxnSpPr>
      <xdr:spPr>
        <a:xfrm flipV="1">
          <a:off x="14084300" y="5634627"/>
          <a:ext cx="711200" cy="1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84990</xdr:rowOff>
    </xdr:from>
    <xdr:to>
      <xdr:col>68</xdr:col>
      <xdr:colOff>123825</xdr:colOff>
      <xdr:row>30</xdr:row>
      <xdr:rowOff>15140</xdr:rowOff>
    </xdr:to>
    <xdr:sp macro="" textlink="">
      <xdr:nvSpPr>
        <xdr:cNvPr id="157" name="楕円 156">
          <a:extLst>
            <a:ext uri="{FF2B5EF4-FFF2-40B4-BE49-F238E27FC236}">
              <a16:creationId xmlns:a16="http://schemas.microsoft.com/office/drawing/2014/main" id="{DB84F657-46F7-47BC-9C95-04992F3CBAF8}"/>
            </a:ext>
          </a:extLst>
        </xdr:cNvPr>
        <xdr:cNvSpPr/>
      </xdr:nvSpPr>
      <xdr:spPr>
        <a:xfrm>
          <a:off x="13271500" y="58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71329</xdr:rowOff>
    </xdr:from>
    <xdr:to>
      <xdr:col>72</xdr:col>
      <xdr:colOff>73025</xdr:colOff>
      <xdr:row>29</xdr:row>
      <xdr:rowOff>135790</xdr:rowOff>
    </xdr:to>
    <xdr:cxnSp macro="">
      <xdr:nvCxnSpPr>
        <xdr:cNvPr id="158" name="直線コネクタ 157">
          <a:extLst>
            <a:ext uri="{FF2B5EF4-FFF2-40B4-BE49-F238E27FC236}">
              <a16:creationId xmlns:a16="http://schemas.microsoft.com/office/drawing/2014/main" id="{E07AE077-2CD1-4620-95FB-0F06FB561B96}"/>
            </a:ext>
          </a:extLst>
        </xdr:cNvPr>
        <xdr:cNvCxnSpPr/>
      </xdr:nvCxnSpPr>
      <xdr:spPr>
        <a:xfrm flipV="1">
          <a:off x="13322300" y="5814904"/>
          <a:ext cx="762000" cy="6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75737</xdr:rowOff>
    </xdr:from>
    <xdr:to>
      <xdr:col>64</xdr:col>
      <xdr:colOff>123825</xdr:colOff>
      <xdr:row>30</xdr:row>
      <xdr:rowOff>5887</xdr:rowOff>
    </xdr:to>
    <xdr:sp macro="" textlink="">
      <xdr:nvSpPr>
        <xdr:cNvPr id="159" name="楕円 158">
          <a:extLst>
            <a:ext uri="{FF2B5EF4-FFF2-40B4-BE49-F238E27FC236}">
              <a16:creationId xmlns:a16="http://schemas.microsoft.com/office/drawing/2014/main" id="{FFA7F483-9B09-4A37-B7E1-7C001514AF11}"/>
            </a:ext>
          </a:extLst>
        </xdr:cNvPr>
        <xdr:cNvSpPr/>
      </xdr:nvSpPr>
      <xdr:spPr>
        <a:xfrm>
          <a:off x="12509500" y="58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126537</xdr:rowOff>
    </xdr:from>
    <xdr:to>
      <xdr:col>68</xdr:col>
      <xdr:colOff>73025</xdr:colOff>
      <xdr:row>29</xdr:row>
      <xdr:rowOff>135790</xdr:rowOff>
    </xdr:to>
    <xdr:cxnSp macro="">
      <xdr:nvCxnSpPr>
        <xdr:cNvPr id="160" name="直線コネクタ 159">
          <a:extLst>
            <a:ext uri="{FF2B5EF4-FFF2-40B4-BE49-F238E27FC236}">
              <a16:creationId xmlns:a16="http://schemas.microsoft.com/office/drawing/2014/main" id="{BC11441D-4786-4A60-BB05-A9FC63756D6E}"/>
            </a:ext>
          </a:extLst>
        </xdr:cNvPr>
        <xdr:cNvCxnSpPr/>
      </xdr:nvCxnSpPr>
      <xdr:spPr>
        <a:xfrm>
          <a:off x="12560300" y="5870112"/>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67410</xdr:rowOff>
    </xdr:from>
    <xdr:to>
      <xdr:col>60</xdr:col>
      <xdr:colOff>123825</xdr:colOff>
      <xdr:row>29</xdr:row>
      <xdr:rowOff>169010</xdr:rowOff>
    </xdr:to>
    <xdr:sp macro="" textlink="">
      <xdr:nvSpPr>
        <xdr:cNvPr id="161" name="楕円 160">
          <a:extLst>
            <a:ext uri="{FF2B5EF4-FFF2-40B4-BE49-F238E27FC236}">
              <a16:creationId xmlns:a16="http://schemas.microsoft.com/office/drawing/2014/main" id="{27346B0A-2B22-41C6-AFFD-24F5F2F90453}"/>
            </a:ext>
          </a:extLst>
        </xdr:cNvPr>
        <xdr:cNvSpPr/>
      </xdr:nvSpPr>
      <xdr:spPr>
        <a:xfrm>
          <a:off x="11747500" y="58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118210</xdr:rowOff>
    </xdr:from>
    <xdr:to>
      <xdr:col>64</xdr:col>
      <xdr:colOff>73025</xdr:colOff>
      <xdr:row>29</xdr:row>
      <xdr:rowOff>126537</xdr:rowOff>
    </xdr:to>
    <xdr:cxnSp macro="">
      <xdr:nvCxnSpPr>
        <xdr:cNvPr id="162" name="直線コネクタ 161">
          <a:extLst>
            <a:ext uri="{FF2B5EF4-FFF2-40B4-BE49-F238E27FC236}">
              <a16:creationId xmlns:a16="http://schemas.microsoft.com/office/drawing/2014/main" id="{AFD11A17-252B-4B65-AE6D-604F7D8E2925}"/>
            </a:ext>
          </a:extLst>
        </xdr:cNvPr>
        <xdr:cNvCxnSpPr/>
      </xdr:nvCxnSpPr>
      <xdr:spPr>
        <a:xfrm>
          <a:off x="11798300" y="5861785"/>
          <a:ext cx="762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3" name="n_1aveValue債務償還比率">
          <a:extLst>
            <a:ext uri="{FF2B5EF4-FFF2-40B4-BE49-F238E27FC236}">
              <a16:creationId xmlns:a16="http://schemas.microsoft.com/office/drawing/2014/main" id="{23CCC399-197A-4190-B497-9E5F3AD9FD3D}"/>
            </a:ext>
          </a:extLst>
        </xdr:cNvPr>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64" name="n_2aveValue債務償還比率">
          <a:extLst>
            <a:ext uri="{FF2B5EF4-FFF2-40B4-BE49-F238E27FC236}">
              <a16:creationId xmlns:a16="http://schemas.microsoft.com/office/drawing/2014/main" id="{B36C9C71-E5CF-45C2-8632-50D43D49701A}"/>
            </a:ext>
          </a:extLst>
        </xdr:cNvPr>
        <xdr:cNvSpPr txBox="1"/>
      </xdr:nvSpPr>
      <xdr:spPr>
        <a:xfrm>
          <a:off x="13087427" y="62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65" name="n_3aveValue債務償還比率">
          <a:extLst>
            <a:ext uri="{FF2B5EF4-FFF2-40B4-BE49-F238E27FC236}">
              <a16:creationId xmlns:a16="http://schemas.microsoft.com/office/drawing/2014/main" id="{D8B66D90-536E-409C-A180-A16E6197B267}"/>
            </a:ext>
          </a:extLst>
        </xdr:cNvPr>
        <xdr:cNvSpPr txBox="1"/>
      </xdr:nvSpPr>
      <xdr:spPr>
        <a:xfrm>
          <a:off x="12325427" y="62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66" name="n_4aveValue債務償還比率">
          <a:extLst>
            <a:ext uri="{FF2B5EF4-FFF2-40B4-BE49-F238E27FC236}">
              <a16:creationId xmlns:a16="http://schemas.microsoft.com/office/drawing/2014/main" id="{2E6004AC-9B01-470B-BB8D-3011E1614E40}"/>
            </a:ext>
          </a:extLst>
        </xdr:cNvPr>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138656</xdr:rowOff>
    </xdr:from>
    <xdr:ext cx="469744" cy="259045"/>
    <xdr:sp macro="" textlink="">
      <xdr:nvSpPr>
        <xdr:cNvPr id="167" name="n_1mainValue債務償還比率">
          <a:extLst>
            <a:ext uri="{FF2B5EF4-FFF2-40B4-BE49-F238E27FC236}">
              <a16:creationId xmlns:a16="http://schemas.microsoft.com/office/drawing/2014/main" id="{BC055315-A4D5-4B36-8D80-43E063CED4F2}"/>
            </a:ext>
          </a:extLst>
        </xdr:cNvPr>
        <xdr:cNvSpPr txBox="1"/>
      </xdr:nvSpPr>
      <xdr:spPr>
        <a:xfrm>
          <a:off x="13836727" y="553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31667</xdr:rowOff>
    </xdr:from>
    <xdr:ext cx="469744" cy="259045"/>
    <xdr:sp macro="" textlink="">
      <xdr:nvSpPr>
        <xdr:cNvPr id="168" name="n_2mainValue債務償還比率">
          <a:extLst>
            <a:ext uri="{FF2B5EF4-FFF2-40B4-BE49-F238E27FC236}">
              <a16:creationId xmlns:a16="http://schemas.microsoft.com/office/drawing/2014/main" id="{9A22663B-0CBD-4570-802E-152226F8ACCF}"/>
            </a:ext>
          </a:extLst>
        </xdr:cNvPr>
        <xdr:cNvSpPr txBox="1"/>
      </xdr:nvSpPr>
      <xdr:spPr>
        <a:xfrm>
          <a:off x="13087427" y="560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22414</xdr:rowOff>
    </xdr:from>
    <xdr:ext cx="469744" cy="259045"/>
    <xdr:sp macro="" textlink="">
      <xdr:nvSpPr>
        <xdr:cNvPr id="169" name="n_3mainValue債務償還比率">
          <a:extLst>
            <a:ext uri="{FF2B5EF4-FFF2-40B4-BE49-F238E27FC236}">
              <a16:creationId xmlns:a16="http://schemas.microsoft.com/office/drawing/2014/main" id="{F4EBFB56-5261-4744-9230-FD27E7B9BA9E}"/>
            </a:ext>
          </a:extLst>
        </xdr:cNvPr>
        <xdr:cNvSpPr txBox="1"/>
      </xdr:nvSpPr>
      <xdr:spPr>
        <a:xfrm>
          <a:off x="12325427" y="559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14087</xdr:rowOff>
    </xdr:from>
    <xdr:ext cx="469744" cy="259045"/>
    <xdr:sp macro="" textlink="">
      <xdr:nvSpPr>
        <xdr:cNvPr id="170" name="n_4mainValue債務償還比率">
          <a:extLst>
            <a:ext uri="{FF2B5EF4-FFF2-40B4-BE49-F238E27FC236}">
              <a16:creationId xmlns:a16="http://schemas.microsoft.com/office/drawing/2014/main" id="{6431FE03-5775-4891-A648-0D8C71599DF4}"/>
            </a:ext>
          </a:extLst>
        </xdr:cNvPr>
        <xdr:cNvSpPr txBox="1"/>
      </xdr:nvSpPr>
      <xdr:spPr>
        <a:xfrm>
          <a:off x="11563427" y="55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EBE377C-CA12-4E8C-9E8F-DD833F5E66D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9EB2D2ED-9E65-45FC-A2E8-CA7E09C86D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246D9179-C094-4C50-8051-C73229855E7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358E606F-2261-412B-9611-22DB3964C25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731D4F5-3033-4689-B3CF-157BF82A16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9575CF7C-52E6-4899-9AF6-3B3C10CE0E6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F29369-BFAD-460A-B839-C23432E14B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90781A-EF40-439A-B28C-852E9ED76F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02ED5C-5B9D-4A5E-A4DD-380185C2F0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72CD6F-7F70-47D7-9C3F-E433646D8F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4A84A2-AD40-4E5F-A837-D722C113DA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A4DE0F-9935-45E6-83D2-A69870DC1C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D10D9C-7A74-45B2-8380-AA686B1AB2C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3B25E5-8823-481E-ACE0-73E1D56168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B9C791-AE32-4EA7-8F1B-BE0202B844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82DB8A-F619-41D9-A62C-61DC08F0E2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3FA9A6-8492-456E-9C00-C7C211BB19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DC4E06-A61A-45A3-9838-E13D24DE93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26CB93-001B-467F-971B-EDEBD6288D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D69A3E-85E2-41C8-BFDE-B228ACC0AE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71B205-F788-407B-8DFE-5119E91529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DD7BEC1-A95F-4349-8363-A268E8C52B4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332756-4E6A-4F2B-BCC9-78A1FDAC62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907C76-8E75-432E-97BB-194A3CDD503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79C530-2C5C-4A76-94CB-F508BEEA5A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31A4F5-4021-4BF5-BC77-A5FC21A2FBF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6B5694-0D88-4E7B-B4FD-2DA239479E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4053B2-AEA5-45B0-9B25-F963BAF1A0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F2AD95-F1E6-45A2-8AAE-3A0AADC7E2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A4DF498-9369-49F5-8AAA-E8C918A426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4C4CB2-2DDF-4243-B1F9-85654D71E6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453021-416E-4122-A4E2-1A092F0BED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F688F9-0883-4F79-958C-938B7590E6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28F91B-46A8-477D-B5B9-FA89C0E34EC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302538-0BC2-4383-8072-98B969180F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99D904B-7F30-4B29-9968-F9E1DC6879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C84B91-0AF0-4789-B887-FEEF6D07A3F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DFAF4E-5C6E-4F56-A4EC-A18F0449D3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EE0347-09E3-4CAA-BBA1-8F1A0762685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0E8A87-8959-4D48-A711-AEAEFF6E23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8F540B5-9F1E-46BE-9BBD-3A07E7DBCF6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AED6A2-6E96-47ED-9462-17EBC5236F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9234B0-4C87-4832-A209-BBEC0974C0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4EC968-5008-4D57-9ECC-0F84D8A2AC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EDDF31-5D0D-482A-8339-27C1A83C33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654AE2-545B-433F-A728-FB7F0CA561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0B0374-42D0-403C-9872-30763D4C41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AF74A7-94CA-4244-8409-54904EFB935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C00E254-C4CB-414D-8E4C-60AFA11E517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D5D4A2E-B3DF-4D0E-9503-01BDFD92F80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82FB88C-4798-4874-B0BD-E3822A70961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BC0F429-6C34-4531-B7D2-229C672470C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47E0A5B-56CB-453E-A818-F11900F148F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75CB2BA-B784-453B-8096-B6296EF7C07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6B9E5AE-3516-43C2-879F-46C8E06C88A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EEEB752-1E17-4BCC-BE44-A5451D38641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4E93BE2-28A5-43C9-B60A-C7F363CE8BE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F0F8A75-E4E0-49B9-A99B-CE7163F012A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44D504B-E19D-418D-A05C-D398BB2F8DC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88B509E-C9C5-4E0F-8CC3-B0D08F8ED8D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4F85B4A-526E-489F-8DBA-119FC73E25A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F90DD7D0-8F2D-4926-A595-130395446E39}"/>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894A5E3A-8A3D-4C7C-8B1C-2A849761EF5E}"/>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293B33C2-800B-4169-8807-CEB6FAB6E01F}"/>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62117487-4BB2-41BD-9E33-A99142006CF1}"/>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5BBCA0FF-F80D-43D9-B4DC-A4D7CA91F9F5}"/>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B35C5368-778D-45BB-9337-7985CBA51505}"/>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6A7D2DF-7E69-4A1B-A624-54F61FF9BA24}"/>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9F8A87B0-CE67-44E3-B722-522E28114B44}"/>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EB30F3F0-3597-4CFE-B6B7-B857E821D565}"/>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9A98833F-0938-4585-A09F-779709B99894}"/>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AE2FC984-4B05-47E1-BE76-86E736536B62}"/>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E36AB7-F742-43D2-A71B-04C2600D247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10C8FB-0CCC-4025-8F71-F0A2A3BB67A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A83862F-1B7F-4EF4-9502-071BC71802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2E705FF-A94B-4AF8-A9F3-A2571F9E47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D2BB52-50AC-4053-A7C4-408F05ED1F6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3" name="楕円 72">
          <a:extLst>
            <a:ext uri="{FF2B5EF4-FFF2-40B4-BE49-F238E27FC236}">
              <a16:creationId xmlns:a16="http://schemas.microsoft.com/office/drawing/2014/main" id="{3A1C053E-44D5-4AC8-945A-44261EB0C24E}"/>
            </a:ext>
          </a:extLst>
        </xdr:cNvPr>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4" name="【道路】&#10;有形固定資産減価償却率該当値テキスト">
          <a:extLst>
            <a:ext uri="{FF2B5EF4-FFF2-40B4-BE49-F238E27FC236}">
              <a16:creationId xmlns:a16="http://schemas.microsoft.com/office/drawing/2014/main" id="{A0C41B9A-E1A9-4A6E-A0EB-3C94FBCD92F1}"/>
            </a:ext>
          </a:extLst>
        </xdr:cNvPr>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76835</xdr:rowOff>
    </xdr:from>
    <xdr:to>
      <xdr:col>20</xdr:col>
      <xdr:colOff>38100</xdr:colOff>
      <xdr:row>36</xdr:row>
      <xdr:rowOff>6985</xdr:rowOff>
    </xdr:to>
    <xdr:sp macro="" textlink="">
      <xdr:nvSpPr>
        <xdr:cNvPr id="75" name="楕円 74">
          <a:extLst>
            <a:ext uri="{FF2B5EF4-FFF2-40B4-BE49-F238E27FC236}">
              <a16:creationId xmlns:a16="http://schemas.microsoft.com/office/drawing/2014/main" id="{1882A805-F081-45B3-A5EE-95DB205E5D55}"/>
            </a:ext>
          </a:extLst>
        </xdr:cNvPr>
        <xdr:cNvSpPr/>
      </xdr:nvSpPr>
      <xdr:spPr>
        <a:xfrm>
          <a:off x="3746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127635</xdr:rowOff>
    </xdr:from>
    <xdr:to>
      <xdr:col>24</xdr:col>
      <xdr:colOff>63500</xdr:colOff>
      <xdr:row>35</xdr:row>
      <xdr:rowOff>133350</xdr:rowOff>
    </xdr:to>
    <xdr:cxnSp macro="">
      <xdr:nvCxnSpPr>
        <xdr:cNvPr id="76" name="直線コネクタ 75">
          <a:extLst>
            <a:ext uri="{FF2B5EF4-FFF2-40B4-BE49-F238E27FC236}">
              <a16:creationId xmlns:a16="http://schemas.microsoft.com/office/drawing/2014/main" id="{3F6A39E4-15A0-4046-936D-1FE4E40C2118}"/>
            </a:ext>
          </a:extLst>
        </xdr:cNvPr>
        <xdr:cNvCxnSpPr/>
      </xdr:nvCxnSpPr>
      <xdr:spPr>
        <a:xfrm>
          <a:off x="3797300" y="61283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107315</xdr:rowOff>
    </xdr:from>
    <xdr:to>
      <xdr:col>15</xdr:col>
      <xdr:colOff>101600</xdr:colOff>
      <xdr:row>36</xdr:row>
      <xdr:rowOff>37465</xdr:rowOff>
    </xdr:to>
    <xdr:sp macro="" textlink="">
      <xdr:nvSpPr>
        <xdr:cNvPr id="77" name="楕円 76">
          <a:extLst>
            <a:ext uri="{FF2B5EF4-FFF2-40B4-BE49-F238E27FC236}">
              <a16:creationId xmlns:a16="http://schemas.microsoft.com/office/drawing/2014/main" id="{F929FA2A-8028-40AC-B041-D35E4BDCA8C4}"/>
            </a:ext>
          </a:extLst>
        </xdr:cNvPr>
        <xdr:cNvSpPr/>
      </xdr:nvSpPr>
      <xdr:spPr>
        <a:xfrm>
          <a:off x="2857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127635</xdr:rowOff>
    </xdr:from>
    <xdr:to>
      <xdr:col>19</xdr:col>
      <xdr:colOff>177800</xdr:colOff>
      <xdr:row>35</xdr:row>
      <xdr:rowOff>158115</xdr:rowOff>
    </xdr:to>
    <xdr:cxnSp macro="">
      <xdr:nvCxnSpPr>
        <xdr:cNvPr id="78" name="直線コネクタ 77">
          <a:extLst>
            <a:ext uri="{FF2B5EF4-FFF2-40B4-BE49-F238E27FC236}">
              <a16:creationId xmlns:a16="http://schemas.microsoft.com/office/drawing/2014/main" id="{0243C980-49E2-44F5-A09B-0C148943824D}"/>
            </a:ext>
          </a:extLst>
        </xdr:cNvPr>
        <xdr:cNvCxnSpPr/>
      </xdr:nvCxnSpPr>
      <xdr:spPr>
        <a:xfrm flipV="1">
          <a:off x="2908300" y="6128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9" name="楕円 78">
          <a:extLst>
            <a:ext uri="{FF2B5EF4-FFF2-40B4-BE49-F238E27FC236}">
              <a16:creationId xmlns:a16="http://schemas.microsoft.com/office/drawing/2014/main" id="{29D7366E-D8E8-4CDD-9E15-4FC0ED864261}"/>
            </a:ext>
          </a:extLst>
        </xdr:cNvPr>
        <xdr:cNvSpPr/>
      </xdr:nvSpPr>
      <xdr:spPr>
        <a:xfrm>
          <a:off x="1968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137160</xdr:rowOff>
    </xdr:from>
    <xdr:to>
      <xdr:col>15</xdr:col>
      <xdr:colOff>50800</xdr:colOff>
      <xdr:row>35</xdr:row>
      <xdr:rowOff>158115</xdr:rowOff>
    </xdr:to>
    <xdr:cxnSp macro="">
      <xdr:nvCxnSpPr>
        <xdr:cNvPr id="80" name="直線コネクタ 79">
          <a:extLst>
            <a:ext uri="{FF2B5EF4-FFF2-40B4-BE49-F238E27FC236}">
              <a16:creationId xmlns:a16="http://schemas.microsoft.com/office/drawing/2014/main" id="{76228542-49EE-424E-914C-94FD37F60463}"/>
            </a:ext>
          </a:extLst>
        </xdr:cNvPr>
        <xdr:cNvCxnSpPr/>
      </xdr:nvCxnSpPr>
      <xdr:spPr>
        <a:xfrm>
          <a:off x="2019300" y="61379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93980</xdr:rowOff>
    </xdr:from>
    <xdr:to>
      <xdr:col>6</xdr:col>
      <xdr:colOff>38100</xdr:colOff>
      <xdr:row>36</xdr:row>
      <xdr:rowOff>24130</xdr:rowOff>
    </xdr:to>
    <xdr:sp macro="" textlink="">
      <xdr:nvSpPr>
        <xdr:cNvPr id="81" name="楕円 80">
          <a:extLst>
            <a:ext uri="{FF2B5EF4-FFF2-40B4-BE49-F238E27FC236}">
              <a16:creationId xmlns:a16="http://schemas.microsoft.com/office/drawing/2014/main" id="{A7A29650-FAA2-47BB-B6AB-0D143D89D8A2}"/>
            </a:ext>
          </a:extLst>
        </xdr:cNvPr>
        <xdr:cNvSpPr/>
      </xdr:nvSpPr>
      <xdr:spPr>
        <a:xfrm>
          <a:off x="1079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137160</xdr:rowOff>
    </xdr:from>
    <xdr:to>
      <xdr:col>10</xdr:col>
      <xdr:colOff>114300</xdr:colOff>
      <xdr:row>35</xdr:row>
      <xdr:rowOff>144780</xdr:rowOff>
    </xdr:to>
    <xdr:cxnSp macro="">
      <xdr:nvCxnSpPr>
        <xdr:cNvPr id="82" name="直線コネクタ 81">
          <a:extLst>
            <a:ext uri="{FF2B5EF4-FFF2-40B4-BE49-F238E27FC236}">
              <a16:creationId xmlns:a16="http://schemas.microsoft.com/office/drawing/2014/main" id="{6DB48EDC-E32A-4345-8619-0FA424B98D38}"/>
            </a:ext>
          </a:extLst>
        </xdr:cNvPr>
        <xdr:cNvCxnSpPr/>
      </xdr:nvCxnSpPr>
      <xdr:spPr>
        <a:xfrm flipV="1">
          <a:off x="1130300" y="6137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0F27343C-316D-41BB-8339-966F0E722945}"/>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a:extLst>
            <a:ext uri="{FF2B5EF4-FFF2-40B4-BE49-F238E27FC236}">
              <a16:creationId xmlns:a16="http://schemas.microsoft.com/office/drawing/2014/main" id="{029CA099-058D-4872-91A8-BA0F11E0B9D9}"/>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a:extLst>
            <a:ext uri="{FF2B5EF4-FFF2-40B4-BE49-F238E27FC236}">
              <a16:creationId xmlns:a16="http://schemas.microsoft.com/office/drawing/2014/main" id="{4E233A74-C573-4057-9F1A-FDA968C17E7D}"/>
            </a:ext>
          </a:extLst>
        </xdr:cNvPr>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a:extLst>
            <a:ext uri="{FF2B5EF4-FFF2-40B4-BE49-F238E27FC236}">
              <a16:creationId xmlns:a16="http://schemas.microsoft.com/office/drawing/2014/main" id="{76063FE0-F895-437E-89D3-4F4E3F82C711}"/>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23512</xdr:rowOff>
    </xdr:from>
    <xdr:ext cx="405111" cy="259045"/>
    <xdr:sp macro="" textlink="">
      <xdr:nvSpPr>
        <xdr:cNvPr id="87" name="n_1mainValue【道路】&#10;有形固定資産減価償却率">
          <a:extLst>
            <a:ext uri="{FF2B5EF4-FFF2-40B4-BE49-F238E27FC236}">
              <a16:creationId xmlns:a16="http://schemas.microsoft.com/office/drawing/2014/main" id="{19C6B3C4-D970-4CA1-B172-B7C86C6738F3}"/>
            </a:ext>
          </a:extLst>
        </xdr:cNvPr>
        <xdr:cNvSpPr txBox="1"/>
      </xdr:nvSpPr>
      <xdr:spPr>
        <a:xfrm>
          <a:off x="3582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8" name="n_2mainValue【道路】&#10;有形固定資産減価償却率">
          <a:extLst>
            <a:ext uri="{FF2B5EF4-FFF2-40B4-BE49-F238E27FC236}">
              <a16:creationId xmlns:a16="http://schemas.microsoft.com/office/drawing/2014/main" id="{AA7B84D9-7533-497D-8829-C016CDA37BAD}"/>
            </a:ext>
          </a:extLst>
        </xdr:cNvPr>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33037</xdr:rowOff>
    </xdr:from>
    <xdr:ext cx="405111" cy="259045"/>
    <xdr:sp macro="" textlink="">
      <xdr:nvSpPr>
        <xdr:cNvPr id="89" name="n_3mainValue【道路】&#10;有形固定資産減価償却率">
          <a:extLst>
            <a:ext uri="{FF2B5EF4-FFF2-40B4-BE49-F238E27FC236}">
              <a16:creationId xmlns:a16="http://schemas.microsoft.com/office/drawing/2014/main" id="{927B7C1B-4F9E-4B0A-9B2E-CBEC31002141}"/>
            </a:ext>
          </a:extLst>
        </xdr:cNvPr>
        <xdr:cNvSpPr txBox="1"/>
      </xdr:nvSpPr>
      <xdr:spPr>
        <a:xfrm>
          <a:off x="1816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90" name="n_4mainValue【道路】&#10;有形固定資産減価償却率">
          <a:extLst>
            <a:ext uri="{FF2B5EF4-FFF2-40B4-BE49-F238E27FC236}">
              <a16:creationId xmlns:a16="http://schemas.microsoft.com/office/drawing/2014/main" id="{521A22FB-A17E-44E6-90F7-F31EAE050ED6}"/>
            </a:ext>
          </a:extLst>
        </xdr:cNvPr>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ED92CDE-6865-4873-B29E-9198A00A83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D3B986C-A25B-488E-8FEC-98B3BCA30D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FF0E426-42D9-44C5-A0BA-8E85E8CD00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71488C4-3491-4499-9DBB-370693A786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6C9CADF-C559-4A1B-A93E-A08A665455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364B0E8-F55A-4164-A5A1-F6CB102D9F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CC247E6-B65A-41B0-9704-2261F8479C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8D9CE13-32D7-4B22-9B9E-73934EED7A2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910023E-E68B-4FE7-9AED-AEBC2B060C0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A66DD7F-CBB7-410C-AA0F-66C841F1311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FB477F9-F1E6-4434-A2B6-92E0FC30283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4E634C9-32DD-4A40-B132-3B8992BE726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666F9D7-D137-4BAF-9CA3-EB4C79D6218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5E28AE3D-EE3D-4796-84EF-C22A771C7C6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D0DE569-D72B-4B1B-B5FF-0BFC4A0F47C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1589874-7058-462F-8D0A-14815CD4451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34EC407-6994-41CF-A097-A954948FC8B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5035AEA-8014-4179-A298-A90272261EC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7729D69-B7C9-40E8-99FC-B900F2F5183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8B43895F-C79E-4D91-8A6F-8AAC02CC8DC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1A485AF-57E6-4B3C-9876-A7A90F4DD2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A9D2024A-BEC0-4EC3-A626-343DBF0492F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FAD24F9-BE96-48A1-AD19-31C6210BC7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67AF207B-5FD5-46C7-A00D-39CC717A25A1}"/>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4D432380-9AC3-48C5-826E-37354BAE42A7}"/>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DBA333BE-CC9F-494F-AD23-CCEAA56203E3}"/>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73B4D9C8-385E-472D-B079-63E51E257EF4}"/>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A938B326-64EC-4359-A70B-F1070CCBB780}"/>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a:extLst>
            <a:ext uri="{FF2B5EF4-FFF2-40B4-BE49-F238E27FC236}">
              <a16:creationId xmlns:a16="http://schemas.microsoft.com/office/drawing/2014/main" id="{574B74F9-09D0-4361-941A-5734AB43E5D4}"/>
            </a:ext>
          </a:extLst>
        </xdr:cNvPr>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DB0FC103-ABF8-46D6-88D9-EDE0A1ECEB6F}"/>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9DC4078F-0207-4E99-848F-C47FAE49BE2D}"/>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3D741561-4D11-4578-A38B-2BB1E834C061}"/>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8757CCB0-9133-47D3-A280-CE1CCE6EB9A3}"/>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5908789E-9266-4FE6-8BF3-8CC3A7E1F5C9}"/>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8F67834-B2A3-4467-A212-A86F7A0ABA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FC719E4-62BE-405D-A60A-9F750F2423E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EDF8B77-0E4A-46D6-A173-EA94494D44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FA4FD9E-487A-49A0-9434-65B93233F7A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D7E0372-432E-40E1-9795-F8F8EA79E1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52299</xdr:rowOff>
    </xdr:from>
    <xdr:to>
      <xdr:col>55</xdr:col>
      <xdr:colOff>50800</xdr:colOff>
      <xdr:row>35</xdr:row>
      <xdr:rowOff>153899</xdr:rowOff>
    </xdr:to>
    <xdr:sp macro="" textlink="">
      <xdr:nvSpPr>
        <xdr:cNvPr id="130" name="楕円 129">
          <a:extLst>
            <a:ext uri="{FF2B5EF4-FFF2-40B4-BE49-F238E27FC236}">
              <a16:creationId xmlns:a16="http://schemas.microsoft.com/office/drawing/2014/main" id="{5DF9B45B-D10C-4296-9F16-D24F52575720}"/>
            </a:ext>
          </a:extLst>
        </xdr:cNvPr>
        <xdr:cNvSpPr/>
      </xdr:nvSpPr>
      <xdr:spPr>
        <a:xfrm>
          <a:off x="10426700" y="60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75176</xdr:rowOff>
    </xdr:from>
    <xdr:ext cx="534377" cy="259045"/>
    <xdr:sp macro="" textlink="">
      <xdr:nvSpPr>
        <xdr:cNvPr id="131" name="【道路】&#10;一人当たり延長該当値テキスト">
          <a:extLst>
            <a:ext uri="{FF2B5EF4-FFF2-40B4-BE49-F238E27FC236}">
              <a16:creationId xmlns:a16="http://schemas.microsoft.com/office/drawing/2014/main" id="{538990F7-AC2E-41BC-99AA-F811C0B498B8}"/>
            </a:ext>
          </a:extLst>
        </xdr:cNvPr>
        <xdr:cNvSpPr txBox="1"/>
      </xdr:nvSpPr>
      <xdr:spPr>
        <a:xfrm>
          <a:off x="10515600" y="59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53899</xdr:rowOff>
    </xdr:from>
    <xdr:to>
      <xdr:col>50</xdr:col>
      <xdr:colOff>165100</xdr:colOff>
      <xdr:row>35</xdr:row>
      <xdr:rowOff>155499</xdr:rowOff>
    </xdr:to>
    <xdr:sp macro="" textlink="">
      <xdr:nvSpPr>
        <xdr:cNvPr id="132" name="楕円 131">
          <a:extLst>
            <a:ext uri="{FF2B5EF4-FFF2-40B4-BE49-F238E27FC236}">
              <a16:creationId xmlns:a16="http://schemas.microsoft.com/office/drawing/2014/main" id="{4C5C8073-E270-4ED0-8E05-2B0D4B97A976}"/>
            </a:ext>
          </a:extLst>
        </xdr:cNvPr>
        <xdr:cNvSpPr/>
      </xdr:nvSpPr>
      <xdr:spPr>
        <a:xfrm>
          <a:off x="9588500" y="60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103099</xdr:rowOff>
    </xdr:from>
    <xdr:to>
      <xdr:col>55</xdr:col>
      <xdr:colOff>0</xdr:colOff>
      <xdr:row>35</xdr:row>
      <xdr:rowOff>104699</xdr:rowOff>
    </xdr:to>
    <xdr:cxnSp macro="">
      <xdr:nvCxnSpPr>
        <xdr:cNvPr id="133" name="直線コネクタ 132">
          <a:extLst>
            <a:ext uri="{FF2B5EF4-FFF2-40B4-BE49-F238E27FC236}">
              <a16:creationId xmlns:a16="http://schemas.microsoft.com/office/drawing/2014/main" id="{EDA55E45-6C02-4E9A-80FD-B1CF0158D8EB}"/>
            </a:ext>
          </a:extLst>
        </xdr:cNvPr>
        <xdr:cNvCxnSpPr/>
      </xdr:nvCxnSpPr>
      <xdr:spPr>
        <a:xfrm flipV="1">
          <a:off x="9639300" y="610384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58242</xdr:rowOff>
    </xdr:from>
    <xdr:to>
      <xdr:col>46</xdr:col>
      <xdr:colOff>38100</xdr:colOff>
      <xdr:row>35</xdr:row>
      <xdr:rowOff>159842</xdr:rowOff>
    </xdr:to>
    <xdr:sp macro="" textlink="">
      <xdr:nvSpPr>
        <xdr:cNvPr id="134" name="楕円 133">
          <a:extLst>
            <a:ext uri="{FF2B5EF4-FFF2-40B4-BE49-F238E27FC236}">
              <a16:creationId xmlns:a16="http://schemas.microsoft.com/office/drawing/2014/main" id="{A620E94F-E745-425C-B5C9-F9BC46117546}"/>
            </a:ext>
          </a:extLst>
        </xdr:cNvPr>
        <xdr:cNvSpPr/>
      </xdr:nvSpPr>
      <xdr:spPr>
        <a:xfrm>
          <a:off x="8699500" y="60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104699</xdr:rowOff>
    </xdr:from>
    <xdr:to>
      <xdr:col>50</xdr:col>
      <xdr:colOff>114300</xdr:colOff>
      <xdr:row>35</xdr:row>
      <xdr:rowOff>109042</xdr:rowOff>
    </xdr:to>
    <xdr:cxnSp macro="">
      <xdr:nvCxnSpPr>
        <xdr:cNvPr id="135" name="直線コネクタ 134">
          <a:extLst>
            <a:ext uri="{FF2B5EF4-FFF2-40B4-BE49-F238E27FC236}">
              <a16:creationId xmlns:a16="http://schemas.microsoft.com/office/drawing/2014/main" id="{45F88391-44BF-4CD8-B9BD-D69B1833AF29}"/>
            </a:ext>
          </a:extLst>
        </xdr:cNvPr>
        <xdr:cNvCxnSpPr/>
      </xdr:nvCxnSpPr>
      <xdr:spPr>
        <a:xfrm flipV="1">
          <a:off x="8750300" y="610544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61366</xdr:rowOff>
    </xdr:from>
    <xdr:to>
      <xdr:col>41</xdr:col>
      <xdr:colOff>101600</xdr:colOff>
      <xdr:row>35</xdr:row>
      <xdr:rowOff>162966</xdr:rowOff>
    </xdr:to>
    <xdr:sp macro="" textlink="">
      <xdr:nvSpPr>
        <xdr:cNvPr id="136" name="楕円 135">
          <a:extLst>
            <a:ext uri="{FF2B5EF4-FFF2-40B4-BE49-F238E27FC236}">
              <a16:creationId xmlns:a16="http://schemas.microsoft.com/office/drawing/2014/main" id="{94CAC64B-FD9E-4FA4-AA79-8C9EF1C08371}"/>
            </a:ext>
          </a:extLst>
        </xdr:cNvPr>
        <xdr:cNvSpPr/>
      </xdr:nvSpPr>
      <xdr:spPr>
        <a:xfrm>
          <a:off x="7810500" y="60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109042</xdr:rowOff>
    </xdr:from>
    <xdr:to>
      <xdr:col>45</xdr:col>
      <xdr:colOff>177800</xdr:colOff>
      <xdr:row>35</xdr:row>
      <xdr:rowOff>112166</xdr:rowOff>
    </xdr:to>
    <xdr:cxnSp macro="">
      <xdr:nvCxnSpPr>
        <xdr:cNvPr id="137" name="直線コネクタ 136">
          <a:extLst>
            <a:ext uri="{FF2B5EF4-FFF2-40B4-BE49-F238E27FC236}">
              <a16:creationId xmlns:a16="http://schemas.microsoft.com/office/drawing/2014/main" id="{F3E3668E-9D7F-4D80-95F7-5E106DC76DE8}"/>
            </a:ext>
          </a:extLst>
        </xdr:cNvPr>
        <xdr:cNvCxnSpPr/>
      </xdr:nvCxnSpPr>
      <xdr:spPr>
        <a:xfrm flipV="1">
          <a:off x="7861300" y="610979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66243</xdr:rowOff>
    </xdr:from>
    <xdr:to>
      <xdr:col>36</xdr:col>
      <xdr:colOff>165100</xdr:colOff>
      <xdr:row>35</xdr:row>
      <xdr:rowOff>167843</xdr:rowOff>
    </xdr:to>
    <xdr:sp macro="" textlink="">
      <xdr:nvSpPr>
        <xdr:cNvPr id="138" name="楕円 137">
          <a:extLst>
            <a:ext uri="{FF2B5EF4-FFF2-40B4-BE49-F238E27FC236}">
              <a16:creationId xmlns:a16="http://schemas.microsoft.com/office/drawing/2014/main" id="{FA14B4E9-E5BF-410F-A78C-BC3E38EB2B8B}"/>
            </a:ext>
          </a:extLst>
        </xdr:cNvPr>
        <xdr:cNvSpPr/>
      </xdr:nvSpPr>
      <xdr:spPr>
        <a:xfrm>
          <a:off x="6921500" y="6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112166</xdr:rowOff>
    </xdr:from>
    <xdr:to>
      <xdr:col>41</xdr:col>
      <xdr:colOff>50800</xdr:colOff>
      <xdr:row>35</xdr:row>
      <xdr:rowOff>117043</xdr:rowOff>
    </xdr:to>
    <xdr:cxnSp macro="">
      <xdr:nvCxnSpPr>
        <xdr:cNvPr id="139" name="直線コネクタ 138">
          <a:extLst>
            <a:ext uri="{FF2B5EF4-FFF2-40B4-BE49-F238E27FC236}">
              <a16:creationId xmlns:a16="http://schemas.microsoft.com/office/drawing/2014/main" id="{AC72B8F8-0A7E-4F88-A20D-0CA72B92A74D}"/>
            </a:ext>
          </a:extLst>
        </xdr:cNvPr>
        <xdr:cNvCxnSpPr/>
      </xdr:nvCxnSpPr>
      <xdr:spPr>
        <a:xfrm flipV="1">
          <a:off x="6972300" y="611291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a:extLst>
            <a:ext uri="{FF2B5EF4-FFF2-40B4-BE49-F238E27FC236}">
              <a16:creationId xmlns:a16="http://schemas.microsoft.com/office/drawing/2014/main" id="{C0F03159-A862-4F3C-B38A-9322817D0877}"/>
            </a:ext>
          </a:extLst>
        </xdr:cNvPr>
        <xdr:cNvSpPr txBox="1"/>
      </xdr:nvSpPr>
      <xdr:spPr>
        <a:xfrm>
          <a:off x="9391727" y="68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a:extLst>
            <a:ext uri="{FF2B5EF4-FFF2-40B4-BE49-F238E27FC236}">
              <a16:creationId xmlns:a16="http://schemas.microsoft.com/office/drawing/2014/main" id="{DF7FF529-873A-4EDE-81A7-448FB680CB30}"/>
            </a:ext>
          </a:extLst>
        </xdr:cNvPr>
        <xdr:cNvSpPr txBox="1"/>
      </xdr:nvSpPr>
      <xdr:spPr>
        <a:xfrm>
          <a:off x="8515427" y="68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a:extLst>
            <a:ext uri="{FF2B5EF4-FFF2-40B4-BE49-F238E27FC236}">
              <a16:creationId xmlns:a16="http://schemas.microsoft.com/office/drawing/2014/main" id="{AF0E027F-F565-47EA-82E2-B0DBF0EC4CF0}"/>
            </a:ext>
          </a:extLst>
        </xdr:cNvPr>
        <xdr:cNvSpPr txBox="1"/>
      </xdr:nvSpPr>
      <xdr:spPr>
        <a:xfrm>
          <a:off x="7626427" y="68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a:extLst>
            <a:ext uri="{FF2B5EF4-FFF2-40B4-BE49-F238E27FC236}">
              <a16:creationId xmlns:a16="http://schemas.microsoft.com/office/drawing/2014/main" id="{BC3D26D1-529D-49B1-840A-EA463B2AE340}"/>
            </a:ext>
          </a:extLst>
        </xdr:cNvPr>
        <xdr:cNvSpPr txBox="1"/>
      </xdr:nvSpPr>
      <xdr:spPr>
        <a:xfrm>
          <a:off x="6737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576</xdr:rowOff>
    </xdr:from>
    <xdr:ext cx="534377" cy="259045"/>
    <xdr:sp macro="" textlink="">
      <xdr:nvSpPr>
        <xdr:cNvPr id="144" name="n_1mainValue【道路】&#10;一人当たり延長">
          <a:extLst>
            <a:ext uri="{FF2B5EF4-FFF2-40B4-BE49-F238E27FC236}">
              <a16:creationId xmlns:a16="http://schemas.microsoft.com/office/drawing/2014/main" id="{AB808FA5-9441-4D27-BBD1-D36DB3680534}"/>
            </a:ext>
          </a:extLst>
        </xdr:cNvPr>
        <xdr:cNvSpPr txBox="1"/>
      </xdr:nvSpPr>
      <xdr:spPr>
        <a:xfrm>
          <a:off x="9359411" y="582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4919</xdr:rowOff>
    </xdr:from>
    <xdr:ext cx="534377" cy="259045"/>
    <xdr:sp macro="" textlink="">
      <xdr:nvSpPr>
        <xdr:cNvPr id="145" name="n_2mainValue【道路】&#10;一人当たり延長">
          <a:extLst>
            <a:ext uri="{FF2B5EF4-FFF2-40B4-BE49-F238E27FC236}">
              <a16:creationId xmlns:a16="http://schemas.microsoft.com/office/drawing/2014/main" id="{FDFC6D7F-7D97-491F-9793-E2423EE1C23D}"/>
            </a:ext>
          </a:extLst>
        </xdr:cNvPr>
        <xdr:cNvSpPr txBox="1"/>
      </xdr:nvSpPr>
      <xdr:spPr>
        <a:xfrm>
          <a:off x="8483111" y="583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8043</xdr:rowOff>
    </xdr:from>
    <xdr:ext cx="534377" cy="259045"/>
    <xdr:sp macro="" textlink="">
      <xdr:nvSpPr>
        <xdr:cNvPr id="146" name="n_3mainValue【道路】&#10;一人当たり延長">
          <a:extLst>
            <a:ext uri="{FF2B5EF4-FFF2-40B4-BE49-F238E27FC236}">
              <a16:creationId xmlns:a16="http://schemas.microsoft.com/office/drawing/2014/main" id="{00F11810-F936-44C7-980F-09864A3ADBA9}"/>
            </a:ext>
          </a:extLst>
        </xdr:cNvPr>
        <xdr:cNvSpPr txBox="1"/>
      </xdr:nvSpPr>
      <xdr:spPr>
        <a:xfrm>
          <a:off x="7594111" y="583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12920</xdr:rowOff>
    </xdr:from>
    <xdr:ext cx="534377" cy="259045"/>
    <xdr:sp macro="" textlink="">
      <xdr:nvSpPr>
        <xdr:cNvPr id="147" name="n_4mainValue【道路】&#10;一人当たり延長">
          <a:extLst>
            <a:ext uri="{FF2B5EF4-FFF2-40B4-BE49-F238E27FC236}">
              <a16:creationId xmlns:a16="http://schemas.microsoft.com/office/drawing/2014/main" id="{17B6597E-CB3F-49B3-BF76-57D08C19E90F}"/>
            </a:ext>
          </a:extLst>
        </xdr:cNvPr>
        <xdr:cNvSpPr txBox="1"/>
      </xdr:nvSpPr>
      <xdr:spPr>
        <a:xfrm>
          <a:off x="6705111" y="58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31EF358-9B4E-4F96-B11E-7783C9F510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365E657-B6C4-448E-A129-F3FFF0E2A2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4EAA758-A246-4260-82CD-ABC7F89185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F9A7945-A9D9-4A05-B5C5-35D8A80911C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815A314-0CF0-4CD6-875B-EF419755CC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C068F84-B461-4482-909A-41F884920E9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07AD8C4-7F84-4552-A2F2-8DE09FC4F1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7396DB2-8880-47D2-970E-A579DAA277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C5452EF-DB18-47E9-8A58-7E9FBFD3EC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5FC95FC-0193-4450-84A2-9EBD8CE694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4C5C769-474A-4A38-B9BC-3EEE45B7734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5B2EB8C5-E180-45B9-98CA-6B5CCF43F9C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301886F9-88CE-404A-97CC-64089B3FFB7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A23A1D6-754E-4EEA-B8F7-408F73B4A9C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E777CA85-D604-46C8-A054-D12B55E1C20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91A3A0A2-6E80-411D-9AA7-AF97FEF5BDC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793BF89D-695F-4F28-A3FE-26B5A1BC4DE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8D63E6AA-9426-4A06-B01C-8319D0B6016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9DC7D261-721D-4A59-9FBE-17C56C5D193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373A4C5-6815-4326-91DF-B04D3ADCD67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2003EAB5-6F5A-4CBC-85BE-C12966ADAD7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5BE02F3-17FA-4482-9733-9618349FB5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7DB46CC4-A355-418F-B944-627A2016C27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A1EB3351-4E8C-42DC-B240-D8FD8A9EF9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53437C89-0F70-4AFC-A9CD-C002B9D6F8FB}"/>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FAE0346-C55C-4543-87C6-AFFAC55ACB24}"/>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CA3CD174-AEC9-4124-B96F-C488A69A563A}"/>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D02A5C0-7C77-4EC0-9826-1A162897ABA3}"/>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0DB3BFA4-0521-430E-9EF4-E59F05908B16}"/>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C5639414-A5FD-4BCF-8E85-D10559FFDD02}"/>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3044CCE7-D6DC-4731-AE91-903242FC8675}"/>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61F5FF45-A6BF-4D73-B65F-0AC2472D2898}"/>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F8A596F3-5148-4F3D-B21A-4A94F1403CE4}"/>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029A6EE2-BD00-4907-B097-724506D25CC3}"/>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3695D407-FDC4-4E78-98F0-4F90B1F2EDF7}"/>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758F247-A486-44DB-B0D9-C580F818DB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7497D74-2EA8-4242-BC38-E1790C2E51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FA08D1-463D-4E91-8F19-E612411FA4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30C599F-42C0-40C2-BCCF-1E586D01F2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832623E-79AE-4BE3-836C-26CA3AB042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88" name="楕円 187">
          <a:extLst>
            <a:ext uri="{FF2B5EF4-FFF2-40B4-BE49-F238E27FC236}">
              <a16:creationId xmlns:a16="http://schemas.microsoft.com/office/drawing/2014/main" id="{D7A1CE8C-1853-448A-9D66-5A7F560FB5FC}"/>
            </a:ext>
          </a:extLst>
        </xdr:cNvPr>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4462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2D24EEA-08C8-47C2-B7C5-46EF13EEBB36}"/>
            </a:ext>
          </a:extLst>
        </xdr:cNvPr>
        <xdr:cNvSpPr txBox="1"/>
      </xdr:nvSpPr>
      <xdr:spPr>
        <a:xfrm>
          <a:off x="4673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90" name="楕円 189">
          <a:extLst>
            <a:ext uri="{FF2B5EF4-FFF2-40B4-BE49-F238E27FC236}">
              <a16:creationId xmlns:a16="http://schemas.microsoft.com/office/drawing/2014/main" id="{D05B30AD-5215-4580-90C2-8E08FD295277}"/>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32385</xdr:rowOff>
    </xdr:to>
    <xdr:cxnSp macro="">
      <xdr:nvCxnSpPr>
        <xdr:cNvPr id="191" name="直線コネクタ 190">
          <a:extLst>
            <a:ext uri="{FF2B5EF4-FFF2-40B4-BE49-F238E27FC236}">
              <a16:creationId xmlns:a16="http://schemas.microsoft.com/office/drawing/2014/main" id="{285CDD4F-ED13-44CE-BE5F-84414705E782}"/>
            </a:ext>
          </a:extLst>
        </xdr:cNvPr>
        <xdr:cNvCxnSpPr/>
      </xdr:nvCxnSpPr>
      <xdr:spPr>
        <a:xfrm>
          <a:off x="3797300" y="102946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92" name="楕円 191">
          <a:extLst>
            <a:ext uri="{FF2B5EF4-FFF2-40B4-BE49-F238E27FC236}">
              <a16:creationId xmlns:a16="http://schemas.microsoft.com/office/drawing/2014/main" id="{1F5D2158-0678-493F-95A9-F25492597E1D}"/>
            </a:ext>
          </a:extLst>
        </xdr:cNvPr>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7620</xdr:rowOff>
    </xdr:to>
    <xdr:cxnSp macro="">
      <xdr:nvCxnSpPr>
        <xdr:cNvPr id="193" name="直線コネクタ 192">
          <a:extLst>
            <a:ext uri="{FF2B5EF4-FFF2-40B4-BE49-F238E27FC236}">
              <a16:creationId xmlns:a16="http://schemas.microsoft.com/office/drawing/2014/main" id="{826152D8-4ACD-4CC2-BC5D-C102DD9A2C2F}"/>
            </a:ext>
          </a:extLst>
        </xdr:cNvPr>
        <xdr:cNvCxnSpPr/>
      </xdr:nvCxnSpPr>
      <xdr:spPr>
        <a:xfrm>
          <a:off x="2908300" y="10271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80645</xdr:rowOff>
    </xdr:from>
    <xdr:to>
      <xdr:col>10</xdr:col>
      <xdr:colOff>165100</xdr:colOff>
      <xdr:row>60</xdr:row>
      <xdr:rowOff>10795</xdr:rowOff>
    </xdr:to>
    <xdr:sp macro="" textlink="">
      <xdr:nvSpPr>
        <xdr:cNvPr id="194" name="楕円 193">
          <a:extLst>
            <a:ext uri="{FF2B5EF4-FFF2-40B4-BE49-F238E27FC236}">
              <a16:creationId xmlns:a16="http://schemas.microsoft.com/office/drawing/2014/main" id="{E2574685-9E54-48D5-9BDE-712DCA4EC248}"/>
            </a:ext>
          </a:extLst>
        </xdr:cNvPr>
        <xdr:cNvSpPr/>
      </xdr:nvSpPr>
      <xdr:spPr>
        <a:xfrm>
          <a:off x="1968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59</xdr:row>
      <xdr:rowOff>156210</xdr:rowOff>
    </xdr:to>
    <xdr:cxnSp macro="">
      <xdr:nvCxnSpPr>
        <xdr:cNvPr id="195" name="直線コネクタ 194">
          <a:extLst>
            <a:ext uri="{FF2B5EF4-FFF2-40B4-BE49-F238E27FC236}">
              <a16:creationId xmlns:a16="http://schemas.microsoft.com/office/drawing/2014/main" id="{13F4068F-2952-47A1-A0CE-4AE51D63605C}"/>
            </a:ext>
          </a:extLst>
        </xdr:cNvPr>
        <xdr:cNvCxnSpPr/>
      </xdr:nvCxnSpPr>
      <xdr:spPr>
        <a:xfrm>
          <a:off x="2019300" y="102469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6" name="楕円 195">
          <a:extLst>
            <a:ext uri="{FF2B5EF4-FFF2-40B4-BE49-F238E27FC236}">
              <a16:creationId xmlns:a16="http://schemas.microsoft.com/office/drawing/2014/main" id="{AA7E16CE-816E-46DA-AE86-AF9861CD65D0}"/>
            </a:ext>
          </a:extLst>
        </xdr:cNvPr>
        <xdr:cNvSpPr/>
      </xdr:nvSpPr>
      <xdr:spPr>
        <a:xfrm>
          <a:off x="107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114300</xdr:rowOff>
    </xdr:from>
    <xdr:to>
      <xdr:col>10</xdr:col>
      <xdr:colOff>114300</xdr:colOff>
      <xdr:row>59</xdr:row>
      <xdr:rowOff>131445</xdr:rowOff>
    </xdr:to>
    <xdr:cxnSp macro="">
      <xdr:nvCxnSpPr>
        <xdr:cNvPr id="197" name="直線コネクタ 196">
          <a:extLst>
            <a:ext uri="{FF2B5EF4-FFF2-40B4-BE49-F238E27FC236}">
              <a16:creationId xmlns:a16="http://schemas.microsoft.com/office/drawing/2014/main" id="{BA4417D8-80D1-4F7E-97F6-59B3C9DFB76A}"/>
            </a:ext>
          </a:extLst>
        </xdr:cNvPr>
        <xdr:cNvCxnSpPr/>
      </xdr:nvCxnSpPr>
      <xdr:spPr>
        <a:xfrm>
          <a:off x="1130300" y="10229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7A53C63-408D-48F5-8BE4-5746C889D3CF}"/>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0E99AEC-B572-4AB2-ABD0-3CF3D541E425}"/>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2380E71-F396-403F-9F34-323BFBB081FC}"/>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770A284-7B45-4E95-AD92-5C8E60F43061}"/>
            </a:ext>
          </a:extLst>
        </xdr:cNvPr>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74947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62D8A515-8558-415B-A0F1-EB54E3228CE5}"/>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1EAA0ED-277E-40AB-96DA-E7706D47F814}"/>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27322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17BD7AB-6297-431D-BE52-9DBCBF628E3B}"/>
            </a:ext>
          </a:extLst>
        </xdr:cNvPr>
        <xdr:cNvSpPr txBox="1"/>
      </xdr:nvSpPr>
      <xdr:spPr>
        <a:xfrm>
          <a:off x="1816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2D62651-B83C-45B3-B84F-0E69EC67E0F3}"/>
            </a:ext>
          </a:extLst>
        </xdr:cNvPr>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4A63544-CB7E-41E9-A25D-AE2B8E35EF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3017EFC-0167-41A2-A95C-CA0205FEC6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C16A36E-4D2C-4C60-A398-4BBEB50D13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4EC23F32-E5C1-41A7-9B15-3ED75EC559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E76B93F-690B-472D-A30F-6EE83C8C45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E915DE7-8C4C-4F88-B4C5-B25D9CD29D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E6DB026-EE51-4C7A-9F9D-0ED3DF640A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8A979FD-D1B1-4CDD-A44D-27C2CCC03B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C7437EE-2A17-4A80-8F98-AD83043933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9CD7AB1-C9F2-4750-B321-28191633F9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BB699202-8BDA-48B9-8B36-D91205BA96F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3F2BF8C4-1B7C-485E-8CAB-B8EDBB3A40D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BCD7536C-87C5-4DA5-B337-CC877560C12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677AA1FF-7D62-4C35-91A4-C05C3878B16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653BA48-E880-41B9-B1F7-F225ED76838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3285C6B-560C-40C9-98EE-A6606812642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796B86A0-98B4-426F-AEE6-939F71EF6BA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2C62E47D-4264-420F-B616-518DD2C81C4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C3FCBA35-36B5-4285-A476-B609ACC8F06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4D9D8539-3B3C-4DAC-83F2-FDBCEBD21BAA}"/>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4B558449-474F-474C-9F40-078161EBCE1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90D11A81-3677-4E88-A44A-71967E5747A5}"/>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1DEF123-2175-4470-A466-F1DAAD461E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4DF0A0E5-6AA0-4252-960F-3144C50F431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2D7CE40-B1F9-4AB8-A685-688F3AE8C5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AF6B1D24-99E6-45C3-A482-F9DF0773010C}"/>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AB3D6218-9545-4172-9578-2416CD268F65}"/>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58C181F2-758F-439A-9209-BE442BB2FA9B}"/>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1E24B7BB-794B-4FAC-86BA-3FDDB8FFF5D3}"/>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DFBC60CF-3B62-43EA-9A21-321462142289}"/>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A39D3666-8E2C-48B1-93ED-063E73FA6F87}"/>
            </a:ext>
          </a:extLst>
        </xdr:cNvPr>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5FD7C6B5-DAF3-4750-A96F-23B1AC56F276}"/>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2257C589-FB24-4D56-8F4F-8A1738B49419}"/>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FCF47A15-9F26-44AD-9291-2402C8DA3405}"/>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6A4960F2-B9E6-49F3-AAC9-03D08B7DFFBF}"/>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2B184E2A-3BEC-4C30-BD0D-5D012477ABA5}"/>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C0627F3-B459-41EA-AACF-A0D465BB583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F1AF2CA-213F-4263-B18D-9B1F2677F0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3FC7161-F433-4A5E-9837-CF2EC09BFA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A8AFD09-B8CE-46DC-BCD3-1B08154458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8E2F958-032A-45B7-AA0F-C5CD5F31B5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8434</xdr:rowOff>
    </xdr:from>
    <xdr:to>
      <xdr:col>55</xdr:col>
      <xdr:colOff>50800</xdr:colOff>
      <xdr:row>61</xdr:row>
      <xdr:rowOff>110034</xdr:rowOff>
    </xdr:to>
    <xdr:sp macro="" textlink="">
      <xdr:nvSpPr>
        <xdr:cNvPr id="247" name="楕円 246">
          <a:extLst>
            <a:ext uri="{FF2B5EF4-FFF2-40B4-BE49-F238E27FC236}">
              <a16:creationId xmlns:a16="http://schemas.microsoft.com/office/drawing/2014/main" id="{1CB18EA9-5F84-4927-9D89-FB68B9A073B3}"/>
            </a:ext>
          </a:extLst>
        </xdr:cNvPr>
        <xdr:cNvSpPr/>
      </xdr:nvSpPr>
      <xdr:spPr>
        <a:xfrm>
          <a:off x="10426700" y="104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31311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D35802CF-D585-4B3E-824D-FA33900E298E}"/>
            </a:ext>
          </a:extLst>
        </xdr:cNvPr>
        <xdr:cNvSpPr txBox="1"/>
      </xdr:nvSpPr>
      <xdr:spPr>
        <a:xfrm>
          <a:off x="10515600" y="1031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13140</xdr:rowOff>
    </xdr:from>
    <xdr:to>
      <xdr:col>50</xdr:col>
      <xdr:colOff>165100</xdr:colOff>
      <xdr:row>61</xdr:row>
      <xdr:rowOff>114740</xdr:rowOff>
    </xdr:to>
    <xdr:sp macro="" textlink="">
      <xdr:nvSpPr>
        <xdr:cNvPr id="249" name="楕円 248">
          <a:extLst>
            <a:ext uri="{FF2B5EF4-FFF2-40B4-BE49-F238E27FC236}">
              <a16:creationId xmlns:a16="http://schemas.microsoft.com/office/drawing/2014/main" id="{E78C04D2-F825-473E-BBDE-EADA1539D07E}"/>
            </a:ext>
          </a:extLst>
        </xdr:cNvPr>
        <xdr:cNvSpPr/>
      </xdr:nvSpPr>
      <xdr:spPr>
        <a:xfrm>
          <a:off x="9588500" y="104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59234</xdr:rowOff>
    </xdr:from>
    <xdr:to>
      <xdr:col>55</xdr:col>
      <xdr:colOff>0</xdr:colOff>
      <xdr:row>61</xdr:row>
      <xdr:rowOff>63940</xdr:rowOff>
    </xdr:to>
    <xdr:cxnSp macro="">
      <xdr:nvCxnSpPr>
        <xdr:cNvPr id="250" name="直線コネクタ 249">
          <a:extLst>
            <a:ext uri="{FF2B5EF4-FFF2-40B4-BE49-F238E27FC236}">
              <a16:creationId xmlns:a16="http://schemas.microsoft.com/office/drawing/2014/main" id="{D8238D51-F4A6-40AC-A5DD-AE8B23C278EB}"/>
            </a:ext>
          </a:extLst>
        </xdr:cNvPr>
        <xdr:cNvCxnSpPr/>
      </xdr:nvCxnSpPr>
      <xdr:spPr>
        <a:xfrm flipV="1">
          <a:off x="9639300" y="10517684"/>
          <a:ext cx="8382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19948</xdr:rowOff>
    </xdr:from>
    <xdr:to>
      <xdr:col>46</xdr:col>
      <xdr:colOff>38100</xdr:colOff>
      <xdr:row>61</xdr:row>
      <xdr:rowOff>121548</xdr:rowOff>
    </xdr:to>
    <xdr:sp macro="" textlink="">
      <xdr:nvSpPr>
        <xdr:cNvPr id="251" name="楕円 250">
          <a:extLst>
            <a:ext uri="{FF2B5EF4-FFF2-40B4-BE49-F238E27FC236}">
              <a16:creationId xmlns:a16="http://schemas.microsoft.com/office/drawing/2014/main" id="{8BA10A96-C7A2-463B-9862-DEA220142763}"/>
            </a:ext>
          </a:extLst>
        </xdr:cNvPr>
        <xdr:cNvSpPr/>
      </xdr:nvSpPr>
      <xdr:spPr>
        <a:xfrm>
          <a:off x="8699500" y="104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63940</xdr:rowOff>
    </xdr:from>
    <xdr:to>
      <xdr:col>50</xdr:col>
      <xdr:colOff>114300</xdr:colOff>
      <xdr:row>61</xdr:row>
      <xdr:rowOff>70748</xdr:rowOff>
    </xdr:to>
    <xdr:cxnSp macro="">
      <xdr:nvCxnSpPr>
        <xdr:cNvPr id="252" name="直線コネクタ 251">
          <a:extLst>
            <a:ext uri="{FF2B5EF4-FFF2-40B4-BE49-F238E27FC236}">
              <a16:creationId xmlns:a16="http://schemas.microsoft.com/office/drawing/2014/main" id="{19B7A21C-95E6-4193-B517-139F9750626C}"/>
            </a:ext>
          </a:extLst>
        </xdr:cNvPr>
        <xdr:cNvCxnSpPr/>
      </xdr:nvCxnSpPr>
      <xdr:spPr>
        <a:xfrm flipV="1">
          <a:off x="8750300" y="10522390"/>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25258</xdr:rowOff>
    </xdr:from>
    <xdr:to>
      <xdr:col>41</xdr:col>
      <xdr:colOff>101600</xdr:colOff>
      <xdr:row>61</xdr:row>
      <xdr:rowOff>126858</xdr:rowOff>
    </xdr:to>
    <xdr:sp macro="" textlink="">
      <xdr:nvSpPr>
        <xdr:cNvPr id="253" name="楕円 252">
          <a:extLst>
            <a:ext uri="{FF2B5EF4-FFF2-40B4-BE49-F238E27FC236}">
              <a16:creationId xmlns:a16="http://schemas.microsoft.com/office/drawing/2014/main" id="{9782E46A-628F-42E2-837C-61B20E9A4B1C}"/>
            </a:ext>
          </a:extLst>
        </xdr:cNvPr>
        <xdr:cNvSpPr/>
      </xdr:nvSpPr>
      <xdr:spPr>
        <a:xfrm>
          <a:off x="7810500" y="104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70748</xdr:rowOff>
    </xdr:from>
    <xdr:to>
      <xdr:col>45</xdr:col>
      <xdr:colOff>177800</xdr:colOff>
      <xdr:row>61</xdr:row>
      <xdr:rowOff>76058</xdr:rowOff>
    </xdr:to>
    <xdr:cxnSp macro="">
      <xdr:nvCxnSpPr>
        <xdr:cNvPr id="254" name="直線コネクタ 253">
          <a:extLst>
            <a:ext uri="{FF2B5EF4-FFF2-40B4-BE49-F238E27FC236}">
              <a16:creationId xmlns:a16="http://schemas.microsoft.com/office/drawing/2014/main" id="{8FEC7D1F-BB1B-47B0-9E5D-76027BEDDA67}"/>
            </a:ext>
          </a:extLst>
        </xdr:cNvPr>
        <xdr:cNvCxnSpPr/>
      </xdr:nvCxnSpPr>
      <xdr:spPr>
        <a:xfrm flipV="1">
          <a:off x="7861300" y="10529198"/>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34752</xdr:rowOff>
    </xdr:from>
    <xdr:to>
      <xdr:col>36</xdr:col>
      <xdr:colOff>165100</xdr:colOff>
      <xdr:row>61</xdr:row>
      <xdr:rowOff>136352</xdr:rowOff>
    </xdr:to>
    <xdr:sp macro="" textlink="">
      <xdr:nvSpPr>
        <xdr:cNvPr id="255" name="楕円 254">
          <a:extLst>
            <a:ext uri="{FF2B5EF4-FFF2-40B4-BE49-F238E27FC236}">
              <a16:creationId xmlns:a16="http://schemas.microsoft.com/office/drawing/2014/main" id="{97C4181F-6B8C-4198-9B7B-7F7D671093CC}"/>
            </a:ext>
          </a:extLst>
        </xdr:cNvPr>
        <xdr:cNvSpPr/>
      </xdr:nvSpPr>
      <xdr:spPr>
        <a:xfrm>
          <a:off x="6921500" y="1049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76058</xdr:rowOff>
    </xdr:from>
    <xdr:to>
      <xdr:col>41</xdr:col>
      <xdr:colOff>50800</xdr:colOff>
      <xdr:row>61</xdr:row>
      <xdr:rowOff>85552</xdr:rowOff>
    </xdr:to>
    <xdr:cxnSp macro="">
      <xdr:nvCxnSpPr>
        <xdr:cNvPr id="256" name="直線コネクタ 255">
          <a:extLst>
            <a:ext uri="{FF2B5EF4-FFF2-40B4-BE49-F238E27FC236}">
              <a16:creationId xmlns:a16="http://schemas.microsoft.com/office/drawing/2014/main" id="{B83455A1-C00C-479D-8A66-62A3F4534469}"/>
            </a:ext>
          </a:extLst>
        </xdr:cNvPr>
        <xdr:cNvCxnSpPr/>
      </xdr:nvCxnSpPr>
      <xdr:spPr>
        <a:xfrm flipV="1">
          <a:off x="6972300" y="10534508"/>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AD42FEE8-EB68-41CA-818D-354C4B184713}"/>
            </a:ext>
          </a:extLst>
        </xdr:cNvPr>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FB836ED4-E672-49CC-808F-24B51DD55BBA}"/>
            </a:ext>
          </a:extLst>
        </xdr:cNvPr>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F03336F8-4888-4C30-99CB-D81FFB216BF4}"/>
            </a:ext>
          </a:extLst>
        </xdr:cNvPr>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22EA334B-1DDD-446F-9C57-3402A0ABA5E3}"/>
            </a:ext>
          </a:extLst>
        </xdr:cNvPr>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131267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38E23722-0FD3-46BE-B7E9-3BC61DA7DD60}"/>
            </a:ext>
          </a:extLst>
        </xdr:cNvPr>
        <xdr:cNvSpPr txBox="1"/>
      </xdr:nvSpPr>
      <xdr:spPr>
        <a:xfrm>
          <a:off x="9327095" y="1024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138075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5B4BC682-618A-4237-91E1-B2830D5D7BBE}"/>
            </a:ext>
          </a:extLst>
        </xdr:cNvPr>
        <xdr:cNvSpPr txBox="1"/>
      </xdr:nvSpPr>
      <xdr:spPr>
        <a:xfrm>
          <a:off x="8450795" y="1025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143385</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F2F9D3E3-0961-4601-96CD-6EBDA1BB3ADD}"/>
            </a:ext>
          </a:extLst>
        </xdr:cNvPr>
        <xdr:cNvSpPr txBox="1"/>
      </xdr:nvSpPr>
      <xdr:spPr>
        <a:xfrm>
          <a:off x="7561795" y="102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152879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CB41D255-DABD-4481-B1CF-9F27FCF7F129}"/>
            </a:ext>
          </a:extLst>
        </xdr:cNvPr>
        <xdr:cNvSpPr txBox="1"/>
      </xdr:nvSpPr>
      <xdr:spPr>
        <a:xfrm>
          <a:off x="6672795" y="1026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6DA55EA-0B99-4D13-89C8-D879657624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104BA72-A713-4AD5-9CE8-005CBC93E6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96259BB-F5FF-4E6B-BB77-0C673BD5F4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7ADE973-57BB-427A-96FB-8806144FE3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48B1C3C-B4EB-4358-A77A-379B5F2003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BD8082D-7BF3-43D0-B345-9E6E9444464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AFFD159-8544-46B3-9097-1773846220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6B55C38-E773-4310-8176-6B06D6F52C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9782289-F14D-4272-8D8B-B6581002848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C47296E-8807-4EAB-A268-777CAB30F4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4779921-A165-4F96-BFF7-08AA0E73DE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6D530C7-038C-40F1-9D42-A8BE39DB4F3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7FFA7C8-DD1A-4D9A-A093-4CA51451D61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1C84798-8D07-4F70-AE4C-6943761C2A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B1F76F61-8A70-4CF0-BAC5-535976653E0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C21091B-EA45-4C33-879B-D3439B263B8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4B40B61-99CB-4B5F-A6AA-0E902C39A1D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330D826C-0966-40A8-AB6A-6FCE25316F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7B1C093-799E-4902-81E5-FE75E571746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9215D6A-9E81-46F4-870F-BEDF3F1987F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966ACA5D-1B80-4904-AA91-DFEB1DD0DED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E7844A7-5C77-437E-A79A-FA102AA45C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446E99C-A828-4807-AE00-2B2FDE9B330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59B7ED0-88A6-4147-9ADB-9FF93253E6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03C855F8-6280-4C33-95EA-169AD0B22B86}"/>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2CD546A7-716A-450D-8326-3C94CED0E103}"/>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C472A1A5-C3E6-418D-9908-22EA971DE392}"/>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E56B7E50-DD16-48A1-991A-353960FF8125}"/>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2242AC37-4AB8-4129-B699-DD88CE2A4A36}"/>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AB38104-F7FD-4FB6-ABE6-AFC33979C332}"/>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5C936CBB-198A-4355-BAC6-F30F4882CDD8}"/>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1A0EC690-DA36-453C-BADE-F03EC40BD49D}"/>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DE6E7807-C2D5-4D1E-B975-38F66A6C0323}"/>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87CA975B-4E24-4C86-8789-A598A937674E}"/>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9235361A-B48D-493E-8196-56CF939E7931}"/>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4CFECC8-8A38-4723-BFE8-A7F43DA646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1D5034C-A87B-4C8F-985F-D6C20538B09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5086BD4-70D1-4FFF-8D45-AD7B4D58484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CD3632F-DD0A-4787-9FC1-5A8D9B289F5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0E6E4E0-3C3B-47AF-A9B8-510F496DA4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143511</xdr:rowOff>
    </xdr:from>
    <xdr:to>
      <xdr:col>24</xdr:col>
      <xdr:colOff>114300</xdr:colOff>
      <xdr:row>84</xdr:row>
      <xdr:rowOff>73661</xdr:rowOff>
    </xdr:to>
    <xdr:sp macro="" textlink="">
      <xdr:nvSpPr>
        <xdr:cNvPr id="305" name="楕円 304">
          <a:extLst>
            <a:ext uri="{FF2B5EF4-FFF2-40B4-BE49-F238E27FC236}">
              <a16:creationId xmlns:a16="http://schemas.microsoft.com/office/drawing/2014/main" id="{6A8E1DF4-E643-49F1-8B62-FD0221E08A58}"/>
            </a:ext>
          </a:extLst>
        </xdr:cNvPr>
        <xdr:cNvSpPr/>
      </xdr:nvSpPr>
      <xdr:spPr>
        <a:xfrm>
          <a:off x="4584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121938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358E532-AFE0-414A-9C8F-4998929A5A74}"/>
            </a:ext>
          </a:extLst>
        </xdr:cNvPr>
        <xdr:cNvSpPr txBox="1"/>
      </xdr:nvSpPr>
      <xdr:spPr>
        <a:xfrm>
          <a:off x="4673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116839</xdr:rowOff>
    </xdr:from>
    <xdr:to>
      <xdr:col>20</xdr:col>
      <xdr:colOff>38100</xdr:colOff>
      <xdr:row>84</xdr:row>
      <xdr:rowOff>46989</xdr:rowOff>
    </xdr:to>
    <xdr:sp macro="" textlink="">
      <xdr:nvSpPr>
        <xdr:cNvPr id="307" name="楕円 306">
          <a:extLst>
            <a:ext uri="{FF2B5EF4-FFF2-40B4-BE49-F238E27FC236}">
              <a16:creationId xmlns:a16="http://schemas.microsoft.com/office/drawing/2014/main" id="{7EE03EC1-51F7-4B8B-8690-7ECFAB1BE98D}"/>
            </a:ext>
          </a:extLst>
        </xdr:cNvPr>
        <xdr:cNvSpPr/>
      </xdr:nvSpPr>
      <xdr:spPr>
        <a:xfrm>
          <a:off x="3746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167639</xdr:rowOff>
    </xdr:from>
    <xdr:to>
      <xdr:col>24</xdr:col>
      <xdr:colOff>63500</xdr:colOff>
      <xdr:row>84</xdr:row>
      <xdr:rowOff>22861</xdr:rowOff>
    </xdr:to>
    <xdr:cxnSp macro="">
      <xdr:nvCxnSpPr>
        <xdr:cNvPr id="308" name="直線コネクタ 307">
          <a:extLst>
            <a:ext uri="{FF2B5EF4-FFF2-40B4-BE49-F238E27FC236}">
              <a16:creationId xmlns:a16="http://schemas.microsoft.com/office/drawing/2014/main" id="{F1241F0D-CC02-462C-A54F-F98A53C542BD}"/>
            </a:ext>
          </a:extLst>
        </xdr:cNvPr>
        <xdr:cNvCxnSpPr/>
      </xdr:nvCxnSpPr>
      <xdr:spPr>
        <a:xfrm>
          <a:off x="3797300" y="143979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309" name="楕円 308">
          <a:extLst>
            <a:ext uri="{FF2B5EF4-FFF2-40B4-BE49-F238E27FC236}">
              <a16:creationId xmlns:a16="http://schemas.microsoft.com/office/drawing/2014/main" id="{A9161A01-F636-4BBA-A9BB-B97F78988179}"/>
            </a:ext>
          </a:extLst>
        </xdr:cNvPr>
        <xdr:cNvSpPr/>
      </xdr:nvSpPr>
      <xdr:spPr>
        <a:xfrm>
          <a:off x="2857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83</xdr:row>
      <xdr:rowOff>167639</xdr:rowOff>
    </xdr:to>
    <xdr:cxnSp macro="">
      <xdr:nvCxnSpPr>
        <xdr:cNvPr id="310" name="直線コネクタ 309">
          <a:extLst>
            <a:ext uri="{FF2B5EF4-FFF2-40B4-BE49-F238E27FC236}">
              <a16:creationId xmlns:a16="http://schemas.microsoft.com/office/drawing/2014/main" id="{5B92F5C0-972F-421E-B849-25B9080C53AB}"/>
            </a:ext>
          </a:extLst>
        </xdr:cNvPr>
        <xdr:cNvCxnSpPr/>
      </xdr:nvCxnSpPr>
      <xdr:spPr>
        <a:xfrm>
          <a:off x="2908300" y="143789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311" name="楕円 310">
          <a:extLst>
            <a:ext uri="{FF2B5EF4-FFF2-40B4-BE49-F238E27FC236}">
              <a16:creationId xmlns:a16="http://schemas.microsoft.com/office/drawing/2014/main" id="{932C2846-8BD2-48E2-B57A-E05BC69E73E6}"/>
            </a:ext>
          </a:extLst>
        </xdr:cNvPr>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148589</xdr:rowOff>
    </xdr:to>
    <xdr:cxnSp macro="">
      <xdr:nvCxnSpPr>
        <xdr:cNvPr id="312" name="直線コネクタ 311">
          <a:extLst>
            <a:ext uri="{FF2B5EF4-FFF2-40B4-BE49-F238E27FC236}">
              <a16:creationId xmlns:a16="http://schemas.microsoft.com/office/drawing/2014/main" id="{4AF76C6E-F8B4-4B7D-BE8E-89D4678DCFDC}"/>
            </a:ext>
          </a:extLst>
        </xdr:cNvPr>
        <xdr:cNvCxnSpPr/>
      </xdr:nvCxnSpPr>
      <xdr:spPr>
        <a:xfrm>
          <a:off x="2019300" y="14344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313" name="楕円 312">
          <a:extLst>
            <a:ext uri="{FF2B5EF4-FFF2-40B4-BE49-F238E27FC236}">
              <a16:creationId xmlns:a16="http://schemas.microsoft.com/office/drawing/2014/main" id="{37DCA2C6-385E-4312-BF18-CA82FA14A277}"/>
            </a:ext>
          </a:extLst>
        </xdr:cNvPr>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114300</xdr:rowOff>
    </xdr:to>
    <xdr:cxnSp macro="">
      <xdr:nvCxnSpPr>
        <xdr:cNvPr id="314" name="直線コネクタ 313">
          <a:extLst>
            <a:ext uri="{FF2B5EF4-FFF2-40B4-BE49-F238E27FC236}">
              <a16:creationId xmlns:a16="http://schemas.microsoft.com/office/drawing/2014/main" id="{36390E36-BB8B-44D3-A1B9-4F3CE19729F6}"/>
            </a:ext>
          </a:extLst>
        </xdr:cNvPr>
        <xdr:cNvCxnSpPr/>
      </xdr:nvCxnSpPr>
      <xdr:spPr>
        <a:xfrm>
          <a:off x="1130300" y="1431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a:extLst>
            <a:ext uri="{FF2B5EF4-FFF2-40B4-BE49-F238E27FC236}">
              <a16:creationId xmlns:a16="http://schemas.microsoft.com/office/drawing/2014/main" id="{F8351F30-0244-4AF7-9979-B505A53BACB7}"/>
            </a:ext>
          </a:extLst>
        </xdr:cNvPr>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6" name="n_2aveValue【公営住宅】&#10;有形固定資産減価償却率">
          <a:extLst>
            <a:ext uri="{FF2B5EF4-FFF2-40B4-BE49-F238E27FC236}">
              <a16:creationId xmlns:a16="http://schemas.microsoft.com/office/drawing/2014/main" id="{377650B4-42FB-441D-B89C-9FE395A41718}"/>
            </a:ext>
          </a:extLst>
        </xdr:cNvPr>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7" name="n_3aveValue【公営住宅】&#10;有形固定資産減価償却率">
          <a:extLst>
            <a:ext uri="{FF2B5EF4-FFF2-40B4-BE49-F238E27FC236}">
              <a16:creationId xmlns:a16="http://schemas.microsoft.com/office/drawing/2014/main" id="{90C40B32-7EFD-4D98-8CCC-5A7FF621B67A}"/>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8" name="n_4aveValue【公営住宅】&#10;有形固定資産減価償却率">
          <a:extLst>
            <a:ext uri="{FF2B5EF4-FFF2-40B4-BE49-F238E27FC236}">
              <a16:creationId xmlns:a16="http://schemas.microsoft.com/office/drawing/2014/main" id="{5A401FE8-F925-4FE4-8B53-7C62521BDCB8}"/>
            </a:ext>
          </a:extLst>
        </xdr:cNvPr>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38116</xdr:rowOff>
    </xdr:from>
    <xdr:ext cx="405111" cy="259045"/>
    <xdr:sp macro="" textlink="">
      <xdr:nvSpPr>
        <xdr:cNvPr id="319" name="n_1mainValue【公営住宅】&#10;有形固定資産減価償却率">
          <a:extLst>
            <a:ext uri="{FF2B5EF4-FFF2-40B4-BE49-F238E27FC236}">
              <a16:creationId xmlns:a16="http://schemas.microsoft.com/office/drawing/2014/main" id="{7F3E28A6-DC5F-44F9-8E84-377284289976}"/>
            </a:ext>
          </a:extLst>
        </xdr:cNvPr>
        <xdr:cNvSpPr txBox="1"/>
      </xdr:nvSpPr>
      <xdr:spPr>
        <a:xfrm>
          <a:off x="3582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320" name="n_2mainValue【公営住宅】&#10;有形固定資産減価償却率">
          <a:extLst>
            <a:ext uri="{FF2B5EF4-FFF2-40B4-BE49-F238E27FC236}">
              <a16:creationId xmlns:a16="http://schemas.microsoft.com/office/drawing/2014/main" id="{297805B2-2598-4041-A3E5-1F5BFC4884FE}"/>
            </a:ext>
          </a:extLst>
        </xdr:cNvPr>
        <xdr:cNvSpPr txBox="1"/>
      </xdr:nvSpPr>
      <xdr:spPr>
        <a:xfrm>
          <a:off x="2705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321" name="n_3mainValue【公営住宅】&#10;有形固定資産減価償却率">
          <a:extLst>
            <a:ext uri="{FF2B5EF4-FFF2-40B4-BE49-F238E27FC236}">
              <a16:creationId xmlns:a16="http://schemas.microsoft.com/office/drawing/2014/main" id="{A04BBB20-A6B8-4CB5-874E-A7F97093AB96}"/>
            </a:ext>
          </a:extLst>
        </xdr:cNvPr>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22" name="n_4mainValue【公営住宅】&#10;有形固定資産減価償却率">
          <a:extLst>
            <a:ext uri="{FF2B5EF4-FFF2-40B4-BE49-F238E27FC236}">
              <a16:creationId xmlns:a16="http://schemas.microsoft.com/office/drawing/2014/main" id="{E3A97274-0C21-499E-99D7-DE4EA08A1063}"/>
            </a:ext>
          </a:extLst>
        </xdr:cNvPr>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14F0460-91BC-4296-9C7C-D51832DF67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6D46889-C971-4931-A844-AA009DCC0C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46843F2-2408-49DA-ABD5-1BB65CC4BB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3F9E434-CF4A-466B-802E-B1F3040D33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52F3C89-06C6-46F4-896E-C3774DCBA1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481C326-F45C-4948-9B8C-42A0F1DC808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C96D949-E917-43CF-B074-52A5E84AFE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B9C0C75-0740-4A63-AB18-6A8EC46E75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AE36B15-0816-48A6-A22B-A8A690689F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ACC21AB-44C9-4121-A603-C36EC36C855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F72C8EB7-BF18-466D-B626-6C008748FFB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99C9BED8-927B-4835-95AB-0691E2AA81A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6A4DBAEA-9379-4604-9ECD-203B4BECB9F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54197715-EF25-43BA-B8E3-5E44005F28E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E773773E-F1F1-4847-A282-DBB3096780E8}"/>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D94EB62E-D790-4531-8F2E-424BF81D873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F7B69675-7827-4905-A2B1-4FFFC03A9D2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851AA440-126A-4D48-B8EC-A139CBDE57A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1909F524-04C0-4A9E-BDBB-77931376FA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FF58C59-D698-4A79-B43E-F5A0A04E3BF0}"/>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FBE14E74-2E81-4068-8672-B78C3082A306}"/>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443925D6-9A5A-4194-8DAA-396C00BA1B4C}"/>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D1B47828-4D5A-474F-AB14-2E49CF17ECFB}"/>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FA67E7FA-E276-48BE-B216-6E50C5D43B5E}"/>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a:extLst>
            <a:ext uri="{FF2B5EF4-FFF2-40B4-BE49-F238E27FC236}">
              <a16:creationId xmlns:a16="http://schemas.microsoft.com/office/drawing/2014/main" id="{45910F27-C1E6-4F4F-9613-1261987011AF}"/>
            </a:ext>
          </a:extLst>
        </xdr:cNvPr>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A4DAFBC3-4BE4-4BCE-AD7E-82A6D1547358}"/>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435BCD51-CFD7-4032-B8EE-B1F42C462232}"/>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4955A285-37CC-4103-968C-DCCDF883AA12}"/>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B8C32EC6-7E95-455F-8D95-696088D434AF}"/>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4D7B5033-7C6E-4897-9F4C-87BE4E2A412D}"/>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0DBF710-6C38-4FFD-AECB-12CA90D7A26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9DB5E30-D22D-4F81-8FDC-CB5C986296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ED0A7D5-5C49-4947-BFD7-4D2EE6557D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9DB10CA-D5AF-4254-9E9F-6080B03424F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6902AAE-2538-4633-B13C-16A1AB7EF2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142748</xdr:rowOff>
    </xdr:from>
    <xdr:to>
      <xdr:col>55</xdr:col>
      <xdr:colOff>50800</xdr:colOff>
      <xdr:row>78</xdr:row>
      <xdr:rowOff>72898</xdr:rowOff>
    </xdr:to>
    <xdr:sp macro="" textlink="">
      <xdr:nvSpPr>
        <xdr:cNvPr id="358" name="楕円 357">
          <a:extLst>
            <a:ext uri="{FF2B5EF4-FFF2-40B4-BE49-F238E27FC236}">
              <a16:creationId xmlns:a16="http://schemas.microsoft.com/office/drawing/2014/main" id="{A409C5D8-E9E5-4135-9234-58A8265C2D60}"/>
            </a:ext>
          </a:extLst>
        </xdr:cNvPr>
        <xdr:cNvSpPr/>
      </xdr:nvSpPr>
      <xdr:spPr>
        <a:xfrm>
          <a:off x="10426700" y="13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95775</xdr:rowOff>
    </xdr:from>
    <xdr:ext cx="469744" cy="259045"/>
    <xdr:sp macro="" textlink="">
      <xdr:nvSpPr>
        <xdr:cNvPr id="359" name="【公営住宅】&#10;一人当たり面積該当値テキスト">
          <a:extLst>
            <a:ext uri="{FF2B5EF4-FFF2-40B4-BE49-F238E27FC236}">
              <a16:creationId xmlns:a16="http://schemas.microsoft.com/office/drawing/2014/main" id="{3F7D1E44-4990-4C96-92C1-42969526638E}"/>
            </a:ext>
          </a:extLst>
        </xdr:cNvPr>
        <xdr:cNvSpPr txBox="1"/>
      </xdr:nvSpPr>
      <xdr:spPr>
        <a:xfrm>
          <a:off x="10515600" y="132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142176</xdr:rowOff>
    </xdr:from>
    <xdr:to>
      <xdr:col>50</xdr:col>
      <xdr:colOff>165100</xdr:colOff>
      <xdr:row>78</xdr:row>
      <xdr:rowOff>72326</xdr:rowOff>
    </xdr:to>
    <xdr:sp macro="" textlink="">
      <xdr:nvSpPr>
        <xdr:cNvPr id="360" name="楕円 359">
          <a:extLst>
            <a:ext uri="{FF2B5EF4-FFF2-40B4-BE49-F238E27FC236}">
              <a16:creationId xmlns:a16="http://schemas.microsoft.com/office/drawing/2014/main" id="{B95E98EF-5600-41A7-A745-5FEBEBBBD1E6}"/>
            </a:ext>
          </a:extLst>
        </xdr:cNvPr>
        <xdr:cNvSpPr/>
      </xdr:nvSpPr>
      <xdr:spPr>
        <a:xfrm>
          <a:off x="9588500" y="133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21526</xdr:rowOff>
    </xdr:from>
    <xdr:to>
      <xdr:col>55</xdr:col>
      <xdr:colOff>0</xdr:colOff>
      <xdr:row>78</xdr:row>
      <xdr:rowOff>22098</xdr:rowOff>
    </xdr:to>
    <xdr:cxnSp macro="">
      <xdr:nvCxnSpPr>
        <xdr:cNvPr id="361" name="直線コネクタ 360">
          <a:extLst>
            <a:ext uri="{FF2B5EF4-FFF2-40B4-BE49-F238E27FC236}">
              <a16:creationId xmlns:a16="http://schemas.microsoft.com/office/drawing/2014/main" id="{4C3D912D-A71B-4902-8779-BBE8B8F77466}"/>
            </a:ext>
          </a:extLst>
        </xdr:cNvPr>
        <xdr:cNvCxnSpPr/>
      </xdr:nvCxnSpPr>
      <xdr:spPr>
        <a:xfrm>
          <a:off x="9639300" y="1339462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131890</xdr:rowOff>
    </xdr:from>
    <xdr:to>
      <xdr:col>46</xdr:col>
      <xdr:colOff>38100</xdr:colOff>
      <xdr:row>78</xdr:row>
      <xdr:rowOff>62040</xdr:rowOff>
    </xdr:to>
    <xdr:sp macro="" textlink="">
      <xdr:nvSpPr>
        <xdr:cNvPr id="362" name="楕円 361">
          <a:extLst>
            <a:ext uri="{FF2B5EF4-FFF2-40B4-BE49-F238E27FC236}">
              <a16:creationId xmlns:a16="http://schemas.microsoft.com/office/drawing/2014/main" id="{2603575A-D9B9-48F6-87A4-F99D8E02CCC6}"/>
            </a:ext>
          </a:extLst>
        </xdr:cNvPr>
        <xdr:cNvSpPr/>
      </xdr:nvSpPr>
      <xdr:spPr>
        <a:xfrm>
          <a:off x="8699500" y="13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11240</xdr:rowOff>
    </xdr:from>
    <xdr:to>
      <xdr:col>50</xdr:col>
      <xdr:colOff>114300</xdr:colOff>
      <xdr:row>78</xdr:row>
      <xdr:rowOff>21526</xdr:rowOff>
    </xdr:to>
    <xdr:cxnSp macro="">
      <xdr:nvCxnSpPr>
        <xdr:cNvPr id="363" name="直線コネクタ 362">
          <a:extLst>
            <a:ext uri="{FF2B5EF4-FFF2-40B4-BE49-F238E27FC236}">
              <a16:creationId xmlns:a16="http://schemas.microsoft.com/office/drawing/2014/main" id="{4636CDC1-DEE0-4321-83A2-990BD7AFE6D5}"/>
            </a:ext>
          </a:extLst>
        </xdr:cNvPr>
        <xdr:cNvCxnSpPr/>
      </xdr:nvCxnSpPr>
      <xdr:spPr>
        <a:xfrm>
          <a:off x="8750300" y="13384340"/>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135889</xdr:rowOff>
    </xdr:from>
    <xdr:to>
      <xdr:col>41</xdr:col>
      <xdr:colOff>101600</xdr:colOff>
      <xdr:row>78</xdr:row>
      <xdr:rowOff>66039</xdr:rowOff>
    </xdr:to>
    <xdr:sp macro="" textlink="">
      <xdr:nvSpPr>
        <xdr:cNvPr id="364" name="楕円 363">
          <a:extLst>
            <a:ext uri="{FF2B5EF4-FFF2-40B4-BE49-F238E27FC236}">
              <a16:creationId xmlns:a16="http://schemas.microsoft.com/office/drawing/2014/main" id="{03A183C6-82EF-43B8-AEB0-90E4C93AB675}"/>
            </a:ext>
          </a:extLst>
        </xdr:cNvPr>
        <xdr:cNvSpPr/>
      </xdr:nvSpPr>
      <xdr:spPr>
        <a:xfrm>
          <a:off x="7810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11240</xdr:rowOff>
    </xdr:from>
    <xdr:to>
      <xdr:col>45</xdr:col>
      <xdr:colOff>177800</xdr:colOff>
      <xdr:row>78</xdr:row>
      <xdr:rowOff>15239</xdr:rowOff>
    </xdr:to>
    <xdr:cxnSp macro="">
      <xdr:nvCxnSpPr>
        <xdr:cNvPr id="365" name="直線コネクタ 364">
          <a:extLst>
            <a:ext uri="{FF2B5EF4-FFF2-40B4-BE49-F238E27FC236}">
              <a16:creationId xmlns:a16="http://schemas.microsoft.com/office/drawing/2014/main" id="{51F2521E-DDD7-4360-BF50-D71D17AAFFDC}"/>
            </a:ext>
          </a:extLst>
        </xdr:cNvPr>
        <xdr:cNvCxnSpPr/>
      </xdr:nvCxnSpPr>
      <xdr:spPr>
        <a:xfrm flipV="1">
          <a:off x="7861300" y="13384340"/>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138748</xdr:rowOff>
    </xdr:from>
    <xdr:to>
      <xdr:col>36</xdr:col>
      <xdr:colOff>165100</xdr:colOff>
      <xdr:row>78</xdr:row>
      <xdr:rowOff>68898</xdr:rowOff>
    </xdr:to>
    <xdr:sp macro="" textlink="">
      <xdr:nvSpPr>
        <xdr:cNvPr id="366" name="楕円 365">
          <a:extLst>
            <a:ext uri="{FF2B5EF4-FFF2-40B4-BE49-F238E27FC236}">
              <a16:creationId xmlns:a16="http://schemas.microsoft.com/office/drawing/2014/main" id="{383F7AF4-5D22-450E-A09C-BAB3C85258D4}"/>
            </a:ext>
          </a:extLst>
        </xdr:cNvPr>
        <xdr:cNvSpPr/>
      </xdr:nvSpPr>
      <xdr:spPr>
        <a:xfrm>
          <a:off x="6921500" y="13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15239</xdr:rowOff>
    </xdr:from>
    <xdr:to>
      <xdr:col>41</xdr:col>
      <xdr:colOff>50800</xdr:colOff>
      <xdr:row>78</xdr:row>
      <xdr:rowOff>18098</xdr:rowOff>
    </xdr:to>
    <xdr:cxnSp macro="">
      <xdr:nvCxnSpPr>
        <xdr:cNvPr id="367" name="直線コネクタ 366">
          <a:extLst>
            <a:ext uri="{FF2B5EF4-FFF2-40B4-BE49-F238E27FC236}">
              <a16:creationId xmlns:a16="http://schemas.microsoft.com/office/drawing/2014/main" id="{AB6BACBA-6273-4C6B-94F2-E0E5D7A75C06}"/>
            </a:ext>
          </a:extLst>
        </xdr:cNvPr>
        <xdr:cNvCxnSpPr/>
      </xdr:nvCxnSpPr>
      <xdr:spPr>
        <a:xfrm flipV="1">
          <a:off x="6972300" y="1338833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52024</xdr:rowOff>
    </xdr:from>
    <xdr:ext cx="469744" cy="259045"/>
    <xdr:sp macro="" textlink="">
      <xdr:nvSpPr>
        <xdr:cNvPr id="368" name="n_1aveValue【公営住宅】&#10;一人当たり面積">
          <a:extLst>
            <a:ext uri="{FF2B5EF4-FFF2-40B4-BE49-F238E27FC236}">
              <a16:creationId xmlns:a16="http://schemas.microsoft.com/office/drawing/2014/main" id="{A526294D-F307-4179-B023-F3A37A49CC6D}"/>
            </a:ext>
          </a:extLst>
        </xdr:cNvPr>
        <xdr:cNvSpPr txBox="1"/>
      </xdr:nvSpPr>
      <xdr:spPr>
        <a:xfrm>
          <a:off x="9391727"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69" name="n_2aveValue【公営住宅】&#10;一人当たり面積">
          <a:extLst>
            <a:ext uri="{FF2B5EF4-FFF2-40B4-BE49-F238E27FC236}">
              <a16:creationId xmlns:a16="http://schemas.microsoft.com/office/drawing/2014/main" id="{3E5A90AE-8DC5-4EE0-A9D1-265FF1CF8787}"/>
            </a:ext>
          </a:extLst>
        </xdr:cNvPr>
        <xdr:cNvSpPr txBox="1"/>
      </xdr:nvSpPr>
      <xdr:spPr>
        <a:xfrm>
          <a:off x="8515427" y="144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70" name="n_3aveValue【公営住宅】&#10;一人当たり面積">
          <a:extLst>
            <a:ext uri="{FF2B5EF4-FFF2-40B4-BE49-F238E27FC236}">
              <a16:creationId xmlns:a16="http://schemas.microsoft.com/office/drawing/2014/main" id="{9482139D-1AAC-4B9F-8804-FC720CA40E34}"/>
            </a:ext>
          </a:extLst>
        </xdr:cNvPr>
        <xdr:cNvSpPr txBox="1"/>
      </xdr:nvSpPr>
      <xdr:spPr>
        <a:xfrm>
          <a:off x="7626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1" name="n_4aveValue【公営住宅】&#10;一人当たり面積">
          <a:extLst>
            <a:ext uri="{FF2B5EF4-FFF2-40B4-BE49-F238E27FC236}">
              <a16:creationId xmlns:a16="http://schemas.microsoft.com/office/drawing/2014/main" id="{D0C7FF9B-648E-4C20-A02F-2B115EF2948C}"/>
            </a:ext>
          </a:extLst>
        </xdr:cNvPr>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88853</xdr:rowOff>
    </xdr:from>
    <xdr:ext cx="469744" cy="259045"/>
    <xdr:sp macro="" textlink="">
      <xdr:nvSpPr>
        <xdr:cNvPr id="372" name="n_1mainValue【公営住宅】&#10;一人当たり面積">
          <a:extLst>
            <a:ext uri="{FF2B5EF4-FFF2-40B4-BE49-F238E27FC236}">
              <a16:creationId xmlns:a16="http://schemas.microsoft.com/office/drawing/2014/main" id="{5A0B5213-F90C-47AF-8083-5AE92CF7AFEC}"/>
            </a:ext>
          </a:extLst>
        </xdr:cNvPr>
        <xdr:cNvSpPr txBox="1"/>
      </xdr:nvSpPr>
      <xdr:spPr>
        <a:xfrm>
          <a:off x="9391727" y="131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78567</xdr:rowOff>
    </xdr:from>
    <xdr:ext cx="469744" cy="259045"/>
    <xdr:sp macro="" textlink="">
      <xdr:nvSpPr>
        <xdr:cNvPr id="373" name="n_2mainValue【公営住宅】&#10;一人当たり面積">
          <a:extLst>
            <a:ext uri="{FF2B5EF4-FFF2-40B4-BE49-F238E27FC236}">
              <a16:creationId xmlns:a16="http://schemas.microsoft.com/office/drawing/2014/main" id="{1C091B32-738F-49DF-B691-ECBBE8E6FB9D}"/>
            </a:ext>
          </a:extLst>
        </xdr:cNvPr>
        <xdr:cNvSpPr txBox="1"/>
      </xdr:nvSpPr>
      <xdr:spPr>
        <a:xfrm>
          <a:off x="8515427" y="131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82566</xdr:rowOff>
    </xdr:from>
    <xdr:ext cx="469744" cy="259045"/>
    <xdr:sp macro="" textlink="">
      <xdr:nvSpPr>
        <xdr:cNvPr id="374" name="n_3mainValue【公営住宅】&#10;一人当たり面積">
          <a:extLst>
            <a:ext uri="{FF2B5EF4-FFF2-40B4-BE49-F238E27FC236}">
              <a16:creationId xmlns:a16="http://schemas.microsoft.com/office/drawing/2014/main" id="{D31525DF-5918-43FF-B158-E2482E96C788}"/>
            </a:ext>
          </a:extLst>
        </xdr:cNvPr>
        <xdr:cNvSpPr txBox="1"/>
      </xdr:nvSpPr>
      <xdr:spPr>
        <a:xfrm>
          <a:off x="7626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85425</xdr:rowOff>
    </xdr:from>
    <xdr:ext cx="469744" cy="259045"/>
    <xdr:sp macro="" textlink="">
      <xdr:nvSpPr>
        <xdr:cNvPr id="375" name="n_4mainValue【公営住宅】&#10;一人当たり面積">
          <a:extLst>
            <a:ext uri="{FF2B5EF4-FFF2-40B4-BE49-F238E27FC236}">
              <a16:creationId xmlns:a16="http://schemas.microsoft.com/office/drawing/2014/main" id="{38AA3594-5519-4FAF-AA07-B8190121772E}"/>
            </a:ext>
          </a:extLst>
        </xdr:cNvPr>
        <xdr:cNvSpPr txBox="1"/>
      </xdr:nvSpPr>
      <xdr:spPr>
        <a:xfrm>
          <a:off x="6737427" y="131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62D7F7C7-53D2-4FC5-813D-B42F2EFB81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50F172AF-5776-43BB-BC58-85ED0DFC7A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BE49822A-C574-47BD-ACEE-216DEC321F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D1D0D82-D40D-4667-B4D2-F81A5505581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33451DC-6280-4236-960A-8F010E254E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47569EB2-4EB6-4AA1-9E46-1AF55645C7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D0829797-089A-4F97-9BBC-0B39D5B03F3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37A6D25C-18C7-4203-BCEC-27AF68B0A4A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599BF9C-01EC-47EB-9D6C-0B8D1084393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8A473CD1-D76F-4CEF-BC36-056A9E0B86D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DCE8FFC2-9D8D-4F2B-9FC4-C831817A6AA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1D7B998F-05C4-4180-9978-98A11D6B89E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a:extLst>
            <a:ext uri="{FF2B5EF4-FFF2-40B4-BE49-F238E27FC236}">
              <a16:creationId xmlns:a16="http://schemas.microsoft.com/office/drawing/2014/main" id="{9277668E-9CBA-425A-AAD8-C585670787C4}"/>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D950676C-4DF0-42E5-A794-6F925D6E6B9D}"/>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3D5BA863-A6BB-4885-9A65-9CC77DB77CF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C19CB08B-D866-4C40-9812-BA9FA1C9F47A}"/>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97A3A4CC-8CD5-4B2E-A76A-4B5B843DE7C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9597B91F-283A-4EDE-B839-71F4735704A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96B64013-6848-47F2-970D-B5CDA84D2C34}"/>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28EB682-FD3E-44AA-BD90-F7FFEE51BFA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74A68E99-BFB7-48FA-BEA7-AE92B0DF350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E0C721DF-1A36-4452-9A69-2FE2309BD2C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46482</xdr:rowOff>
    </xdr:to>
    <xdr:cxnSp macro="">
      <xdr:nvCxnSpPr>
        <xdr:cNvPr id="398" name="直線コネクタ 397">
          <a:extLst>
            <a:ext uri="{FF2B5EF4-FFF2-40B4-BE49-F238E27FC236}">
              <a16:creationId xmlns:a16="http://schemas.microsoft.com/office/drawing/2014/main" id="{B5520D8C-0DC8-4663-855E-64DBE57B4945}"/>
            </a:ext>
          </a:extLst>
        </xdr:cNvPr>
        <xdr:cNvCxnSpPr/>
      </xdr:nvCxnSpPr>
      <xdr:spPr>
        <a:xfrm flipV="1">
          <a:off x="4634865" y="1735150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B448E7FC-AD91-4E35-9BEE-F7640A2612EC}"/>
            </a:ext>
          </a:extLst>
        </xdr:cNvPr>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400" name="直線コネクタ 399">
          <a:extLst>
            <a:ext uri="{FF2B5EF4-FFF2-40B4-BE49-F238E27FC236}">
              <a16:creationId xmlns:a16="http://schemas.microsoft.com/office/drawing/2014/main" id="{129F9F9D-C546-4E23-8915-53BAB7093E9F}"/>
            </a:ext>
          </a:extLst>
        </xdr:cNvPr>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666B40E3-4BFD-441C-8B11-9098A3A4B2BA}"/>
            </a:ext>
          </a:extLst>
        </xdr:cNvPr>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2" name="直線コネクタ 401">
          <a:extLst>
            <a:ext uri="{FF2B5EF4-FFF2-40B4-BE49-F238E27FC236}">
              <a16:creationId xmlns:a16="http://schemas.microsoft.com/office/drawing/2014/main" id="{709D9C27-2635-4AC7-8D0A-4ACB67899653}"/>
            </a:ext>
          </a:extLst>
        </xdr:cNvPr>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131842</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97426FD-822B-48D5-8EA7-2EC433EDCC4C}"/>
            </a:ext>
          </a:extLst>
        </xdr:cNvPr>
        <xdr:cNvSpPr txBox="1"/>
      </xdr:nvSpPr>
      <xdr:spPr>
        <a:xfrm>
          <a:off x="4673600" y="18134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404" name="フローチャート: 判断 403">
          <a:extLst>
            <a:ext uri="{FF2B5EF4-FFF2-40B4-BE49-F238E27FC236}">
              <a16:creationId xmlns:a16="http://schemas.microsoft.com/office/drawing/2014/main" id="{726402F0-877F-4D4C-9B14-FB144BFDAFA2}"/>
            </a:ext>
          </a:extLst>
        </xdr:cNvPr>
        <xdr:cNvSpPr/>
      </xdr:nvSpPr>
      <xdr:spPr>
        <a:xfrm>
          <a:off x="45847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405" name="フローチャート: 判断 404">
          <a:extLst>
            <a:ext uri="{FF2B5EF4-FFF2-40B4-BE49-F238E27FC236}">
              <a16:creationId xmlns:a16="http://schemas.microsoft.com/office/drawing/2014/main" id="{8F89B46D-60EA-4800-84A4-C9ACB63B7241}"/>
            </a:ext>
          </a:extLst>
        </xdr:cNvPr>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7113</xdr:rowOff>
    </xdr:from>
    <xdr:to>
      <xdr:col>15</xdr:col>
      <xdr:colOff>101600</xdr:colOff>
      <xdr:row>106</xdr:row>
      <xdr:rowOff>108713</xdr:rowOff>
    </xdr:to>
    <xdr:sp macro="" textlink="">
      <xdr:nvSpPr>
        <xdr:cNvPr id="406" name="フローチャート: 判断 405">
          <a:extLst>
            <a:ext uri="{FF2B5EF4-FFF2-40B4-BE49-F238E27FC236}">
              <a16:creationId xmlns:a16="http://schemas.microsoft.com/office/drawing/2014/main" id="{D0C8A971-F938-4123-A1C9-38F1DFD5B045}"/>
            </a:ext>
          </a:extLst>
        </xdr:cNvPr>
        <xdr:cNvSpPr/>
      </xdr:nvSpPr>
      <xdr:spPr>
        <a:xfrm>
          <a:off x="2857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407" name="フローチャート: 判断 406">
          <a:extLst>
            <a:ext uri="{FF2B5EF4-FFF2-40B4-BE49-F238E27FC236}">
              <a16:creationId xmlns:a16="http://schemas.microsoft.com/office/drawing/2014/main" id="{DFFB3D43-4A6F-4A16-B35E-7BEC5D09E8B7}"/>
            </a:ext>
          </a:extLst>
        </xdr:cNvPr>
        <xdr:cNvSpPr/>
      </xdr:nvSpPr>
      <xdr:spPr>
        <a:xfrm>
          <a:off x="1968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128270</xdr:rowOff>
    </xdr:from>
    <xdr:to>
      <xdr:col>6</xdr:col>
      <xdr:colOff>38100</xdr:colOff>
      <xdr:row>106</xdr:row>
      <xdr:rowOff>58420</xdr:rowOff>
    </xdr:to>
    <xdr:sp macro="" textlink="">
      <xdr:nvSpPr>
        <xdr:cNvPr id="408" name="フローチャート: 判断 407">
          <a:extLst>
            <a:ext uri="{FF2B5EF4-FFF2-40B4-BE49-F238E27FC236}">
              <a16:creationId xmlns:a16="http://schemas.microsoft.com/office/drawing/2014/main" id="{49E1AE92-7F7D-426A-BBED-B43A7E1CBA06}"/>
            </a:ext>
          </a:extLst>
        </xdr:cNvPr>
        <xdr:cNvSpPr/>
      </xdr:nvSpPr>
      <xdr:spPr>
        <a:xfrm>
          <a:off x="107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BB4F21BC-38F8-4C1D-865B-A81A0CC48CD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58FFAB7-FFF9-4F83-965A-A787D7AE391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BB58746-406F-460A-9F5B-8CAB57C1000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B30898D-2C24-4F55-B78A-55707F18D49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A5E9B27-5761-4E00-99F6-640773EC8EE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87122</xdr:rowOff>
    </xdr:from>
    <xdr:to>
      <xdr:col>24</xdr:col>
      <xdr:colOff>114300</xdr:colOff>
      <xdr:row>106</xdr:row>
      <xdr:rowOff>17272</xdr:rowOff>
    </xdr:to>
    <xdr:sp macro="" textlink="">
      <xdr:nvSpPr>
        <xdr:cNvPr id="414" name="楕円 413">
          <a:extLst>
            <a:ext uri="{FF2B5EF4-FFF2-40B4-BE49-F238E27FC236}">
              <a16:creationId xmlns:a16="http://schemas.microsoft.com/office/drawing/2014/main" id="{C7CBC09D-EFA5-43F5-AE77-13958A7FD839}"/>
            </a:ext>
          </a:extLst>
        </xdr:cNvPr>
        <xdr:cNvSpPr/>
      </xdr:nvSpPr>
      <xdr:spPr>
        <a:xfrm>
          <a:off x="45847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109999</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1F44ABE9-BE4B-49DB-A6DA-F8163241A1C9}"/>
            </a:ext>
          </a:extLst>
        </xdr:cNvPr>
        <xdr:cNvSpPr txBox="1"/>
      </xdr:nvSpPr>
      <xdr:spPr>
        <a:xfrm>
          <a:off x="4673600" y="1794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64263</xdr:rowOff>
    </xdr:from>
    <xdr:to>
      <xdr:col>20</xdr:col>
      <xdr:colOff>38100</xdr:colOff>
      <xdr:row>105</xdr:row>
      <xdr:rowOff>165863</xdr:rowOff>
    </xdr:to>
    <xdr:sp macro="" textlink="">
      <xdr:nvSpPr>
        <xdr:cNvPr id="416" name="楕円 415">
          <a:extLst>
            <a:ext uri="{FF2B5EF4-FFF2-40B4-BE49-F238E27FC236}">
              <a16:creationId xmlns:a16="http://schemas.microsoft.com/office/drawing/2014/main" id="{BFFF9BF2-D74B-469E-82E6-E0E8EE83D9E7}"/>
            </a:ext>
          </a:extLst>
        </xdr:cNvPr>
        <xdr:cNvSpPr/>
      </xdr:nvSpPr>
      <xdr:spPr>
        <a:xfrm>
          <a:off x="3746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115063</xdr:rowOff>
    </xdr:from>
    <xdr:to>
      <xdr:col>24</xdr:col>
      <xdr:colOff>63500</xdr:colOff>
      <xdr:row>105</xdr:row>
      <xdr:rowOff>137922</xdr:rowOff>
    </xdr:to>
    <xdr:cxnSp macro="">
      <xdr:nvCxnSpPr>
        <xdr:cNvPr id="417" name="直線コネクタ 416">
          <a:extLst>
            <a:ext uri="{FF2B5EF4-FFF2-40B4-BE49-F238E27FC236}">
              <a16:creationId xmlns:a16="http://schemas.microsoft.com/office/drawing/2014/main" id="{3E6A1427-4978-4089-97E9-D72FAB15B5ED}"/>
            </a:ext>
          </a:extLst>
        </xdr:cNvPr>
        <xdr:cNvCxnSpPr/>
      </xdr:nvCxnSpPr>
      <xdr:spPr>
        <a:xfrm>
          <a:off x="3797300" y="181173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16256</xdr:rowOff>
    </xdr:from>
    <xdr:to>
      <xdr:col>15</xdr:col>
      <xdr:colOff>101600</xdr:colOff>
      <xdr:row>105</xdr:row>
      <xdr:rowOff>117856</xdr:rowOff>
    </xdr:to>
    <xdr:sp macro="" textlink="">
      <xdr:nvSpPr>
        <xdr:cNvPr id="418" name="楕円 417">
          <a:extLst>
            <a:ext uri="{FF2B5EF4-FFF2-40B4-BE49-F238E27FC236}">
              <a16:creationId xmlns:a16="http://schemas.microsoft.com/office/drawing/2014/main" id="{E8C913A4-7C18-4130-8CC2-24E231CDDA91}"/>
            </a:ext>
          </a:extLst>
        </xdr:cNvPr>
        <xdr:cNvSpPr/>
      </xdr:nvSpPr>
      <xdr:spPr>
        <a:xfrm>
          <a:off x="2857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67056</xdr:rowOff>
    </xdr:from>
    <xdr:to>
      <xdr:col>19</xdr:col>
      <xdr:colOff>177800</xdr:colOff>
      <xdr:row>105</xdr:row>
      <xdr:rowOff>115063</xdr:rowOff>
    </xdr:to>
    <xdr:cxnSp macro="">
      <xdr:nvCxnSpPr>
        <xdr:cNvPr id="419" name="直線コネクタ 418">
          <a:extLst>
            <a:ext uri="{FF2B5EF4-FFF2-40B4-BE49-F238E27FC236}">
              <a16:creationId xmlns:a16="http://schemas.microsoft.com/office/drawing/2014/main" id="{8BEDC2BA-6780-4157-B4BB-046A0523C12F}"/>
            </a:ext>
          </a:extLst>
        </xdr:cNvPr>
        <xdr:cNvCxnSpPr/>
      </xdr:nvCxnSpPr>
      <xdr:spPr>
        <a:xfrm>
          <a:off x="2908300" y="180693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153415</xdr:rowOff>
    </xdr:from>
    <xdr:to>
      <xdr:col>10</xdr:col>
      <xdr:colOff>165100</xdr:colOff>
      <xdr:row>105</xdr:row>
      <xdr:rowOff>83565</xdr:rowOff>
    </xdr:to>
    <xdr:sp macro="" textlink="">
      <xdr:nvSpPr>
        <xdr:cNvPr id="420" name="楕円 419">
          <a:extLst>
            <a:ext uri="{FF2B5EF4-FFF2-40B4-BE49-F238E27FC236}">
              <a16:creationId xmlns:a16="http://schemas.microsoft.com/office/drawing/2014/main" id="{C0A0DADC-760C-450A-B72D-DA929F8CCAC6}"/>
            </a:ext>
          </a:extLst>
        </xdr:cNvPr>
        <xdr:cNvSpPr/>
      </xdr:nvSpPr>
      <xdr:spPr>
        <a:xfrm>
          <a:off x="1968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32765</xdr:rowOff>
    </xdr:from>
    <xdr:to>
      <xdr:col>15</xdr:col>
      <xdr:colOff>50800</xdr:colOff>
      <xdr:row>105</xdr:row>
      <xdr:rowOff>67056</xdr:rowOff>
    </xdr:to>
    <xdr:cxnSp macro="">
      <xdr:nvCxnSpPr>
        <xdr:cNvPr id="421" name="直線コネクタ 420">
          <a:extLst>
            <a:ext uri="{FF2B5EF4-FFF2-40B4-BE49-F238E27FC236}">
              <a16:creationId xmlns:a16="http://schemas.microsoft.com/office/drawing/2014/main" id="{7860E210-C423-4175-9DE3-A5F9C44104D7}"/>
            </a:ext>
          </a:extLst>
        </xdr:cNvPr>
        <xdr:cNvCxnSpPr/>
      </xdr:nvCxnSpPr>
      <xdr:spPr>
        <a:xfrm>
          <a:off x="2019300" y="1803501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22" name="楕円 421">
          <a:extLst>
            <a:ext uri="{FF2B5EF4-FFF2-40B4-BE49-F238E27FC236}">
              <a16:creationId xmlns:a16="http://schemas.microsoft.com/office/drawing/2014/main" id="{F13680F4-CDFB-4CE8-8FE3-210DB7FD6823}"/>
            </a:ext>
          </a:extLst>
        </xdr:cNvPr>
        <xdr:cNvSpPr/>
      </xdr:nvSpPr>
      <xdr:spPr>
        <a:xfrm>
          <a:off x="107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156211</xdr:rowOff>
    </xdr:from>
    <xdr:to>
      <xdr:col>10</xdr:col>
      <xdr:colOff>114300</xdr:colOff>
      <xdr:row>105</xdr:row>
      <xdr:rowOff>32765</xdr:rowOff>
    </xdr:to>
    <xdr:cxnSp macro="">
      <xdr:nvCxnSpPr>
        <xdr:cNvPr id="423" name="直線コネクタ 422">
          <a:extLst>
            <a:ext uri="{FF2B5EF4-FFF2-40B4-BE49-F238E27FC236}">
              <a16:creationId xmlns:a16="http://schemas.microsoft.com/office/drawing/2014/main" id="{BA946832-18A8-43FE-B865-0CFE4A63268A}"/>
            </a:ext>
          </a:extLst>
        </xdr:cNvPr>
        <xdr:cNvCxnSpPr/>
      </xdr:nvCxnSpPr>
      <xdr:spPr>
        <a:xfrm>
          <a:off x="1130300" y="179870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129557</xdr:rowOff>
    </xdr:from>
    <xdr:ext cx="405111" cy="259045"/>
    <xdr:sp macro="" textlink="">
      <xdr:nvSpPr>
        <xdr:cNvPr id="424" name="n_1aveValue【港湾・漁港】&#10;有形固定資産減価償却率">
          <a:extLst>
            <a:ext uri="{FF2B5EF4-FFF2-40B4-BE49-F238E27FC236}">
              <a16:creationId xmlns:a16="http://schemas.microsoft.com/office/drawing/2014/main" id="{4CC63460-C529-4FF3-BF81-7443B369DB70}"/>
            </a:ext>
          </a:extLst>
        </xdr:cNvPr>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99840</xdr:rowOff>
    </xdr:from>
    <xdr:ext cx="405111" cy="259045"/>
    <xdr:sp macro="" textlink="">
      <xdr:nvSpPr>
        <xdr:cNvPr id="425" name="n_2aveValue【港湾・漁港】&#10;有形固定資産減価償却率">
          <a:extLst>
            <a:ext uri="{FF2B5EF4-FFF2-40B4-BE49-F238E27FC236}">
              <a16:creationId xmlns:a16="http://schemas.microsoft.com/office/drawing/2014/main" id="{872BBC16-4EC8-4C57-AA47-5FEED7542272}"/>
            </a:ext>
          </a:extLst>
        </xdr:cNvPr>
        <xdr:cNvSpPr txBox="1"/>
      </xdr:nvSpPr>
      <xdr:spPr>
        <a:xfrm>
          <a:off x="27057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118127</xdr:rowOff>
    </xdr:from>
    <xdr:ext cx="405111" cy="259045"/>
    <xdr:sp macro="" textlink="">
      <xdr:nvSpPr>
        <xdr:cNvPr id="426" name="n_3aveValue【港湾・漁港】&#10;有形固定資産減価償却率">
          <a:extLst>
            <a:ext uri="{FF2B5EF4-FFF2-40B4-BE49-F238E27FC236}">
              <a16:creationId xmlns:a16="http://schemas.microsoft.com/office/drawing/2014/main" id="{AAD31431-85FE-4C2A-80FA-B4999D5C3F36}"/>
            </a:ext>
          </a:extLst>
        </xdr:cNvPr>
        <xdr:cNvSpPr txBox="1"/>
      </xdr:nvSpPr>
      <xdr:spPr>
        <a:xfrm>
          <a:off x="1816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49547</xdr:rowOff>
    </xdr:from>
    <xdr:ext cx="405111" cy="259045"/>
    <xdr:sp macro="" textlink="">
      <xdr:nvSpPr>
        <xdr:cNvPr id="427" name="n_4aveValue【港湾・漁港】&#10;有形固定資産減価償却率">
          <a:extLst>
            <a:ext uri="{FF2B5EF4-FFF2-40B4-BE49-F238E27FC236}">
              <a16:creationId xmlns:a16="http://schemas.microsoft.com/office/drawing/2014/main" id="{62221430-8D94-4EAB-96CD-1CF5A5E45FCE}"/>
            </a:ext>
          </a:extLst>
        </xdr:cNvPr>
        <xdr:cNvSpPr txBox="1"/>
      </xdr:nvSpPr>
      <xdr:spPr>
        <a:xfrm>
          <a:off x="927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10940</xdr:rowOff>
    </xdr:from>
    <xdr:ext cx="405111" cy="259045"/>
    <xdr:sp macro="" textlink="">
      <xdr:nvSpPr>
        <xdr:cNvPr id="428" name="n_1mainValue【港湾・漁港】&#10;有形固定資産減価償却率">
          <a:extLst>
            <a:ext uri="{FF2B5EF4-FFF2-40B4-BE49-F238E27FC236}">
              <a16:creationId xmlns:a16="http://schemas.microsoft.com/office/drawing/2014/main" id="{F4C54ECC-B8A7-4108-9787-77A1B2BAE173}"/>
            </a:ext>
          </a:extLst>
        </xdr:cNvPr>
        <xdr:cNvSpPr txBox="1"/>
      </xdr:nvSpPr>
      <xdr:spPr>
        <a:xfrm>
          <a:off x="3582044" y="1784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134383</xdr:rowOff>
    </xdr:from>
    <xdr:ext cx="405111" cy="259045"/>
    <xdr:sp macro="" textlink="">
      <xdr:nvSpPr>
        <xdr:cNvPr id="429" name="n_2mainValue【港湾・漁港】&#10;有形固定資産減価償却率">
          <a:extLst>
            <a:ext uri="{FF2B5EF4-FFF2-40B4-BE49-F238E27FC236}">
              <a16:creationId xmlns:a16="http://schemas.microsoft.com/office/drawing/2014/main" id="{204D1950-6E20-43DE-8F1C-9303186F786F}"/>
            </a:ext>
          </a:extLst>
        </xdr:cNvPr>
        <xdr:cNvSpPr txBox="1"/>
      </xdr:nvSpPr>
      <xdr:spPr>
        <a:xfrm>
          <a:off x="2705744" y="1779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100092</xdr:rowOff>
    </xdr:from>
    <xdr:ext cx="405111" cy="259045"/>
    <xdr:sp macro="" textlink="">
      <xdr:nvSpPr>
        <xdr:cNvPr id="430" name="n_3mainValue【港湾・漁港】&#10;有形固定資産減価償却率">
          <a:extLst>
            <a:ext uri="{FF2B5EF4-FFF2-40B4-BE49-F238E27FC236}">
              <a16:creationId xmlns:a16="http://schemas.microsoft.com/office/drawing/2014/main" id="{A2F88966-5FB1-4B69-ACAD-1FF86D870902}"/>
            </a:ext>
          </a:extLst>
        </xdr:cNvPr>
        <xdr:cNvSpPr txBox="1"/>
      </xdr:nvSpPr>
      <xdr:spPr>
        <a:xfrm>
          <a:off x="1816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31" name="n_4mainValue【港湾・漁港】&#10;有形固定資産減価償却率">
          <a:extLst>
            <a:ext uri="{FF2B5EF4-FFF2-40B4-BE49-F238E27FC236}">
              <a16:creationId xmlns:a16="http://schemas.microsoft.com/office/drawing/2014/main" id="{694B0B26-90B0-44FC-BFA4-08E0B4A292D6}"/>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4E3014BB-E963-4C26-B4A3-D4112D77BB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B8EE79D4-3FC7-4AC8-B2B3-977C77491C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3CC791C7-736A-4079-8D88-6A47A93509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CE8604C5-28BB-4958-B0A3-FD2AE92069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F7C98021-0BE5-4460-BD30-03F8BE4A3B5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D596EA36-BDDF-4552-A417-5BB3928031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A242D2B6-0137-40C1-B55D-7417579467F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40793D75-9108-48B8-82C1-3C359C4F798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15D36C50-A768-4FE3-BA0E-EC63F8DE163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BED9AB2E-570C-4508-9D4F-CD967DDA47E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942FD784-597E-4EF1-AC14-195BEB05AF8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a:extLst>
            <a:ext uri="{FF2B5EF4-FFF2-40B4-BE49-F238E27FC236}">
              <a16:creationId xmlns:a16="http://schemas.microsoft.com/office/drawing/2014/main" id="{CC23F23A-F039-4863-A9DC-87F20A62B221}"/>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68D19663-D4BC-4BF9-8CC9-34DC77D2652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5" name="テキスト ボックス 444">
          <a:extLst>
            <a:ext uri="{FF2B5EF4-FFF2-40B4-BE49-F238E27FC236}">
              <a16:creationId xmlns:a16="http://schemas.microsoft.com/office/drawing/2014/main" id="{F064FF46-97B0-442B-B33B-4DD40A77FA29}"/>
            </a:ext>
          </a:extLst>
        </xdr:cNvPr>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BD149B6F-B00F-4F1F-B39D-DE873F29542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7" name="テキスト ボックス 446">
          <a:extLst>
            <a:ext uri="{FF2B5EF4-FFF2-40B4-BE49-F238E27FC236}">
              <a16:creationId xmlns:a16="http://schemas.microsoft.com/office/drawing/2014/main" id="{FAEF55A2-812C-4246-AE8E-EA7AFD2A2BF6}"/>
            </a:ext>
          </a:extLst>
        </xdr:cNvPr>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BDD5058C-9979-43F4-A9DF-B93014FCD9B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49" name="テキスト ボックス 448">
          <a:extLst>
            <a:ext uri="{FF2B5EF4-FFF2-40B4-BE49-F238E27FC236}">
              <a16:creationId xmlns:a16="http://schemas.microsoft.com/office/drawing/2014/main" id="{000941EE-016B-4D5C-BE86-2F800668E781}"/>
            </a:ext>
          </a:extLst>
        </xdr:cNvPr>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4A977684-9C53-429B-B5C5-15C342E924CA}"/>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a:extLst>
            <a:ext uri="{FF2B5EF4-FFF2-40B4-BE49-F238E27FC236}">
              <a16:creationId xmlns:a16="http://schemas.microsoft.com/office/drawing/2014/main" id="{75F82DF9-A017-4A17-B1D5-F32E4D5725E6}"/>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CE7334F9-8E54-4796-B18D-90F9E96853B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a:extLst>
            <a:ext uri="{FF2B5EF4-FFF2-40B4-BE49-F238E27FC236}">
              <a16:creationId xmlns:a16="http://schemas.microsoft.com/office/drawing/2014/main" id="{169C96F1-AD88-46E0-816C-03A9B6D48572}"/>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4CB2AA01-F99F-4764-AC28-1D33BBFBD93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4A1649F5-79D5-48E2-A9F6-BAFA26D334C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EC29A0D0-8CD3-43EB-B262-8F83A352DFA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51152</xdr:rowOff>
    </xdr:from>
    <xdr:to>
      <xdr:col>54</xdr:col>
      <xdr:colOff>189865</xdr:colOff>
      <xdr:row>108</xdr:row>
      <xdr:rowOff>161719</xdr:rowOff>
    </xdr:to>
    <xdr:cxnSp macro="">
      <xdr:nvCxnSpPr>
        <xdr:cNvPr id="457" name="直線コネクタ 456">
          <a:extLst>
            <a:ext uri="{FF2B5EF4-FFF2-40B4-BE49-F238E27FC236}">
              <a16:creationId xmlns:a16="http://schemas.microsoft.com/office/drawing/2014/main" id="{7E84E7CD-FD30-4231-B407-0228857D18D5}"/>
            </a:ext>
          </a:extLst>
        </xdr:cNvPr>
        <xdr:cNvCxnSpPr/>
      </xdr:nvCxnSpPr>
      <xdr:spPr>
        <a:xfrm flipV="1">
          <a:off x="10476865" y="17196152"/>
          <a:ext cx="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165546</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AA3576FB-0E17-4F66-BD80-ACE882F8DE17}"/>
            </a:ext>
          </a:extLst>
        </xdr:cNvPr>
        <xdr:cNvSpPr txBox="1"/>
      </xdr:nvSpPr>
      <xdr:spPr>
        <a:xfrm>
          <a:off x="10515600" y="1868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161719</xdr:rowOff>
    </xdr:from>
    <xdr:to>
      <xdr:col>55</xdr:col>
      <xdr:colOff>88900</xdr:colOff>
      <xdr:row>108</xdr:row>
      <xdr:rowOff>161719</xdr:rowOff>
    </xdr:to>
    <xdr:cxnSp macro="">
      <xdr:nvCxnSpPr>
        <xdr:cNvPr id="459" name="直線コネクタ 458">
          <a:extLst>
            <a:ext uri="{FF2B5EF4-FFF2-40B4-BE49-F238E27FC236}">
              <a16:creationId xmlns:a16="http://schemas.microsoft.com/office/drawing/2014/main" id="{BC4DC37B-1377-4CAE-A883-AD7A95670801}"/>
            </a:ext>
          </a:extLst>
        </xdr:cNvPr>
        <xdr:cNvCxnSpPr/>
      </xdr:nvCxnSpPr>
      <xdr:spPr>
        <a:xfrm>
          <a:off x="10388600" y="1867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169279</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80D25F31-CA74-4355-95FE-BED0F991D187}"/>
            </a:ext>
          </a:extLst>
        </xdr:cNvPr>
        <xdr:cNvSpPr txBox="1"/>
      </xdr:nvSpPr>
      <xdr:spPr>
        <a:xfrm>
          <a:off x="10515600" y="1697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51152</xdr:rowOff>
    </xdr:from>
    <xdr:to>
      <xdr:col>55</xdr:col>
      <xdr:colOff>88900</xdr:colOff>
      <xdr:row>100</xdr:row>
      <xdr:rowOff>51152</xdr:rowOff>
    </xdr:to>
    <xdr:cxnSp macro="">
      <xdr:nvCxnSpPr>
        <xdr:cNvPr id="461" name="直線コネクタ 460">
          <a:extLst>
            <a:ext uri="{FF2B5EF4-FFF2-40B4-BE49-F238E27FC236}">
              <a16:creationId xmlns:a16="http://schemas.microsoft.com/office/drawing/2014/main" id="{70905553-B841-4E34-956B-73BE20CC2F3B}"/>
            </a:ext>
          </a:extLst>
        </xdr:cNvPr>
        <xdr:cNvCxnSpPr/>
      </xdr:nvCxnSpPr>
      <xdr:spPr>
        <a:xfrm>
          <a:off x="10388600" y="1719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157286</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id="{C401DF0C-D750-4B53-8088-036476C16812}"/>
            </a:ext>
          </a:extLst>
        </xdr:cNvPr>
        <xdr:cNvSpPr txBox="1"/>
      </xdr:nvSpPr>
      <xdr:spPr>
        <a:xfrm>
          <a:off x="10515600" y="17988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134409</xdr:rowOff>
    </xdr:from>
    <xdr:to>
      <xdr:col>55</xdr:col>
      <xdr:colOff>50800</xdr:colOff>
      <xdr:row>106</xdr:row>
      <xdr:rowOff>64559</xdr:rowOff>
    </xdr:to>
    <xdr:sp macro="" textlink="">
      <xdr:nvSpPr>
        <xdr:cNvPr id="463" name="フローチャート: 判断 462">
          <a:extLst>
            <a:ext uri="{FF2B5EF4-FFF2-40B4-BE49-F238E27FC236}">
              <a16:creationId xmlns:a16="http://schemas.microsoft.com/office/drawing/2014/main" id="{A763D08D-61BD-4C31-A2D3-637C3680167C}"/>
            </a:ext>
          </a:extLst>
        </xdr:cNvPr>
        <xdr:cNvSpPr/>
      </xdr:nvSpPr>
      <xdr:spPr>
        <a:xfrm>
          <a:off x="10426700" y="181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80732</xdr:rowOff>
    </xdr:from>
    <xdr:to>
      <xdr:col>50</xdr:col>
      <xdr:colOff>165100</xdr:colOff>
      <xdr:row>106</xdr:row>
      <xdr:rowOff>10882</xdr:rowOff>
    </xdr:to>
    <xdr:sp macro="" textlink="">
      <xdr:nvSpPr>
        <xdr:cNvPr id="464" name="フローチャート: 判断 463">
          <a:extLst>
            <a:ext uri="{FF2B5EF4-FFF2-40B4-BE49-F238E27FC236}">
              <a16:creationId xmlns:a16="http://schemas.microsoft.com/office/drawing/2014/main" id="{71ECE297-1EF1-499C-8AFE-70D68705289A}"/>
            </a:ext>
          </a:extLst>
        </xdr:cNvPr>
        <xdr:cNvSpPr/>
      </xdr:nvSpPr>
      <xdr:spPr>
        <a:xfrm>
          <a:off x="9588500" y="1808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23833</xdr:rowOff>
    </xdr:from>
    <xdr:to>
      <xdr:col>46</xdr:col>
      <xdr:colOff>38100</xdr:colOff>
      <xdr:row>106</xdr:row>
      <xdr:rowOff>125433</xdr:rowOff>
    </xdr:to>
    <xdr:sp macro="" textlink="">
      <xdr:nvSpPr>
        <xdr:cNvPr id="465" name="フローチャート: 判断 464">
          <a:extLst>
            <a:ext uri="{FF2B5EF4-FFF2-40B4-BE49-F238E27FC236}">
              <a16:creationId xmlns:a16="http://schemas.microsoft.com/office/drawing/2014/main" id="{9586340E-B780-4F40-A70D-1012CF041309}"/>
            </a:ext>
          </a:extLst>
        </xdr:cNvPr>
        <xdr:cNvSpPr/>
      </xdr:nvSpPr>
      <xdr:spPr>
        <a:xfrm>
          <a:off x="8699500" y="1819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145436</xdr:rowOff>
    </xdr:from>
    <xdr:to>
      <xdr:col>41</xdr:col>
      <xdr:colOff>101600</xdr:colOff>
      <xdr:row>106</xdr:row>
      <xdr:rowOff>75586</xdr:rowOff>
    </xdr:to>
    <xdr:sp macro="" textlink="">
      <xdr:nvSpPr>
        <xdr:cNvPr id="466" name="フローチャート: 判断 465">
          <a:extLst>
            <a:ext uri="{FF2B5EF4-FFF2-40B4-BE49-F238E27FC236}">
              <a16:creationId xmlns:a16="http://schemas.microsoft.com/office/drawing/2014/main" id="{33B29DAA-163E-4B6B-99E8-5A352E3E2F93}"/>
            </a:ext>
          </a:extLst>
        </xdr:cNvPr>
        <xdr:cNvSpPr/>
      </xdr:nvSpPr>
      <xdr:spPr>
        <a:xfrm>
          <a:off x="7810500" y="181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35883</xdr:rowOff>
    </xdr:from>
    <xdr:to>
      <xdr:col>36</xdr:col>
      <xdr:colOff>165100</xdr:colOff>
      <xdr:row>106</xdr:row>
      <xdr:rowOff>137483</xdr:rowOff>
    </xdr:to>
    <xdr:sp macro="" textlink="">
      <xdr:nvSpPr>
        <xdr:cNvPr id="467" name="フローチャート: 判断 466">
          <a:extLst>
            <a:ext uri="{FF2B5EF4-FFF2-40B4-BE49-F238E27FC236}">
              <a16:creationId xmlns:a16="http://schemas.microsoft.com/office/drawing/2014/main" id="{8525D300-815B-4C23-B87C-8547A8BAA896}"/>
            </a:ext>
          </a:extLst>
        </xdr:cNvPr>
        <xdr:cNvSpPr/>
      </xdr:nvSpPr>
      <xdr:spPr>
        <a:xfrm>
          <a:off x="6921500" y="1820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CDCF80A-63CB-4FA4-B5E0-B7AECCB7F9D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3472813-A235-4D43-A1A3-36F3185D533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A847A75-CFC4-4A67-B157-BFD0B87A7EE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CD54F1F-667B-4F2C-93E0-0E7CC11B398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03B32B0-3E96-4289-9019-48463E861C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59505</xdr:rowOff>
    </xdr:from>
    <xdr:to>
      <xdr:col>55</xdr:col>
      <xdr:colOff>50800</xdr:colOff>
      <xdr:row>108</xdr:row>
      <xdr:rowOff>161105</xdr:rowOff>
    </xdr:to>
    <xdr:sp macro="" textlink="">
      <xdr:nvSpPr>
        <xdr:cNvPr id="473" name="楕円 472">
          <a:extLst>
            <a:ext uri="{FF2B5EF4-FFF2-40B4-BE49-F238E27FC236}">
              <a16:creationId xmlns:a16="http://schemas.microsoft.com/office/drawing/2014/main" id="{B14FA510-565E-4921-A3E4-2C4943B0D217}"/>
            </a:ext>
          </a:extLst>
        </xdr:cNvPr>
        <xdr:cNvSpPr/>
      </xdr:nvSpPr>
      <xdr:spPr>
        <a:xfrm>
          <a:off x="10426700" y="185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145882</xdr:rowOff>
    </xdr:from>
    <xdr:ext cx="469744" cy="259045"/>
    <xdr:sp macro="" textlink="">
      <xdr:nvSpPr>
        <xdr:cNvPr id="474" name="【港湾・漁港】&#10;一人当たり有形固定資産（償却資産）額該当値テキスト">
          <a:extLst>
            <a:ext uri="{FF2B5EF4-FFF2-40B4-BE49-F238E27FC236}">
              <a16:creationId xmlns:a16="http://schemas.microsoft.com/office/drawing/2014/main" id="{17D309EF-5D2E-412B-9B35-87CC748CFE55}"/>
            </a:ext>
          </a:extLst>
        </xdr:cNvPr>
        <xdr:cNvSpPr txBox="1"/>
      </xdr:nvSpPr>
      <xdr:spPr>
        <a:xfrm>
          <a:off x="10515600" y="184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61508</xdr:rowOff>
    </xdr:from>
    <xdr:to>
      <xdr:col>50</xdr:col>
      <xdr:colOff>165100</xdr:colOff>
      <xdr:row>108</xdr:row>
      <xdr:rowOff>163108</xdr:rowOff>
    </xdr:to>
    <xdr:sp macro="" textlink="">
      <xdr:nvSpPr>
        <xdr:cNvPr id="475" name="楕円 474">
          <a:extLst>
            <a:ext uri="{FF2B5EF4-FFF2-40B4-BE49-F238E27FC236}">
              <a16:creationId xmlns:a16="http://schemas.microsoft.com/office/drawing/2014/main" id="{947C9890-B8F7-414C-AD69-87107A78B1A4}"/>
            </a:ext>
          </a:extLst>
        </xdr:cNvPr>
        <xdr:cNvSpPr/>
      </xdr:nvSpPr>
      <xdr:spPr>
        <a:xfrm>
          <a:off x="9588500" y="185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110305</xdr:rowOff>
    </xdr:from>
    <xdr:to>
      <xdr:col>55</xdr:col>
      <xdr:colOff>0</xdr:colOff>
      <xdr:row>108</xdr:row>
      <xdr:rowOff>112308</xdr:rowOff>
    </xdr:to>
    <xdr:cxnSp macro="">
      <xdr:nvCxnSpPr>
        <xdr:cNvPr id="476" name="直線コネクタ 475">
          <a:extLst>
            <a:ext uri="{FF2B5EF4-FFF2-40B4-BE49-F238E27FC236}">
              <a16:creationId xmlns:a16="http://schemas.microsoft.com/office/drawing/2014/main" id="{56EA86B3-65CE-41B1-BD01-2A9A7D44051B}"/>
            </a:ext>
          </a:extLst>
        </xdr:cNvPr>
        <xdr:cNvCxnSpPr/>
      </xdr:nvCxnSpPr>
      <xdr:spPr>
        <a:xfrm flipV="1">
          <a:off x="9639300" y="18626905"/>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61911</xdr:rowOff>
    </xdr:from>
    <xdr:to>
      <xdr:col>46</xdr:col>
      <xdr:colOff>38100</xdr:colOff>
      <xdr:row>108</xdr:row>
      <xdr:rowOff>163511</xdr:rowOff>
    </xdr:to>
    <xdr:sp macro="" textlink="">
      <xdr:nvSpPr>
        <xdr:cNvPr id="477" name="楕円 476">
          <a:extLst>
            <a:ext uri="{FF2B5EF4-FFF2-40B4-BE49-F238E27FC236}">
              <a16:creationId xmlns:a16="http://schemas.microsoft.com/office/drawing/2014/main" id="{D2EEE394-A1D8-4C43-BAD7-29B0029C6A34}"/>
            </a:ext>
          </a:extLst>
        </xdr:cNvPr>
        <xdr:cNvSpPr/>
      </xdr:nvSpPr>
      <xdr:spPr>
        <a:xfrm>
          <a:off x="8699500" y="185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112308</xdr:rowOff>
    </xdr:from>
    <xdr:to>
      <xdr:col>50</xdr:col>
      <xdr:colOff>114300</xdr:colOff>
      <xdr:row>108</xdr:row>
      <xdr:rowOff>112711</xdr:rowOff>
    </xdr:to>
    <xdr:cxnSp macro="">
      <xdr:nvCxnSpPr>
        <xdr:cNvPr id="478" name="直線コネクタ 477">
          <a:extLst>
            <a:ext uri="{FF2B5EF4-FFF2-40B4-BE49-F238E27FC236}">
              <a16:creationId xmlns:a16="http://schemas.microsoft.com/office/drawing/2014/main" id="{6A9E7F49-D14C-430D-9245-0DA66589ABA0}"/>
            </a:ext>
          </a:extLst>
        </xdr:cNvPr>
        <xdr:cNvCxnSpPr/>
      </xdr:nvCxnSpPr>
      <xdr:spPr>
        <a:xfrm flipV="1">
          <a:off x="8750300" y="18628908"/>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63064</xdr:rowOff>
    </xdr:from>
    <xdr:to>
      <xdr:col>41</xdr:col>
      <xdr:colOff>101600</xdr:colOff>
      <xdr:row>108</xdr:row>
      <xdr:rowOff>164664</xdr:rowOff>
    </xdr:to>
    <xdr:sp macro="" textlink="">
      <xdr:nvSpPr>
        <xdr:cNvPr id="479" name="楕円 478">
          <a:extLst>
            <a:ext uri="{FF2B5EF4-FFF2-40B4-BE49-F238E27FC236}">
              <a16:creationId xmlns:a16="http://schemas.microsoft.com/office/drawing/2014/main" id="{D281D3A4-79D6-4277-8CB8-B2C7462F6F5F}"/>
            </a:ext>
          </a:extLst>
        </xdr:cNvPr>
        <xdr:cNvSpPr/>
      </xdr:nvSpPr>
      <xdr:spPr>
        <a:xfrm>
          <a:off x="7810500" y="1857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112711</xdr:rowOff>
    </xdr:from>
    <xdr:to>
      <xdr:col>45</xdr:col>
      <xdr:colOff>177800</xdr:colOff>
      <xdr:row>108</xdr:row>
      <xdr:rowOff>113864</xdr:rowOff>
    </xdr:to>
    <xdr:cxnSp macro="">
      <xdr:nvCxnSpPr>
        <xdr:cNvPr id="480" name="直線コネクタ 479">
          <a:extLst>
            <a:ext uri="{FF2B5EF4-FFF2-40B4-BE49-F238E27FC236}">
              <a16:creationId xmlns:a16="http://schemas.microsoft.com/office/drawing/2014/main" id="{2E460D53-A689-459D-A3F6-01F668CDC8F0}"/>
            </a:ext>
          </a:extLst>
        </xdr:cNvPr>
        <xdr:cNvCxnSpPr/>
      </xdr:nvCxnSpPr>
      <xdr:spPr>
        <a:xfrm flipV="1">
          <a:off x="7861300" y="18629311"/>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63500</xdr:rowOff>
    </xdr:from>
    <xdr:to>
      <xdr:col>36</xdr:col>
      <xdr:colOff>165100</xdr:colOff>
      <xdr:row>108</xdr:row>
      <xdr:rowOff>165100</xdr:rowOff>
    </xdr:to>
    <xdr:sp macro="" textlink="">
      <xdr:nvSpPr>
        <xdr:cNvPr id="481" name="楕円 480">
          <a:extLst>
            <a:ext uri="{FF2B5EF4-FFF2-40B4-BE49-F238E27FC236}">
              <a16:creationId xmlns:a16="http://schemas.microsoft.com/office/drawing/2014/main" id="{D8DA9C2A-7119-4B70-ACD2-618003A0B5E9}"/>
            </a:ext>
          </a:extLst>
        </xdr:cNvPr>
        <xdr:cNvSpPr/>
      </xdr:nvSpPr>
      <xdr:spPr>
        <a:xfrm>
          <a:off x="6921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113864</xdr:rowOff>
    </xdr:from>
    <xdr:to>
      <xdr:col>41</xdr:col>
      <xdr:colOff>50800</xdr:colOff>
      <xdr:row>108</xdr:row>
      <xdr:rowOff>114300</xdr:rowOff>
    </xdr:to>
    <xdr:cxnSp macro="">
      <xdr:nvCxnSpPr>
        <xdr:cNvPr id="482" name="直線コネクタ 481">
          <a:extLst>
            <a:ext uri="{FF2B5EF4-FFF2-40B4-BE49-F238E27FC236}">
              <a16:creationId xmlns:a16="http://schemas.microsoft.com/office/drawing/2014/main" id="{38CE3172-CFEB-4E43-A897-B4D70869AF68}"/>
            </a:ext>
          </a:extLst>
        </xdr:cNvPr>
        <xdr:cNvCxnSpPr/>
      </xdr:nvCxnSpPr>
      <xdr:spPr>
        <a:xfrm flipV="1">
          <a:off x="6972300" y="18630464"/>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27409</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id="{7C905448-25B2-4587-883D-C472CBB9203B}"/>
            </a:ext>
          </a:extLst>
        </xdr:cNvPr>
        <xdr:cNvSpPr txBox="1"/>
      </xdr:nvSpPr>
      <xdr:spPr>
        <a:xfrm>
          <a:off x="9359411" y="1785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141960</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id="{0F225E46-1F6B-4E41-8C7D-F79A2841F21D}"/>
            </a:ext>
          </a:extLst>
        </xdr:cNvPr>
        <xdr:cNvSpPr txBox="1"/>
      </xdr:nvSpPr>
      <xdr:spPr>
        <a:xfrm>
          <a:off x="8483111" y="1797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92113</xdr:rowOff>
    </xdr:from>
    <xdr:ext cx="534377" cy="259045"/>
    <xdr:sp macro="" textlink="">
      <xdr:nvSpPr>
        <xdr:cNvPr id="485" name="n_3aveValue【港湾・漁港】&#10;一人当たり有形固定資産（償却資産）額">
          <a:extLst>
            <a:ext uri="{FF2B5EF4-FFF2-40B4-BE49-F238E27FC236}">
              <a16:creationId xmlns:a16="http://schemas.microsoft.com/office/drawing/2014/main" id="{561C1AAB-33B3-408F-B2F9-FD3F2163BB6E}"/>
            </a:ext>
          </a:extLst>
        </xdr:cNvPr>
        <xdr:cNvSpPr txBox="1"/>
      </xdr:nvSpPr>
      <xdr:spPr>
        <a:xfrm>
          <a:off x="7594111" y="179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154010</xdr:rowOff>
    </xdr:from>
    <xdr:ext cx="534377" cy="259045"/>
    <xdr:sp macro="" textlink="">
      <xdr:nvSpPr>
        <xdr:cNvPr id="486" name="n_4aveValue【港湾・漁港】&#10;一人当たり有形固定資産（償却資産）額">
          <a:extLst>
            <a:ext uri="{FF2B5EF4-FFF2-40B4-BE49-F238E27FC236}">
              <a16:creationId xmlns:a16="http://schemas.microsoft.com/office/drawing/2014/main" id="{F2A4A207-93D9-4284-A16C-1EC808DFC87E}"/>
            </a:ext>
          </a:extLst>
        </xdr:cNvPr>
        <xdr:cNvSpPr txBox="1"/>
      </xdr:nvSpPr>
      <xdr:spPr>
        <a:xfrm>
          <a:off x="6705111" y="179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154235</xdr:rowOff>
    </xdr:from>
    <xdr:ext cx="469744" cy="259045"/>
    <xdr:sp macro="" textlink="">
      <xdr:nvSpPr>
        <xdr:cNvPr id="487" name="n_1mainValue【港湾・漁港】&#10;一人当たり有形固定資産（償却資産）額">
          <a:extLst>
            <a:ext uri="{FF2B5EF4-FFF2-40B4-BE49-F238E27FC236}">
              <a16:creationId xmlns:a16="http://schemas.microsoft.com/office/drawing/2014/main" id="{78F2AD9A-130A-47A7-A8E3-F3D0832392FE}"/>
            </a:ext>
          </a:extLst>
        </xdr:cNvPr>
        <xdr:cNvSpPr txBox="1"/>
      </xdr:nvSpPr>
      <xdr:spPr>
        <a:xfrm>
          <a:off x="9391728" y="1867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154638</xdr:rowOff>
    </xdr:from>
    <xdr:ext cx="469744" cy="259045"/>
    <xdr:sp macro="" textlink="">
      <xdr:nvSpPr>
        <xdr:cNvPr id="488" name="n_2mainValue【港湾・漁港】&#10;一人当たり有形固定資産（償却資産）額">
          <a:extLst>
            <a:ext uri="{FF2B5EF4-FFF2-40B4-BE49-F238E27FC236}">
              <a16:creationId xmlns:a16="http://schemas.microsoft.com/office/drawing/2014/main" id="{1AF84EBF-D8B0-4BD4-ADDD-A726BC1A9217}"/>
            </a:ext>
          </a:extLst>
        </xdr:cNvPr>
        <xdr:cNvSpPr txBox="1"/>
      </xdr:nvSpPr>
      <xdr:spPr>
        <a:xfrm>
          <a:off x="8515428" y="186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155791</xdr:rowOff>
    </xdr:from>
    <xdr:ext cx="469744" cy="259045"/>
    <xdr:sp macro="" textlink="">
      <xdr:nvSpPr>
        <xdr:cNvPr id="489" name="n_3mainValue【港湾・漁港】&#10;一人当たり有形固定資産（償却資産）額">
          <a:extLst>
            <a:ext uri="{FF2B5EF4-FFF2-40B4-BE49-F238E27FC236}">
              <a16:creationId xmlns:a16="http://schemas.microsoft.com/office/drawing/2014/main" id="{399994F6-129E-47C6-933B-EF7E7A348BE3}"/>
            </a:ext>
          </a:extLst>
        </xdr:cNvPr>
        <xdr:cNvSpPr txBox="1"/>
      </xdr:nvSpPr>
      <xdr:spPr>
        <a:xfrm>
          <a:off x="7626428" y="1867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156227</xdr:rowOff>
    </xdr:from>
    <xdr:ext cx="469744" cy="259045"/>
    <xdr:sp macro="" textlink="">
      <xdr:nvSpPr>
        <xdr:cNvPr id="490" name="n_4mainValue【港湾・漁港】&#10;一人当たり有形固定資産（償却資産）額">
          <a:extLst>
            <a:ext uri="{FF2B5EF4-FFF2-40B4-BE49-F238E27FC236}">
              <a16:creationId xmlns:a16="http://schemas.microsoft.com/office/drawing/2014/main" id="{9C269ED1-7257-43CD-A32E-ADD61A725CD8}"/>
            </a:ext>
          </a:extLst>
        </xdr:cNvPr>
        <xdr:cNvSpPr txBox="1"/>
      </xdr:nvSpPr>
      <xdr:spPr>
        <a:xfrm>
          <a:off x="6737428"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B2ED8F1E-CE65-4C33-8DB3-1418A32D07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11CD9CD8-7558-48C9-9955-0F85594BB5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6E741AB8-0E28-446A-9A36-D7AF103A4A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8D609EF0-7809-497F-84E4-19BAA5DF13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7B835E00-BD9C-4D8B-99D1-E1BEDD3A88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6983795-A883-4B19-9166-85A2E8785E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D064E382-E379-4E77-BE68-BF3DDD9300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31C27EAD-2C5D-4AB1-8CEE-0C4401A7FD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E71D6459-A895-4845-9710-DE9E03C8BE5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D8238342-60F6-4366-AC0A-829E3E90FF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61E0C9B8-55FF-4D9D-A78E-989AF0BA895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96858FDC-157A-4CEC-B1BF-CA7F9C3D1FD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11E22A56-37F7-4C17-A7E9-3ACA6A97246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89CE638F-236F-4A67-8090-B80C1CB4D5D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A80B75C6-8031-4136-B76E-0CAEE9C61B9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36AFA619-3E6F-4CDE-A2B9-AC76042582F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E8BB8A7-3516-4BC9-A87E-34689F62BD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D40195C1-D638-4B92-9E0F-B6429443E73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75FCD352-E320-4434-B24A-9BD47B462AD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73CD27F3-A5B4-4271-9E4C-9B27F08560D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671BA527-1ED5-4F44-9F0B-B4F8BC5F8FE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99929B77-2670-490E-BA8D-6B4D1B7882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AAAFA16F-A127-4069-BDA7-9E7AC1610BB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88FADAAB-8FA6-47D0-8A38-B0E2A1A325E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515" name="直線コネクタ 514">
          <a:extLst>
            <a:ext uri="{FF2B5EF4-FFF2-40B4-BE49-F238E27FC236}">
              <a16:creationId xmlns:a16="http://schemas.microsoft.com/office/drawing/2014/main" id="{E1E3AD51-515E-43EA-8630-E295A8883854}"/>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516" name="【認定こども園・幼稚園・保育所】&#10;有形固定資産減価償却率最小値テキスト">
          <a:extLst>
            <a:ext uri="{FF2B5EF4-FFF2-40B4-BE49-F238E27FC236}">
              <a16:creationId xmlns:a16="http://schemas.microsoft.com/office/drawing/2014/main" id="{E50081C5-47C7-49DC-8595-C7AE50F583DB}"/>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517" name="直線コネクタ 516">
          <a:extLst>
            <a:ext uri="{FF2B5EF4-FFF2-40B4-BE49-F238E27FC236}">
              <a16:creationId xmlns:a16="http://schemas.microsoft.com/office/drawing/2014/main" id="{D1082E48-0573-41D1-8912-450772613EA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0DA2DF22-729B-4F3A-A2DE-BE469268CADF}"/>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519" name="直線コネクタ 518">
          <a:extLst>
            <a:ext uri="{FF2B5EF4-FFF2-40B4-BE49-F238E27FC236}">
              <a16:creationId xmlns:a16="http://schemas.microsoft.com/office/drawing/2014/main" id="{CB6240CD-9D2A-4118-88B2-83773D5A84B3}"/>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683EE2CB-9D24-4D4F-BD07-2738B840F4D4}"/>
            </a:ext>
          </a:extLst>
        </xdr:cNvPr>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1" name="フローチャート: 判断 520">
          <a:extLst>
            <a:ext uri="{FF2B5EF4-FFF2-40B4-BE49-F238E27FC236}">
              <a16:creationId xmlns:a16="http://schemas.microsoft.com/office/drawing/2014/main" id="{91E1CEA0-2D27-4BA1-BF60-95102EB3E67A}"/>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522" name="フローチャート: 判断 521">
          <a:extLst>
            <a:ext uri="{FF2B5EF4-FFF2-40B4-BE49-F238E27FC236}">
              <a16:creationId xmlns:a16="http://schemas.microsoft.com/office/drawing/2014/main" id="{A48AF612-1B19-47C7-AB0E-8678BC3BBBC8}"/>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523" name="フローチャート: 判断 522">
          <a:extLst>
            <a:ext uri="{FF2B5EF4-FFF2-40B4-BE49-F238E27FC236}">
              <a16:creationId xmlns:a16="http://schemas.microsoft.com/office/drawing/2014/main" id="{652C6029-ED19-47A5-BD05-5C1E25ABCB61}"/>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24" name="フローチャート: 判断 523">
          <a:extLst>
            <a:ext uri="{FF2B5EF4-FFF2-40B4-BE49-F238E27FC236}">
              <a16:creationId xmlns:a16="http://schemas.microsoft.com/office/drawing/2014/main" id="{80DC8F35-0CF1-4ABD-8162-85EECF53FFEB}"/>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525" name="フローチャート: 判断 524">
          <a:extLst>
            <a:ext uri="{FF2B5EF4-FFF2-40B4-BE49-F238E27FC236}">
              <a16:creationId xmlns:a16="http://schemas.microsoft.com/office/drawing/2014/main" id="{1EBFF91C-4790-4D15-976E-A99CDD3F0C55}"/>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3E74703-5456-4833-A9A1-BA6DF89412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91970C7-8FAF-400A-939D-A9BF581D7F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0198F7F-6464-4A5A-8F3A-EDCEAF274A8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086FBC8-47DA-4C90-9DBD-7CA0A03167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078F9EC-3944-41ED-89CE-B46E675C204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531" name="楕円 530">
          <a:extLst>
            <a:ext uri="{FF2B5EF4-FFF2-40B4-BE49-F238E27FC236}">
              <a16:creationId xmlns:a16="http://schemas.microsoft.com/office/drawing/2014/main" id="{CD5AE042-13B5-4983-910A-C28E1A73362F}"/>
            </a:ext>
          </a:extLst>
        </xdr:cNvPr>
        <xdr:cNvSpPr/>
      </xdr:nvSpPr>
      <xdr:spPr>
        <a:xfrm>
          <a:off x="16268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114317</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10116930-5CE0-4E7B-A4A6-F96C9F44D307}"/>
            </a:ext>
          </a:extLst>
        </xdr:cNvPr>
        <xdr:cNvSpPr txBox="1"/>
      </xdr:nvSpPr>
      <xdr:spPr>
        <a:xfrm>
          <a:off x="163576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113030</xdr:rowOff>
    </xdr:from>
    <xdr:to>
      <xdr:col>81</xdr:col>
      <xdr:colOff>101600</xdr:colOff>
      <xdr:row>41</xdr:row>
      <xdr:rowOff>43180</xdr:rowOff>
    </xdr:to>
    <xdr:sp macro="" textlink="">
      <xdr:nvSpPr>
        <xdr:cNvPr id="533" name="楕円 532">
          <a:extLst>
            <a:ext uri="{FF2B5EF4-FFF2-40B4-BE49-F238E27FC236}">
              <a16:creationId xmlns:a16="http://schemas.microsoft.com/office/drawing/2014/main" id="{83A04BCA-A168-42A3-828F-768A875B208F}"/>
            </a:ext>
          </a:extLst>
        </xdr:cNvPr>
        <xdr:cNvSpPr/>
      </xdr:nvSpPr>
      <xdr:spPr>
        <a:xfrm>
          <a:off x="1543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163830</xdr:rowOff>
    </xdr:from>
    <xdr:to>
      <xdr:col>85</xdr:col>
      <xdr:colOff>127000</xdr:colOff>
      <xdr:row>41</xdr:row>
      <xdr:rowOff>15240</xdr:rowOff>
    </xdr:to>
    <xdr:cxnSp macro="">
      <xdr:nvCxnSpPr>
        <xdr:cNvPr id="534" name="直線コネクタ 533">
          <a:extLst>
            <a:ext uri="{FF2B5EF4-FFF2-40B4-BE49-F238E27FC236}">
              <a16:creationId xmlns:a16="http://schemas.microsoft.com/office/drawing/2014/main" id="{ECE7FD09-A9C4-47FE-A40C-EBCB0E953EB0}"/>
            </a:ext>
          </a:extLst>
        </xdr:cNvPr>
        <xdr:cNvCxnSpPr/>
      </xdr:nvCxnSpPr>
      <xdr:spPr>
        <a:xfrm>
          <a:off x="15481300" y="70218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84455</xdr:rowOff>
    </xdr:from>
    <xdr:to>
      <xdr:col>76</xdr:col>
      <xdr:colOff>165100</xdr:colOff>
      <xdr:row>41</xdr:row>
      <xdr:rowOff>14605</xdr:rowOff>
    </xdr:to>
    <xdr:sp macro="" textlink="">
      <xdr:nvSpPr>
        <xdr:cNvPr id="535" name="楕円 534">
          <a:extLst>
            <a:ext uri="{FF2B5EF4-FFF2-40B4-BE49-F238E27FC236}">
              <a16:creationId xmlns:a16="http://schemas.microsoft.com/office/drawing/2014/main" id="{457BED6D-DC91-4645-8F3E-AE0ED2B2100B}"/>
            </a:ext>
          </a:extLst>
        </xdr:cNvPr>
        <xdr:cNvSpPr/>
      </xdr:nvSpPr>
      <xdr:spPr>
        <a:xfrm>
          <a:off x="14541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135255</xdr:rowOff>
    </xdr:from>
    <xdr:to>
      <xdr:col>81</xdr:col>
      <xdr:colOff>50800</xdr:colOff>
      <xdr:row>40</xdr:row>
      <xdr:rowOff>163830</xdr:rowOff>
    </xdr:to>
    <xdr:cxnSp macro="">
      <xdr:nvCxnSpPr>
        <xdr:cNvPr id="536" name="直線コネクタ 535">
          <a:extLst>
            <a:ext uri="{FF2B5EF4-FFF2-40B4-BE49-F238E27FC236}">
              <a16:creationId xmlns:a16="http://schemas.microsoft.com/office/drawing/2014/main" id="{E6A58318-4CCD-4D9B-B3BF-5E6F3B5CF454}"/>
            </a:ext>
          </a:extLst>
        </xdr:cNvPr>
        <xdr:cNvCxnSpPr/>
      </xdr:nvCxnSpPr>
      <xdr:spPr>
        <a:xfrm>
          <a:off x="14592300" y="69932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55880</xdr:rowOff>
    </xdr:from>
    <xdr:to>
      <xdr:col>72</xdr:col>
      <xdr:colOff>38100</xdr:colOff>
      <xdr:row>40</xdr:row>
      <xdr:rowOff>157480</xdr:rowOff>
    </xdr:to>
    <xdr:sp macro="" textlink="">
      <xdr:nvSpPr>
        <xdr:cNvPr id="537" name="楕円 536">
          <a:extLst>
            <a:ext uri="{FF2B5EF4-FFF2-40B4-BE49-F238E27FC236}">
              <a16:creationId xmlns:a16="http://schemas.microsoft.com/office/drawing/2014/main" id="{EF037597-97CF-4E6F-8376-AA13690EEF49}"/>
            </a:ext>
          </a:extLst>
        </xdr:cNvPr>
        <xdr:cNvSpPr/>
      </xdr:nvSpPr>
      <xdr:spPr>
        <a:xfrm>
          <a:off x="1365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106680</xdr:rowOff>
    </xdr:from>
    <xdr:to>
      <xdr:col>76</xdr:col>
      <xdr:colOff>114300</xdr:colOff>
      <xdr:row>40</xdr:row>
      <xdr:rowOff>135255</xdr:rowOff>
    </xdr:to>
    <xdr:cxnSp macro="">
      <xdr:nvCxnSpPr>
        <xdr:cNvPr id="538" name="直線コネクタ 537">
          <a:extLst>
            <a:ext uri="{FF2B5EF4-FFF2-40B4-BE49-F238E27FC236}">
              <a16:creationId xmlns:a16="http://schemas.microsoft.com/office/drawing/2014/main" id="{3C3356C4-1C07-4413-802B-63412EC53CFE}"/>
            </a:ext>
          </a:extLst>
        </xdr:cNvPr>
        <xdr:cNvCxnSpPr/>
      </xdr:nvCxnSpPr>
      <xdr:spPr>
        <a:xfrm>
          <a:off x="13703300" y="6964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27305</xdr:rowOff>
    </xdr:from>
    <xdr:to>
      <xdr:col>67</xdr:col>
      <xdr:colOff>101600</xdr:colOff>
      <xdr:row>40</xdr:row>
      <xdr:rowOff>128905</xdr:rowOff>
    </xdr:to>
    <xdr:sp macro="" textlink="">
      <xdr:nvSpPr>
        <xdr:cNvPr id="539" name="楕円 538">
          <a:extLst>
            <a:ext uri="{FF2B5EF4-FFF2-40B4-BE49-F238E27FC236}">
              <a16:creationId xmlns:a16="http://schemas.microsoft.com/office/drawing/2014/main" id="{D8B02263-1552-4AF0-8900-57EB68647073}"/>
            </a:ext>
          </a:extLst>
        </xdr:cNvPr>
        <xdr:cNvSpPr/>
      </xdr:nvSpPr>
      <xdr:spPr>
        <a:xfrm>
          <a:off x="12763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78105</xdr:rowOff>
    </xdr:from>
    <xdr:to>
      <xdr:col>71</xdr:col>
      <xdr:colOff>177800</xdr:colOff>
      <xdr:row>40</xdr:row>
      <xdr:rowOff>106680</xdr:rowOff>
    </xdr:to>
    <xdr:cxnSp macro="">
      <xdr:nvCxnSpPr>
        <xdr:cNvPr id="540" name="直線コネクタ 539">
          <a:extLst>
            <a:ext uri="{FF2B5EF4-FFF2-40B4-BE49-F238E27FC236}">
              <a16:creationId xmlns:a16="http://schemas.microsoft.com/office/drawing/2014/main" id="{2B55FBD4-77F2-487A-81BD-0405F796F679}"/>
            </a:ext>
          </a:extLst>
        </xdr:cNvPr>
        <xdr:cNvCxnSpPr/>
      </xdr:nvCxnSpPr>
      <xdr:spPr>
        <a:xfrm>
          <a:off x="12814300" y="6936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744DC758-5F66-47D6-9961-091A592D68AB}"/>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6D3CBF57-3B43-4581-BBA9-54549AE01129}"/>
            </a:ext>
          </a:extLst>
        </xdr:cNvPr>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81BD0F6C-7292-4452-90DA-6E807CBE208B}"/>
            </a:ext>
          </a:extLst>
        </xdr:cNvPr>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02633C8D-1445-4429-B766-689117348580}"/>
            </a:ext>
          </a:extLst>
        </xdr:cNvPr>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34307</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E162AEE2-7A1F-4549-B3A1-C34D8670144F}"/>
            </a:ext>
          </a:extLst>
        </xdr:cNvPr>
        <xdr:cNvSpPr txBox="1"/>
      </xdr:nvSpPr>
      <xdr:spPr>
        <a:xfrm>
          <a:off x="152660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5732</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4825D8B1-66C0-4A23-B916-53751F608AD9}"/>
            </a:ext>
          </a:extLst>
        </xdr:cNvPr>
        <xdr:cNvSpPr txBox="1"/>
      </xdr:nvSpPr>
      <xdr:spPr>
        <a:xfrm>
          <a:off x="143897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148607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7A27B824-2206-4B49-B141-F71B895591D0}"/>
            </a:ext>
          </a:extLst>
        </xdr:cNvPr>
        <xdr:cNvSpPr txBox="1"/>
      </xdr:nvSpPr>
      <xdr:spPr>
        <a:xfrm>
          <a:off x="13500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120032</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4A598B10-D0EA-45F5-9294-5BAF1C10CFDB}"/>
            </a:ext>
          </a:extLst>
        </xdr:cNvPr>
        <xdr:cNvSpPr txBox="1"/>
      </xdr:nvSpPr>
      <xdr:spPr>
        <a:xfrm>
          <a:off x="12611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325525F0-AA82-4CCA-98A9-FE3CBB038D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4B8C8ABC-AD54-4C52-B293-D38D4A29344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7C424119-6A0E-4B1C-91CB-C769446623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BCB69F5E-C06C-45F5-A4F2-880ADEE204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E9DA5D02-7CCD-4A49-B92E-86D29B8F32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82D3E08F-A46F-41D7-B380-2A16B84BB7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C1A1993C-0B47-4BD3-B601-F637F0F1B0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2B6E912A-D856-4DAF-A8D2-716063A0B3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AB52CAD5-B293-4874-994B-75C583C2A90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EF87058B-E512-4DA0-98E1-587CF30AB1A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a:extLst>
            <a:ext uri="{FF2B5EF4-FFF2-40B4-BE49-F238E27FC236}">
              <a16:creationId xmlns:a16="http://schemas.microsoft.com/office/drawing/2014/main" id="{747A65C3-F212-45B0-BE5A-C1F54D73CD5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a:extLst>
            <a:ext uri="{FF2B5EF4-FFF2-40B4-BE49-F238E27FC236}">
              <a16:creationId xmlns:a16="http://schemas.microsoft.com/office/drawing/2014/main" id="{F55DFC8A-513C-4D85-8130-C02A71667CF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a:extLst>
            <a:ext uri="{FF2B5EF4-FFF2-40B4-BE49-F238E27FC236}">
              <a16:creationId xmlns:a16="http://schemas.microsoft.com/office/drawing/2014/main" id="{2773D085-8ECE-4FFA-B093-C20BE9C5A97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a:extLst>
            <a:ext uri="{FF2B5EF4-FFF2-40B4-BE49-F238E27FC236}">
              <a16:creationId xmlns:a16="http://schemas.microsoft.com/office/drawing/2014/main" id="{F274DDCD-F504-4C0D-9727-2BE918AE296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6A43641D-5C73-4891-82BE-D7D54EC4AB5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a:extLst>
            <a:ext uri="{FF2B5EF4-FFF2-40B4-BE49-F238E27FC236}">
              <a16:creationId xmlns:a16="http://schemas.microsoft.com/office/drawing/2014/main" id="{BF5EA58A-632E-46D5-8F47-DF1AB2F3D4E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a:extLst>
            <a:ext uri="{FF2B5EF4-FFF2-40B4-BE49-F238E27FC236}">
              <a16:creationId xmlns:a16="http://schemas.microsoft.com/office/drawing/2014/main" id="{E4B62287-32FB-4CDE-81CD-50F6A31110E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a:extLst>
            <a:ext uri="{FF2B5EF4-FFF2-40B4-BE49-F238E27FC236}">
              <a16:creationId xmlns:a16="http://schemas.microsoft.com/office/drawing/2014/main" id="{9DBD4A68-91B7-4EF4-98B6-CA5EDF93D49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a:extLst>
            <a:ext uri="{FF2B5EF4-FFF2-40B4-BE49-F238E27FC236}">
              <a16:creationId xmlns:a16="http://schemas.microsoft.com/office/drawing/2014/main" id="{B549A671-924E-4ECB-B4D6-D9311B1DE18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a:extLst>
            <a:ext uri="{FF2B5EF4-FFF2-40B4-BE49-F238E27FC236}">
              <a16:creationId xmlns:a16="http://schemas.microsoft.com/office/drawing/2014/main" id="{EA777422-4946-48E8-AA80-61228E02EF7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F70A074E-6AC8-4FBF-9F68-0E6242C99C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8B9A8592-2604-47E3-8670-29A90C2E53B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1F755E06-0D72-4492-A5AD-0BC5A2782D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572" name="直線コネクタ 571">
          <a:extLst>
            <a:ext uri="{FF2B5EF4-FFF2-40B4-BE49-F238E27FC236}">
              <a16:creationId xmlns:a16="http://schemas.microsoft.com/office/drawing/2014/main" id="{D4D37528-5924-430F-856C-78A4B380E35C}"/>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B91CF9C3-F488-4375-A407-60F63285BF4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4" name="直線コネクタ 573">
          <a:extLst>
            <a:ext uri="{FF2B5EF4-FFF2-40B4-BE49-F238E27FC236}">
              <a16:creationId xmlns:a16="http://schemas.microsoft.com/office/drawing/2014/main" id="{9953B198-3DEC-4AAF-9A83-62CEDE40F34D}"/>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E52C4071-4A86-4710-AFEF-744BF2BA88BD}"/>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576" name="直線コネクタ 575">
          <a:extLst>
            <a:ext uri="{FF2B5EF4-FFF2-40B4-BE49-F238E27FC236}">
              <a16:creationId xmlns:a16="http://schemas.microsoft.com/office/drawing/2014/main" id="{AA7A39C9-5F61-4B5E-B21F-982538F2D411}"/>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12EF0662-D2AD-4073-B1A4-EDE0D22947AE}"/>
            </a:ext>
          </a:extLst>
        </xdr:cNvPr>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578" name="フローチャート: 判断 577">
          <a:extLst>
            <a:ext uri="{FF2B5EF4-FFF2-40B4-BE49-F238E27FC236}">
              <a16:creationId xmlns:a16="http://schemas.microsoft.com/office/drawing/2014/main" id="{6CDBB2A9-21CA-4CCB-8B0F-CD751B05B468}"/>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579" name="フローチャート: 判断 578">
          <a:extLst>
            <a:ext uri="{FF2B5EF4-FFF2-40B4-BE49-F238E27FC236}">
              <a16:creationId xmlns:a16="http://schemas.microsoft.com/office/drawing/2014/main" id="{F98D731D-3ABC-4518-BECD-8CA6BACAA387}"/>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80" name="フローチャート: 判断 579">
          <a:extLst>
            <a:ext uri="{FF2B5EF4-FFF2-40B4-BE49-F238E27FC236}">
              <a16:creationId xmlns:a16="http://schemas.microsoft.com/office/drawing/2014/main" id="{2DD33D5E-4C80-4FAF-A1D7-A85BF2941CF2}"/>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81" name="フローチャート: 判断 580">
          <a:extLst>
            <a:ext uri="{FF2B5EF4-FFF2-40B4-BE49-F238E27FC236}">
              <a16:creationId xmlns:a16="http://schemas.microsoft.com/office/drawing/2014/main" id="{0C440DA4-0E06-490C-ACA1-1F3B92B72244}"/>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82" name="フローチャート: 判断 581">
          <a:extLst>
            <a:ext uri="{FF2B5EF4-FFF2-40B4-BE49-F238E27FC236}">
              <a16:creationId xmlns:a16="http://schemas.microsoft.com/office/drawing/2014/main" id="{FF5CC933-D55D-4142-A7F2-4C2DDD3D1675}"/>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88B3EDD-A120-439C-AD57-1F3E33EAD6B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13E2A209-B424-404C-A1A2-B23FCD48D2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34AAF0F-7627-4EC7-895F-DF761914A33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C2CB999-D042-44E5-909F-0D668783A4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7279196-7F81-488E-8B07-EBCA846820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588" name="楕円 587">
          <a:extLst>
            <a:ext uri="{FF2B5EF4-FFF2-40B4-BE49-F238E27FC236}">
              <a16:creationId xmlns:a16="http://schemas.microsoft.com/office/drawing/2014/main" id="{77962CCD-F5EA-494B-B07B-55E2B64B4AA2}"/>
            </a:ext>
          </a:extLst>
        </xdr:cNvPr>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91BDC724-22C9-4DA4-B610-9F34E2C6233E}"/>
            </a:ext>
          </a:extLst>
        </xdr:cNvPr>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590" name="楕円 589">
          <a:extLst>
            <a:ext uri="{FF2B5EF4-FFF2-40B4-BE49-F238E27FC236}">
              <a16:creationId xmlns:a16="http://schemas.microsoft.com/office/drawing/2014/main" id="{27A3152F-473A-4D95-AE2F-6F6F23B221D3}"/>
            </a:ext>
          </a:extLst>
        </xdr:cNvPr>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591" name="直線コネクタ 590">
          <a:extLst>
            <a:ext uri="{FF2B5EF4-FFF2-40B4-BE49-F238E27FC236}">
              <a16:creationId xmlns:a16="http://schemas.microsoft.com/office/drawing/2014/main" id="{B899BFB8-4810-47F4-8F44-3E45396A028A}"/>
            </a:ext>
          </a:extLst>
        </xdr:cNvPr>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592" name="楕円 591">
          <a:extLst>
            <a:ext uri="{FF2B5EF4-FFF2-40B4-BE49-F238E27FC236}">
              <a16:creationId xmlns:a16="http://schemas.microsoft.com/office/drawing/2014/main" id="{F86EF47F-9A3D-4D21-A26D-BBBD5342A943}"/>
            </a:ext>
          </a:extLst>
        </xdr:cNvPr>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593" name="直線コネクタ 592">
          <a:extLst>
            <a:ext uri="{FF2B5EF4-FFF2-40B4-BE49-F238E27FC236}">
              <a16:creationId xmlns:a16="http://schemas.microsoft.com/office/drawing/2014/main" id="{3CDDCDFE-E33B-411C-93EC-7DC74F94BBE8}"/>
            </a:ext>
          </a:extLst>
        </xdr:cNvPr>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594" name="楕円 593">
          <a:extLst>
            <a:ext uri="{FF2B5EF4-FFF2-40B4-BE49-F238E27FC236}">
              <a16:creationId xmlns:a16="http://schemas.microsoft.com/office/drawing/2014/main" id="{A0083537-0299-4E29-BB78-D5AD89A222BD}"/>
            </a:ext>
          </a:extLst>
        </xdr:cNvPr>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595" name="直線コネクタ 594">
          <a:extLst>
            <a:ext uri="{FF2B5EF4-FFF2-40B4-BE49-F238E27FC236}">
              <a16:creationId xmlns:a16="http://schemas.microsoft.com/office/drawing/2014/main" id="{9A83669A-483E-4CB1-99B9-D7F324B866E8}"/>
            </a:ext>
          </a:extLst>
        </xdr:cNvPr>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143510</xdr:rowOff>
    </xdr:from>
    <xdr:to>
      <xdr:col>98</xdr:col>
      <xdr:colOff>38100</xdr:colOff>
      <xdr:row>40</xdr:row>
      <xdr:rowOff>73660</xdr:rowOff>
    </xdr:to>
    <xdr:sp macro="" textlink="">
      <xdr:nvSpPr>
        <xdr:cNvPr id="596" name="楕円 595">
          <a:extLst>
            <a:ext uri="{FF2B5EF4-FFF2-40B4-BE49-F238E27FC236}">
              <a16:creationId xmlns:a16="http://schemas.microsoft.com/office/drawing/2014/main" id="{86BFA624-F951-4F3E-B261-8F7A7E2DB17B}"/>
            </a:ext>
          </a:extLst>
        </xdr:cNvPr>
        <xdr:cNvSpPr/>
      </xdr:nvSpPr>
      <xdr:spPr>
        <a:xfrm>
          <a:off x="18605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22860</xdr:rowOff>
    </xdr:to>
    <xdr:cxnSp macro="">
      <xdr:nvCxnSpPr>
        <xdr:cNvPr id="597" name="直線コネクタ 596">
          <a:extLst>
            <a:ext uri="{FF2B5EF4-FFF2-40B4-BE49-F238E27FC236}">
              <a16:creationId xmlns:a16="http://schemas.microsoft.com/office/drawing/2014/main" id="{CF03F403-C029-4AAA-8708-6D068F08AC63}"/>
            </a:ext>
          </a:extLst>
        </xdr:cNvPr>
        <xdr:cNvCxnSpPr/>
      </xdr:nvCxnSpPr>
      <xdr:spPr>
        <a:xfrm flipV="1">
          <a:off x="18656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DD9A941A-9D3B-4D57-808B-AF38B35B8B6F}"/>
            </a:ext>
          </a:extLst>
        </xdr:cNvPr>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FC8D56A1-F85B-4A60-9108-C32FB4CC8C49}"/>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BD9C3B98-9518-42FE-9439-97EAA0CA5259}"/>
            </a:ext>
          </a:extLst>
        </xdr:cNvPr>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ABEF5D25-76B1-4B92-81D4-B90C93B1B21D}"/>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B7BBAF1B-B544-4911-8224-94DF78860AD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7AFAC1B2-63EE-45B8-A405-478E7473382E}"/>
            </a:ext>
          </a:extLst>
        </xdr:cNvPr>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81D88A84-A2B1-4FB9-89BD-13C77D44DEE5}"/>
            </a:ext>
          </a:extLst>
        </xdr:cNvPr>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64787</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C21BFEBE-961F-4176-A149-1C1C6E7A2E32}"/>
            </a:ext>
          </a:extLst>
        </xdr:cNvPr>
        <xdr:cNvSpPr txBox="1"/>
      </xdr:nvSpPr>
      <xdr:spPr>
        <a:xfrm>
          <a:off x="18421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BE79A22B-06A1-4349-89C6-9FDA39BB39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F2028E5-68AF-4FAA-A8DF-F8FFB8641F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D87DB85D-FFD9-47AC-A2A8-3E1A795576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408198F5-DACE-4D65-85B5-5CBF8E5D65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CA768D6F-A19F-462A-80C2-AF55159079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9302685A-EFC2-42AC-A8E3-06724493B8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7A835A41-448B-4959-A277-4CA0C040BA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CBD24FED-F250-41A8-B266-8E6B0D9C1B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2BAB11B4-0E5F-4A41-BCB3-904DE780223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97C57F09-BBAF-49E1-B41F-0C9028EC4D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9131A554-E6B4-4F7E-990D-E045BB1050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BA33CFD3-6D06-4B40-AD11-B4C0AEECBEC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a:extLst>
            <a:ext uri="{FF2B5EF4-FFF2-40B4-BE49-F238E27FC236}">
              <a16:creationId xmlns:a16="http://schemas.microsoft.com/office/drawing/2014/main" id="{A33335CD-7D9C-4973-9C9D-4AF34104ABD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E1CDDBBF-7C0A-4726-8ECE-80CB6165503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6CD6587B-6414-45AB-BE42-307CFEF581F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A9AD8E1F-2CA3-4858-83CD-A262D1E464F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50C5C8B9-C203-4CFA-86A6-6A6D547E1D1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A16D9C6E-015D-4D76-8C10-24C27ACD2C0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46500058-3C00-4F87-8A36-B5CABB33039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EC38ED1B-B3BF-4CB3-AFA1-0AC40AB37F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F7B2A63A-ABB1-4242-8FBE-097D0D56E3A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DD6AC6A3-F308-4706-B9DA-72E5613AE0A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628" name="直線コネクタ 627">
          <a:extLst>
            <a:ext uri="{FF2B5EF4-FFF2-40B4-BE49-F238E27FC236}">
              <a16:creationId xmlns:a16="http://schemas.microsoft.com/office/drawing/2014/main" id="{F554F158-15C7-45A5-923F-EA4DCFB817AE}"/>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EFACC90A-8CD0-48AD-BF5E-3F8DCF88EBB8}"/>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630" name="直線コネクタ 629">
          <a:extLst>
            <a:ext uri="{FF2B5EF4-FFF2-40B4-BE49-F238E27FC236}">
              <a16:creationId xmlns:a16="http://schemas.microsoft.com/office/drawing/2014/main" id="{6B02CFEF-FD36-4B01-9BA1-017197826476}"/>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B2CABE43-148F-4D67-A90E-D5C96CF382F2}"/>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632" name="直線コネクタ 631">
          <a:extLst>
            <a:ext uri="{FF2B5EF4-FFF2-40B4-BE49-F238E27FC236}">
              <a16:creationId xmlns:a16="http://schemas.microsoft.com/office/drawing/2014/main" id="{0FBD578E-C777-4981-8AC1-0DD2B93A57B6}"/>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7C6329AA-ABCF-4077-A85B-536322CF18BB}"/>
            </a:ext>
          </a:extLst>
        </xdr:cNvPr>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34" name="フローチャート: 判断 633">
          <a:extLst>
            <a:ext uri="{FF2B5EF4-FFF2-40B4-BE49-F238E27FC236}">
              <a16:creationId xmlns:a16="http://schemas.microsoft.com/office/drawing/2014/main" id="{6E7B3106-5CAB-4BD2-BBE8-602A6710407E}"/>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635" name="フローチャート: 判断 634">
          <a:extLst>
            <a:ext uri="{FF2B5EF4-FFF2-40B4-BE49-F238E27FC236}">
              <a16:creationId xmlns:a16="http://schemas.microsoft.com/office/drawing/2014/main" id="{3EDFBAC8-71D5-4E39-A2E2-BD0BF600D17A}"/>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636" name="フローチャート: 判断 635">
          <a:extLst>
            <a:ext uri="{FF2B5EF4-FFF2-40B4-BE49-F238E27FC236}">
              <a16:creationId xmlns:a16="http://schemas.microsoft.com/office/drawing/2014/main" id="{5065D53F-9D0A-4A39-866E-2B33480ADBE9}"/>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637" name="フローチャート: 判断 636">
          <a:extLst>
            <a:ext uri="{FF2B5EF4-FFF2-40B4-BE49-F238E27FC236}">
              <a16:creationId xmlns:a16="http://schemas.microsoft.com/office/drawing/2014/main" id="{7472FCE5-0D4F-42B5-8AAC-2039A6460379}"/>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638" name="フローチャート: 判断 637">
          <a:extLst>
            <a:ext uri="{FF2B5EF4-FFF2-40B4-BE49-F238E27FC236}">
              <a16:creationId xmlns:a16="http://schemas.microsoft.com/office/drawing/2014/main" id="{91734D47-EDA8-4F40-B07F-B2ADBCAA12C5}"/>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663852A-A92F-47C0-A8A2-B3A2741C8F9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99D38E9-DDC9-4AF0-B750-89E086550C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9F1EED9-B1DD-456A-AB38-8C091D35681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AC8DBBF-5A1C-4618-8233-FCABCB28EF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3C83032-F2AB-4D1C-BC54-BA4807DD38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42926</xdr:rowOff>
    </xdr:from>
    <xdr:to>
      <xdr:col>85</xdr:col>
      <xdr:colOff>177800</xdr:colOff>
      <xdr:row>61</xdr:row>
      <xdr:rowOff>144526</xdr:rowOff>
    </xdr:to>
    <xdr:sp macro="" textlink="">
      <xdr:nvSpPr>
        <xdr:cNvPr id="644" name="楕円 643">
          <a:extLst>
            <a:ext uri="{FF2B5EF4-FFF2-40B4-BE49-F238E27FC236}">
              <a16:creationId xmlns:a16="http://schemas.microsoft.com/office/drawing/2014/main" id="{E0A0DF01-3CD8-48FF-9A08-98E083ED66DE}"/>
            </a:ext>
          </a:extLst>
        </xdr:cNvPr>
        <xdr:cNvSpPr/>
      </xdr:nvSpPr>
      <xdr:spPr>
        <a:xfrm>
          <a:off x="16268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65803</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ACB572FD-F0C9-4E41-878A-460F78E74088}"/>
            </a:ext>
          </a:extLst>
        </xdr:cNvPr>
        <xdr:cNvSpPr txBox="1"/>
      </xdr:nvSpPr>
      <xdr:spPr>
        <a:xfrm>
          <a:off x="16357600" y="1035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38354</xdr:rowOff>
    </xdr:from>
    <xdr:to>
      <xdr:col>81</xdr:col>
      <xdr:colOff>101600</xdr:colOff>
      <xdr:row>61</xdr:row>
      <xdr:rowOff>139954</xdr:rowOff>
    </xdr:to>
    <xdr:sp macro="" textlink="">
      <xdr:nvSpPr>
        <xdr:cNvPr id="646" name="楕円 645">
          <a:extLst>
            <a:ext uri="{FF2B5EF4-FFF2-40B4-BE49-F238E27FC236}">
              <a16:creationId xmlns:a16="http://schemas.microsoft.com/office/drawing/2014/main" id="{BF7BDD80-64E6-42D6-A65E-8C9A6E1DED20}"/>
            </a:ext>
          </a:extLst>
        </xdr:cNvPr>
        <xdr:cNvSpPr/>
      </xdr:nvSpPr>
      <xdr:spPr>
        <a:xfrm>
          <a:off x="1543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89154</xdr:rowOff>
    </xdr:from>
    <xdr:to>
      <xdr:col>85</xdr:col>
      <xdr:colOff>127000</xdr:colOff>
      <xdr:row>61</xdr:row>
      <xdr:rowOff>93726</xdr:rowOff>
    </xdr:to>
    <xdr:cxnSp macro="">
      <xdr:nvCxnSpPr>
        <xdr:cNvPr id="647" name="直線コネクタ 646">
          <a:extLst>
            <a:ext uri="{FF2B5EF4-FFF2-40B4-BE49-F238E27FC236}">
              <a16:creationId xmlns:a16="http://schemas.microsoft.com/office/drawing/2014/main" id="{0305EEF6-4B9F-41E5-8B67-CFF48B351B8B}"/>
            </a:ext>
          </a:extLst>
        </xdr:cNvPr>
        <xdr:cNvCxnSpPr/>
      </xdr:nvCxnSpPr>
      <xdr:spPr>
        <a:xfrm>
          <a:off x="15481300" y="1054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38354</xdr:rowOff>
    </xdr:from>
    <xdr:to>
      <xdr:col>76</xdr:col>
      <xdr:colOff>165100</xdr:colOff>
      <xdr:row>61</xdr:row>
      <xdr:rowOff>139954</xdr:rowOff>
    </xdr:to>
    <xdr:sp macro="" textlink="">
      <xdr:nvSpPr>
        <xdr:cNvPr id="648" name="楕円 647">
          <a:extLst>
            <a:ext uri="{FF2B5EF4-FFF2-40B4-BE49-F238E27FC236}">
              <a16:creationId xmlns:a16="http://schemas.microsoft.com/office/drawing/2014/main" id="{A2D76275-4488-4D39-80ED-D00F5BF33230}"/>
            </a:ext>
          </a:extLst>
        </xdr:cNvPr>
        <xdr:cNvSpPr/>
      </xdr:nvSpPr>
      <xdr:spPr>
        <a:xfrm>
          <a:off x="14541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89154</xdr:rowOff>
    </xdr:from>
    <xdr:to>
      <xdr:col>81</xdr:col>
      <xdr:colOff>50800</xdr:colOff>
      <xdr:row>61</xdr:row>
      <xdr:rowOff>89154</xdr:rowOff>
    </xdr:to>
    <xdr:cxnSp macro="">
      <xdr:nvCxnSpPr>
        <xdr:cNvPr id="649" name="直線コネクタ 648">
          <a:extLst>
            <a:ext uri="{FF2B5EF4-FFF2-40B4-BE49-F238E27FC236}">
              <a16:creationId xmlns:a16="http://schemas.microsoft.com/office/drawing/2014/main" id="{77631DDC-2DF9-4E85-B61E-42B64D826174}"/>
            </a:ext>
          </a:extLst>
        </xdr:cNvPr>
        <xdr:cNvCxnSpPr/>
      </xdr:nvCxnSpPr>
      <xdr:spPr>
        <a:xfrm>
          <a:off x="14592300" y="1054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79502</xdr:rowOff>
    </xdr:from>
    <xdr:to>
      <xdr:col>72</xdr:col>
      <xdr:colOff>38100</xdr:colOff>
      <xdr:row>62</xdr:row>
      <xdr:rowOff>9652</xdr:rowOff>
    </xdr:to>
    <xdr:sp macro="" textlink="">
      <xdr:nvSpPr>
        <xdr:cNvPr id="650" name="楕円 649">
          <a:extLst>
            <a:ext uri="{FF2B5EF4-FFF2-40B4-BE49-F238E27FC236}">
              <a16:creationId xmlns:a16="http://schemas.microsoft.com/office/drawing/2014/main" id="{C435E9A2-88D6-4863-AB20-CCC342E58998}"/>
            </a:ext>
          </a:extLst>
        </xdr:cNvPr>
        <xdr:cNvSpPr/>
      </xdr:nvSpPr>
      <xdr:spPr>
        <a:xfrm>
          <a:off x="13652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89154</xdr:rowOff>
    </xdr:from>
    <xdr:to>
      <xdr:col>76</xdr:col>
      <xdr:colOff>114300</xdr:colOff>
      <xdr:row>61</xdr:row>
      <xdr:rowOff>130302</xdr:rowOff>
    </xdr:to>
    <xdr:cxnSp macro="">
      <xdr:nvCxnSpPr>
        <xdr:cNvPr id="651" name="直線コネクタ 650">
          <a:extLst>
            <a:ext uri="{FF2B5EF4-FFF2-40B4-BE49-F238E27FC236}">
              <a16:creationId xmlns:a16="http://schemas.microsoft.com/office/drawing/2014/main" id="{FAF493A6-751B-4512-9458-E1B6D274A3FF}"/>
            </a:ext>
          </a:extLst>
        </xdr:cNvPr>
        <xdr:cNvCxnSpPr/>
      </xdr:nvCxnSpPr>
      <xdr:spPr>
        <a:xfrm flipV="1">
          <a:off x="13703300" y="10547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36068</xdr:rowOff>
    </xdr:from>
    <xdr:to>
      <xdr:col>67</xdr:col>
      <xdr:colOff>101600</xdr:colOff>
      <xdr:row>61</xdr:row>
      <xdr:rowOff>137668</xdr:rowOff>
    </xdr:to>
    <xdr:sp macro="" textlink="">
      <xdr:nvSpPr>
        <xdr:cNvPr id="652" name="楕円 651">
          <a:extLst>
            <a:ext uri="{FF2B5EF4-FFF2-40B4-BE49-F238E27FC236}">
              <a16:creationId xmlns:a16="http://schemas.microsoft.com/office/drawing/2014/main" id="{54FE1540-0201-4857-9F1B-6D813E188A4F}"/>
            </a:ext>
          </a:extLst>
        </xdr:cNvPr>
        <xdr:cNvSpPr/>
      </xdr:nvSpPr>
      <xdr:spPr>
        <a:xfrm>
          <a:off x="12763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86868</xdr:rowOff>
    </xdr:from>
    <xdr:to>
      <xdr:col>71</xdr:col>
      <xdr:colOff>177800</xdr:colOff>
      <xdr:row>61</xdr:row>
      <xdr:rowOff>130302</xdr:rowOff>
    </xdr:to>
    <xdr:cxnSp macro="">
      <xdr:nvCxnSpPr>
        <xdr:cNvPr id="653" name="直線コネクタ 652">
          <a:extLst>
            <a:ext uri="{FF2B5EF4-FFF2-40B4-BE49-F238E27FC236}">
              <a16:creationId xmlns:a16="http://schemas.microsoft.com/office/drawing/2014/main" id="{C8F95DDB-A508-482B-B396-45DB4896A30A}"/>
            </a:ext>
          </a:extLst>
        </xdr:cNvPr>
        <xdr:cNvCxnSpPr/>
      </xdr:nvCxnSpPr>
      <xdr:spPr>
        <a:xfrm>
          <a:off x="12814300" y="105453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654" name="n_1aveValue【学校施設】&#10;有形固定資産減価償却率">
          <a:extLst>
            <a:ext uri="{FF2B5EF4-FFF2-40B4-BE49-F238E27FC236}">
              <a16:creationId xmlns:a16="http://schemas.microsoft.com/office/drawing/2014/main" id="{A474F0C1-8022-471F-BFFF-C2DF11EED165}"/>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655" name="n_2aveValue【学校施設】&#10;有形固定資産減価償却率">
          <a:extLst>
            <a:ext uri="{FF2B5EF4-FFF2-40B4-BE49-F238E27FC236}">
              <a16:creationId xmlns:a16="http://schemas.microsoft.com/office/drawing/2014/main" id="{796D629B-DE67-49C5-A3A4-B905623B540D}"/>
            </a:ext>
          </a:extLst>
        </xdr:cNvPr>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656" name="n_3aveValue【学校施設】&#10;有形固定資産減価償却率">
          <a:extLst>
            <a:ext uri="{FF2B5EF4-FFF2-40B4-BE49-F238E27FC236}">
              <a16:creationId xmlns:a16="http://schemas.microsoft.com/office/drawing/2014/main" id="{818FFF4D-0D97-471F-8C10-560438B850D8}"/>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657" name="n_4aveValue【学校施設】&#10;有形固定資産減価償却率">
          <a:extLst>
            <a:ext uri="{FF2B5EF4-FFF2-40B4-BE49-F238E27FC236}">
              <a16:creationId xmlns:a16="http://schemas.microsoft.com/office/drawing/2014/main" id="{61B32C14-EAB4-4BC1-A3D0-6F87E25FB938}"/>
            </a:ext>
          </a:extLst>
        </xdr:cNvPr>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156481</xdr:rowOff>
    </xdr:from>
    <xdr:ext cx="405111" cy="259045"/>
    <xdr:sp macro="" textlink="">
      <xdr:nvSpPr>
        <xdr:cNvPr id="658" name="n_1mainValue【学校施設】&#10;有形固定資産減価償却率">
          <a:extLst>
            <a:ext uri="{FF2B5EF4-FFF2-40B4-BE49-F238E27FC236}">
              <a16:creationId xmlns:a16="http://schemas.microsoft.com/office/drawing/2014/main" id="{EC75493B-5BC0-4155-81BB-D1C396B59FEE}"/>
            </a:ext>
          </a:extLst>
        </xdr:cNvPr>
        <xdr:cNvSpPr txBox="1"/>
      </xdr:nvSpPr>
      <xdr:spPr>
        <a:xfrm>
          <a:off x="152660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156481</xdr:rowOff>
    </xdr:from>
    <xdr:ext cx="405111" cy="259045"/>
    <xdr:sp macro="" textlink="">
      <xdr:nvSpPr>
        <xdr:cNvPr id="659" name="n_2mainValue【学校施設】&#10;有形固定資産減価償却率">
          <a:extLst>
            <a:ext uri="{FF2B5EF4-FFF2-40B4-BE49-F238E27FC236}">
              <a16:creationId xmlns:a16="http://schemas.microsoft.com/office/drawing/2014/main" id="{C32DAD35-E48F-47D7-B138-F0AA41384240}"/>
            </a:ext>
          </a:extLst>
        </xdr:cNvPr>
        <xdr:cNvSpPr txBox="1"/>
      </xdr:nvSpPr>
      <xdr:spPr>
        <a:xfrm>
          <a:off x="14389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26179</xdr:rowOff>
    </xdr:from>
    <xdr:ext cx="405111" cy="259045"/>
    <xdr:sp macro="" textlink="">
      <xdr:nvSpPr>
        <xdr:cNvPr id="660" name="n_3mainValue【学校施設】&#10;有形固定資産減価償却率">
          <a:extLst>
            <a:ext uri="{FF2B5EF4-FFF2-40B4-BE49-F238E27FC236}">
              <a16:creationId xmlns:a16="http://schemas.microsoft.com/office/drawing/2014/main" id="{3F382661-8636-4BC2-A794-25FF69FB284A}"/>
            </a:ext>
          </a:extLst>
        </xdr:cNvPr>
        <xdr:cNvSpPr txBox="1"/>
      </xdr:nvSpPr>
      <xdr:spPr>
        <a:xfrm>
          <a:off x="13500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154195</xdr:rowOff>
    </xdr:from>
    <xdr:ext cx="405111" cy="259045"/>
    <xdr:sp macro="" textlink="">
      <xdr:nvSpPr>
        <xdr:cNvPr id="661" name="n_4mainValue【学校施設】&#10;有形固定資産減価償却率">
          <a:extLst>
            <a:ext uri="{FF2B5EF4-FFF2-40B4-BE49-F238E27FC236}">
              <a16:creationId xmlns:a16="http://schemas.microsoft.com/office/drawing/2014/main" id="{BC47DA59-8800-4EDC-9289-67BE64D87FDB}"/>
            </a:ext>
          </a:extLst>
        </xdr:cNvPr>
        <xdr:cNvSpPr txBox="1"/>
      </xdr:nvSpPr>
      <xdr:spPr>
        <a:xfrm>
          <a:off x="126117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E20D54D5-E805-4650-8470-1171275D444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A31227B4-5288-45BE-B67F-CBE5237A55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ABF96AAA-B10D-4601-BE8E-1B1B50460BD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35BB6FFC-D2D5-4A5A-A93D-1379AED372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132AD7C5-E9DF-4701-93A0-B2864DC56F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EDABD388-A9B8-41B3-BFF1-DBC3ADB5F3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4587BA34-46E1-45AC-A191-4CB99D4199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FE134053-1FF1-47CA-BE11-B8D78AD3F3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C2C4158A-6B1E-4C3F-86BA-A2276AC02E1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96C7A6E2-B821-4F98-A99D-A389AE06BE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F2D830A5-F7F9-4E91-9631-667F883AF39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id="{B5732F22-9C48-4B5F-878B-BCF8B95DA9A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id="{F93F6512-A13E-4AC9-9C1B-B66850493C8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id="{582179A0-4EFA-4FC5-9EB3-C4FFD926721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id="{1342D380-8F09-4A54-9452-BA569E8FA96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id="{D0095233-48EE-4715-A653-1C46C2E817E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id="{6905F185-C67F-4341-9455-D6800FC6CC3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id="{1792943C-3452-4E87-BA9D-CA9A9F27851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id="{B4A04C1C-2D21-45AF-ACF0-470999470C7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id="{31BB6854-47AA-4D7F-9B75-22751904551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id="{5E454819-9224-48DE-8376-59164C4C1C6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id="{B5A30C2F-228B-43AD-A81A-E76D8AD723F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id="{A76E9B4E-8996-424A-8FD5-09A2D2FFCA3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38CDA7DD-69F5-44BD-BF57-3E4C5F6C0B6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5D5E6548-9499-4F0F-9ACE-5893A689F9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6FE1E69A-43A3-4563-A439-44F8AC0D39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688" name="直線コネクタ 687">
          <a:extLst>
            <a:ext uri="{FF2B5EF4-FFF2-40B4-BE49-F238E27FC236}">
              <a16:creationId xmlns:a16="http://schemas.microsoft.com/office/drawing/2014/main" id="{0C306AE2-4DE9-4FA5-BA61-B80A058EBBFA}"/>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689" name="【学校施設】&#10;一人当たり面積最小値テキスト">
          <a:extLst>
            <a:ext uri="{FF2B5EF4-FFF2-40B4-BE49-F238E27FC236}">
              <a16:creationId xmlns:a16="http://schemas.microsoft.com/office/drawing/2014/main" id="{4BB0D01A-0998-4E7B-8F71-3762227D51D7}"/>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690" name="直線コネクタ 689">
          <a:extLst>
            <a:ext uri="{FF2B5EF4-FFF2-40B4-BE49-F238E27FC236}">
              <a16:creationId xmlns:a16="http://schemas.microsoft.com/office/drawing/2014/main" id="{2580BAA7-FCBE-4D9B-8C54-0F90E1E288AA}"/>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691" name="【学校施設】&#10;一人当たり面積最大値テキスト">
          <a:extLst>
            <a:ext uri="{FF2B5EF4-FFF2-40B4-BE49-F238E27FC236}">
              <a16:creationId xmlns:a16="http://schemas.microsoft.com/office/drawing/2014/main" id="{FAD0192E-2EF5-4992-8447-1FE142EC2C06}"/>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692" name="直線コネクタ 691">
          <a:extLst>
            <a:ext uri="{FF2B5EF4-FFF2-40B4-BE49-F238E27FC236}">
              <a16:creationId xmlns:a16="http://schemas.microsoft.com/office/drawing/2014/main" id="{046B51C9-EF56-46FD-966F-C6DBAEA964BD}"/>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693" name="【学校施設】&#10;一人当たり面積平均値テキスト">
          <a:extLst>
            <a:ext uri="{FF2B5EF4-FFF2-40B4-BE49-F238E27FC236}">
              <a16:creationId xmlns:a16="http://schemas.microsoft.com/office/drawing/2014/main" id="{9E56DA62-26AB-4FD0-96DC-9874EB4967D0}"/>
            </a:ext>
          </a:extLst>
        </xdr:cNvPr>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694" name="フローチャート: 判断 693">
          <a:extLst>
            <a:ext uri="{FF2B5EF4-FFF2-40B4-BE49-F238E27FC236}">
              <a16:creationId xmlns:a16="http://schemas.microsoft.com/office/drawing/2014/main" id="{C0918DDF-9226-46E9-973F-90EC833CAF94}"/>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695" name="フローチャート: 判断 694">
          <a:extLst>
            <a:ext uri="{FF2B5EF4-FFF2-40B4-BE49-F238E27FC236}">
              <a16:creationId xmlns:a16="http://schemas.microsoft.com/office/drawing/2014/main" id="{F38A1815-7BC4-4DD6-9FC5-DF44199660C7}"/>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696" name="フローチャート: 判断 695">
          <a:extLst>
            <a:ext uri="{FF2B5EF4-FFF2-40B4-BE49-F238E27FC236}">
              <a16:creationId xmlns:a16="http://schemas.microsoft.com/office/drawing/2014/main" id="{06AF9B70-2D19-4AD6-B594-C1CDD6A5607E}"/>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697" name="フローチャート: 判断 696">
          <a:extLst>
            <a:ext uri="{FF2B5EF4-FFF2-40B4-BE49-F238E27FC236}">
              <a16:creationId xmlns:a16="http://schemas.microsoft.com/office/drawing/2014/main" id="{EB02B34C-68BB-4C3A-9D4E-15119CCB4EBE}"/>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698" name="フローチャート: 判断 697">
          <a:extLst>
            <a:ext uri="{FF2B5EF4-FFF2-40B4-BE49-F238E27FC236}">
              <a16:creationId xmlns:a16="http://schemas.microsoft.com/office/drawing/2014/main" id="{91DF9B2F-AA69-4AA4-9DD8-2C226C15CAE7}"/>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1B6E626C-5378-4315-A546-B0765F5E3E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19E2A651-4E3C-44DF-8CBA-141629D289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C0FBB0F-ACB7-4CE9-AB3E-B82FD8A3796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4D2F81D-D760-4739-9215-2BFCB6B546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691D714D-F46D-49E0-9C90-578D31A19E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122283</xdr:rowOff>
    </xdr:from>
    <xdr:to>
      <xdr:col>116</xdr:col>
      <xdr:colOff>114300</xdr:colOff>
      <xdr:row>57</xdr:row>
      <xdr:rowOff>52433</xdr:rowOff>
    </xdr:to>
    <xdr:sp macro="" textlink="">
      <xdr:nvSpPr>
        <xdr:cNvPr id="704" name="楕円 703">
          <a:extLst>
            <a:ext uri="{FF2B5EF4-FFF2-40B4-BE49-F238E27FC236}">
              <a16:creationId xmlns:a16="http://schemas.microsoft.com/office/drawing/2014/main" id="{C80224A5-8C2E-438D-B3A5-E61EA7AC695C}"/>
            </a:ext>
          </a:extLst>
        </xdr:cNvPr>
        <xdr:cNvSpPr/>
      </xdr:nvSpPr>
      <xdr:spPr>
        <a:xfrm>
          <a:off x="221107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145160</xdr:rowOff>
    </xdr:from>
    <xdr:ext cx="469744" cy="259045"/>
    <xdr:sp macro="" textlink="">
      <xdr:nvSpPr>
        <xdr:cNvPr id="705" name="【学校施設】&#10;一人当たり面積該当値テキスト">
          <a:extLst>
            <a:ext uri="{FF2B5EF4-FFF2-40B4-BE49-F238E27FC236}">
              <a16:creationId xmlns:a16="http://schemas.microsoft.com/office/drawing/2014/main" id="{C6FDA5D4-7673-4804-AF6B-DB33B8D2ABC6}"/>
            </a:ext>
          </a:extLst>
        </xdr:cNvPr>
        <xdr:cNvSpPr txBox="1"/>
      </xdr:nvSpPr>
      <xdr:spPr>
        <a:xfrm>
          <a:off x="22199600" y="95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124460</xdr:rowOff>
    </xdr:from>
    <xdr:to>
      <xdr:col>112</xdr:col>
      <xdr:colOff>38100</xdr:colOff>
      <xdr:row>57</xdr:row>
      <xdr:rowOff>54610</xdr:rowOff>
    </xdr:to>
    <xdr:sp macro="" textlink="">
      <xdr:nvSpPr>
        <xdr:cNvPr id="706" name="楕円 705">
          <a:extLst>
            <a:ext uri="{FF2B5EF4-FFF2-40B4-BE49-F238E27FC236}">
              <a16:creationId xmlns:a16="http://schemas.microsoft.com/office/drawing/2014/main" id="{3EA008E9-F089-4690-84CC-8E75C31C8DE0}"/>
            </a:ext>
          </a:extLst>
        </xdr:cNvPr>
        <xdr:cNvSpPr/>
      </xdr:nvSpPr>
      <xdr:spPr>
        <a:xfrm>
          <a:off x="21272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1633</xdr:rowOff>
    </xdr:from>
    <xdr:to>
      <xdr:col>116</xdr:col>
      <xdr:colOff>63500</xdr:colOff>
      <xdr:row>57</xdr:row>
      <xdr:rowOff>3810</xdr:rowOff>
    </xdr:to>
    <xdr:cxnSp macro="">
      <xdr:nvCxnSpPr>
        <xdr:cNvPr id="707" name="直線コネクタ 706">
          <a:extLst>
            <a:ext uri="{FF2B5EF4-FFF2-40B4-BE49-F238E27FC236}">
              <a16:creationId xmlns:a16="http://schemas.microsoft.com/office/drawing/2014/main" id="{5AB51172-4573-43D9-8EA0-36994F5D8E24}"/>
            </a:ext>
          </a:extLst>
        </xdr:cNvPr>
        <xdr:cNvCxnSpPr/>
      </xdr:nvCxnSpPr>
      <xdr:spPr>
        <a:xfrm flipV="1">
          <a:off x="21323300" y="977428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105954</xdr:rowOff>
    </xdr:from>
    <xdr:to>
      <xdr:col>107</xdr:col>
      <xdr:colOff>101600</xdr:colOff>
      <xdr:row>57</xdr:row>
      <xdr:rowOff>36104</xdr:rowOff>
    </xdr:to>
    <xdr:sp macro="" textlink="">
      <xdr:nvSpPr>
        <xdr:cNvPr id="708" name="楕円 707">
          <a:extLst>
            <a:ext uri="{FF2B5EF4-FFF2-40B4-BE49-F238E27FC236}">
              <a16:creationId xmlns:a16="http://schemas.microsoft.com/office/drawing/2014/main" id="{75DDD7BC-9F8A-4281-8852-70C5F514A84B}"/>
            </a:ext>
          </a:extLst>
        </xdr:cNvPr>
        <xdr:cNvSpPr/>
      </xdr:nvSpPr>
      <xdr:spPr>
        <a:xfrm>
          <a:off x="20383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156754</xdr:rowOff>
    </xdr:from>
    <xdr:to>
      <xdr:col>111</xdr:col>
      <xdr:colOff>177800</xdr:colOff>
      <xdr:row>57</xdr:row>
      <xdr:rowOff>3810</xdr:rowOff>
    </xdr:to>
    <xdr:cxnSp macro="">
      <xdr:nvCxnSpPr>
        <xdr:cNvPr id="709" name="直線コネクタ 708">
          <a:extLst>
            <a:ext uri="{FF2B5EF4-FFF2-40B4-BE49-F238E27FC236}">
              <a16:creationId xmlns:a16="http://schemas.microsoft.com/office/drawing/2014/main" id="{C085C4D7-310E-485E-AD5C-C31C2E9EEDF6}"/>
            </a:ext>
          </a:extLst>
        </xdr:cNvPr>
        <xdr:cNvCxnSpPr/>
      </xdr:nvCxnSpPr>
      <xdr:spPr>
        <a:xfrm>
          <a:off x="20434300" y="9757954"/>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117928</xdr:rowOff>
    </xdr:from>
    <xdr:to>
      <xdr:col>102</xdr:col>
      <xdr:colOff>165100</xdr:colOff>
      <xdr:row>57</xdr:row>
      <xdr:rowOff>48078</xdr:rowOff>
    </xdr:to>
    <xdr:sp macro="" textlink="">
      <xdr:nvSpPr>
        <xdr:cNvPr id="710" name="楕円 709">
          <a:extLst>
            <a:ext uri="{FF2B5EF4-FFF2-40B4-BE49-F238E27FC236}">
              <a16:creationId xmlns:a16="http://schemas.microsoft.com/office/drawing/2014/main" id="{D9E75C19-5D9D-42F2-964B-4F63E5671E1D}"/>
            </a:ext>
          </a:extLst>
        </xdr:cNvPr>
        <xdr:cNvSpPr/>
      </xdr:nvSpPr>
      <xdr:spPr>
        <a:xfrm>
          <a:off x="19494500" y="97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156754</xdr:rowOff>
    </xdr:from>
    <xdr:to>
      <xdr:col>107</xdr:col>
      <xdr:colOff>50800</xdr:colOff>
      <xdr:row>56</xdr:row>
      <xdr:rowOff>168728</xdr:rowOff>
    </xdr:to>
    <xdr:cxnSp macro="">
      <xdr:nvCxnSpPr>
        <xdr:cNvPr id="711" name="直線コネクタ 710">
          <a:extLst>
            <a:ext uri="{FF2B5EF4-FFF2-40B4-BE49-F238E27FC236}">
              <a16:creationId xmlns:a16="http://schemas.microsoft.com/office/drawing/2014/main" id="{4117F46A-BBCD-45CD-9845-D4373A67615C}"/>
            </a:ext>
          </a:extLst>
        </xdr:cNvPr>
        <xdr:cNvCxnSpPr/>
      </xdr:nvCxnSpPr>
      <xdr:spPr>
        <a:xfrm flipV="1">
          <a:off x="19545300" y="9757954"/>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126637</xdr:rowOff>
    </xdr:from>
    <xdr:to>
      <xdr:col>98</xdr:col>
      <xdr:colOff>38100</xdr:colOff>
      <xdr:row>57</xdr:row>
      <xdr:rowOff>56787</xdr:rowOff>
    </xdr:to>
    <xdr:sp macro="" textlink="">
      <xdr:nvSpPr>
        <xdr:cNvPr id="712" name="楕円 711">
          <a:extLst>
            <a:ext uri="{FF2B5EF4-FFF2-40B4-BE49-F238E27FC236}">
              <a16:creationId xmlns:a16="http://schemas.microsoft.com/office/drawing/2014/main" id="{AACFBEEE-CB8C-4453-ACD9-2E62183D7674}"/>
            </a:ext>
          </a:extLst>
        </xdr:cNvPr>
        <xdr:cNvSpPr/>
      </xdr:nvSpPr>
      <xdr:spPr>
        <a:xfrm>
          <a:off x="18605500" y="97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168728</xdr:rowOff>
    </xdr:from>
    <xdr:to>
      <xdr:col>102</xdr:col>
      <xdr:colOff>114300</xdr:colOff>
      <xdr:row>57</xdr:row>
      <xdr:rowOff>5987</xdr:rowOff>
    </xdr:to>
    <xdr:cxnSp macro="">
      <xdr:nvCxnSpPr>
        <xdr:cNvPr id="713" name="直線コネクタ 712">
          <a:extLst>
            <a:ext uri="{FF2B5EF4-FFF2-40B4-BE49-F238E27FC236}">
              <a16:creationId xmlns:a16="http://schemas.microsoft.com/office/drawing/2014/main" id="{20EA87BB-7E94-4606-B8FC-089BD6D0DFFF}"/>
            </a:ext>
          </a:extLst>
        </xdr:cNvPr>
        <xdr:cNvCxnSpPr/>
      </xdr:nvCxnSpPr>
      <xdr:spPr>
        <a:xfrm flipV="1">
          <a:off x="18656300" y="976992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714" name="n_1aveValue【学校施設】&#10;一人当たり面積">
          <a:extLst>
            <a:ext uri="{FF2B5EF4-FFF2-40B4-BE49-F238E27FC236}">
              <a16:creationId xmlns:a16="http://schemas.microsoft.com/office/drawing/2014/main" id="{C057A30D-313D-4DF8-9996-0A443E73F044}"/>
            </a:ext>
          </a:extLst>
        </xdr:cNvPr>
        <xdr:cNvSpPr txBox="1"/>
      </xdr:nvSpPr>
      <xdr:spPr>
        <a:xfrm>
          <a:off x="21075727" y="103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715" name="n_2aveValue【学校施設】&#10;一人当たり面積">
          <a:extLst>
            <a:ext uri="{FF2B5EF4-FFF2-40B4-BE49-F238E27FC236}">
              <a16:creationId xmlns:a16="http://schemas.microsoft.com/office/drawing/2014/main" id="{B4FE1597-2F35-41C2-BA50-ECDC2CEBA1C9}"/>
            </a:ext>
          </a:extLst>
        </xdr:cNvPr>
        <xdr:cNvSpPr txBox="1"/>
      </xdr:nvSpPr>
      <xdr:spPr>
        <a:xfrm>
          <a:off x="20199427" y="104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716" name="n_3aveValue【学校施設】&#10;一人当たり面積">
          <a:extLst>
            <a:ext uri="{FF2B5EF4-FFF2-40B4-BE49-F238E27FC236}">
              <a16:creationId xmlns:a16="http://schemas.microsoft.com/office/drawing/2014/main" id="{102210BA-18B8-45EF-9FCE-BC3B676EAF7F}"/>
            </a:ext>
          </a:extLst>
        </xdr:cNvPr>
        <xdr:cNvSpPr txBox="1"/>
      </xdr:nvSpPr>
      <xdr:spPr>
        <a:xfrm>
          <a:off x="19310427"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macro="" textlink="">
      <xdr:nvSpPr>
        <xdr:cNvPr id="717" name="n_4aveValue【学校施設】&#10;一人当たり面積">
          <a:extLst>
            <a:ext uri="{FF2B5EF4-FFF2-40B4-BE49-F238E27FC236}">
              <a16:creationId xmlns:a16="http://schemas.microsoft.com/office/drawing/2014/main" id="{F057B9A4-2389-4E58-BF70-EBD5A212D3C7}"/>
            </a:ext>
          </a:extLst>
        </xdr:cNvPr>
        <xdr:cNvSpPr txBox="1"/>
      </xdr:nvSpPr>
      <xdr:spPr>
        <a:xfrm>
          <a:off x="18421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71137</xdr:rowOff>
    </xdr:from>
    <xdr:ext cx="469744" cy="259045"/>
    <xdr:sp macro="" textlink="">
      <xdr:nvSpPr>
        <xdr:cNvPr id="718" name="n_1mainValue【学校施設】&#10;一人当たり面積">
          <a:extLst>
            <a:ext uri="{FF2B5EF4-FFF2-40B4-BE49-F238E27FC236}">
              <a16:creationId xmlns:a16="http://schemas.microsoft.com/office/drawing/2014/main" id="{83602CF1-6FA3-4F17-A3AF-5AF446107250}"/>
            </a:ext>
          </a:extLst>
        </xdr:cNvPr>
        <xdr:cNvSpPr txBox="1"/>
      </xdr:nvSpPr>
      <xdr:spPr>
        <a:xfrm>
          <a:off x="210757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52631</xdr:rowOff>
    </xdr:from>
    <xdr:ext cx="469744" cy="259045"/>
    <xdr:sp macro="" textlink="">
      <xdr:nvSpPr>
        <xdr:cNvPr id="719" name="n_2mainValue【学校施設】&#10;一人当たり面積">
          <a:extLst>
            <a:ext uri="{FF2B5EF4-FFF2-40B4-BE49-F238E27FC236}">
              <a16:creationId xmlns:a16="http://schemas.microsoft.com/office/drawing/2014/main" id="{41ABAC33-C777-4E35-BCC1-CCAFEA08BB82}"/>
            </a:ext>
          </a:extLst>
        </xdr:cNvPr>
        <xdr:cNvSpPr txBox="1"/>
      </xdr:nvSpPr>
      <xdr:spPr>
        <a:xfrm>
          <a:off x="20199427" y="948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64605</xdr:rowOff>
    </xdr:from>
    <xdr:ext cx="469744" cy="259045"/>
    <xdr:sp macro="" textlink="">
      <xdr:nvSpPr>
        <xdr:cNvPr id="720" name="n_3mainValue【学校施設】&#10;一人当たり面積">
          <a:extLst>
            <a:ext uri="{FF2B5EF4-FFF2-40B4-BE49-F238E27FC236}">
              <a16:creationId xmlns:a16="http://schemas.microsoft.com/office/drawing/2014/main" id="{552D8313-E601-4CF7-98FB-889FAAC4BD2A}"/>
            </a:ext>
          </a:extLst>
        </xdr:cNvPr>
        <xdr:cNvSpPr txBox="1"/>
      </xdr:nvSpPr>
      <xdr:spPr>
        <a:xfrm>
          <a:off x="19310427" y="949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73314</xdr:rowOff>
    </xdr:from>
    <xdr:ext cx="469744" cy="259045"/>
    <xdr:sp macro="" textlink="">
      <xdr:nvSpPr>
        <xdr:cNvPr id="721" name="n_4mainValue【学校施設】&#10;一人当たり面積">
          <a:extLst>
            <a:ext uri="{FF2B5EF4-FFF2-40B4-BE49-F238E27FC236}">
              <a16:creationId xmlns:a16="http://schemas.microsoft.com/office/drawing/2014/main" id="{D27F3A20-0686-48E2-8E3B-6ED71A919ABE}"/>
            </a:ext>
          </a:extLst>
        </xdr:cNvPr>
        <xdr:cNvSpPr txBox="1"/>
      </xdr:nvSpPr>
      <xdr:spPr>
        <a:xfrm>
          <a:off x="18421427" y="950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62425E6A-0D88-4B6F-9C64-1743C08E25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E641037B-24AB-4256-B262-75D368023A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C1275C7E-5597-4A9D-9E0C-F07F9F2362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C99197F8-22F5-4F4A-872C-2C6C94BBF8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1E1F8784-E751-4A15-84BC-AC1A238C187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BD41FA70-4CE6-4297-AE30-519BAEB818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CBDE1531-861F-4ADD-BAE2-BE7F17C2DB0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A17476B4-391B-4073-9948-3A41685596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B5F2FDB3-5A48-4519-BBB4-286BA8E537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20892882-D0F2-46A4-A6B5-F1081093F0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1B3A45C6-AA3F-443E-A523-66D06DD9D60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DDAEB7E9-9B9B-4858-9814-72C533F9775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FB2174CD-6AF8-47ED-B324-8D27B79C072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95B13A28-A9E1-42CB-B36D-B89E8B49F78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26CFB240-2D61-4E5D-B3A0-748602CED74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7D45D8B7-DF07-46C9-A247-DFFB9B4034B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5CF883A6-46C2-4AD5-8B61-9C0BC9A0953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960EFC61-EDEC-4DFB-A2F8-492B756EF7E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CA6A79EF-6C2E-436C-B2D9-2D0115B065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395C105A-85C6-47D9-85CC-3A913CB500D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B9D5EF71-BA89-4BE6-B1BD-23651783D65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16CE959C-F906-4D29-9418-9E01C50997A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03DE3E92-D869-4261-98B7-9EA21E92CD7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7DCB2E3F-33B4-48B8-9367-264B8A431D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582DC2E2-6C15-427C-A550-087354A40FC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52795</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757F0EB9-224B-4907-9072-3E62D2C4105D}"/>
            </a:ext>
          </a:extLst>
        </xdr:cNvPr>
        <xdr:cNvCxnSpPr/>
      </xdr:nvCxnSpPr>
      <xdr:spPr>
        <a:xfrm flipV="1">
          <a:off x="16318864" y="13597345"/>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a:extLst>
            <a:ext uri="{FF2B5EF4-FFF2-40B4-BE49-F238E27FC236}">
              <a16:creationId xmlns:a16="http://schemas.microsoft.com/office/drawing/2014/main" id="{1B61EE8F-B92C-4516-BCA6-CC0A3D83DCF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785919B0-95D8-4098-994D-5B25C828293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170922</xdr:rowOff>
    </xdr:from>
    <xdr:ext cx="405111" cy="259045"/>
    <xdr:sp macro="" textlink="">
      <xdr:nvSpPr>
        <xdr:cNvPr id="750" name="【児童館】&#10;有形固定資産減価償却率最大値テキスト">
          <a:extLst>
            <a:ext uri="{FF2B5EF4-FFF2-40B4-BE49-F238E27FC236}">
              <a16:creationId xmlns:a16="http://schemas.microsoft.com/office/drawing/2014/main" id="{5AD2FB76-5CF5-46F5-9F71-832929CCEB8B}"/>
            </a:ext>
          </a:extLst>
        </xdr:cNvPr>
        <xdr:cNvSpPr txBox="1"/>
      </xdr:nvSpPr>
      <xdr:spPr>
        <a:xfrm>
          <a:off x="16357600" y="1337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52795</xdr:rowOff>
    </xdr:from>
    <xdr:to>
      <xdr:col>86</xdr:col>
      <xdr:colOff>25400</xdr:colOff>
      <xdr:row>79</xdr:row>
      <xdr:rowOff>52795</xdr:rowOff>
    </xdr:to>
    <xdr:cxnSp macro="">
      <xdr:nvCxnSpPr>
        <xdr:cNvPr id="751" name="直線コネクタ 750">
          <a:extLst>
            <a:ext uri="{FF2B5EF4-FFF2-40B4-BE49-F238E27FC236}">
              <a16:creationId xmlns:a16="http://schemas.microsoft.com/office/drawing/2014/main" id="{BE19107C-7C09-463A-928E-4EBE13FDE004}"/>
            </a:ext>
          </a:extLst>
        </xdr:cNvPr>
        <xdr:cNvCxnSpPr/>
      </xdr:nvCxnSpPr>
      <xdr:spPr>
        <a:xfrm>
          <a:off x="16230600" y="1359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19611</xdr:rowOff>
    </xdr:from>
    <xdr:ext cx="405111" cy="259045"/>
    <xdr:sp macro="" textlink="">
      <xdr:nvSpPr>
        <xdr:cNvPr id="752" name="【児童館】&#10;有形固定資産減価償却率平均値テキスト">
          <a:extLst>
            <a:ext uri="{FF2B5EF4-FFF2-40B4-BE49-F238E27FC236}">
              <a16:creationId xmlns:a16="http://schemas.microsoft.com/office/drawing/2014/main" id="{6C70A630-95A0-444D-B91E-BF0626035409}"/>
            </a:ext>
          </a:extLst>
        </xdr:cNvPr>
        <xdr:cNvSpPr txBox="1"/>
      </xdr:nvSpPr>
      <xdr:spPr>
        <a:xfrm>
          <a:off x="16357600" y="1407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753" name="フローチャート: 判断 752">
          <a:extLst>
            <a:ext uri="{FF2B5EF4-FFF2-40B4-BE49-F238E27FC236}">
              <a16:creationId xmlns:a16="http://schemas.microsoft.com/office/drawing/2014/main" id="{0D1C9C36-F0CB-4906-A22E-77B58FADA244}"/>
            </a:ext>
          </a:extLst>
        </xdr:cNvPr>
        <xdr:cNvSpPr/>
      </xdr:nvSpPr>
      <xdr:spPr>
        <a:xfrm>
          <a:off x="162687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117929</xdr:rowOff>
    </xdr:from>
    <xdr:to>
      <xdr:col>81</xdr:col>
      <xdr:colOff>101600</xdr:colOff>
      <xdr:row>83</xdr:row>
      <xdr:rowOff>48079</xdr:rowOff>
    </xdr:to>
    <xdr:sp macro="" textlink="">
      <xdr:nvSpPr>
        <xdr:cNvPr id="754" name="フローチャート: 判断 753">
          <a:extLst>
            <a:ext uri="{FF2B5EF4-FFF2-40B4-BE49-F238E27FC236}">
              <a16:creationId xmlns:a16="http://schemas.microsoft.com/office/drawing/2014/main" id="{5844A4B7-6172-4E97-B1D1-9E5E7EE996AC}"/>
            </a:ext>
          </a:extLst>
        </xdr:cNvPr>
        <xdr:cNvSpPr/>
      </xdr:nvSpPr>
      <xdr:spPr>
        <a:xfrm>
          <a:off x="15430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5" name="フローチャート: 判断 754">
          <a:extLst>
            <a:ext uri="{FF2B5EF4-FFF2-40B4-BE49-F238E27FC236}">
              <a16:creationId xmlns:a16="http://schemas.microsoft.com/office/drawing/2014/main" id="{B177F50E-1AAB-42FB-9B9A-327C1E0A0FCB}"/>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56" name="フローチャート: 判断 755">
          <a:extLst>
            <a:ext uri="{FF2B5EF4-FFF2-40B4-BE49-F238E27FC236}">
              <a16:creationId xmlns:a16="http://schemas.microsoft.com/office/drawing/2014/main" id="{C9C57927-98B3-42E5-BC08-803814924278}"/>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39551</xdr:rowOff>
    </xdr:from>
    <xdr:to>
      <xdr:col>67</xdr:col>
      <xdr:colOff>101600</xdr:colOff>
      <xdr:row>82</xdr:row>
      <xdr:rowOff>141151</xdr:rowOff>
    </xdr:to>
    <xdr:sp macro="" textlink="">
      <xdr:nvSpPr>
        <xdr:cNvPr id="757" name="フローチャート: 判断 756">
          <a:extLst>
            <a:ext uri="{FF2B5EF4-FFF2-40B4-BE49-F238E27FC236}">
              <a16:creationId xmlns:a16="http://schemas.microsoft.com/office/drawing/2014/main" id="{2B28A370-E1D5-465A-A847-510DF2254477}"/>
            </a:ext>
          </a:extLst>
        </xdr:cNvPr>
        <xdr:cNvSpPr/>
      </xdr:nvSpPr>
      <xdr:spPr>
        <a:xfrm>
          <a:off x="12763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BC6E133-F6FA-4569-A6C2-8DC77981918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65DFBBB-63ED-4476-B45D-EA636B7CD47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D0FEC21-EC4A-45F9-A1E2-416286FD7D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E512AA4-C5DA-4116-91C7-C168BC60AB8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5F9FFEF7-20F9-43BA-B86E-B7B98910E3C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1995</xdr:rowOff>
    </xdr:from>
    <xdr:to>
      <xdr:col>85</xdr:col>
      <xdr:colOff>177800</xdr:colOff>
      <xdr:row>79</xdr:row>
      <xdr:rowOff>103595</xdr:rowOff>
    </xdr:to>
    <xdr:sp macro="" textlink="">
      <xdr:nvSpPr>
        <xdr:cNvPr id="763" name="楕円 762">
          <a:extLst>
            <a:ext uri="{FF2B5EF4-FFF2-40B4-BE49-F238E27FC236}">
              <a16:creationId xmlns:a16="http://schemas.microsoft.com/office/drawing/2014/main" id="{ED4246FA-28D3-4411-BCD0-AD4FC08FB258}"/>
            </a:ext>
          </a:extLst>
        </xdr:cNvPr>
        <xdr:cNvSpPr/>
      </xdr:nvSpPr>
      <xdr:spPr>
        <a:xfrm>
          <a:off x="162687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126472</xdr:rowOff>
    </xdr:from>
    <xdr:ext cx="405111" cy="259045"/>
    <xdr:sp macro="" textlink="">
      <xdr:nvSpPr>
        <xdr:cNvPr id="764" name="【児童館】&#10;有形固定資産減価償却率該当値テキスト">
          <a:extLst>
            <a:ext uri="{FF2B5EF4-FFF2-40B4-BE49-F238E27FC236}">
              <a16:creationId xmlns:a16="http://schemas.microsoft.com/office/drawing/2014/main" id="{4A4B4E32-14AB-472D-805F-2F8F78199174}"/>
            </a:ext>
          </a:extLst>
        </xdr:cNvPr>
        <xdr:cNvSpPr txBox="1"/>
      </xdr:nvSpPr>
      <xdr:spPr>
        <a:xfrm>
          <a:off x="16357600"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108131</xdr:rowOff>
    </xdr:from>
    <xdr:to>
      <xdr:col>81</xdr:col>
      <xdr:colOff>101600</xdr:colOff>
      <xdr:row>79</xdr:row>
      <xdr:rowOff>38281</xdr:rowOff>
    </xdr:to>
    <xdr:sp macro="" textlink="">
      <xdr:nvSpPr>
        <xdr:cNvPr id="765" name="楕円 764">
          <a:extLst>
            <a:ext uri="{FF2B5EF4-FFF2-40B4-BE49-F238E27FC236}">
              <a16:creationId xmlns:a16="http://schemas.microsoft.com/office/drawing/2014/main" id="{E54B81D9-D6C0-4246-9247-E69B5C2FF2AD}"/>
            </a:ext>
          </a:extLst>
        </xdr:cNvPr>
        <xdr:cNvSpPr/>
      </xdr:nvSpPr>
      <xdr:spPr>
        <a:xfrm>
          <a:off x="15430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52795</xdr:rowOff>
    </xdr:to>
    <xdr:cxnSp macro="">
      <xdr:nvCxnSpPr>
        <xdr:cNvPr id="766" name="直線コネクタ 765">
          <a:extLst>
            <a:ext uri="{FF2B5EF4-FFF2-40B4-BE49-F238E27FC236}">
              <a16:creationId xmlns:a16="http://schemas.microsoft.com/office/drawing/2014/main" id="{97991B45-78DF-4326-97B1-0C022C009653}"/>
            </a:ext>
          </a:extLst>
        </xdr:cNvPr>
        <xdr:cNvCxnSpPr/>
      </xdr:nvCxnSpPr>
      <xdr:spPr>
        <a:xfrm>
          <a:off x="15481300" y="13532031"/>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767" name="楕円 766">
          <a:extLst>
            <a:ext uri="{FF2B5EF4-FFF2-40B4-BE49-F238E27FC236}">
              <a16:creationId xmlns:a16="http://schemas.microsoft.com/office/drawing/2014/main" id="{435C2FE7-DE89-46E7-9777-CC6E9FE523BA}"/>
            </a:ext>
          </a:extLst>
        </xdr:cNvPr>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158931</xdr:rowOff>
    </xdr:from>
    <xdr:to>
      <xdr:col>81</xdr:col>
      <xdr:colOff>50800</xdr:colOff>
      <xdr:row>79</xdr:row>
      <xdr:rowOff>3811</xdr:rowOff>
    </xdr:to>
    <xdr:cxnSp macro="">
      <xdr:nvCxnSpPr>
        <xdr:cNvPr id="768" name="直線コネクタ 767">
          <a:extLst>
            <a:ext uri="{FF2B5EF4-FFF2-40B4-BE49-F238E27FC236}">
              <a16:creationId xmlns:a16="http://schemas.microsoft.com/office/drawing/2014/main" id="{D7A2E66E-6517-4A3C-98CA-907F68686124}"/>
            </a:ext>
          </a:extLst>
        </xdr:cNvPr>
        <xdr:cNvCxnSpPr/>
      </xdr:nvCxnSpPr>
      <xdr:spPr>
        <a:xfrm flipV="1">
          <a:off x="14592300" y="135320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67311</xdr:rowOff>
    </xdr:from>
    <xdr:to>
      <xdr:col>72</xdr:col>
      <xdr:colOff>38100</xdr:colOff>
      <xdr:row>78</xdr:row>
      <xdr:rowOff>168911</xdr:rowOff>
    </xdr:to>
    <xdr:sp macro="" textlink="">
      <xdr:nvSpPr>
        <xdr:cNvPr id="769" name="楕円 768">
          <a:extLst>
            <a:ext uri="{FF2B5EF4-FFF2-40B4-BE49-F238E27FC236}">
              <a16:creationId xmlns:a16="http://schemas.microsoft.com/office/drawing/2014/main" id="{D5DA78EE-3656-4E74-B445-D22E463AE776}"/>
            </a:ext>
          </a:extLst>
        </xdr:cNvPr>
        <xdr:cNvSpPr/>
      </xdr:nvSpPr>
      <xdr:spPr>
        <a:xfrm>
          <a:off x="13652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118111</xdr:rowOff>
    </xdr:from>
    <xdr:to>
      <xdr:col>76</xdr:col>
      <xdr:colOff>114300</xdr:colOff>
      <xdr:row>79</xdr:row>
      <xdr:rowOff>3811</xdr:rowOff>
    </xdr:to>
    <xdr:cxnSp macro="">
      <xdr:nvCxnSpPr>
        <xdr:cNvPr id="770" name="直線コネクタ 769">
          <a:extLst>
            <a:ext uri="{FF2B5EF4-FFF2-40B4-BE49-F238E27FC236}">
              <a16:creationId xmlns:a16="http://schemas.microsoft.com/office/drawing/2014/main" id="{EA359289-BA37-4B21-A97F-880542A10DF6}"/>
            </a:ext>
          </a:extLst>
        </xdr:cNvPr>
        <xdr:cNvCxnSpPr/>
      </xdr:nvCxnSpPr>
      <xdr:spPr>
        <a:xfrm>
          <a:off x="13703300" y="134912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5262</xdr:rowOff>
    </xdr:from>
    <xdr:to>
      <xdr:col>67</xdr:col>
      <xdr:colOff>101600</xdr:colOff>
      <xdr:row>79</xdr:row>
      <xdr:rowOff>106862</xdr:rowOff>
    </xdr:to>
    <xdr:sp macro="" textlink="">
      <xdr:nvSpPr>
        <xdr:cNvPr id="771" name="楕円 770">
          <a:extLst>
            <a:ext uri="{FF2B5EF4-FFF2-40B4-BE49-F238E27FC236}">
              <a16:creationId xmlns:a16="http://schemas.microsoft.com/office/drawing/2014/main" id="{48F635B1-45F8-4998-9A20-C5B359903B68}"/>
            </a:ext>
          </a:extLst>
        </xdr:cNvPr>
        <xdr:cNvSpPr/>
      </xdr:nvSpPr>
      <xdr:spPr>
        <a:xfrm>
          <a:off x="12763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118111</xdr:rowOff>
    </xdr:from>
    <xdr:to>
      <xdr:col>71</xdr:col>
      <xdr:colOff>177800</xdr:colOff>
      <xdr:row>79</xdr:row>
      <xdr:rowOff>56062</xdr:rowOff>
    </xdr:to>
    <xdr:cxnSp macro="">
      <xdr:nvCxnSpPr>
        <xdr:cNvPr id="772" name="直線コネクタ 771">
          <a:extLst>
            <a:ext uri="{FF2B5EF4-FFF2-40B4-BE49-F238E27FC236}">
              <a16:creationId xmlns:a16="http://schemas.microsoft.com/office/drawing/2014/main" id="{18C8FC31-5AC5-479E-8943-B1D3B3B1F36A}"/>
            </a:ext>
          </a:extLst>
        </xdr:cNvPr>
        <xdr:cNvCxnSpPr/>
      </xdr:nvCxnSpPr>
      <xdr:spPr>
        <a:xfrm flipV="1">
          <a:off x="12814300" y="1349121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39206</xdr:rowOff>
    </xdr:from>
    <xdr:ext cx="405111" cy="259045"/>
    <xdr:sp macro="" textlink="">
      <xdr:nvSpPr>
        <xdr:cNvPr id="773" name="n_1aveValue【児童館】&#10;有形固定資産減価償却率">
          <a:extLst>
            <a:ext uri="{FF2B5EF4-FFF2-40B4-BE49-F238E27FC236}">
              <a16:creationId xmlns:a16="http://schemas.microsoft.com/office/drawing/2014/main" id="{24AB41CD-84B8-4A34-9D10-B29496BBB30E}"/>
            </a:ext>
          </a:extLst>
        </xdr:cNvPr>
        <xdr:cNvSpPr txBox="1"/>
      </xdr:nvSpPr>
      <xdr:spPr>
        <a:xfrm>
          <a:off x="152660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4" name="n_2aveValue【児童館】&#10;有形固定資産減価償却率">
          <a:extLst>
            <a:ext uri="{FF2B5EF4-FFF2-40B4-BE49-F238E27FC236}">
              <a16:creationId xmlns:a16="http://schemas.microsoft.com/office/drawing/2014/main" id="{141F665C-38AE-4F1D-97B1-D85E99AC7D87}"/>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75" name="n_3aveValue【児童館】&#10;有形固定資産減価償却率">
          <a:extLst>
            <a:ext uri="{FF2B5EF4-FFF2-40B4-BE49-F238E27FC236}">
              <a16:creationId xmlns:a16="http://schemas.microsoft.com/office/drawing/2014/main" id="{A3AB8971-A818-49A9-8CB5-6D4408B12132}"/>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132278</xdr:rowOff>
    </xdr:from>
    <xdr:ext cx="405111" cy="259045"/>
    <xdr:sp macro="" textlink="">
      <xdr:nvSpPr>
        <xdr:cNvPr id="776" name="n_4aveValue【児童館】&#10;有形固定資産減価償却率">
          <a:extLst>
            <a:ext uri="{FF2B5EF4-FFF2-40B4-BE49-F238E27FC236}">
              <a16:creationId xmlns:a16="http://schemas.microsoft.com/office/drawing/2014/main" id="{73735B4F-1930-40A0-9E2D-A83E60212BFC}"/>
            </a:ext>
          </a:extLst>
        </xdr:cNvPr>
        <xdr:cNvSpPr txBox="1"/>
      </xdr:nvSpPr>
      <xdr:spPr>
        <a:xfrm>
          <a:off x="12611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54808</xdr:rowOff>
    </xdr:from>
    <xdr:ext cx="405111" cy="259045"/>
    <xdr:sp macro="" textlink="">
      <xdr:nvSpPr>
        <xdr:cNvPr id="777" name="n_1mainValue【児童館】&#10;有形固定資産減価償却率">
          <a:extLst>
            <a:ext uri="{FF2B5EF4-FFF2-40B4-BE49-F238E27FC236}">
              <a16:creationId xmlns:a16="http://schemas.microsoft.com/office/drawing/2014/main" id="{7557A3A7-2343-4955-8712-E26603AF45F8}"/>
            </a:ext>
          </a:extLst>
        </xdr:cNvPr>
        <xdr:cNvSpPr txBox="1"/>
      </xdr:nvSpPr>
      <xdr:spPr>
        <a:xfrm>
          <a:off x="152660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778" name="n_2mainValue【児童館】&#10;有形固定資産減価償却率">
          <a:extLst>
            <a:ext uri="{FF2B5EF4-FFF2-40B4-BE49-F238E27FC236}">
              <a16:creationId xmlns:a16="http://schemas.microsoft.com/office/drawing/2014/main" id="{5C604BBC-C646-4015-937E-666A1A2F08C7}"/>
            </a:ext>
          </a:extLst>
        </xdr:cNvPr>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13988</xdr:rowOff>
    </xdr:from>
    <xdr:ext cx="405111" cy="259045"/>
    <xdr:sp macro="" textlink="">
      <xdr:nvSpPr>
        <xdr:cNvPr id="779" name="n_3mainValue【児童館】&#10;有形固定資産減価償却率">
          <a:extLst>
            <a:ext uri="{FF2B5EF4-FFF2-40B4-BE49-F238E27FC236}">
              <a16:creationId xmlns:a16="http://schemas.microsoft.com/office/drawing/2014/main" id="{1ED94739-2A98-477F-A0BC-CC1B4326CBAE}"/>
            </a:ext>
          </a:extLst>
        </xdr:cNvPr>
        <xdr:cNvSpPr txBox="1"/>
      </xdr:nvSpPr>
      <xdr:spPr>
        <a:xfrm>
          <a:off x="13500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123389</xdr:rowOff>
    </xdr:from>
    <xdr:ext cx="405111" cy="259045"/>
    <xdr:sp macro="" textlink="">
      <xdr:nvSpPr>
        <xdr:cNvPr id="780" name="n_4mainValue【児童館】&#10;有形固定資産減価償却率">
          <a:extLst>
            <a:ext uri="{FF2B5EF4-FFF2-40B4-BE49-F238E27FC236}">
              <a16:creationId xmlns:a16="http://schemas.microsoft.com/office/drawing/2014/main" id="{8930ACC5-50A8-48E1-B4DA-C3E86AEC0F0D}"/>
            </a:ext>
          </a:extLst>
        </xdr:cNvPr>
        <xdr:cNvSpPr txBox="1"/>
      </xdr:nvSpPr>
      <xdr:spPr>
        <a:xfrm>
          <a:off x="12611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183CF452-35AD-4F4B-9E74-04E4F7A10F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B6428C00-ADF2-425B-B6E3-71AF5BB39C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5862BF41-5D03-4A8C-999F-31B52A005B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4AC5CC11-ABC2-4A63-B465-D2A263FE82B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926CFFF9-71BF-446A-A8C7-1424DA7405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20CC7F7-618A-47F7-90E0-2FBEE6F563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E408032F-78D7-401B-8031-107671D216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1B74850B-CEFE-4FA2-A1D9-145F4E6383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6A7F6E6B-D4C7-4735-93C4-FA1CEE88881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B091E4-65B3-4879-9599-9716FDA4ECA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38BC1952-3664-4D51-91FA-4228E8AE17F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77B4F713-1240-4E38-9B35-E7CACF82626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6042FB58-9C53-47A3-809E-E891C8312AA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5AC2D2B0-E31A-498E-B5CE-D8AB3668322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D6BDD8F2-7B9E-4EFA-B829-11325B8CFAB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26EA4D39-60C1-4B60-9944-4B3FE794516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7632FCB2-704A-4634-9380-E091E2C2B0B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FC3D6AC1-801F-4A35-836A-BBCD33AEABB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409C9F9C-8C93-49B2-9D1C-2116C50D8E2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2CC785C2-5BCC-482C-9FE2-5599169490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A28D9E2A-C8FD-4586-AAD0-E970D21EBD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802" name="直線コネクタ 801">
          <a:extLst>
            <a:ext uri="{FF2B5EF4-FFF2-40B4-BE49-F238E27FC236}">
              <a16:creationId xmlns:a16="http://schemas.microsoft.com/office/drawing/2014/main" id="{281153D8-047A-4FC8-AD78-66F46D818825}"/>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3" name="【児童館】&#10;一人当たり面積最小値テキスト">
          <a:extLst>
            <a:ext uri="{FF2B5EF4-FFF2-40B4-BE49-F238E27FC236}">
              <a16:creationId xmlns:a16="http://schemas.microsoft.com/office/drawing/2014/main" id="{9660C2CE-4BD6-44AC-A9F7-9560DF0A7BD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4" name="直線コネクタ 803">
          <a:extLst>
            <a:ext uri="{FF2B5EF4-FFF2-40B4-BE49-F238E27FC236}">
              <a16:creationId xmlns:a16="http://schemas.microsoft.com/office/drawing/2014/main" id="{E558AD84-8A49-4536-869F-84931341B487}"/>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805" name="【児童館】&#10;一人当たり面積最大値テキスト">
          <a:extLst>
            <a:ext uri="{FF2B5EF4-FFF2-40B4-BE49-F238E27FC236}">
              <a16:creationId xmlns:a16="http://schemas.microsoft.com/office/drawing/2014/main" id="{64A7649D-50EF-4032-A669-1A2CC9529C93}"/>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806" name="直線コネクタ 805">
          <a:extLst>
            <a:ext uri="{FF2B5EF4-FFF2-40B4-BE49-F238E27FC236}">
              <a16:creationId xmlns:a16="http://schemas.microsoft.com/office/drawing/2014/main" id="{BBB42D10-845E-46A4-98A5-6B0C151EA43E}"/>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7" name="【児童館】&#10;一人当たり面積平均値テキスト">
          <a:extLst>
            <a:ext uri="{FF2B5EF4-FFF2-40B4-BE49-F238E27FC236}">
              <a16:creationId xmlns:a16="http://schemas.microsoft.com/office/drawing/2014/main" id="{80A46DEE-5F3B-4205-B011-288C81207B63}"/>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8" name="フローチャート: 判断 807">
          <a:extLst>
            <a:ext uri="{FF2B5EF4-FFF2-40B4-BE49-F238E27FC236}">
              <a16:creationId xmlns:a16="http://schemas.microsoft.com/office/drawing/2014/main" id="{10EAC21B-6516-49FA-B63C-6E05EFEFFCDF}"/>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9" name="フローチャート: 判断 808">
          <a:extLst>
            <a:ext uri="{FF2B5EF4-FFF2-40B4-BE49-F238E27FC236}">
              <a16:creationId xmlns:a16="http://schemas.microsoft.com/office/drawing/2014/main" id="{A279C5E3-D777-46A1-B824-E00AD9265032}"/>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10" name="フローチャート: 判断 809">
          <a:extLst>
            <a:ext uri="{FF2B5EF4-FFF2-40B4-BE49-F238E27FC236}">
              <a16:creationId xmlns:a16="http://schemas.microsoft.com/office/drawing/2014/main" id="{7E8F173F-D854-4C43-B1C8-62DC9218A26F}"/>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1" name="フローチャート: 判断 810">
          <a:extLst>
            <a:ext uri="{FF2B5EF4-FFF2-40B4-BE49-F238E27FC236}">
              <a16:creationId xmlns:a16="http://schemas.microsoft.com/office/drawing/2014/main" id="{727A7884-9A04-44FE-84B2-5EC188AD79FC}"/>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2" name="フローチャート: 判断 811">
          <a:extLst>
            <a:ext uri="{FF2B5EF4-FFF2-40B4-BE49-F238E27FC236}">
              <a16:creationId xmlns:a16="http://schemas.microsoft.com/office/drawing/2014/main" id="{9F5475D5-86DC-4082-95C7-277208DE8270}"/>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101E8F91-678A-4655-B9E4-4F71A1C9EC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F3BAD82B-3275-4D8D-8F82-30ACDE66806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15F24DA7-566F-485F-8249-E7A025C77D7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5E28F17-2246-48E9-8833-3F0B2E96C8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6AE8BB9-9770-4097-86F3-4E6EFE05A9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8" name="楕円 817">
          <a:extLst>
            <a:ext uri="{FF2B5EF4-FFF2-40B4-BE49-F238E27FC236}">
              <a16:creationId xmlns:a16="http://schemas.microsoft.com/office/drawing/2014/main" id="{F9AE32D1-0AD9-4D95-B425-9274F11A4E1D}"/>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819" name="【児童館】&#10;一人当たり面積該当値テキスト">
          <a:extLst>
            <a:ext uri="{FF2B5EF4-FFF2-40B4-BE49-F238E27FC236}">
              <a16:creationId xmlns:a16="http://schemas.microsoft.com/office/drawing/2014/main" id="{68A1B6E0-6C73-437D-B0F3-96C1311DE77F}"/>
            </a:ext>
          </a:extLst>
        </xdr:cNvPr>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20" name="楕円 819">
          <a:extLst>
            <a:ext uri="{FF2B5EF4-FFF2-40B4-BE49-F238E27FC236}">
              <a16:creationId xmlns:a16="http://schemas.microsoft.com/office/drawing/2014/main" id="{455AF6FB-B9EC-46B7-ADAC-16C0067DFCDD}"/>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821" name="直線コネクタ 820">
          <a:extLst>
            <a:ext uri="{FF2B5EF4-FFF2-40B4-BE49-F238E27FC236}">
              <a16:creationId xmlns:a16="http://schemas.microsoft.com/office/drawing/2014/main" id="{F2B1995E-14B7-49A5-B20A-7B987612554C}"/>
            </a:ext>
          </a:extLst>
        </xdr:cNvPr>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22" name="楕円 821">
          <a:extLst>
            <a:ext uri="{FF2B5EF4-FFF2-40B4-BE49-F238E27FC236}">
              <a16:creationId xmlns:a16="http://schemas.microsoft.com/office/drawing/2014/main" id="{1D1CB546-FF8D-49B6-92CF-20238F21B139}"/>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60961</xdr:rowOff>
    </xdr:to>
    <xdr:cxnSp macro="">
      <xdr:nvCxnSpPr>
        <xdr:cNvPr id="823" name="直線コネクタ 822">
          <a:extLst>
            <a:ext uri="{FF2B5EF4-FFF2-40B4-BE49-F238E27FC236}">
              <a16:creationId xmlns:a16="http://schemas.microsoft.com/office/drawing/2014/main" id="{BC1C6F2D-872D-433C-BED5-B62482F07821}"/>
            </a:ext>
          </a:extLst>
        </xdr:cNvPr>
        <xdr:cNvCxnSpPr/>
      </xdr:nvCxnSpPr>
      <xdr:spPr>
        <a:xfrm flipV="1">
          <a:off x="20434300" y="14417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24" name="楕円 823">
          <a:extLst>
            <a:ext uri="{FF2B5EF4-FFF2-40B4-BE49-F238E27FC236}">
              <a16:creationId xmlns:a16="http://schemas.microsoft.com/office/drawing/2014/main" id="{AEF2C4CB-9154-4978-A6BD-51325C2035C4}"/>
            </a:ext>
          </a:extLst>
        </xdr:cNvPr>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83820</xdr:rowOff>
    </xdr:to>
    <xdr:cxnSp macro="">
      <xdr:nvCxnSpPr>
        <xdr:cNvPr id="825" name="直線コネクタ 824">
          <a:extLst>
            <a:ext uri="{FF2B5EF4-FFF2-40B4-BE49-F238E27FC236}">
              <a16:creationId xmlns:a16="http://schemas.microsoft.com/office/drawing/2014/main" id="{6C8F12E1-3985-4554-B6C0-C623BA4AEDE7}"/>
            </a:ext>
          </a:extLst>
        </xdr:cNvPr>
        <xdr:cNvCxnSpPr/>
      </xdr:nvCxnSpPr>
      <xdr:spPr>
        <a:xfrm flipV="1">
          <a:off x="19545300" y="14462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26" name="楕円 825">
          <a:extLst>
            <a:ext uri="{FF2B5EF4-FFF2-40B4-BE49-F238E27FC236}">
              <a16:creationId xmlns:a16="http://schemas.microsoft.com/office/drawing/2014/main" id="{B017F413-1DD0-4508-B0D1-924A8AFCB40F}"/>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85</xdr:row>
      <xdr:rowOff>49530</xdr:rowOff>
    </xdr:to>
    <xdr:cxnSp macro="">
      <xdr:nvCxnSpPr>
        <xdr:cNvPr id="827" name="直線コネクタ 826">
          <a:extLst>
            <a:ext uri="{FF2B5EF4-FFF2-40B4-BE49-F238E27FC236}">
              <a16:creationId xmlns:a16="http://schemas.microsoft.com/office/drawing/2014/main" id="{FB53EE4A-7EE3-4C3D-9227-3EFE203B3014}"/>
            </a:ext>
          </a:extLst>
        </xdr:cNvPr>
        <xdr:cNvCxnSpPr/>
      </xdr:nvCxnSpPr>
      <xdr:spPr>
        <a:xfrm flipV="1">
          <a:off x="18656300" y="14485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28" name="n_1aveValue【児童館】&#10;一人当たり面積">
          <a:extLst>
            <a:ext uri="{FF2B5EF4-FFF2-40B4-BE49-F238E27FC236}">
              <a16:creationId xmlns:a16="http://schemas.microsoft.com/office/drawing/2014/main" id="{1B777466-8984-476A-8DF3-A8AF0B658025}"/>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29" name="n_2aveValue【児童館】&#10;一人当たり面積">
          <a:extLst>
            <a:ext uri="{FF2B5EF4-FFF2-40B4-BE49-F238E27FC236}">
              <a16:creationId xmlns:a16="http://schemas.microsoft.com/office/drawing/2014/main" id="{ABF73CD0-186C-49C2-9A29-31EB76DCAB9C}"/>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30" name="n_3aveValue【児童館】&#10;一人当たり面積">
          <a:extLst>
            <a:ext uri="{FF2B5EF4-FFF2-40B4-BE49-F238E27FC236}">
              <a16:creationId xmlns:a16="http://schemas.microsoft.com/office/drawing/2014/main" id="{F8FBC2C9-DC8C-4260-8E0F-E059E9184EBA}"/>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31" name="n_4aveValue【児童館】&#10;一人当たり面積">
          <a:extLst>
            <a:ext uri="{FF2B5EF4-FFF2-40B4-BE49-F238E27FC236}">
              <a16:creationId xmlns:a16="http://schemas.microsoft.com/office/drawing/2014/main" id="{80EF5029-FAAD-4220-BD7D-C865AFB34EF3}"/>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832" name="n_1mainValue【児童館】&#10;一人当たり面積">
          <a:extLst>
            <a:ext uri="{FF2B5EF4-FFF2-40B4-BE49-F238E27FC236}">
              <a16:creationId xmlns:a16="http://schemas.microsoft.com/office/drawing/2014/main" id="{8369E3FA-75E5-48FA-BE46-022D1AF3B845}"/>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833" name="n_2mainValue【児童館】&#10;一人当たり面積">
          <a:extLst>
            <a:ext uri="{FF2B5EF4-FFF2-40B4-BE49-F238E27FC236}">
              <a16:creationId xmlns:a16="http://schemas.microsoft.com/office/drawing/2014/main" id="{E9A75931-7FED-4FEA-AEFB-0A648C1DDC23}"/>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834" name="n_3mainValue【児童館】&#10;一人当たり面積">
          <a:extLst>
            <a:ext uri="{FF2B5EF4-FFF2-40B4-BE49-F238E27FC236}">
              <a16:creationId xmlns:a16="http://schemas.microsoft.com/office/drawing/2014/main" id="{159F4E01-824F-4124-9F13-876F8A7F3CC6}"/>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35" name="n_4mainValue【児童館】&#10;一人当たり面積">
          <a:extLst>
            <a:ext uri="{FF2B5EF4-FFF2-40B4-BE49-F238E27FC236}">
              <a16:creationId xmlns:a16="http://schemas.microsoft.com/office/drawing/2014/main" id="{0D98F3F2-42C2-4A0E-85A6-B71A01FB8067}"/>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15539538-E3D0-4E97-B34E-E558D9401D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4E194A2B-944F-4FB7-A8FD-89F8E93DA5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4E70BE50-F12D-4C7C-AF88-1211339A85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11969518-EA8A-4F8A-8062-AE285334B7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5040CA67-72E4-4436-8726-6084533A2B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1518931E-574E-4C7A-BA09-D976E46D51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952B32CB-66D8-412B-8789-9F2D873A56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8381E36C-E91A-41A8-8140-64E7F82014D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BBDAFF9C-CEAF-4B29-98F7-63D07BFE10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D4BBA2DF-2C70-4A11-BDD6-61DC333A9A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4E147ADB-734E-4EEC-9533-36C775E13A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CF2761F8-1EAB-459C-9981-22D089E166B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27FB5011-BD13-409B-846E-596D11FB389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1910E374-26EB-40B9-8646-4C760470ED8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F42B1435-0998-4D76-894C-A9E7D7692E4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1B4FB62A-73D4-4043-B7AB-E246C5CD38E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C3FFAE58-6233-47E5-A3A7-DF50E41B22F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999BF40C-1C3E-4F5B-B648-40F959B7C8A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BEDE859-C486-4060-BB5F-FAFC9C123B7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2DE01185-15DD-43D2-96B0-CD83A81261C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C51BA16F-BC4B-48B2-8E65-5D392DE649B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B4458205-3EC3-4A1B-85F9-8C1F19BB63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33BF1A0B-DD13-4563-BB87-95529061445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5A463004-6F45-4095-8A00-BCDA14CAFE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860" name="直線コネクタ 859">
          <a:extLst>
            <a:ext uri="{FF2B5EF4-FFF2-40B4-BE49-F238E27FC236}">
              <a16:creationId xmlns:a16="http://schemas.microsoft.com/office/drawing/2014/main" id="{BAC3151F-F078-4326-9FDE-AB0611067A39}"/>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861" name="【公民館】&#10;有形固定資産減価償却率最小値テキスト">
          <a:extLst>
            <a:ext uri="{FF2B5EF4-FFF2-40B4-BE49-F238E27FC236}">
              <a16:creationId xmlns:a16="http://schemas.microsoft.com/office/drawing/2014/main" id="{2567CEE9-702E-4575-A260-6DF1574B1D85}"/>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862" name="直線コネクタ 861">
          <a:extLst>
            <a:ext uri="{FF2B5EF4-FFF2-40B4-BE49-F238E27FC236}">
              <a16:creationId xmlns:a16="http://schemas.microsoft.com/office/drawing/2014/main" id="{818BADE9-4671-4418-8E6A-5182F6B5D023}"/>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3" name="【公民館】&#10;有形固定資産減価償却率最大値テキスト">
          <a:extLst>
            <a:ext uri="{FF2B5EF4-FFF2-40B4-BE49-F238E27FC236}">
              <a16:creationId xmlns:a16="http://schemas.microsoft.com/office/drawing/2014/main" id="{8043266F-4E39-4FCB-85A3-A82F9C4F0CAC}"/>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4" name="直線コネクタ 863">
          <a:extLst>
            <a:ext uri="{FF2B5EF4-FFF2-40B4-BE49-F238E27FC236}">
              <a16:creationId xmlns:a16="http://schemas.microsoft.com/office/drawing/2014/main" id="{03E32672-3F22-4BA8-8178-C38E58EF0CAC}"/>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65" name="【公民館】&#10;有形固定資産減価償却率平均値テキスト">
          <a:extLst>
            <a:ext uri="{FF2B5EF4-FFF2-40B4-BE49-F238E27FC236}">
              <a16:creationId xmlns:a16="http://schemas.microsoft.com/office/drawing/2014/main" id="{F194B106-8525-423F-A2BA-0C2097C35E0B}"/>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6" name="フローチャート: 判断 865">
          <a:extLst>
            <a:ext uri="{FF2B5EF4-FFF2-40B4-BE49-F238E27FC236}">
              <a16:creationId xmlns:a16="http://schemas.microsoft.com/office/drawing/2014/main" id="{4624641B-14B7-41C8-A2BB-C9295D8906BF}"/>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867" name="フローチャート: 判断 866">
          <a:extLst>
            <a:ext uri="{FF2B5EF4-FFF2-40B4-BE49-F238E27FC236}">
              <a16:creationId xmlns:a16="http://schemas.microsoft.com/office/drawing/2014/main" id="{D18A66B2-940C-4ED6-9E0E-AFB508453B53}"/>
            </a:ext>
          </a:extLst>
        </xdr:cNvPr>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68" name="フローチャート: 判断 867">
          <a:extLst>
            <a:ext uri="{FF2B5EF4-FFF2-40B4-BE49-F238E27FC236}">
              <a16:creationId xmlns:a16="http://schemas.microsoft.com/office/drawing/2014/main" id="{099804DE-FAEA-413E-8E85-147CC83B6586}"/>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869" name="フローチャート: 判断 868">
          <a:extLst>
            <a:ext uri="{FF2B5EF4-FFF2-40B4-BE49-F238E27FC236}">
              <a16:creationId xmlns:a16="http://schemas.microsoft.com/office/drawing/2014/main" id="{BEA87C25-06FF-48F9-B7EE-4704D13C56B4}"/>
            </a:ext>
          </a:extLst>
        </xdr:cNvPr>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870" name="フローチャート: 判断 869">
          <a:extLst>
            <a:ext uri="{FF2B5EF4-FFF2-40B4-BE49-F238E27FC236}">
              <a16:creationId xmlns:a16="http://schemas.microsoft.com/office/drawing/2014/main" id="{C8D547AB-C799-4006-8CE0-67FE8F22BA21}"/>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39B2ABD8-9FB4-4144-8B6F-77EA2DEAC28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979919A-8EC6-42ED-9EE8-93740A62B6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C8827FD-90A5-4742-8D18-316FDE3382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91BC7B0B-B86E-4008-B2CC-5F02D7AA739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1240939-5097-4AB9-8BCF-0478F579B5A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876" name="楕円 875">
          <a:extLst>
            <a:ext uri="{FF2B5EF4-FFF2-40B4-BE49-F238E27FC236}">
              <a16:creationId xmlns:a16="http://schemas.microsoft.com/office/drawing/2014/main" id="{F63A4459-D7AF-4116-84B0-07F6A2AC2CFE}"/>
            </a:ext>
          </a:extLst>
        </xdr:cNvPr>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877" name="【公民館】&#10;有形固定資産減価償却率該当値テキスト">
          <a:extLst>
            <a:ext uri="{FF2B5EF4-FFF2-40B4-BE49-F238E27FC236}">
              <a16:creationId xmlns:a16="http://schemas.microsoft.com/office/drawing/2014/main" id="{CF62DD0A-B8C1-4BE5-B440-D84FF6BD3CA3}"/>
            </a:ext>
          </a:extLst>
        </xdr:cNvPr>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878" name="楕円 877">
          <a:extLst>
            <a:ext uri="{FF2B5EF4-FFF2-40B4-BE49-F238E27FC236}">
              <a16:creationId xmlns:a16="http://schemas.microsoft.com/office/drawing/2014/main" id="{9733C2EA-4B4F-485A-A52E-0B97939268D1}"/>
            </a:ext>
          </a:extLst>
        </xdr:cNvPr>
        <xdr:cNvSpPr/>
      </xdr:nvSpPr>
      <xdr:spPr>
        <a:xfrm>
          <a:off x="1543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127636</xdr:rowOff>
    </xdr:from>
    <xdr:to>
      <xdr:col>85</xdr:col>
      <xdr:colOff>127000</xdr:colOff>
      <xdr:row>105</xdr:row>
      <xdr:rowOff>156211</xdr:rowOff>
    </xdr:to>
    <xdr:cxnSp macro="">
      <xdr:nvCxnSpPr>
        <xdr:cNvPr id="879" name="直線コネクタ 878">
          <a:extLst>
            <a:ext uri="{FF2B5EF4-FFF2-40B4-BE49-F238E27FC236}">
              <a16:creationId xmlns:a16="http://schemas.microsoft.com/office/drawing/2014/main" id="{5D359131-457F-4B05-804B-C1D6BB14EE25}"/>
            </a:ext>
          </a:extLst>
        </xdr:cNvPr>
        <xdr:cNvCxnSpPr/>
      </xdr:nvCxnSpPr>
      <xdr:spPr>
        <a:xfrm>
          <a:off x="15481300" y="181298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46355</xdr:rowOff>
    </xdr:from>
    <xdr:to>
      <xdr:col>76</xdr:col>
      <xdr:colOff>165100</xdr:colOff>
      <xdr:row>105</xdr:row>
      <xdr:rowOff>147955</xdr:rowOff>
    </xdr:to>
    <xdr:sp macro="" textlink="">
      <xdr:nvSpPr>
        <xdr:cNvPr id="880" name="楕円 879">
          <a:extLst>
            <a:ext uri="{FF2B5EF4-FFF2-40B4-BE49-F238E27FC236}">
              <a16:creationId xmlns:a16="http://schemas.microsoft.com/office/drawing/2014/main" id="{4D272581-0B0D-4C3C-B81D-FADD79B78223}"/>
            </a:ext>
          </a:extLst>
        </xdr:cNvPr>
        <xdr:cNvSpPr/>
      </xdr:nvSpPr>
      <xdr:spPr>
        <a:xfrm>
          <a:off x="14541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97155</xdr:rowOff>
    </xdr:from>
    <xdr:to>
      <xdr:col>81</xdr:col>
      <xdr:colOff>50800</xdr:colOff>
      <xdr:row>105</xdr:row>
      <xdr:rowOff>127636</xdr:rowOff>
    </xdr:to>
    <xdr:cxnSp macro="">
      <xdr:nvCxnSpPr>
        <xdr:cNvPr id="881" name="直線コネクタ 880">
          <a:extLst>
            <a:ext uri="{FF2B5EF4-FFF2-40B4-BE49-F238E27FC236}">
              <a16:creationId xmlns:a16="http://schemas.microsoft.com/office/drawing/2014/main" id="{14796902-72F4-43C0-8127-36DB031075CD}"/>
            </a:ext>
          </a:extLst>
        </xdr:cNvPr>
        <xdr:cNvCxnSpPr/>
      </xdr:nvCxnSpPr>
      <xdr:spPr>
        <a:xfrm>
          <a:off x="14592300" y="180994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82" name="楕円 881">
          <a:extLst>
            <a:ext uri="{FF2B5EF4-FFF2-40B4-BE49-F238E27FC236}">
              <a16:creationId xmlns:a16="http://schemas.microsoft.com/office/drawing/2014/main" id="{DCF8CA7B-0646-425A-B141-6A76C604C033}"/>
            </a:ext>
          </a:extLst>
        </xdr:cNvPr>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97155</xdr:rowOff>
    </xdr:to>
    <xdr:cxnSp macro="">
      <xdr:nvCxnSpPr>
        <xdr:cNvPr id="883" name="直線コネクタ 882">
          <a:extLst>
            <a:ext uri="{FF2B5EF4-FFF2-40B4-BE49-F238E27FC236}">
              <a16:creationId xmlns:a16="http://schemas.microsoft.com/office/drawing/2014/main" id="{6DFDFDE5-2028-4871-BD74-4664BE2CF5D6}"/>
            </a:ext>
          </a:extLst>
        </xdr:cNvPr>
        <xdr:cNvCxnSpPr/>
      </xdr:nvCxnSpPr>
      <xdr:spPr>
        <a:xfrm>
          <a:off x="13703300" y="18067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168275</xdr:rowOff>
    </xdr:from>
    <xdr:to>
      <xdr:col>67</xdr:col>
      <xdr:colOff>101600</xdr:colOff>
      <xdr:row>105</xdr:row>
      <xdr:rowOff>98425</xdr:rowOff>
    </xdr:to>
    <xdr:sp macro="" textlink="">
      <xdr:nvSpPr>
        <xdr:cNvPr id="884" name="楕円 883">
          <a:extLst>
            <a:ext uri="{FF2B5EF4-FFF2-40B4-BE49-F238E27FC236}">
              <a16:creationId xmlns:a16="http://schemas.microsoft.com/office/drawing/2014/main" id="{FA995B81-8998-43C2-AA86-A00F38C4A977}"/>
            </a:ext>
          </a:extLst>
        </xdr:cNvPr>
        <xdr:cNvSpPr/>
      </xdr:nvSpPr>
      <xdr:spPr>
        <a:xfrm>
          <a:off x="1276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47625</xdr:rowOff>
    </xdr:from>
    <xdr:to>
      <xdr:col>71</xdr:col>
      <xdr:colOff>177800</xdr:colOff>
      <xdr:row>105</xdr:row>
      <xdr:rowOff>64770</xdr:rowOff>
    </xdr:to>
    <xdr:cxnSp macro="">
      <xdr:nvCxnSpPr>
        <xdr:cNvPr id="885" name="直線コネクタ 884">
          <a:extLst>
            <a:ext uri="{FF2B5EF4-FFF2-40B4-BE49-F238E27FC236}">
              <a16:creationId xmlns:a16="http://schemas.microsoft.com/office/drawing/2014/main" id="{0B71645C-C611-490C-A910-680081F4CDF4}"/>
            </a:ext>
          </a:extLst>
        </xdr:cNvPr>
        <xdr:cNvCxnSpPr/>
      </xdr:nvCxnSpPr>
      <xdr:spPr>
        <a:xfrm>
          <a:off x="12814300" y="180498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886" name="n_1aveValue【公民館】&#10;有形固定資産減価償却率">
          <a:extLst>
            <a:ext uri="{FF2B5EF4-FFF2-40B4-BE49-F238E27FC236}">
              <a16:creationId xmlns:a16="http://schemas.microsoft.com/office/drawing/2014/main" id="{FA8FC8BC-19C6-471F-A8DB-E7E8826F02D2}"/>
            </a:ext>
          </a:extLst>
        </xdr:cNvPr>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887" name="n_2aveValue【公民館】&#10;有形固定資産減価償却率">
          <a:extLst>
            <a:ext uri="{FF2B5EF4-FFF2-40B4-BE49-F238E27FC236}">
              <a16:creationId xmlns:a16="http://schemas.microsoft.com/office/drawing/2014/main" id="{C7F2A4C7-16B7-42FB-8C56-960483A49621}"/>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888" name="n_3aveValue【公民館】&#10;有形固定資産減価償却率">
          <a:extLst>
            <a:ext uri="{FF2B5EF4-FFF2-40B4-BE49-F238E27FC236}">
              <a16:creationId xmlns:a16="http://schemas.microsoft.com/office/drawing/2014/main" id="{4561EDC9-4A73-4424-8C98-5F21043DDD57}"/>
            </a:ext>
          </a:extLst>
        </xdr:cNvPr>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889" name="n_4aveValue【公民館】&#10;有形固定資産減価償却率">
          <a:extLst>
            <a:ext uri="{FF2B5EF4-FFF2-40B4-BE49-F238E27FC236}">
              <a16:creationId xmlns:a16="http://schemas.microsoft.com/office/drawing/2014/main" id="{09E3B7A5-E6ED-4CE4-84DB-63704F8EAA39}"/>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169563</xdr:rowOff>
    </xdr:from>
    <xdr:ext cx="405111" cy="259045"/>
    <xdr:sp macro="" textlink="">
      <xdr:nvSpPr>
        <xdr:cNvPr id="890" name="n_1mainValue【公民館】&#10;有形固定資産減価償却率">
          <a:extLst>
            <a:ext uri="{FF2B5EF4-FFF2-40B4-BE49-F238E27FC236}">
              <a16:creationId xmlns:a16="http://schemas.microsoft.com/office/drawing/2014/main" id="{23D5468B-D006-4BF9-B209-BD61F3B177A3}"/>
            </a:ext>
          </a:extLst>
        </xdr:cNvPr>
        <xdr:cNvSpPr txBox="1"/>
      </xdr:nvSpPr>
      <xdr:spPr>
        <a:xfrm>
          <a:off x="15266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139082</xdr:rowOff>
    </xdr:from>
    <xdr:ext cx="405111" cy="259045"/>
    <xdr:sp macro="" textlink="">
      <xdr:nvSpPr>
        <xdr:cNvPr id="891" name="n_2mainValue【公民館】&#10;有形固定資産減価償却率">
          <a:extLst>
            <a:ext uri="{FF2B5EF4-FFF2-40B4-BE49-F238E27FC236}">
              <a16:creationId xmlns:a16="http://schemas.microsoft.com/office/drawing/2014/main" id="{4B8E1880-699A-489B-8E6E-E23335D85695}"/>
            </a:ext>
          </a:extLst>
        </xdr:cNvPr>
        <xdr:cNvSpPr txBox="1"/>
      </xdr:nvSpPr>
      <xdr:spPr>
        <a:xfrm>
          <a:off x="14389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2" name="n_3mainValue【公民館】&#10;有形固定資産減価償却率">
          <a:extLst>
            <a:ext uri="{FF2B5EF4-FFF2-40B4-BE49-F238E27FC236}">
              <a16:creationId xmlns:a16="http://schemas.microsoft.com/office/drawing/2014/main" id="{58794C86-8015-4110-B6E3-0F615791E817}"/>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89552</xdr:rowOff>
    </xdr:from>
    <xdr:ext cx="405111" cy="259045"/>
    <xdr:sp macro="" textlink="">
      <xdr:nvSpPr>
        <xdr:cNvPr id="893" name="n_4mainValue【公民館】&#10;有形固定資産減価償却率">
          <a:extLst>
            <a:ext uri="{FF2B5EF4-FFF2-40B4-BE49-F238E27FC236}">
              <a16:creationId xmlns:a16="http://schemas.microsoft.com/office/drawing/2014/main" id="{0A67DE3B-77D6-41FF-8575-BE6FABBFD119}"/>
            </a:ext>
          </a:extLst>
        </xdr:cNvPr>
        <xdr:cNvSpPr txBox="1"/>
      </xdr:nvSpPr>
      <xdr:spPr>
        <a:xfrm>
          <a:off x="12611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E38BE305-0407-49AF-9B82-D836F3C161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96C6D524-0516-4577-9367-2189185632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87F9DEA6-C894-4A8E-9273-D798CB512E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7B19F19D-CD16-4F72-884E-A86EE7EB16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14388821-3106-4D91-B1E1-69DDACF1B8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46767762-E9DB-4A1E-B147-5F74D510E9A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EC0273F3-145D-465D-820C-D225387DC9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73053A39-97D6-4E3F-ACDC-FF20CED980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E5779D7E-677D-4035-8CBC-646DDA3268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8BEF9574-12B7-4E6D-94B3-4568918849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3E6108BB-77DA-47D4-9E29-AE4AC15B842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0EEE98AE-D494-4D3E-8B64-DE9EBA29973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AAC2F6A4-D69A-49A3-95BA-F3F9BDEC287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96CE2C61-D7F9-49B8-AEB0-ABCD086DB9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807A259D-38BA-4FB2-8FFA-52450ACB465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E76E839B-094F-4F3E-B405-CA83FDF2AFE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A45613BB-1676-4829-B328-61C891BDDD8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4225FC05-A1CA-441D-858B-97ED6408C3E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04AA4CD3-4059-4BCA-84B0-F8DEEA0A4E1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B7E8FD90-39B7-4D27-809F-2AF333C515C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C25DF87D-9F13-4C16-8491-D959321987A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1703F12-5CA3-4A9C-90AE-E879CBD79F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71537D96-F683-47CC-9C21-F3B3AAA895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917" name="直線コネクタ 916">
          <a:extLst>
            <a:ext uri="{FF2B5EF4-FFF2-40B4-BE49-F238E27FC236}">
              <a16:creationId xmlns:a16="http://schemas.microsoft.com/office/drawing/2014/main" id="{56772434-7374-43F9-9583-B753B0EF1B2C}"/>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8" name="【公民館】&#10;一人当たり面積最小値テキスト">
          <a:extLst>
            <a:ext uri="{FF2B5EF4-FFF2-40B4-BE49-F238E27FC236}">
              <a16:creationId xmlns:a16="http://schemas.microsoft.com/office/drawing/2014/main" id="{E019CCC8-CD01-4556-ACE6-5E953CE8F488}"/>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9" name="直線コネクタ 918">
          <a:extLst>
            <a:ext uri="{FF2B5EF4-FFF2-40B4-BE49-F238E27FC236}">
              <a16:creationId xmlns:a16="http://schemas.microsoft.com/office/drawing/2014/main" id="{6F5824DE-C382-4C66-A5B5-07A3125AC15C}"/>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920" name="【公民館】&#10;一人当たり面積最大値テキスト">
          <a:extLst>
            <a:ext uri="{FF2B5EF4-FFF2-40B4-BE49-F238E27FC236}">
              <a16:creationId xmlns:a16="http://schemas.microsoft.com/office/drawing/2014/main" id="{9F5A5EDB-D5ED-4B02-B19B-1B1625128933}"/>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921" name="直線コネクタ 920">
          <a:extLst>
            <a:ext uri="{FF2B5EF4-FFF2-40B4-BE49-F238E27FC236}">
              <a16:creationId xmlns:a16="http://schemas.microsoft.com/office/drawing/2014/main" id="{D6317309-08BD-45C5-8A56-EAA3AECE13FC}"/>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922" name="【公民館】&#10;一人当たり面積平均値テキスト">
          <a:extLst>
            <a:ext uri="{FF2B5EF4-FFF2-40B4-BE49-F238E27FC236}">
              <a16:creationId xmlns:a16="http://schemas.microsoft.com/office/drawing/2014/main" id="{0F1A7B05-9034-4539-A0B2-7CFC98DB207F}"/>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3" name="フローチャート: 判断 922">
          <a:extLst>
            <a:ext uri="{FF2B5EF4-FFF2-40B4-BE49-F238E27FC236}">
              <a16:creationId xmlns:a16="http://schemas.microsoft.com/office/drawing/2014/main" id="{6ABB6554-FEFC-4336-A46D-CDA36C54E4A2}"/>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924" name="フローチャート: 判断 923">
          <a:extLst>
            <a:ext uri="{FF2B5EF4-FFF2-40B4-BE49-F238E27FC236}">
              <a16:creationId xmlns:a16="http://schemas.microsoft.com/office/drawing/2014/main" id="{DAC84EED-2B23-45F6-A21E-09BE9E8C96D6}"/>
            </a:ext>
          </a:extLst>
        </xdr:cNvPr>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5" name="フローチャート: 判断 924">
          <a:extLst>
            <a:ext uri="{FF2B5EF4-FFF2-40B4-BE49-F238E27FC236}">
              <a16:creationId xmlns:a16="http://schemas.microsoft.com/office/drawing/2014/main" id="{5194EDD2-D27E-4925-9C6E-BFC8D7A6EB25}"/>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26" name="フローチャート: 判断 925">
          <a:extLst>
            <a:ext uri="{FF2B5EF4-FFF2-40B4-BE49-F238E27FC236}">
              <a16:creationId xmlns:a16="http://schemas.microsoft.com/office/drawing/2014/main" id="{0CEA0328-67FC-41FF-B3DF-C46581029D20}"/>
            </a:ext>
          </a:extLst>
        </xdr:cNvPr>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7" name="フローチャート: 判断 926">
          <a:extLst>
            <a:ext uri="{FF2B5EF4-FFF2-40B4-BE49-F238E27FC236}">
              <a16:creationId xmlns:a16="http://schemas.microsoft.com/office/drawing/2014/main" id="{F8A77144-2A4A-4BF5-8DA6-2DC5C56BDCF9}"/>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A84D5906-0C1F-4FF2-862B-50CFF0FE31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342E9AD-0343-4144-9770-F1E77DE18A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B1B865F-06AF-43D9-B6B3-AFFEF806508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8DC35EAC-540A-4F33-A50D-9A7D59EA27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B7BCE76-0783-47AD-ADDD-47B2815A56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10161</xdr:rowOff>
    </xdr:from>
    <xdr:to>
      <xdr:col>116</xdr:col>
      <xdr:colOff>114300</xdr:colOff>
      <xdr:row>102</xdr:row>
      <xdr:rowOff>111761</xdr:rowOff>
    </xdr:to>
    <xdr:sp macro="" textlink="">
      <xdr:nvSpPr>
        <xdr:cNvPr id="933" name="楕円 932">
          <a:extLst>
            <a:ext uri="{FF2B5EF4-FFF2-40B4-BE49-F238E27FC236}">
              <a16:creationId xmlns:a16="http://schemas.microsoft.com/office/drawing/2014/main" id="{8BD9E730-9AC2-4BFA-99C4-4F3F40BA6EAF}"/>
            </a:ext>
          </a:extLst>
        </xdr:cNvPr>
        <xdr:cNvSpPr/>
      </xdr:nvSpPr>
      <xdr:spPr>
        <a:xfrm>
          <a:off x="22110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33038</xdr:rowOff>
    </xdr:from>
    <xdr:ext cx="469744" cy="259045"/>
    <xdr:sp macro="" textlink="">
      <xdr:nvSpPr>
        <xdr:cNvPr id="934" name="【公民館】&#10;一人当たり面積該当値テキスト">
          <a:extLst>
            <a:ext uri="{FF2B5EF4-FFF2-40B4-BE49-F238E27FC236}">
              <a16:creationId xmlns:a16="http://schemas.microsoft.com/office/drawing/2014/main" id="{EDBD2292-D882-4357-A106-8E35BD28F7FC}"/>
            </a:ext>
          </a:extLst>
        </xdr:cNvPr>
        <xdr:cNvSpPr txBox="1"/>
      </xdr:nvSpPr>
      <xdr:spPr>
        <a:xfrm>
          <a:off x="221996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10161</xdr:rowOff>
    </xdr:from>
    <xdr:to>
      <xdr:col>112</xdr:col>
      <xdr:colOff>38100</xdr:colOff>
      <xdr:row>102</xdr:row>
      <xdr:rowOff>111761</xdr:rowOff>
    </xdr:to>
    <xdr:sp macro="" textlink="">
      <xdr:nvSpPr>
        <xdr:cNvPr id="935" name="楕円 934">
          <a:extLst>
            <a:ext uri="{FF2B5EF4-FFF2-40B4-BE49-F238E27FC236}">
              <a16:creationId xmlns:a16="http://schemas.microsoft.com/office/drawing/2014/main" id="{13EA1B26-B7DC-4C53-9C39-603CD177335A}"/>
            </a:ext>
          </a:extLst>
        </xdr:cNvPr>
        <xdr:cNvSpPr/>
      </xdr:nvSpPr>
      <xdr:spPr>
        <a:xfrm>
          <a:off x="21272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60961</xdr:rowOff>
    </xdr:from>
    <xdr:to>
      <xdr:col>116</xdr:col>
      <xdr:colOff>63500</xdr:colOff>
      <xdr:row>102</xdr:row>
      <xdr:rowOff>60961</xdr:rowOff>
    </xdr:to>
    <xdr:cxnSp macro="">
      <xdr:nvCxnSpPr>
        <xdr:cNvPr id="936" name="直線コネクタ 935">
          <a:extLst>
            <a:ext uri="{FF2B5EF4-FFF2-40B4-BE49-F238E27FC236}">
              <a16:creationId xmlns:a16="http://schemas.microsoft.com/office/drawing/2014/main" id="{87A60833-FCA0-495F-83C9-5DAD684B227E}"/>
            </a:ext>
          </a:extLst>
        </xdr:cNvPr>
        <xdr:cNvCxnSpPr/>
      </xdr:nvCxnSpPr>
      <xdr:spPr>
        <a:xfrm>
          <a:off x="21323300" y="17548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17780</xdr:rowOff>
    </xdr:from>
    <xdr:to>
      <xdr:col>107</xdr:col>
      <xdr:colOff>101600</xdr:colOff>
      <xdr:row>102</xdr:row>
      <xdr:rowOff>119380</xdr:rowOff>
    </xdr:to>
    <xdr:sp macro="" textlink="">
      <xdr:nvSpPr>
        <xdr:cNvPr id="937" name="楕円 936">
          <a:extLst>
            <a:ext uri="{FF2B5EF4-FFF2-40B4-BE49-F238E27FC236}">
              <a16:creationId xmlns:a16="http://schemas.microsoft.com/office/drawing/2014/main" id="{A8B04A23-0209-4A1E-AF42-3958FBF7658D}"/>
            </a:ext>
          </a:extLst>
        </xdr:cNvPr>
        <xdr:cNvSpPr/>
      </xdr:nvSpPr>
      <xdr:spPr>
        <a:xfrm>
          <a:off x="20383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60961</xdr:rowOff>
    </xdr:from>
    <xdr:to>
      <xdr:col>111</xdr:col>
      <xdr:colOff>177800</xdr:colOff>
      <xdr:row>102</xdr:row>
      <xdr:rowOff>68580</xdr:rowOff>
    </xdr:to>
    <xdr:cxnSp macro="">
      <xdr:nvCxnSpPr>
        <xdr:cNvPr id="938" name="直線コネクタ 937">
          <a:extLst>
            <a:ext uri="{FF2B5EF4-FFF2-40B4-BE49-F238E27FC236}">
              <a16:creationId xmlns:a16="http://schemas.microsoft.com/office/drawing/2014/main" id="{71023C8E-A8FE-4721-9BF9-F27C1F24FFEF}"/>
            </a:ext>
          </a:extLst>
        </xdr:cNvPr>
        <xdr:cNvCxnSpPr/>
      </xdr:nvCxnSpPr>
      <xdr:spPr>
        <a:xfrm flipV="1">
          <a:off x="20434300" y="17548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17780</xdr:rowOff>
    </xdr:from>
    <xdr:to>
      <xdr:col>102</xdr:col>
      <xdr:colOff>165100</xdr:colOff>
      <xdr:row>102</xdr:row>
      <xdr:rowOff>119380</xdr:rowOff>
    </xdr:to>
    <xdr:sp macro="" textlink="">
      <xdr:nvSpPr>
        <xdr:cNvPr id="939" name="楕円 938">
          <a:extLst>
            <a:ext uri="{FF2B5EF4-FFF2-40B4-BE49-F238E27FC236}">
              <a16:creationId xmlns:a16="http://schemas.microsoft.com/office/drawing/2014/main" id="{15EF6A8E-819F-450F-AE9A-AC68FC1DB8AE}"/>
            </a:ext>
          </a:extLst>
        </xdr:cNvPr>
        <xdr:cNvSpPr/>
      </xdr:nvSpPr>
      <xdr:spPr>
        <a:xfrm>
          <a:off x="19494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68580</xdr:rowOff>
    </xdr:from>
    <xdr:to>
      <xdr:col>107</xdr:col>
      <xdr:colOff>50800</xdr:colOff>
      <xdr:row>102</xdr:row>
      <xdr:rowOff>68580</xdr:rowOff>
    </xdr:to>
    <xdr:cxnSp macro="">
      <xdr:nvCxnSpPr>
        <xdr:cNvPr id="940" name="直線コネクタ 939">
          <a:extLst>
            <a:ext uri="{FF2B5EF4-FFF2-40B4-BE49-F238E27FC236}">
              <a16:creationId xmlns:a16="http://schemas.microsoft.com/office/drawing/2014/main" id="{B4E59AB4-4455-4608-B850-5E5446B8DEC0}"/>
            </a:ext>
          </a:extLst>
        </xdr:cNvPr>
        <xdr:cNvCxnSpPr/>
      </xdr:nvCxnSpPr>
      <xdr:spPr>
        <a:xfrm>
          <a:off x="19545300" y="17556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25400</xdr:rowOff>
    </xdr:from>
    <xdr:to>
      <xdr:col>98</xdr:col>
      <xdr:colOff>38100</xdr:colOff>
      <xdr:row>102</xdr:row>
      <xdr:rowOff>127000</xdr:rowOff>
    </xdr:to>
    <xdr:sp macro="" textlink="">
      <xdr:nvSpPr>
        <xdr:cNvPr id="941" name="楕円 940">
          <a:extLst>
            <a:ext uri="{FF2B5EF4-FFF2-40B4-BE49-F238E27FC236}">
              <a16:creationId xmlns:a16="http://schemas.microsoft.com/office/drawing/2014/main" id="{A52B7303-D2CE-438A-8D69-8B5452121F66}"/>
            </a:ext>
          </a:extLst>
        </xdr:cNvPr>
        <xdr:cNvSpPr/>
      </xdr:nvSpPr>
      <xdr:spPr>
        <a:xfrm>
          <a:off x="18605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68580</xdr:rowOff>
    </xdr:from>
    <xdr:to>
      <xdr:col>102</xdr:col>
      <xdr:colOff>114300</xdr:colOff>
      <xdr:row>102</xdr:row>
      <xdr:rowOff>76200</xdr:rowOff>
    </xdr:to>
    <xdr:cxnSp macro="">
      <xdr:nvCxnSpPr>
        <xdr:cNvPr id="942" name="直線コネクタ 941">
          <a:extLst>
            <a:ext uri="{FF2B5EF4-FFF2-40B4-BE49-F238E27FC236}">
              <a16:creationId xmlns:a16="http://schemas.microsoft.com/office/drawing/2014/main" id="{609E6E32-5A6E-4FDA-B319-56E67F6F7265}"/>
            </a:ext>
          </a:extLst>
        </xdr:cNvPr>
        <xdr:cNvCxnSpPr/>
      </xdr:nvCxnSpPr>
      <xdr:spPr>
        <a:xfrm flipV="1">
          <a:off x="18656300" y="17556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943" name="n_1aveValue【公民館】&#10;一人当たり面積">
          <a:extLst>
            <a:ext uri="{FF2B5EF4-FFF2-40B4-BE49-F238E27FC236}">
              <a16:creationId xmlns:a16="http://schemas.microsoft.com/office/drawing/2014/main" id="{BAF49209-720C-426A-AE7B-72B168915EFA}"/>
            </a:ext>
          </a:extLst>
        </xdr:cNvPr>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4" name="n_2aveValue【公民館】&#10;一人当たり面積">
          <a:extLst>
            <a:ext uri="{FF2B5EF4-FFF2-40B4-BE49-F238E27FC236}">
              <a16:creationId xmlns:a16="http://schemas.microsoft.com/office/drawing/2014/main" id="{87889A21-833C-4F07-82CD-A87395438D6E}"/>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945" name="n_3aveValue【公民館】&#10;一人当たり面積">
          <a:extLst>
            <a:ext uri="{FF2B5EF4-FFF2-40B4-BE49-F238E27FC236}">
              <a16:creationId xmlns:a16="http://schemas.microsoft.com/office/drawing/2014/main" id="{690B61AB-4B8A-4580-9056-620FD095B1C1}"/>
            </a:ext>
          </a:extLst>
        </xdr:cNvPr>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946" name="n_4aveValue【公民館】&#10;一人当たり面積">
          <a:extLst>
            <a:ext uri="{FF2B5EF4-FFF2-40B4-BE49-F238E27FC236}">
              <a16:creationId xmlns:a16="http://schemas.microsoft.com/office/drawing/2014/main" id="{E3554F9E-C186-4724-A115-A8601B15AE26}"/>
            </a:ext>
          </a:extLst>
        </xdr:cNvPr>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128288</xdr:rowOff>
    </xdr:from>
    <xdr:ext cx="469744" cy="259045"/>
    <xdr:sp macro="" textlink="">
      <xdr:nvSpPr>
        <xdr:cNvPr id="947" name="n_1mainValue【公民館】&#10;一人当たり面積">
          <a:extLst>
            <a:ext uri="{FF2B5EF4-FFF2-40B4-BE49-F238E27FC236}">
              <a16:creationId xmlns:a16="http://schemas.microsoft.com/office/drawing/2014/main" id="{4E8EDD43-3B2D-4204-91DF-7F519D74BDCA}"/>
            </a:ext>
          </a:extLst>
        </xdr:cNvPr>
        <xdr:cNvSpPr txBox="1"/>
      </xdr:nvSpPr>
      <xdr:spPr>
        <a:xfrm>
          <a:off x="21075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135907</xdr:rowOff>
    </xdr:from>
    <xdr:ext cx="469744" cy="259045"/>
    <xdr:sp macro="" textlink="">
      <xdr:nvSpPr>
        <xdr:cNvPr id="948" name="n_2mainValue【公民館】&#10;一人当たり面積">
          <a:extLst>
            <a:ext uri="{FF2B5EF4-FFF2-40B4-BE49-F238E27FC236}">
              <a16:creationId xmlns:a16="http://schemas.microsoft.com/office/drawing/2014/main" id="{0EC72BEB-82C1-49B3-BAF6-7E4FDEBF089D}"/>
            </a:ext>
          </a:extLst>
        </xdr:cNvPr>
        <xdr:cNvSpPr txBox="1"/>
      </xdr:nvSpPr>
      <xdr:spPr>
        <a:xfrm>
          <a:off x="20199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135907</xdr:rowOff>
    </xdr:from>
    <xdr:ext cx="469744" cy="259045"/>
    <xdr:sp macro="" textlink="">
      <xdr:nvSpPr>
        <xdr:cNvPr id="949" name="n_3mainValue【公民館】&#10;一人当たり面積">
          <a:extLst>
            <a:ext uri="{FF2B5EF4-FFF2-40B4-BE49-F238E27FC236}">
              <a16:creationId xmlns:a16="http://schemas.microsoft.com/office/drawing/2014/main" id="{320D238E-8685-41C1-83DB-CFBDD9BA809D}"/>
            </a:ext>
          </a:extLst>
        </xdr:cNvPr>
        <xdr:cNvSpPr txBox="1"/>
      </xdr:nvSpPr>
      <xdr:spPr>
        <a:xfrm>
          <a:off x="19310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143527</xdr:rowOff>
    </xdr:from>
    <xdr:ext cx="469744" cy="259045"/>
    <xdr:sp macro="" textlink="">
      <xdr:nvSpPr>
        <xdr:cNvPr id="950" name="n_4mainValue【公民館】&#10;一人当たり面積">
          <a:extLst>
            <a:ext uri="{FF2B5EF4-FFF2-40B4-BE49-F238E27FC236}">
              <a16:creationId xmlns:a16="http://schemas.microsoft.com/office/drawing/2014/main" id="{9C9FBDC2-E4F0-4F2D-B301-985EF2F7F971}"/>
            </a:ext>
          </a:extLst>
        </xdr:cNvPr>
        <xdr:cNvSpPr txBox="1"/>
      </xdr:nvSpPr>
      <xdr:spPr>
        <a:xfrm>
          <a:off x="18421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416F960F-7E88-4853-8CE4-EB883F3693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B3826743-1F39-4E12-9FC5-BB95F73100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6914E203-AEED-4A9A-A59F-8414444039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類似団体内平均値と比較し、有形固定資産減価償却率が高くなっているのは、公営住宅、認定こども園・幼稚園・保育所、公民館、図書館、体育館・プール、福祉施設、保健センター・保健所である。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公営住宅については、６割の施設が耐用年数を過ぎており、今後、公営住宅長寿命化計画に沿って対策を講じていく。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の施設が耐用年数を過ぎており、残りの施設も耐用年数を迎えようとしている施設である。今後、個別計画を策定するなかで関係各課と連携を図りながら幼稚園・保育所のあり方の検討を行う。</a:t>
          </a:r>
        </a:p>
        <a:p>
          <a:r>
            <a:rPr kumimoji="1" lang="ja-JP" altLang="en-US" sz="1300">
              <a:latin typeface="ＭＳ Ｐゴシック" panose="020B0600070205080204" pitchFamily="50" charset="-128"/>
              <a:ea typeface="ＭＳ Ｐゴシック" panose="020B0600070205080204" pitchFamily="50" charset="-128"/>
            </a:rPr>
            <a:t>公民館については、全体的に建設されてから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6446BE-7A4E-45C3-8D2F-DE7C59D970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F2F457-3F2A-4053-BDDC-6EA61325BF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9482FE-3C30-4FF5-8057-6BAC5C4305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855BC8-CE63-4237-983A-6BBA5ABCFD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EA6815-B883-47C6-B148-0C02EC0105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B13624-C307-4F28-BAA6-C11897C90C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0BAAD1-5A96-4392-862C-5F64A65285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C425AC-F954-47DD-AACC-5DCAEB58FA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69E3B9-93DA-45E3-A41F-BB023F67075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9C2EB1-C6F3-410C-BA7E-8F71C2412D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83D0F1-0D9A-4586-8AF6-271910C8ED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D5921B-4BA3-4E45-AC69-357FC6A08C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B979F2-5DE7-409C-96C8-A38B90C86E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B50E64-8545-4FEF-BB2E-210172BC96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DD96FE-B41A-4F88-9312-ACC5390BF0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4D7FC12-E263-4AE9-91ED-F70972948C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81A480-6BF7-4800-9C04-4C3D46A8C9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0AFB08-C0F8-4A1B-85C9-AF0169E49A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4B735F-AC35-43CA-87E9-D2ECFB596E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721763-E82A-415A-84EF-F84563B5BF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62928E-33DD-4C00-9AEE-FDDB83925B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63D6EC8-CAD8-4EB8-B8F9-E623FFC5D4A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80D7FF-3BA3-4958-AFB1-CD4EF2626FD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DA5C2F-5749-4BB8-B34E-583EEF04CFA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67D7BC-7A0B-4AC6-8298-970A7BE3A0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DA4E6A-B047-42DF-AFA3-4889EB7887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414490-BC59-4A91-B532-1ACAC7A770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B167B0-81D0-44BB-9408-43C5705A361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222C45-1529-452E-BC2E-5D3C4F7B16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110B59E-43A6-4636-BD79-ADBD6FD65F1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2A087A-2772-48AE-8029-45797B5C29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923033-B767-473A-94C3-F6942C5936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64D875-6D55-491B-AC14-FA43BB7B225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C0A702F-FAFD-488B-8498-EB82276F53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8080B9-F65A-49B3-9CBE-EF68678BC8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6D0EC4-0518-4EF2-BF97-37A3BB6BB4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0514327-A3B6-4B5D-91FC-C8AFCC7710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BB9A9B-F1C6-4794-8E7B-C2CEC573C5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FED26B-5BEE-453A-88FD-7E94825F62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51A40A1-3E3E-4D92-A2AB-E65FA58CDE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B788C93-E080-467F-AB4F-DE39D906C0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104ACF-AD96-4C53-A1AE-56A69E3366B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E1D2FE2-B3C5-447E-B8EB-5829201118B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ABA7AC2-DE43-4B51-9E98-FF1DD3C1E9F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39B8C21-45F7-4018-80E7-BD99A7DD1E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DB273ED-81E1-4EED-847A-2BA197652B0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A9E37A1-28F2-4920-A8AE-93784B6BB9B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466502D-E69E-414B-B64D-C6521037536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ED0047B-26E1-4E6B-88D7-A06C4583B72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53E9BF0-5888-4649-B17F-7912256D9E1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C07DCE4-2165-40FD-A77B-C13F6E3648E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E19F8DC-D0A9-4858-8E4C-39218C69163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E00AC12-A83D-4344-8C77-E15D75F5573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13B44C6-32AE-4B58-97A7-EE4F7BCE2B4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CAA39FD-7276-4D6B-AC22-2D28D8C6069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7DF2E36-6C74-4571-9628-406388347E5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344386EF-D8F8-468F-BD95-7071BEA386B8}"/>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5AE7EAB9-E116-4AE4-B628-D93C06B430C0}"/>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8EA7838D-E018-45B7-AA74-D39A35044082}"/>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65B7D16A-22F8-458C-95EB-4F7CEFB5F48C}"/>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83B80754-BF0F-4012-B50F-809B379A1EB6}"/>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65E837E1-4375-454D-A894-BD0EC7151130}"/>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76E5164E-1145-4E80-B41D-A0E17A48B84B}"/>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D46D4BD4-4B46-4B08-8C47-AC686FBD090A}"/>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159C223D-8C7F-4C68-8DC9-C72F0EE9C5AD}"/>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3076C73B-2721-4A98-9C8D-EE411F471F5F}"/>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F99C8C32-5D03-4CEA-8BBC-16535CE45F31}"/>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06E8CA9-65C6-4EB2-BCFB-E246C5C54B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71FAFD-FD95-4D59-BEDA-612C8EB3B4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D833D51-083A-4219-B00F-CF010610BA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5F2FC6-39F0-4AF1-B9F0-1ACE9672222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56B7DEC-31AC-4CA5-9BD9-239F895A71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133169</xdr:rowOff>
    </xdr:from>
    <xdr:to>
      <xdr:col>24</xdr:col>
      <xdr:colOff>114300</xdr:colOff>
      <xdr:row>42</xdr:row>
      <xdr:rowOff>63319</xdr:rowOff>
    </xdr:to>
    <xdr:sp macro="" textlink="">
      <xdr:nvSpPr>
        <xdr:cNvPr id="74" name="楕円 73">
          <a:extLst>
            <a:ext uri="{FF2B5EF4-FFF2-40B4-BE49-F238E27FC236}">
              <a16:creationId xmlns:a16="http://schemas.microsoft.com/office/drawing/2014/main" id="{47B69E3C-25D2-449F-A95D-F6DA5D824B8B}"/>
            </a:ext>
          </a:extLst>
        </xdr:cNvPr>
        <xdr:cNvSpPr/>
      </xdr:nvSpPr>
      <xdr:spPr>
        <a:xfrm>
          <a:off x="45847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48096</xdr:rowOff>
    </xdr:from>
    <xdr:ext cx="405111" cy="259045"/>
    <xdr:sp macro="" textlink="">
      <xdr:nvSpPr>
        <xdr:cNvPr id="75" name="【図書館】&#10;有形固定資産減価償却率該当値テキスト">
          <a:extLst>
            <a:ext uri="{FF2B5EF4-FFF2-40B4-BE49-F238E27FC236}">
              <a16:creationId xmlns:a16="http://schemas.microsoft.com/office/drawing/2014/main" id="{7BF6AA33-C94B-44BB-B25C-E15705EBD0BC}"/>
            </a:ext>
          </a:extLst>
        </xdr:cNvPr>
        <xdr:cNvSpPr txBox="1"/>
      </xdr:nvSpPr>
      <xdr:spPr>
        <a:xfrm>
          <a:off x="4673600" y="707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129903</xdr:rowOff>
    </xdr:from>
    <xdr:to>
      <xdr:col>20</xdr:col>
      <xdr:colOff>38100</xdr:colOff>
      <xdr:row>42</xdr:row>
      <xdr:rowOff>60053</xdr:rowOff>
    </xdr:to>
    <xdr:sp macro="" textlink="">
      <xdr:nvSpPr>
        <xdr:cNvPr id="76" name="楕円 75">
          <a:extLst>
            <a:ext uri="{FF2B5EF4-FFF2-40B4-BE49-F238E27FC236}">
              <a16:creationId xmlns:a16="http://schemas.microsoft.com/office/drawing/2014/main" id="{BAD16E1F-6CC3-42BA-9BF6-8393BF661743}"/>
            </a:ext>
          </a:extLst>
        </xdr:cNvPr>
        <xdr:cNvSpPr/>
      </xdr:nvSpPr>
      <xdr:spPr>
        <a:xfrm>
          <a:off x="3746500" y="7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9253</xdr:rowOff>
    </xdr:from>
    <xdr:to>
      <xdr:col>24</xdr:col>
      <xdr:colOff>63500</xdr:colOff>
      <xdr:row>42</xdr:row>
      <xdr:rowOff>12519</xdr:rowOff>
    </xdr:to>
    <xdr:cxnSp macro="">
      <xdr:nvCxnSpPr>
        <xdr:cNvPr id="77" name="直線コネクタ 76">
          <a:extLst>
            <a:ext uri="{FF2B5EF4-FFF2-40B4-BE49-F238E27FC236}">
              <a16:creationId xmlns:a16="http://schemas.microsoft.com/office/drawing/2014/main" id="{2E9AC84E-8BFB-4CCA-92DC-02D8E9674C3F}"/>
            </a:ext>
          </a:extLst>
        </xdr:cNvPr>
        <xdr:cNvCxnSpPr/>
      </xdr:nvCxnSpPr>
      <xdr:spPr>
        <a:xfrm>
          <a:off x="3797300" y="721015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a:extLst>
            <a:ext uri="{FF2B5EF4-FFF2-40B4-BE49-F238E27FC236}">
              <a16:creationId xmlns:a16="http://schemas.microsoft.com/office/drawing/2014/main" id="{396FE1CF-7D76-4AA0-8796-BBD01C09305E}"/>
            </a:ext>
          </a:extLst>
        </xdr:cNvPr>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4354</xdr:rowOff>
    </xdr:from>
    <xdr:to>
      <xdr:col>19</xdr:col>
      <xdr:colOff>177800</xdr:colOff>
      <xdr:row>42</xdr:row>
      <xdr:rowOff>9253</xdr:rowOff>
    </xdr:to>
    <xdr:cxnSp macro="">
      <xdr:nvCxnSpPr>
        <xdr:cNvPr id="79" name="直線コネクタ 78">
          <a:extLst>
            <a:ext uri="{FF2B5EF4-FFF2-40B4-BE49-F238E27FC236}">
              <a16:creationId xmlns:a16="http://schemas.microsoft.com/office/drawing/2014/main" id="{E2F95AEE-D501-422F-BF19-EF052D6582E6}"/>
            </a:ext>
          </a:extLst>
        </xdr:cNvPr>
        <xdr:cNvCxnSpPr/>
      </xdr:nvCxnSpPr>
      <xdr:spPr>
        <a:xfrm>
          <a:off x="2908300" y="72052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121738</xdr:rowOff>
    </xdr:from>
    <xdr:to>
      <xdr:col>10</xdr:col>
      <xdr:colOff>165100</xdr:colOff>
      <xdr:row>42</xdr:row>
      <xdr:rowOff>51888</xdr:rowOff>
    </xdr:to>
    <xdr:sp macro="" textlink="">
      <xdr:nvSpPr>
        <xdr:cNvPr id="80" name="楕円 79">
          <a:extLst>
            <a:ext uri="{FF2B5EF4-FFF2-40B4-BE49-F238E27FC236}">
              <a16:creationId xmlns:a16="http://schemas.microsoft.com/office/drawing/2014/main" id="{5E5E4D26-7AF9-4A45-A111-20FAED63CECC}"/>
            </a:ext>
          </a:extLst>
        </xdr:cNvPr>
        <xdr:cNvSpPr/>
      </xdr:nvSpPr>
      <xdr:spPr>
        <a:xfrm>
          <a:off x="1968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1088</xdr:rowOff>
    </xdr:from>
    <xdr:to>
      <xdr:col>15</xdr:col>
      <xdr:colOff>50800</xdr:colOff>
      <xdr:row>42</xdr:row>
      <xdr:rowOff>4354</xdr:rowOff>
    </xdr:to>
    <xdr:cxnSp macro="">
      <xdr:nvCxnSpPr>
        <xdr:cNvPr id="81" name="直線コネクタ 80">
          <a:extLst>
            <a:ext uri="{FF2B5EF4-FFF2-40B4-BE49-F238E27FC236}">
              <a16:creationId xmlns:a16="http://schemas.microsoft.com/office/drawing/2014/main" id="{2A712F7E-E625-4D6B-889E-F364FADD5426}"/>
            </a:ext>
          </a:extLst>
        </xdr:cNvPr>
        <xdr:cNvCxnSpPr/>
      </xdr:nvCxnSpPr>
      <xdr:spPr>
        <a:xfrm>
          <a:off x="2019300" y="72019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DE2026BD-FCBC-42A5-9FA4-DBC5841B4E96}"/>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1088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46941D62-6F49-44B7-9CE7-E3224239AF26}"/>
            </a:ext>
          </a:extLst>
        </xdr:cNvPr>
        <xdr:cNvCxnSpPr/>
      </xdr:nvCxnSpPr>
      <xdr:spPr>
        <a:xfrm flipV="1">
          <a:off x="1130300" y="7201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id="{F22C9696-561C-4201-9B7E-1F72E0C5A07F}"/>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9F3CCB52-125E-4E7D-A857-3E15CDE793F0}"/>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a:extLst>
            <a:ext uri="{FF2B5EF4-FFF2-40B4-BE49-F238E27FC236}">
              <a16:creationId xmlns:a16="http://schemas.microsoft.com/office/drawing/2014/main" id="{7B4CB8E8-7B69-49FD-B195-B600C2C416AE}"/>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F4E150B7-B1AA-433D-BB5E-27F3078EE416}"/>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51180</xdr:rowOff>
    </xdr:from>
    <xdr:ext cx="405111" cy="259045"/>
    <xdr:sp macro="" textlink="">
      <xdr:nvSpPr>
        <xdr:cNvPr id="88" name="n_1mainValue【図書館】&#10;有形固定資産減価償却率">
          <a:extLst>
            <a:ext uri="{FF2B5EF4-FFF2-40B4-BE49-F238E27FC236}">
              <a16:creationId xmlns:a16="http://schemas.microsoft.com/office/drawing/2014/main" id="{193F86AD-E5BE-4019-A635-407F00DCA3AE}"/>
            </a:ext>
          </a:extLst>
        </xdr:cNvPr>
        <xdr:cNvSpPr txBox="1"/>
      </xdr:nvSpPr>
      <xdr:spPr>
        <a:xfrm>
          <a:off x="3582044" y="725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9" name="n_2mainValue【図書館】&#10;有形固定資産減価償却率">
          <a:extLst>
            <a:ext uri="{FF2B5EF4-FFF2-40B4-BE49-F238E27FC236}">
              <a16:creationId xmlns:a16="http://schemas.microsoft.com/office/drawing/2014/main" id="{5D7F4780-29E7-4CD1-8CBA-AA1FC8605F05}"/>
            </a:ext>
          </a:extLst>
        </xdr:cNvPr>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43015</xdr:rowOff>
    </xdr:from>
    <xdr:ext cx="405111" cy="259045"/>
    <xdr:sp macro="" textlink="">
      <xdr:nvSpPr>
        <xdr:cNvPr id="90" name="n_3mainValue【図書館】&#10;有形固定資産減価償却率">
          <a:extLst>
            <a:ext uri="{FF2B5EF4-FFF2-40B4-BE49-F238E27FC236}">
              <a16:creationId xmlns:a16="http://schemas.microsoft.com/office/drawing/2014/main" id="{972B70B0-02D6-4A94-9953-A4508247BF23}"/>
            </a:ext>
          </a:extLst>
        </xdr:cNvPr>
        <xdr:cNvSpPr txBox="1"/>
      </xdr:nvSpPr>
      <xdr:spPr>
        <a:xfrm>
          <a:off x="18167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752CFDDC-E7C6-446B-BC2D-1C17D077801D}"/>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CD01EA4-E1EB-4FB9-AAB4-AD47CF7F9C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B7C8031-2D38-45F8-8851-921BED5A7E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4ECC659-133E-418A-89B3-D9EA2F4F0D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75C00CF-4CBE-4273-9A42-6E1B865A6D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25D6E11-2B63-4A85-9E26-92B2E89C3DF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DA4F22A-EE94-4956-A179-85D20E68F9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B648F6A-D3EE-4294-BC93-5447D9EAA0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6422DDD-C24F-4AC2-B20A-8EA390C296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12F4DD1-E16D-415A-9DF1-72A0724ECD5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05E6F87-44C5-4DC2-9AAC-A732A53B771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EA5AC12F-7178-465F-9060-BD07103D6E5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9C41D077-4A50-4AFE-B4D7-F50A22D7213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49BBD4A5-5DEF-42F8-8D7D-85B31E6496E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C2EBE406-2BA0-41A9-AFB2-AF0778A2AF3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9FDD89E-0EAF-4528-A874-5F920C21BF0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8A6B74C6-0769-45D3-B2E5-6B360E813ABB}"/>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A02FFC62-84F9-4293-B176-25A8ADF3055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88ADF749-6029-484B-B97B-4FE41298418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8385F304-4B1B-4C44-9044-5169ADD3E63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DC3A1E21-9132-4F1D-ABC0-ACBA38A4E78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C3DDD3C-B727-4E68-B8F6-0CA141EBC43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2E679ED8-2B28-4910-81F6-06A2FF0E3FFF}"/>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71E9E1B8-AD38-4441-8A5A-115D0D65C9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65872108-417D-4F59-9F65-4775C468B0A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6057C452-1DFE-4589-A688-2AB88D89AF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E866EA62-BC70-4226-A62E-CE49F97D2A6B}"/>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E0D377B4-0316-4636-8920-649C2FEAB1B9}"/>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ECC853F7-9D5F-4E96-AD89-C074ABF1D01F}"/>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DCC993DD-0533-4848-AD9F-2C4EDCCB0B07}"/>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C00C94D2-BD9B-4166-B845-2D4134E8A341}"/>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F67D81F8-AFB9-403D-AEDE-E7343A7F979F}"/>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B0B53D9C-B03F-4C8F-B357-E5B6755A76B8}"/>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A601EC2E-4C9C-4442-8484-30006FF40FC7}"/>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98075BD1-C993-4621-A565-74437AC9F756}"/>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C7FBA46C-A8FF-41B1-B5AA-0EDA72340063}"/>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98B13FA5-5624-49AA-8ED3-972D0DDAC277}"/>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46BCFBE-3D8F-4C7D-A88A-248A76E261D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C613916-6A4B-476A-97E0-6268EC2251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26229A0-4240-4D6A-9791-EF582E2936D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6C8D779-4FC0-4EB8-82A4-9DDAE497D5A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AB7CAF9-36CF-4BC1-8886-A3416FC15B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169635</xdr:rowOff>
    </xdr:from>
    <xdr:to>
      <xdr:col>55</xdr:col>
      <xdr:colOff>50800</xdr:colOff>
      <xdr:row>42</xdr:row>
      <xdr:rowOff>99785</xdr:rowOff>
    </xdr:to>
    <xdr:sp macro="" textlink="">
      <xdr:nvSpPr>
        <xdr:cNvPr id="133" name="楕円 132">
          <a:extLst>
            <a:ext uri="{FF2B5EF4-FFF2-40B4-BE49-F238E27FC236}">
              <a16:creationId xmlns:a16="http://schemas.microsoft.com/office/drawing/2014/main" id="{1244B06A-DD03-409C-858C-67A9935E7662}"/>
            </a:ext>
          </a:extLst>
        </xdr:cNvPr>
        <xdr:cNvSpPr/>
      </xdr:nvSpPr>
      <xdr:spPr>
        <a:xfrm>
          <a:off x="104267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84562</xdr:rowOff>
    </xdr:from>
    <xdr:ext cx="469744" cy="259045"/>
    <xdr:sp macro="" textlink="">
      <xdr:nvSpPr>
        <xdr:cNvPr id="134" name="【図書館】&#10;一人当たり面積該当値テキスト">
          <a:extLst>
            <a:ext uri="{FF2B5EF4-FFF2-40B4-BE49-F238E27FC236}">
              <a16:creationId xmlns:a16="http://schemas.microsoft.com/office/drawing/2014/main" id="{479AF07C-7881-4123-BB25-B7C65539F86E}"/>
            </a:ext>
          </a:extLst>
        </xdr:cNvPr>
        <xdr:cNvSpPr txBox="1"/>
      </xdr:nvSpPr>
      <xdr:spPr>
        <a:xfrm>
          <a:off x="10515600" y="71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169635</xdr:rowOff>
    </xdr:from>
    <xdr:to>
      <xdr:col>50</xdr:col>
      <xdr:colOff>165100</xdr:colOff>
      <xdr:row>42</xdr:row>
      <xdr:rowOff>99785</xdr:rowOff>
    </xdr:to>
    <xdr:sp macro="" textlink="">
      <xdr:nvSpPr>
        <xdr:cNvPr id="135" name="楕円 134">
          <a:extLst>
            <a:ext uri="{FF2B5EF4-FFF2-40B4-BE49-F238E27FC236}">
              <a16:creationId xmlns:a16="http://schemas.microsoft.com/office/drawing/2014/main" id="{53B39062-7E4E-4D3B-AED4-051C8A4BAEC2}"/>
            </a:ext>
          </a:extLst>
        </xdr:cNvPr>
        <xdr:cNvSpPr/>
      </xdr:nvSpPr>
      <xdr:spPr>
        <a:xfrm>
          <a:off x="9588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48985</xdr:rowOff>
    </xdr:from>
    <xdr:to>
      <xdr:col>55</xdr:col>
      <xdr:colOff>0</xdr:colOff>
      <xdr:row>42</xdr:row>
      <xdr:rowOff>48985</xdr:rowOff>
    </xdr:to>
    <xdr:cxnSp macro="">
      <xdr:nvCxnSpPr>
        <xdr:cNvPr id="136" name="直線コネクタ 135">
          <a:extLst>
            <a:ext uri="{FF2B5EF4-FFF2-40B4-BE49-F238E27FC236}">
              <a16:creationId xmlns:a16="http://schemas.microsoft.com/office/drawing/2014/main" id="{30CACC73-5F0C-4ABF-96A5-1C42FDF49BE3}"/>
            </a:ext>
          </a:extLst>
        </xdr:cNvPr>
        <xdr:cNvCxnSpPr/>
      </xdr:nvCxnSpPr>
      <xdr:spPr>
        <a:xfrm>
          <a:off x="9639300" y="7249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169635</xdr:rowOff>
    </xdr:from>
    <xdr:to>
      <xdr:col>46</xdr:col>
      <xdr:colOff>38100</xdr:colOff>
      <xdr:row>42</xdr:row>
      <xdr:rowOff>99785</xdr:rowOff>
    </xdr:to>
    <xdr:sp macro="" textlink="">
      <xdr:nvSpPr>
        <xdr:cNvPr id="137" name="楕円 136">
          <a:extLst>
            <a:ext uri="{FF2B5EF4-FFF2-40B4-BE49-F238E27FC236}">
              <a16:creationId xmlns:a16="http://schemas.microsoft.com/office/drawing/2014/main" id="{CDC172F0-0B07-4575-9F79-CF0FCC5F94BC}"/>
            </a:ext>
          </a:extLst>
        </xdr:cNvPr>
        <xdr:cNvSpPr/>
      </xdr:nvSpPr>
      <xdr:spPr>
        <a:xfrm>
          <a:off x="8699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48985</xdr:rowOff>
    </xdr:from>
    <xdr:to>
      <xdr:col>50</xdr:col>
      <xdr:colOff>114300</xdr:colOff>
      <xdr:row>42</xdr:row>
      <xdr:rowOff>48985</xdr:rowOff>
    </xdr:to>
    <xdr:cxnSp macro="">
      <xdr:nvCxnSpPr>
        <xdr:cNvPr id="138" name="直線コネクタ 137">
          <a:extLst>
            <a:ext uri="{FF2B5EF4-FFF2-40B4-BE49-F238E27FC236}">
              <a16:creationId xmlns:a16="http://schemas.microsoft.com/office/drawing/2014/main" id="{FCB049A6-0F6A-4E87-8E03-E79FC22CE45B}"/>
            </a:ext>
          </a:extLst>
        </xdr:cNvPr>
        <xdr:cNvCxnSpPr/>
      </xdr:nvCxnSpPr>
      <xdr:spPr>
        <a:xfrm>
          <a:off x="8750300" y="724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169635</xdr:rowOff>
    </xdr:from>
    <xdr:to>
      <xdr:col>41</xdr:col>
      <xdr:colOff>101600</xdr:colOff>
      <xdr:row>42</xdr:row>
      <xdr:rowOff>99785</xdr:rowOff>
    </xdr:to>
    <xdr:sp macro="" textlink="">
      <xdr:nvSpPr>
        <xdr:cNvPr id="139" name="楕円 138">
          <a:extLst>
            <a:ext uri="{FF2B5EF4-FFF2-40B4-BE49-F238E27FC236}">
              <a16:creationId xmlns:a16="http://schemas.microsoft.com/office/drawing/2014/main" id="{3B98EA34-DB4A-480C-84F5-BD2B3CDD2FF6}"/>
            </a:ext>
          </a:extLst>
        </xdr:cNvPr>
        <xdr:cNvSpPr/>
      </xdr:nvSpPr>
      <xdr:spPr>
        <a:xfrm>
          <a:off x="7810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48985</xdr:rowOff>
    </xdr:from>
    <xdr:to>
      <xdr:col>45</xdr:col>
      <xdr:colOff>177800</xdr:colOff>
      <xdr:row>42</xdr:row>
      <xdr:rowOff>48985</xdr:rowOff>
    </xdr:to>
    <xdr:cxnSp macro="">
      <xdr:nvCxnSpPr>
        <xdr:cNvPr id="140" name="直線コネクタ 139">
          <a:extLst>
            <a:ext uri="{FF2B5EF4-FFF2-40B4-BE49-F238E27FC236}">
              <a16:creationId xmlns:a16="http://schemas.microsoft.com/office/drawing/2014/main" id="{14B126A8-B20C-46FD-BAFC-E7036E7B84F1}"/>
            </a:ext>
          </a:extLst>
        </xdr:cNvPr>
        <xdr:cNvCxnSpPr/>
      </xdr:nvCxnSpPr>
      <xdr:spPr>
        <a:xfrm>
          <a:off x="7861300" y="724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169635</xdr:rowOff>
    </xdr:from>
    <xdr:to>
      <xdr:col>36</xdr:col>
      <xdr:colOff>165100</xdr:colOff>
      <xdr:row>42</xdr:row>
      <xdr:rowOff>99785</xdr:rowOff>
    </xdr:to>
    <xdr:sp macro="" textlink="">
      <xdr:nvSpPr>
        <xdr:cNvPr id="141" name="楕円 140">
          <a:extLst>
            <a:ext uri="{FF2B5EF4-FFF2-40B4-BE49-F238E27FC236}">
              <a16:creationId xmlns:a16="http://schemas.microsoft.com/office/drawing/2014/main" id="{0172092E-A0CC-4DEC-AA63-29D7A480942B}"/>
            </a:ext>
          </a:extLst>
        </xdr:cNvPr>
        <xdr:cNvSpPr/>
      </xdr:nvSpPr>
      <xdr:spPr>
        <a:xfrm>
          <a:off x="6921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48985</xdr:rowOff>
    </xdr:from>
    <xdr:to>
      <xdr:col>41</xdr:col>
      <xdr:colOff>50800</xdr:colOff>
      <xdr:row>42</xdr:row>
      <xdr:rowOff>48985</xdr:rowOff>
    </xdr:to>
    <xdr:cxnSp macro="">
      <xdr:nvCxnSpPr>
        <xdr:cNvPr id="142" name="直線コネクタ 141">
          <a:extLst>
            <a:ext uri="{FF2B5EF4-FFF2-40B4-BE49-F238E27FC236}">
              <a16:creationId xmlns:a16="http://schemas.microsoft.com/office/drawing/2014/main" id="{F25C567F-D3B5-4479-9E4F-1EA57ABDCA66}"/>
            </a:ext>
          </a:extLst>
        </xdr:cNvPr>
        <xdr:cNvCxnSpPr/>
      </xdr:nvCxnSpPr>
      <xdr:spPr>
        <a:xfrm>
          <a:off x="6972300" y="724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a:extLst>
            <a:ext uri="{FF2B5EF4-FFF2-40B4-BE49-F238E27FC236}">
              <a16:creationId xmlns:a16="http://schemas.microsoft.com/office/drawing/2014/main" id="{AF79CFD5-6C1B-4C77-ADC7-E8CEFC2AEF1B}"/>
            </a:ext>
          </a:extLst>
        </xdr:cNvPr>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a:extLst>
            <a:ext uri="{FF2B5EF4-FFF2-40B4-BE49-F238E27FC236}">
              <a16:creationId xmlns:a16="http://schemas.microsoft.com/office/drawing/2014/main" id="{85294314-F286-4A60-914E-FF8DB15FDDBF}"/>
            </a:ext>
          </a:extLst>
        </xdr:cNvPr>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a:extLst>
            <a:ext uri="{FF2B5EF4-FFF2-40B4-BE49-F238E27FC236}">
              <a16:creationId xmlns:a16="http://schemas.microsoft.com/office/drawing/2014/main" id="{F360A53B-36BD-4320-A01A-9600E670FB19}"/>
            </a:ext>
          </a:extLst>
        </xdr:cNvPr>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a:extLst>
            <a:ext uri="{FF2B5EF4-FFF2-40B4-BE49-F238E27FC236}">
              <a16:creationId xmlns:a16="http://schemas.microsoft.com/office/drawing/2014/main" id="{45F9242C-7B75-433D-A01D-0D250A94522E}"/>
            </a:ext>
          </a:extLst>
        </xdr:cNvPr>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90912</xdr:rowOff>
    </xdr:from>
    <xdr:ext cx="469744" cy="259045"/>
    <xdr:sp macro="" textlink="">
      <xdr:nvSpPr>
        <xdr:cNvPr id="147" name="n_1mainValue【図書館】&#10;一人当たり面積">
          <a:extLst>
            <a:ext uri="{FF2B5EF4-FFF2-40B4-BE49-F238E27FC236}">
              <a16:creationId xmlns:a16="http://schemas.microsoft.com/office/drawing/2014/main" id="{DD9399C0-FDE2-4389-9180-15DBECF2E8F2}"/>
            </a:ext>
          </a:extLst>
        </xdr:cNvPr>
        <xdr:cNvSpPr txBox="1"/>
      </xdr:nvSpPr>
      <xdr:spPr>
        <a:xfrm>
          <a:off x="93917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90912</xdr:rowOff>
    </xdr:from>
    <xdr:ext cx="469744" cy="259045"/>
    <xdr:sp macro="" textlink="">
      <xdr:nvSpPr>
        <xdr:cNvPr id="148" name="n_2mainValue【図書館】&#10;一人当たり面積">
          <a:extLst>
            <a:ext uri="{FF2B5EF4-FFF2-40B4-BE49-F238E27FC236}">
              <a16:creationId xmlns:a16="http://schemas.microsoft.com/office/drawing/2014/main" id="{F56C2F80-D1AD-4E99-BF9F-BFD3B1DA511A}"/>
            </a:ext>
          </a:extLst>
        </xdr:cNvPr>
        <xdr:cNvSpPr txBox="1"/>
      </xdr:nvSpPr>
      <xdr:spPr>
        <a:xfrm>
          <a:off x="85154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90912</xdr:rowOff>
    </xdr:from>
    <xdr:ext cx="469744" cy="259045"/>
    <xdr:sp macro="" textlink="">
      <xdr:nvSpPr>
        <xdr:cNvPr id="149" name="n_3mainValue【図書館】&#10;一人当たり面積">
          <a:extLst>
            <a:ext uri="{FF2B5EF4-FFF2-40B4-BE49-F238E27FC236}">
              <a16:creationId xmlns:a16="http://schemas.microsoft.com/office/drawing/2014/main" id="{020C4CF6-038E-40FB-A581-66A844F8A1E6}"/>
            </a:ext>
          </a:extLst>
        </xdr:cNvPr>
        <xdr:cNvSpPr txBox="1"/>
      </xdr:nvSpPr>
      <xdr:spPr>
        <a:xfrm>
          <a:off x="76264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90912</xdr:rowOff>
    </xdr:from>
    <xdr:ext cx="469744" cy="259045"/>
    <xdr:sp macro="" textlink="">
      <xdr:nvSpPr>
        <xdr:cNvPr id="150" name="n_4mainValue【図書館】&#10;一人当たり面積">
          <a:extLst>
            <a:ext uri="{FF2B5EF4-FFF2-40B4-BE49-F238E27FC236}">
              <a16:creationId xmlns:a16="http://schemas.microsoft.com/office/drawing/2014/main" id="{0FD06443-3610-4F8D-888A-0214008EEE29}"/>
            </a:ext>
          </a:extLst>
        </xdr:cNvPr>
        <xdr:cNvSpPr txBox="1"/>
      </xdr:nvSpPr>
      <xdr:spPr>
        <a:xfrm>
          <a:off x="67374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53C20664-FC90-48C4-B13E-82E61122FFC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D641B13-CC79-47FE-AC6D-662A4FD49A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E75C7904-2F51-4EAB-80C1-CD032FC986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2C8AF3B8-971A-44FE-997D-A2848E27F6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8801CD60-3BB1-437C-9BA4-0B82A52451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302CB79D-BA11-4848-8910-5EEFFB43A0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642ABB07-B649-4376-B2CA-F09ED78524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BB194A12-D59E-4CA3-A95F-808C45592E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8C77CFFF-D541-4E47-8E27-C5FC2D04A8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352DD373-A4E1-412A-ADD2-29B506F5BB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81B9BD43-6AF4-4361-A588-596F11F194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7DC51741-1CC9-45EB-9D9D-BEC06729833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E0964079-F897-440D-A4B3-AE6E978F427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7F3AF783-C606-4C5A-A857-02C9D021EF4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3FBAE8BE-CB93-4BD0-B29A-819518607E2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6B8BF774-3AA8-47AF-B53D-6F4A9C1296D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3B95E86F-0D78-4F26-A5B6-1AAA5F15946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9956407B-C1B0-4A0B-A98C-18C4160CFA4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C9F29FBB-614A-4961-A33D-16141FFAF5E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3B52135-F1E0-452E-9FBB-B3591358114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A94EDC72-7E81-4F8E-A711-085EE4DAD4C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F530A71-82F4-49CC-90F1-51ED14A97C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2E4F9134-A231-4950-B182-10BA60517F3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53E074CC-FED4-4294-8019-DCD3D7D85F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0EA89E2F-B158-46B6-89F9-14E736CE6CDE}"/>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6AAE9910-C0D2-4EA3-963F-BCCF5D3E8188}"/>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CA8C5EF6-11F7-4AC8-9518-6FCE15F51457}"/>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AE42516-6327-48A3-B6C7-06871C157723}"/>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0E0F6565-D265-49AE-A978-710485EF4FA3}"/>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B467FAE7-CABD-4502-B40A-74E2B8737069}"/>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DA392F90-B896-43D1-8954-A04C779D4D54}"/>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695C07BA-5167-4BBE-AA5E-9AD3612D6D17}"/>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B64101A0-5712-4EC1-893F-31E14297EF1A}"/>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050A145B-B417-4F57-A3E9-FB00A4AC70CB}"/>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F590CD7C-489B-4969-A1F9-6D3B12C86052}"/>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DE7167B-7EA5-4180-95FD-38CE460EBEA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B69B770-7FAC-4676-97CD-F0F94CC491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A59FF36-B894-4690-A2F7-CC52540206E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5DCAF99-7C90-4BDE-A156-5B3B312A89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A1581A5-16E8-4A23-A4BF-AD86AD2E8E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91" name="楕円 190">
          <a:extLst>
            <a:ext uri="{FF2B5EF4-FFF2-40B4-BE49-F238E27FC236}">
              <a16:creationId xmlns:a16="http://schemas.microsoft.com/office/drawing/2014/main" id="{6EDCF30E-9A92-49FE-99D2-258F7F59D268}"/>
            </a:ext>
          </a:extLst>
        </xdr:cNvPr>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F8E572D1-BF58-4A3A-8D4A-08C1C5D2A65B}"/>
            </a:ext>
          </a:extLst>
        </xdr:cNvPr>
        <xdr:cNvSpPr txBox="1"/>
      </xdr:nvSpPr>
      <xdr:spPr>
        <a:xfrm>
          <a:off x="4673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93" name="楕円 192">
          <a:extLst>
            <a:ext uri="{FF2B5EF4-FFF2-40B4-BE49-F238E27FC236}">
              <a16:creationId xmlns:a16="http://schemas.microsoft.com/office/drawing/2014/main" id="{FDFAD7F0-371E-4B61-9EC4-61DC4D4A3551}"/>
            </a:ext>
          </a:extLst>
        </xdr:cNvPr>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19050</xdr:rowOff>
    </xdr:to>
    <xdr:cxnSp macro="">
      <xdr:nvCxnSpPr>
        <xdr:cNvPr id="194" name="直線コネクタ 193">
          <a:extLst>
            <a:ext uri="{FF2B5EF4-FFF2-40B4-BE49-F238E27FC236}">
              <a16:creationId xmlns:a16="http://schemas.microsoft.com/office/drawing/2014/main" id="{DD982E32-1220-4368-A1E1-E89309089A30}"/>
            </a:ext>
          </a:extLst>
        </xdr:cNvPr>
        <xdr:cNvCxnSpPr/>
      </xdr:nvCxnSpPr>
      <xdr:spPr>
        <a:xfrm>
          <a:off x="3797300" y="104336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95" name="楕円 194">
          <a:extLst>
            <a:ext uri="{FF2B5EF4-FFF2-40B4-BE49-F238E27FC236}">
              <a16:creationId xmlns:a16="http://schemas.microsoft.com/office/drawing/2014/main" id="{75810F8D-59F2-4419-9E79-0B29F3ADA007}"/>
            </a:ext>
          </a:extLst>
        </xdr:cNvPr>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146685</xdr:rowOff>
    </xdr:to>
    <xdr:cxnSp macro="">
      <xdr:nvCxnSpPr>
        <xdr:cNvPr id="196" name="直線コネクタ 195">
          <a:extLst>
            <a:ext uri="{FF2B5EF4-FFF2-40B4-BE49-F238E27FC236}">
              <a16:creationId xmlns:a16="http://schemas.microsoft.com/office/drawing/2014/main" id="{3D1941EE-3F65-4AE8-90FB-5EB7F0B823A5}"/>
            </a:ext>
          </a:extLst>
        </xdr:cNvPr>
        <xdr:cNvCxnSpPr/>
      </xdr:nvCxnSpPr>
      <xdr:spPr>
        <a:xfrm>
          <a:off x="2908300" y="10397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92075</xdr:rowOff>
    </xdr:from>
    <xdr:to>
      <xdr:col>10</xdr:col>
      <xdr:colOff>165100</xdr:colOff>
      <xdr:row>61</xdr:row>
      <xdr:rowOff>22225</xdr:rowOff>
    </xdr:to>
    <xdr:sp macro="" textlink="">
      <xdr:nvSpPr>
        <xdr:cNvPr id="197" name="楕円 196">
          <a:extLst>
            <a:ext uri="{FF2B5EF4-FFF2-40B4-BE49-F238E27FC236}">
              <a16:creationId xmlns:a16="http://schemas.microsoft.com/office/drawing/2014/main" id="{C05C75B6-6EBD-4C68-B8A4-5C831C02F383}"/>
            </a:ext>
          </a:extLst>
        </xdr:cNvPr>
        <xdr:cNvSpPr/>
      </xdr:nvSpPr>
      <xdr:spPr>
        <a:xfrm>
          <a:off x="1968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110490</xdr:rowOff>
    </xdr:from>
    <xdr:to>
      <xdr:col>15</xdr:col>
      <xdr:colOff>50800</xdr:colOff>
      <xdr:row>60</xdr:row>
      <xdr:rowOff>142875</xdr:rowOff>
    </xdr:to>
    <xdr:cxnSp macro="">
      <xdr:nvCxnSpPr>
        <xdr:cNvPr id="198" name="直線コネクタ 197">
          <a:extLst>
            <a:ext uri="{FF2B5EF4-FFF2-40B4-BE49-F238E27FC236}">
              <a16:creationId xmlns:a16="http://schemas.microsoft.com/office/drawing/2014/main" id="{CF027C88-118D-4A15-B0A7-ED3500C21B54}"/>
            </a:ext>
          </a:extLst>
        </xdr:cNvPr>
        <xdr:cNvCxnSpPr/>
      </xdr:nvCxnSpPr>
      <xdr:spPr>
        <a:xfrm flipV="1">
          <a:off x="2019300" y="103974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99" name="楕円 198">
          <a:extLst>
            <a:ext uri="{FF2B5EF4-FFF2-40B4-BE49-F238E27FC236}">
              <a16:creationId xmlns:a16="http://schemas.microsoft.com/office/drawing/2014/main" id="{5D8C2DE1-D9F3-4DB5-A472-656C85EA2CF2}"/>
            </a:ext>
          </a:extLst>
        </xdr:cNvPr>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142875</xdr:rowOff>
    </xdr:from>
    <xdr:to>
      <xdr:col>10</xdr:col>
      <xdr:colOff>114300</xdr:colOff>
      <xdr:row>61</xdr:row>
      <xdr:rowOff>100965</xdr:rowOff>
    </xdr:to>
    <xdr:cxnSp macro="">
      <xdr:nvCxnSpPr>
        <xdr:cNvPr id="200" name="直線コネクタ 199">
          <a:extLst>
            <a:ext uri="{FF2B5EF4-FFF2-40B4-BE49-F238E27FC236}">
              <a16:creationId xmlns:a16="http://schemas.microsoft.com/office/drawing/2014/main" id="{44322235-D03A-4DB3-B540-0B68960D521F}"/>
            </a:ext>
          </a:extLst>
        </xdr:cNvPr>
        <xdr:cNvCxnSpPr/>
      </xdr:nvCxnSpPr>
      <xdr:spPr>
        <a:xfrm flipV="1">
          <a:off x="1130300" y="1042987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a:extLst>
            <a:ext uri="{FF2B5EF4-FFF2-40B4-BE49-F238E27FC236}">
              <a16:creationId xmlns:a16="http://schemas.microsoft.com/office/drawing/2014/main" id="{8ECA7492-F4C5-450C-9C02-CC042716DEC0}"/>
            </a:ext>
          </a:extLst>
        </xdr:cNvPr>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a:extLst>
            <a:ext uri="{FF2B5EF4-FFF2-40B4-BE49-F238E27FC236}">
              <a16:creationId xmlns:a16="http://schemas.microsoft.com/office/drawing/2014/main" id="{4CDDB2A2-F09D-41FB-B572-BA9C9E4F2CEE}"/>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a:extLst>
            <a:ext uri="{FF2B5EF4-FFF2-40B4-BE49-F238E27FC236}">
              <a16:creationId xmlns:a16="http://schemas.microsoft.com/office/drawing/2014/main" id="{E6E9D5FD-22F9-4FF8-9D37-49AAA81614B4}"/>
            </a:ext>
          </a:extLst>
        </xdr:cNvPr>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a:extLst>
            <a:ext uri="{FF2B5EF4-FFF2-40B4-BE49-F238E27FC236}">
              <a16:creationId xmlns:a16="http://schemas.microsoft.com/office/drawing/2014/main" id="{194495F6-A51A-43A9-A910-AE50E324CC68}"/>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17162</xdr:rowOff>
    </xdr:from>
    <xdr:ext cx="405111" cy="259045"/>
    <xdr:sp macro="" textlink="">
      <xdr:nvSpPr>
        <xdr:cNvPr id="205" name="n_1mainValue【体育館・プール】&#10;有形固定資産減価償却率">
          <a:extLst>
            <a:ext uri="{FF2B5EF4-FFF2-40B4-BE49-F238E27FC236}">
              <a16:creationId xmlns:a16="http://schemas.microsoft.com/office/drawing/2014/main" id="{688AD8A0-8523-41D5-BB37-51DE4FB647FA}"/>
            </a:ext>
          </a:extLst>
        </xdr:cNvPr>
        <xdr:cNvSpPr txBox="1"/>
      </xdr:nvSpPr>
      <xdr:spPr>
        <a:xfrm>
          <a:off x="3582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206" name="n_2mainValue【体育館・プール】&#10;有形固定資産減価償却率">
          <a:extLst>
            <a:ext uri="{FF2B5EF4-FFF2-40B4-BE49-F238E27FC236}">
              <a16:creationId xmlns:a16="http://schemas.microsoft.com/office/drawing/2014/main" id="{6B938AD6-1982-4122-B551-1EF24C62F5DC}"/>
            </a:ext>
          </a:extLst>
        </xdr:cNvPr>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13352</xdr:rowOff>
    </xdr:from>
    <xdr:ext cx="405111" cy="259045"/>
    <xdr:sp macro="" textlink="">
      <xdr:nvSpPr>
        <xdr:cNvPr id="207" name="n_3mainValue【体育館・プール】&#10;有形固定資産減価償却率">
          <a:extLst>
            <a:ext uri="{FF2B5EF4-FFF2-40B4-BE49-F238E27FC236}">
              <a16:creationId xmlns:a16="http://schemas.microsoft.com/office/drawing/2014/main" id="{6267C576-B40B-40DB-82BF-93B1FEB8B0C2}"/>
            </a:ext>
          </a:extLst>
        </xdr:cNvPr>
        <xdr:cNvSpPr txBox="1"/>
      </xdr:nvSpPr>
      <xdr:spPr>
        <a:xfrm>
          <a:off x="1816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208" name="n_4mainValue【体育館・プール】&#10;有形固定資産減価償却率">
          <a:extLst>
            <a:ext uri="{FF2B5EF4-FFF2-40B4-BE49-F238E27FC236}">
              <a16:creationId xmlns:a16="http://schemas.microsoft.com/office/drawing/2014/main" id="{0FFAEB9D-BEDB-4E95-91B5-F580219E6440}"/>
            </a:ext>
          </a:extLst>
        </xdr:cNvPr>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B3C36C4-B0FB-42A0-A52F-1C83251A1E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B2DD5734-3B8A-49C2-9807-1A766B55EF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21D3160-0B8E-4F7F-824C-5FB3CAEB4A8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293511D-A52A-4B8E-B3C7-459255EF294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C371300-C6DB-4200-9E13-BBC45FD483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5454487-0F6B-4CFC-91F4-49412EE128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77FA644-E8F5-4142-9AEC-C97B661A5E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18C5C5B5-B8B2-4B07-AD38-C7542157927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4F91A4F-4253-4872-8872-78C9BBCC3B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BEFC1581-DDC8-436E-83A7-BA919C6A06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CD15286F-4C28-4E53-A655-898FD3C4D2A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80FFA523-D150-4864-9F1F-15C6A0C90C4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6DCF50F6-7EAC-4396-91CE-C42922A1A63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CB1BE571-BFAC-4C47-BFEB-A719BFCA2F9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DE2CE791-B1A3-4061-B94F-A816CC4D4C7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6CBBE610-AEBB-4DFB-9DA8-F045DCAD326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DD7A7974-987E-4920-B043-55E1367A816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FC22CEFB-EB98-44FB-800D-4C7F5ECF97C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29965A15-4AB0-4104-A3E7-444378C3B14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EE33E171-6BA6-4351-904C-BF2A11D953F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5EA59A5-37F9-47CF-BACE-E158C6EB56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D3A3AF-23A1-49D9-85F3-D18C8C3D2A4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6C14194A-3BFC-4C45-A636-6707A9DC0E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30DAEE5E-06EC-458F-A655-6EE215141132}"/>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57065AD2-46D2-48D4-A156-50A354E50EB6}"/>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91E201FC-EA83-4B4A-B17F-644E433E610E}"/>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E02CA701-F307-4FB7-82C7-8D326DE9C71C}"/>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F73235F8-025D-499D-8315-B55DD561D791}"/>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a:extLst>
            <a:ext uri="{FF2B5EF4-FFF2-40B4-BE49-F238E27FC236}">
              <a16:creationId xmlns:a16="http://schemas.microsoft.com/office/drawing/2014/main" id="{22CAE952-09DA-4BEA-8E94-E09D20A90B05}"/>
            </a:ext>
          </a:extLst>
        </xdr:cNvPr>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C518D9A5-01F4-4EB3-BAE5-EF8D43AEA8D3}"/>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53173AA6-C931-4405-BEDC-99D744556AD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15D89299-3DD1-4A97-B397-F43A170BE4DD}"/>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FAC6A9B6-1041-4061-818E-3A7FA582ABD3}"/>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17C96585-6234-4C86-A2E8-6B640521D096}"/>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4D7CB7C-F0A8-486E-9505-EA67EA148A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E5CF2E9-B4F0-4415-8203-AF94113BB3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41FC7EE-30FC-4951-9689-A55F186F36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EB08C33-BAF5-468B-8F49-9FA7D48B26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7593884-AE3A-46D9-9E3B-4DCD489560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113030</xdr:rowOff>
    </xdr:from>
    <xdr:to>
      <xdr:col>55</xdr:col>
      <xdr:colOff>50800</xdr:colOff>
      <xdr:row>57</xdr:row>
      <xdr:rowOff>43180</xdr:rowOff>
    </xdr:to>
    <xdr:sp macro="" textlink="">
      <xdr:nvSpPr>
        <xdr:cNvPr id="248" name="楕円 247">
          <a:extLst>
            <a:ext uri="{FF2B5EF4-FFF2-40B4-BE49-F238E27FC236}">
              <a16:creationId xmlns:a16="http://schemas.microsoft.com/office/drawing/2014/main" id="{1258A777-6497-4FC3-BEE8-C185B13367B9}"/>
            </a:ext>
          </a:extLst>
        </xdr:cNvPr>
        <xdr:cNvSpPr/>
      </xdr:nvSpPr>
      <xdr:spPr>
        <a:xfrm>
          <a:off x="10426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66057</xdr:rowOff>
    </xdr:from>
    <xdr:ext cx="469744" cy="259045"/>
    <xdr:sp macro="" textlink="">
      <xdr:nvSpPr>
        <xdr:cNvPr id="249" name="【体育館・プール】&#10;一人当たり面積該当値テキスト">
          <a:extLst>
            <a:ext uri="{FF2B5EF4-FFF2-40B4-BE49-F238E27FC236}">
              <a16:creationId xmlns:a16="http://schemas.microsoft.com/office/drawing/2014/main" id="{C0152FB2-4195-40D4-A75E-8F011E606277}"/>
            </a:ext>
          </a:extLst>
        </xdr:cNvPr>
        <xdr:cNvSpPr txBox="1"/>
      </xdr:nvSpPr>
      <xdr:spPr>
        <a:xfrm>
          <a:off x="10515600" y="966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113030</xdr:rowOff>
    </xdr:from>
    <xdr:to>
      <xdr:col>50</xdr:col>
      <xdr:colOff>165100</xdr:colOff>
      <xdr:row>57</xdr:row>
      <xdr:rowOff>43180</xdr:rowOff>
    </xdr:to>
    <xdr:sp macro="" textlink="">
      <xdr:nvSpPr>
        <xdr:cNvPr id="250" name="楕円 249">
          <a:extLst>
            <a:ext uri="{FF2B5EF4-FFF2-40B4-BE49-F238E27FC236}">
              <a16:creationId xmlns:a16="http://schemas.microsoft.com/office/drawing/2014/main" id="{82FFD75E-7455-420A-8426-17CE242A999C}"/>
            </a:ext>
          </a:extLst>
        </xdr:cNvPr>
        <xdr:cNvSpPr/>
      </xdr:nvSpPr>
      <xdr:spPr>
        <a:xfrm>
          <a:off x="9588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163830</xdr:rowOff>
    </xdr:from>
    <xdr:to>
      <xdr:col>55</xdr:col>
      <xdr:colOff>0</xdr:colOff>
      <xdr:row>56</xdr:row>
      <xdr:rowOff>163830</xdr:rowOff>
    </xdr:to>
    <xdr:cxnSp macro="">
      <xdr:nvCxnSpPr>
        <xdr:cNvPr id="251" name="直線コネクタ 250">
          <a:extLst>
            <a:ext uri="{FF2B5EF4-FFF2-40B4-BE49-F238E27FC236}">
              <a16:creationId xmlns:a16="http://schemas.microsoft.com/office/drawing/2014/main" id="{B9FCA466-5A0C-4DD6-8070-791E2891BE3D}"/>
            </a:ext>
          </a:extLst>
        </xdr:cNvPr>
        <xdr:cNvCxnSpPr/>
      </xdr:nvCxnSpPr>
      <xdr:spPr>
        <a:xfrm>
          <a:off x="9639300" y="9765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116840</xdr:rowOff>
    </xdr:from>
    <xdr:to>
      <xdr:col>46</xdr:col>
      <xdr:colOff>38100</xdr:colOff>
      <xdr:row>57</xdr:row>
      <xdr:rowOff>46990</xdr:rowOff>
    </xdr:to>
    <xdr:sp macro="" textlink="">
      <xdr:nvSpPr>
        <xdr:cNvPr id="252" name="楕円 251">
          <a:extLst>
            <a:ext uri="{FF2B5EF4-FFF2-40B4-BE49-F238E27FC236}">
              <a16:creationId xmlns:a16="http://schemas.microsoft.com/office/drawing/2014/main" id="{6441C91A-C53E-4076-9912-E48BB52FE87D}"/>
            </a:ext>
          </a:extLst>
        </xdr:cNvPr>
        <xdr:cNvSpPr/>
      </xdr:nvSpPr>
      <xdr:spPr>
        <a:xfrm>
          <a:off x="8699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163830</xdr:rowOff>
    </xdr:from>
    <xdr:to>
      <xdr:col>50</xdr:col>
      <xdr:colOff>114300</xdr:colOff>
      <xdr:row>56</xdr:row>
      <xdr:rowOff>167640</xdr:rowOff>
    </xdr:to>
    <xdr:cxnSp macro="">
      <xdr:nvCxnSpPr>
        <xdr:cNvPr id="253" name="直線コネクタ 252">
          <a:extLst>
            <a:ext uri="{FF2B5EF4-FFF2-40B4-BE49-F238E27FC236}">
              <a16:creationId xmlns:a16="http://schemas.microsoft.com/office/drawing/2014/main" id="{1CEDF5A0-EBDC-4D8F-9056-AFB6A13B4208}"/>
            </a:ext>
          </a:extLst>
        </xdr:cNvPr>
        <xdr:cNvCxnSpPr/>
      </xdr:nvCxnSpPr>
      <xdr:spPr>
        <a:xfrm flipV="1">
          <a:off x="8750300" y="9765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120650</xdr:rowOff>
    </xdr:from>
    <xdr:to>
      <xdr:col>41</xdr:col>
      <xdr:colOff>101600</xdr:colOff>
      <xdr:row>57</xdr:row>
      <xdr:rowOff>50800</xdr:rowOff>
    </xdr:to>
    <xdr:sp macro="" textlink="">
      <xdr:nvSpPr>
        <xdr:cNvPr id="254" name="楕円 253">
          <a:extLst>
            <a:ext uri="{FF2B5EF4-FFF2-40B4-BE49-F238E27FC236}">
              <a16:creationId xmlns:a16="http://schemas.microsoft.com/office/drawing/2014/main" id="{5A078243-EE3A-49C0-B794-1CB88E90D97F}"/>
            </a:ext>
          </a:extLst>
        </xdr:cNvPr>
        <xdr:cNvSpPr/>
      </xdr:nvSpPr>
      <xdr:spPr>
        <a:xfrm>
          <a:off x="781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167640</xdr:rowOff>
    </xdr:from>
    <xdr:to>
      <xdr:col>45</xdr:col>
      <xdr:colOff>177800</xdr:colOff>
      <xdr:row>57</xdr:row>
      <xdr:rowOff>0</xdr:rowOff>
    </xdr:to>
    <xdr:cxnSp macro="">
      <xdr:nvCxnSpPr>
        <xdr:cNvPr id="255" name="直線コネクタ 254">
          <a:extLst>
            <a:ext uri="{FF2B5EF4-FFF2-40B4-BE49-F238E27FC236}">
              <a16:creationId xmlns:a16="http://schemas.microsoft.com/office/drawing/2014/main" id="{6742597E-EF8D-4E20-A0A3-092F99D48D8B}"/>
            </a:ext>
          </a:extLst>
        </xdr:cNvPr>
        <xdr:cNvCxnSpPr/>
      </xdr:nvCxnSpPr>
      <xdr:spPr>
        <a:xfrm flipV="1">
          <a:off x="7861300" y="9768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78740</xdr:rowOff>
    </xdr:from>
    <xdr:to>
      <xdr:col>36</xdr:col>
      <xdr:colOff>165100</xdr:colOff>
      <xdr:row>62</xdr:row>
      <xdr:rowOff>8890</xdr:rowOff>
    </xdr:to>
    <xdr:sp macro="" textlink="">
      <xdr:nvSpPr>
        <xdr:cNvPr id="256" name="楕円 255">
          <a:extLst>
            <a:ext uri="{FF2B5EF4-FFF2-40B4-BE49-F238E27FC236}">
              <a16:creationId xmlns:a16="http://schemas.microsoft.com/office/drawing/2014/main" id="{DC14A315-1069-4A78-8C43-1BAFD1D4CF97}"/>
            </a:ext>
          </a:extLst>
        </xdr:cNvPr>
        <xdr:cNvSpPr/>
      </xdr:nvSpPr>
      <xdr:spPr>
        <a:xfrm>
          <a:off x="692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0</xdr:rowOff>
    </xdr:from>
    <xdr:to>
      <xdr:col>41</xdr:col>
      <xdr:colOff>50800</xdr:colOff>
      <xdr:row>61</xdr:row>
      <xdr:rowOff>129540</xdr:rowOff>
    </xdr:to>
    <xdr:cxnSp macro="">
      <xdr:nvCxnSpPr>
        <xdr:cNvPr id="257" name="直線コネクタ 256">
          <a:extLst>
            <a:ext uri="{FF2B5EF4-FFF2-40B4-BE49-F238E27FC236}">
              <a16:creationId xmlns:a16="http://schemas.microsoft.com/office/drawing/2014/main" id="{83326A58-F1E3-402C-AAB6-EBD5B9BC1D86}"/>
            </a:ext>
          </a:extLst>
        </xdr:cNvPr>
        <xdr:cNvCxnSpPr/>
      </xdr:nvCxnSpPr>
      <xdr:spPr>
        <a:xfrm flipV="1">
          <a:off x="6972300" y="9772650"/>
          <a:ext cx="8890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4617109D-2801-43DF-8BBA-A511DC75644F}"/>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a:extLst>
            <a:ext uri="{FF2B5EF4-FFF2-40B4-BE49-F238E27FC236}">
              <a16:creationId xmlns:a16="http://schemas.microsoft.com/office/drawing/2014/main" id="{97682015-D1F6-4EA2-9EFF-537D41351274}"/>
            </a:ext>
          </a:extLst>
        </xdr:cNvPr>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a:extLst>
            <a:ext uri="{FF2B5EF4-FFF2-40B4-BE49-F238E27FC236}">
              <a16:creationId xmlns:a16="http://schemas.microsoft.com/office/drawing/2014/main" id="{90C0ED58-02D5-4619-8286-4BF51196706F}"/>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a:extLst>
            <a:ext uri="{FF2B5EF4-FFF2-40B4-BE49-F238E27FC236}">
              <a16:creationId xmlns:a16="http://schemas.microsoft.com/office/drawing/2014/main" id="{1E7008CC-1C64-4CA7-9337-0F487ADD05FD}"/>
            </a:ext>
          </a:extLst>
        </xdr:cNvPr>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59707</xdr:rowOff>
    </xdr:from>
    <xdr:ext cx="469744" cy="259045"/>
    <xdr:sp macro="" textlink="">
      <xdr:nvSpPr>
        <xdr:cNvPr id="262" name="n_1mainValue【体育館・プール】&#10;一人当たり面積">
          <a:extLst>
            <a:ext uri="{FF2B5EF4-FFF2-40B4-BE49-F238E27FC236}">
              <a16:creationId xmlns:a16="http://schemas.microsoft.com/office/drawing/2014/main" id="{7834145B-7CF7-486A-9EF1-3F05DBD8A883}"/>
            </a:ext>
          </a:extLst>
        </xdr:cNvPr>
        <xdr:cNvSpPr txBox="1"/>
      </xdr:nvSpPr>
      <xdr:spPr>
        <a:xfrm>
          <a:off x="9391727" y="94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63517</xdr:rowOff>
    </xdr:from>
    <xdr:ext cx="469744" cy="259045"/>
    <xdr:sp macro="" textlink="">
      <xdr:nvSpPr>
        <xdr:cNvPr id="263" name="n_2mainValue【体育館・プール】&#10;一人当たり面積">
          <a:extLst>
            <a:ext uri="{FF2B5EF4-FFF2-40B4-BE49-F238E27FC236}">
              <a16:creationId xmlns:a16="http://schemas.microsoft.com/office/drawing/2014/main" id="{913969E7-2614-46A5-913F-E1F76788EA5D}"/>
            </a:ext>
          </a:extLst>
        </xdr:cNvPr>
        <xdr:cNvSpPr txBox="1"/>
      </xdr:nvSpPr>
      <xdr:spPr>
        <a:xfrm>
          <a:off x="85154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67327</xdr:rowOff>
    </xdr:from>
    <xdr:ext cx="469744" cy="259045"/>
    <xdr:sp macro="" textlink="">
      <xdr:nvSpPr>
        <xdr:cNvPr id="264" name="n_3mainValue【体育館・プール】&#10;一人当たり面積">
          <a:extLst>
            <a:ext uri="{FF2B5EF4-FFF2-40B4-BE49-F238E27FC236}">
              <a16:creationId xmlns:a16="http://schemas.microsoft.com/office/drawing/2014/main" id="{16D1E126-14FC-414D-A11D-4FF13F0F6FB0}"/>
            </a:ext>
          </a:extLst>
        </xdr:cNvPr>
        <xdr:cNvSpPr txBox="1"/>
      </xdr:nvSpPr>
      <xdr:spPr>
        <a:xfrm>
          <a:off x="7626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25417</xdr:rowOff>
    </xdr:from>
    <xdr:ext cx="469744" cy="259045"/>
    <xdr:sp macro="" textlink="">
      <xdr:nvSpPr>
        <xdr:cNvPr id="265" name="n_4mainValue【体育館・プール】&#10;一人当たり面積">
          <a:extLst>
            <a:ext uri="{FF2B5EF4-FFF2-40B4-BE49-F238E27FC236}">
              <a16:creationId xmlns:a16="http://schemas.microsoft.com/office/drawing/2014/main" id="{1E5D9387-5C02-4588-88B8-BDADBC4215CC}"/>
            </a:ext>
          </a:extLst>
        </xdr:cNvPr>
        <xdr:cNvSpPr txBox="1"/>
      </xdr:nvSpPr>
      <xdr:spPr>
        <a:xfrm>
          <a:off x="6737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D2C040C0-DB5C-4DFF-93CF-A5717B20B4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C22A008-6654-42C5-AC37-7D356C550EA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3BAC4C1-9DCC-4FBC-9C0A-C28E13C14BB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7A4C24C1-4446-4DC7-A69C-EFA6DA5799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ECCE67E-973E-4433-AD78-732F111F24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154F41E-E943-4829-9A60-BB8B9EAF0B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DD25D73-BEB3-44C6-9F7F-D58FC287E7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2F06124-0337-4C4F-8B51-7CC6DCCA47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4B2A773-DFB4-445F-924B-765E533894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2D85036-1498-45E3-8081-1922D2378AB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D6B6826-49DF-43D0-BAC8-CCAFAC49D49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B279E853-2047-4DBC-A2BE-D8134384DEA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3FF0CB19-A44D-4BCA-96BE-5C2A16F220E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C0D90E05-83D0-4118-8585-24D108C727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FF5458F-1934-4B70-966A-B7A789A3CD4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80B96397-6B96-42F4-8908-CDF84EDB46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14C41C8B-92F5-4029-ACAA-58708EE6891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140A72C-101B-4038-B35A-E351869477B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31A4E3A-AD21-42C7-882E-6A0AACB529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4B7E1E8D-4471-4703-83E3-21BBAF08DDA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3D12ED4-68EE-4E71-BE18-EF0A3988334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882F4CC-EA35-40FA-B15B-4B9ABF49B6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6B36CD43-96F7-4145-ACA4-9148CCA8285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BB526B87-BBCC-4238-9D72-3346402F05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1A2056E5-715D-4809-B544-882F9220FBA4}"/>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32F0A71-4CBF-4E91-92A3-C2229CFDA6E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8188864F-7C7F-4399-AE9A-E45FA552B6F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CD4EA665-FD95-404A-B172-C03393CF29C5}"/>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3D7E6F56-D78B-4FD2-9BD8-F95CB08D8C33}"/>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74B90EEF-47BE-4168-BE0F-C50E27321736}"/>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CBF6E00C-1521-404D-ACE5-2B71050BCB89}"/>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id="{5443FE6A-81BA-4C7F-91E0-56D0881C303E}"/>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BB751A15-A317-4FCD-9EAD-27279268B0AE}"/>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a:extLst>
            <a:ext uri="{FF2B5EF4-FFF2-40B4-BE49-F238E27FC236}">
              <a16:creationId xmlns:a16="http://schemas.microsoft.com/office/drawing/2014/main" id="{D7AC8DF5-B316-4BCB-9F4A-42546F5FB420}"/>
            </a:ext>
          </a:extLst>
        </xdr:cNvPr>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a:extLst>
            <a:ext uri="{FF2B5EF4-FFF2-40B4-BE49-F238E27FC236}">
              <a16:creationId xmlns:a16="http://schemas.microsoft.com/office/drawing/2014/main" id="{A2D2CAA7-F348-4532-B858-B6758520FA11}"/>
            </a:ext>
          </a:extLst>
        </xdr:cNvPr>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8C803B7-99E1-445F-969D-26720382A7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77D68CB-9AE2-435E-AFCA-3738F5BAE39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D0E8E2D-201D-4E3E-9DD4-43F1EA1407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AA96452-D3A1-4505-98E2-B47E0B9072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E481E56-F96F-4DA0-BA38-F1751E7F583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306" name="楕円 305">
          <a:extLst>
            <a:ext uri="{FF2B5EF4-FFF2-40B4-BE49-F238E27FC236}">
              <a16:creationId xmlns:a16="http://schemas.microsoft.com/office/drawing/2014/main" id="{C328BBEC-635A-470B-9A05-3E50CC5BD57D}"/>
            </a:ext>
          </a:extLst>
        </xdr:cNvPr>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177161C9-4D54-45FE-B49C-8D161B974F06}"/>
            </a:ext>
          </a:extLst>
        </xdr:cNvPr>
        <xdr:cNvSpPr txBox="1"/>
      </xdr:nvSpPr>
      <xdr:spPr>
        <a:xfrm>
          <a:off x="4673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8" name="楕円 307">
          <a:extLst>
            <a:ext uri="{FF2B5EF4-FFF2-40B4-BE49-F238E27FC236}">
              <a16:creationId xmlns:a16="http://schemas.microsoft.com/office/drawing/2014/main" id="{B7B88C1C-BC09-48E5-9E81-25FAAB05CD80}"/>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163830</xdr:rowOff>
    </xdr:to>
    <xdr:cxnSp macro="">
      <xdr:nvCxnSpPr>
        <xdr:cNvPr id="309" name="直線コネクタ 308">
          <a:extLst>
            <a:ext uri="{FF2B5EF4-FFF2-40B4-BE49-F238E27FC236}">
              <a16:creationId xmlns:a16="http://schemas.microsoft.com/office/drawing/2014/main" id="{73B05346-3671-452D-93CE-5E01B4E19E6D}"/>
            </a:ext>
          </a:extLst>
        </xdr:cNvPr>
        <xdr:cNvCxnSpPr/>
      </xdr:nvCxnSpPr>
      <xdr:spPr>
        <a:xfrm flipV="1">
          <a:off x="3797300" y="141541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310" name="楕円 309">
          <a:extLst>
            <a:ext uri="{FF2B5EF4-FFF2-40B4-BE49-F238E27FC236}">
              <a16:creationId xmlns:a16="http://schemas.microsoft.com/office/drawing/2014/main" id="{D911EF20-F7CF-4315-8AEB-929DFC30361A}"/>
            </a:ext>
          </a:extLst>
        </xdr:cNvPr>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82</xdr:row>
      <xdr:rowOff>163830</xdr:rowOff>
    </xdr:to>
    <xdr:cxnSp macro="">
      <xdr:nvCxnSpPr>
        <xdr:cNvPr id="311" name="直線コネクタ 310">
          <a:extLst>
            <a:ext uri="{FF2B5EF4-FFF2-40B4-BE49-F238E27FC236}">
              <a16:creationId xmlns:a16="http://schemas.microsoft.com/office/drawing/2014/main" id="{F1BBA0B6-30CB-46C4-94CF-3936A14929D2}"/>
            </a:ext>
          </a:extLst>
        </xdr:cNvPr>
        <xdr:cNvCxnSpPr/>
      </xdr:nvCxnSpPr>
      <xdr:spPr>
        <a:xfrm>
          <a:off x="2908300" y="141922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42545</xdr:rowOff>
    </xdr:from>
    <xdr:to>
      <xdr:col>10</xdr:col>
      <xdr:colOff>165100</xdr:colOff>
      <xdr:row>82</xdr:row>
      <xdr:rowOff>144145</xdr:rowOff>
    </xdr:to>
    <xdr:sp macro="" textlink="">
      <xdr:nvSpPr>
        <xdr:cNvPr id="312" name="楕円 311">
          <a:extLst>
            <a:ext uri="{FF2B5EF4-FFF2-40B4-BE49-F238E27FC236}">
              <a16:creationId xmlns:a16="http://schemas.microsoft.com/office/drawing/2014/main" id="{4C324175-7322-4F31-B615-DEF5C027495F}"/>
            </a:ext>
          </a:extLst>
        </xdr:cNvPr>
        <xdr:cNvSpPr/>
      </xdr:nvSpPr>
      <xdr:spPr>
        <a:xfrm>
          <a:off x="1968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93345</xdr:rowOff>
    </xdr:from>
    <xdr:to>
      <xdr:col>15</xdr:col>
      <xdr:colOff>50800</xdr:colOff>
      <xdr:row>82</xdr:row>
      <xdr:rowOff>133350</xdr:rowOff>
    </xdr:to>
    <xdr:cxnSp macro="">
      <xdr:nvCxnSpPr>
        <xdr:cNvPr id="313" name="直線コネクタ 312">
          <a:extLst>
            <a:ext uri="{FF2B5EF4-FFF2-40B4-BE49-F238E27FC236}">
              <a16:creationId xmlns:a16="http://schemas.microsoft.com/office/drawing/2014/main" id="{97BBC5BF-435C-4CFF-9C1A-776CE5CC4B8D}"/>
            </a:ext>
          </a:extLst>
        </xdr:cNvPr>
        <xdr:cNvCxnSpPr/>
      </xdr:nvCxnSpPr>
      <xdr:spPr>
        <a:xfrm>
          <a:off x="2019300" y="14152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314" name="楕円 313">
          <a:extLst>
            <a:ext uri="{FF2B5EF4-FFF2-40B4-BE49-F238E27FC236}">
              <a16:creationId xmlns:a16="http://schemas.microsoft.com/office/drawing/2014/main" id="{419EDCDC-9176-48B8-8A48-0EADA6284DF7}"/>
            </a:ext>
          </a:extLst>
        </xdr:cNvPr>
        <xdr:cNvSpPr/>
      </xdr:nvSpPr>
      <xdr:spPr>
        <a:xfrm>
          <a:off x="1079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93345</xdr:rowOff>
    </xdr:from>
    <xdr:to>
      <xdr:col>10</xdr:col>
      <xdr:colOff>114300</xdr:colOff>
      <xdr:row>82</xdr:row>
      <xdr:rowOff>131445</xdr:rowOff>
    </xdr:to>
    <xdr:cxnSp macro="">
      <xdr:nvCxnSpPr>
        <xdr:cNvPr id="315" name="直線コネクタ 314">
          <a:extLst>
            <a:ext uri="{FF2B5EF4-FFF2-40B4-BE49-F238E27FC236}">
              <a16:creationId xmlns:a16="http://schemas.microsoft.com/office/drawing/2014/main" id="{EAA40F4B-0490-47D5-9DC9-4009E30E12FF}"/>
            </a:ext>
          </a:extLst>
        </xdr:cNvPr>
        <xdr:cNvCxnSpPr/>
      </xdr:nvCxnSpPr>
      <xdr:spPr>
        <a:xfrm flipV="1">
          <a:off x="1130300" y="1415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6" name="n_1aveValue【福祉施設】&#10;有形固定資産減価償却率">
          <a:extLst>
            <a:ext uri="{FF2B5EF4-FFF2-40B4-BE49-F238E27FC236}">
              <a16:creationId xmlns:a16="http://schemas.microsoft.com/office/drawing/2014/main" id="{56998FDE-6E3A-4E74-8D26-3EF0B03F84B5}"/>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福祉施設】&#10;有形固定資産減価償却率">
          <a:extLst>
            <a:ext uri="{FF2B5EF4-FFF2-40B4-BE49-F238E27FC236}">
              <a16:creationId xmlns:a16="http://schemas.microsoft.com/office/drawing/2014/main" id="{E843E179-6B16-4B99-A06A-F11F398486BA}"/>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8" name="n_3aveValue【福祉施設】&#10;有形固定資産減価償却率">
          <a:extLst>
            <a:ext uri="{FF2B5EF4-FFF2-40B4-BE49-F238E27FC236}">
              <a16:creationId xmlns:a16="http://schemas.microsoft.com/office/drawing/2014/main" id="{57E4C4A5-FDD0-4DA4-B437-D24DD23B2ABC}"/>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19" name="n_4aveValue【福祉施設】&#10;有形固定資産減価償却率">
          <a:extLst>
            <a:ext uri="{FF2B5EF4-FFF2-40B4-BE49-F238E27FC236}">
              <a16:creationId xmlns:a16="http://schemas.microsoft.com/office/drawing/2014/main" id="{32B223C2-C5D8-4D43-AC2B-F94A5EB5D4FA}"/>
            </a:ext>
          </a:extLst>
        </xdr:cNvPr>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20" name="n_1mainValue【福祉施設】&#10;有形固定資産減価償却率">
          <a:extLst>
            <a:ext uri="{FF2B5EF4-FFF2-40B4-BE49-F238E27FC236}">
              <a16:creationId xmlns:a16="http://schemas.microsoft.com/office/drawing/2014/main" id="{E9F568BC-4F11-4DD6-86D4-35B5B332F25C}"/>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321" name="n_2mainValue【福祉施設】&#10;有形固定資産減価償却率">
          <a:extLst>
            <a:ext uri="{FF2B5EF4-FFF2-40B4-BE49-F238E27FC236}">
              <a16:creationId xmlns:a16="http://schemas.microsoft.com/office/drawing/2014/main" id="{020C1970-8396-42B9-823E-20C5BBE2C7DB}"/>
            </a:ext>
          </a:extLst>
        </xdr:cNvPr>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135272</xdr:rowOff>
    </xdr:from>
    <xdr:ext cx="405111" cy="259045"/>
    <xdr:sp macro="" textlink="">
      <xdr:nvSpPr>
        <xdr:cNvPr id="322" name="n_3mainValue【福祉施設】&#10;有形固定資産減価償却率">
          <a:extLst>
            <a:ext uri="{FF2B5EF4-FFF2-40B4-BE49-F238E27FC236}">
              <a16:creationId xmlns:a16="http://schemas.microsoft.com/office/drawing/2014/main" id="{876FF544-D62D-4A75-BB67-5077F1524342}"/>
            </a:ext>
          </a:extLst>
        </xdr:cNvPr>
        <xdr:cNvSpPr txBox="1"/>
      </xdr:nvSpPr>
      <xdr:spPr>
        <a:xfrm>
          <a:off x="1816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1922</xdr:rowOff>
    </xdr:from>
    <xdr:ext cx="405111" cy="259045"/>
    <xdr:sp macro="" textlink="">
      <xdr:nvSpPr>
        <xdr:cNvPr id="323" name="n_4mainValue【福祉施設】&#10;有形固定資産減価償却率">
          <a:extLst>
            <a:ext uri="{FF2B5EF4-FFF2-40B4-BE49-F238E27FC236}">
              <a16:creationId xmlns:a16="http://schemas.microsoft.com/office/drawing/2014/main" id="{15D471EB-E341-4F0A-8F03-C39E76CD7748}"/>
            </a:ext>
          </a:extLst>
        </xdr:cNvPr>
        <xdr:cNvSpPr txBox="1"/>
      </xdr:nvSpPr>
      <xdr:spPr>
        <a:xfrm>
          <a:off x="927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9336C73-AABE-4143-BE53-FA8E31EB8A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F672E68C-E5D2-4651-B185-AF3A00522B0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D34E293-AF19-40B7-BC5F-54D0A5E344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A92C36B-8E55-4F06-9A3E-6FD4BDC43A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7D0EEB5-525E-461F-90B8-88FB2C9F80E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06DCFB5-3A78-4B99-A7F3-E46988D6A0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215893E-CD59-4AE3-B2AC-A3E6D30665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0031472-64B9-4664-955F-76317614E9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DDB957ED-E974-4EBF-8AA3-F55B3115CB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683EA04-4011-4387-832B-A646B548A2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D0D04249-F3F9-480E-861D-0A02262671D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68B8C3E2-60D9-42B9-92A9-156A6B6EFAE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FE9E5B89-EB18-4893-AFFE-80FAF1C3461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DC3DF1-EFB3-4B0C-AC6B-E679A3A863F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292E2DB0-92C4-46C9-8E95-C93B79D658B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9C55EA68-D2C2-4210-A5EC-73FEE4FB72C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F973E713-BFA8-4D81-9473-AF32F562B37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34A0361C-9DB5-4CEE-96E3-D2B12E204A5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16AE36CC-5033-433A-BA46-54EEE2D7937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5F6E8C85-77BB-496E-9BCD-423F48C282D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37480205-31B6-4ECA-A269-A15739AD70E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C0690E26-CC9E-4EEC-BCB2-AA12B137D82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7BB9A7F4-22A9-42AA-9431-1C232ED493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17E20814-3B39-4C09-A89A-C2341395CC1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C4BF4499-A0BF-4CDD-B9DF-0B52C02915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7DB57E92-17B0-494E-B918-7362DA0E6CB4}"/>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FAA6E70B-5B04-4EDB-A56E-C88DCEB046C6}"/>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7AF09CEA-8A90-4F1E-BAB8-9DF7FB02BEFC}"/>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8D01DB14-48FF-4C0E-9238-1397A27A3CB7}"/>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8FDD2A83-1058-4A8C-9FCE-5216D24AA954}"/>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a:extLst>
            <a:ext uri="{FF2B5EF4-FFF2-40B4-BE49-F238E27FC236}">
              <a16:creationId xmlns:a16="http://schemas.microsoft.com/office/drawing/2014/main" id="{D9E6E758-4007-455C-851E-0D7D24A0D2E8}"/>
            </a:ext>
          </a:extLst>
        </xdr:cNvPr>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AB81840A-D670-4BF5-80C3-88B2A56FA54E}"/>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id="{D3747BB4-3FD5-4B41-8FDE-6E5088F2F0DA}"/>
            </a:ext>
          </a:extLst>
        </xdr:cNvPr>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a:extLst>
            <a:ext uri="{FF2B5EF4-FFF2-40B4-BE49-F238E27FC236}">
              <a16:creationId xmlns:a16="http://schemas.microsoft.com/office/drawing/2014/main" id="{31940466-EE59-4C03-8217-EFA502E0B8DE}"/>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a:extLst>
            <a:ext uri="{FF2B5EF4-FFF2-40B4-BE49-F238E27FC236}">
              <a16:creationId xmlns:a16="http://schemas.microsoft.com/office/drawing/2014/main" id="{F5E9512D-2EE1-45B6-A3E2-75169B5D280D}"/>
            </a:ext>
          </a:extLst>
        </xdr:cNvPr>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a:extLst>
            <a:ext uri="{FF2B5EF4-FFF2-40B4-BE49-F238E27FC236}">
              <a16:creationId xmlns:a16="http://schemas.microsoft.com/office/drawing/2014/main" id="{178AD5D7-D6DA-4F90-9CAC-3DCAD60320D9}"/>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B5E7DEA-3FC1-47CE-A251-2C3DA224ED1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B8D9B34-86D1-4DD1-B9A6-59891BFD46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9284C36-5426-4C85-81A2-8A9A7122B7A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21A7D31-0AB4-4833-857F-C311A4806F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BE16C85C-F8A4-4A06-A790-6C670221EF3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65" name="楕円 364">
          <a:extLst>
            <a:ext uri="{FF2B5EF4-FFF2-40B4-BE49-F238E27FC236}">
              <a16:creationId xmlns:a16="http://schemas.microsoft.com/office/drawing/2014/main" id="{34D89B56-0612-464F-84C8-1271A701D7FD}"/>
            </a:ext>
          </a:extLst>
        </xdr:cNvPr>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66" name="【福祉施設】&#10;一人当たり面積該当値テキスト">
          <a:extLst>
            <a:ext uri="{FF2B5EF4-FFF2-40B4-BE49-F238E27FC236}">
              <a16:creationId xmlns:a16="http://schemas.microsoft.com/office/drawing/2014/main" id="{023D483C-1BF3-4D18-AA34-54F72F20D816}"/>
            </a:ext>
          </a:extLst>
        </xdr:cNvPr>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67" name="楕円 366">
          <a:extLst>
            <a:ext uri="{FF2B5EF4-FFF2-40B4-BE49-F238E27FC236}">
              <a16:creationId xmlns:a16="http://schemas.microsoft.com/office/drawing/2014/main" id="{5814E831-B153-4C51-AC61-DCDCE2334C0E}"/>
            </a:ext>
          </a:extLst>
        </xdr:cNvPr>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0</xdr:rowOff>
    </xdr:from>
    <xdr:to>
      <xdr:col>55</xdr:col>
      <xdr:colOff>0</xdr:colOff>
      <xdr:row>84</xdr:row>
      <xdr:rowOff>0</xdr:rowOff>
    </xdr:to>
    <xdr:cxnSp macro="">
      <xdr:nvCxnSpPr>
        <xdr:cNvPr id="368" name="直線コネクタ 367">
          <a:extLst>
            <a:ext uri="{FF2B5EF4-FFF2-40B4-BE49-F238E27FC236}">
              <a16:creationId xmlns:a16="http://schemas.microsoft.com/office/drawing/2014/main" id="{B78FB157-E18A-40F8-8955-9B146E5CB20C}"/>
            </a:ext>
          </a:extLst>
        </xdr:cNvPr>
        <xdr:cNvCxnSpPr/>
      </xdr:nvCxnSpPr>
      <xdr:spPr>
        <a:xfrm>
          <a:off x="9639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69" name="楕円 368">
          <a:extLst>
            <a:ext uri="{FF2B5EF4-FFF2-40B4-BE49-F238E27FC236}">
              <a16:creationId xmlns:a16="http://schemas.microsoft.com/office/drawing/2014/main" id="{1A93E003-CE03-42A3-A6A2-CCB40C451D69}"/>
            </a:ext>
          </a:extLst>
        </xdr:cNvPr>
        <xdr:cNvSpPr/>
      </xdr:nvSpPr>
      <xdr:spPr>
        <a:xfrm>
          <a:off x="869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0</xdr:rowOff>
    </xdr:from>
    <xdr:to>
      <xdr:col>50</xdr:col>
      <xdr:colOff>114300</xdr:colOff>
      <xdr:row>84</xdr:row>
      <xdr:rowOff>0</xdr:rowOff>
    </xdr:to>
    <xdr:cxnSp macro="">
      <xdr:nvCxnSpPr>
        <xdr:cNvPr id="370" name="直線コネクタ 369">
          <a:extLst>
            <a:ext uri="{FF2B5EF4-FFF2-40B4-BE49-F238E27FC236}">
              <a16:creationId xmlns:a16="http://schemas.microsoft.com/office/drawing/2014/main" id="{60835F3B-EBDC-4C20-ABA4-47F6146AEB1F}"/>
            </a:ext>
          </a:extLst>
        </xdr:cNvPr>
        <xdr:cNvCxnSpPr/>
      </xdr:nvCxnSpPr>
      <xdr:spPr>
        <a:xfrm>
          <a:off x="8750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120650</xdr:rowOff>
    </xdr:from>
    <xdr:to>
      <xdr:col>41</xdr:col>
      <xdr:colOff>101600</xdr:colOff>
      <xdr:row>84</xdr:row>
      <xdr:rowOff>50800</xdr:rowOff>
    </xdr:to>
    <xdr:sp macro="" textlink="">
      <xdr:nvSpPr>
        <xdr:cNvPr id="371" name="楕円 370">
          <a:extLst>
            <a:ext uri="{FF2B5EF4-FFF2-40B4-BE49-F238E27FC236}">
              <a16:creationId xmlns:a16="http://schemas.microsoft.com/office/drawing/2014/main" id="{D84A3813-3CBB-486A-89B7-DC780FD45867}"/>
            </a:ext>
          </a:extLst>
        </xdr:cNvPr>
        <xdr:cNvSpPr/>
      </xdr:nvSpPr>
      <xdr:spPr>
        <a:xfrm>
          <a:off x="781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0</xdr:rowOff>
    </xdr:from>
    <xdr:to>
      <xdr:col>45</xdr:col>
      <xdr:colOff>177800</xdr:colOff>
      <xdr:row>84</xdr:row>
      <xdr:rowOff>0</xdr:rowOff>
    </xdr:to>
    <xdr:cxnSp macro="">
      <xdr:nvCxnSpPr>
        <xdr:cNvPr id="372" name="直線コネクタ 371">
          <a:extLst>
            <a:ext uri="{FF2B5EF4-FFF2-40B4-BE49-F238E27FC236}">
              <a16:creationId xmlns:a16="http://schemas.microsoft.com/office/drawing/2014/main" id="{6388DCB3-E568-4F5A-84FC-D52A7EB63163}"/>
            </a:ext>
          </a:extLst>
        </xdr:cNvPr>
        <xdr:cNvCxnSpPr/>
      </xdr:nvCxnSpPr>
      <xdr:spPr>
        <a:xfrm>
          <a:off x="7861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58057</xdr:rowOff>
    </xdr:from>
    <xdr:to>
      <xdr:col>36</xdr:col>
      <xdr:colOff>165100</xdr:colOff>
      <xdr:row>84</xdr:row>
      <xdr:rowOff>159657</xdr:rowOff>
    </xdr:to>
    <xdr:sp macro="" textlink="">
      <xdr:nvSpPr>
        <xdr:cNvPr id="373" name="楕円 372">
          <a:extLst>
            <a:ext uri="{FF2B5EF4-FFF2-40B4-BE49-F238E27FC236}">
              <a16:creationId xmlns:a16="http://schemas.microsoft.com/office/drawing/2014/main" id="{83D30BA3-5C5C-42DC-B2B6-7C9953951878}"/>
            </a:ext>
          </a:extLst>
        </xdr:cNvPr>
        <xdr:cNvSpPr/>
      </xdr:nvSpPr>
      <xdr:spPr>
        <a:xfrm>
          <a:off x="6921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0</xdr:rowOff>
    </xdr:from>
    <xdr:to>
      <xdr:col>41</xdr:col>
      <xdr:colOff>50800</xdr:colOff>
      <xdr:row>84</xdr:row>
      <xdr:rowOff>108857</xdr:rowOff>
    </xdr:to>
    <xdr:cxnSp macro="">
      <xdr:nvCxnSpPr>
        <xdr:cNvPr id="374" name="直線コネクタ 373">
          <a:extLst>
            <a:ext uri="{FF2B5EF4-FFF2-40B4-BE49-F238E27FC236}">
              <a16:creationId xmlns:a16="http://schemas.microsoft.com/office/drawing/2014/main" id="{AA9F4A0E-A18A-4E65-9499-914D2775595C}"/>
            </a:ext>
          </a:extLst>
        </xdr:cNvPr>
        <xdr:cNvCxnSpPr/>
      </xdr:nvCxnSpPr>
      <xdr:spPr>
        <a:xfrm flipV="1">
          <a:off x="6972300" y="144018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a:extLst>
            <a:ext uri="{FF2B5EF4-FFF2-40B4-BE49-F238E27FC236}">
              <a16:creationId xmlns:a16="http://schemas.microsoft.com/office/drawing/2014/main" id="{01B06A64-1883-4BE0-B280-C5D2C49D44D2}"/>
            </a:ext>
          </a:extLst>
        </xdr:cNvPr>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a:extLst>
            <a:ext uri="{FF2B5EF4-FFF2-40B4-BE49-F238E27FC236}">
              <a16:creationId xmlns:a16="http://schemas.microsoft.com/office/drawing/2014/main" id="{D5310810-0927-4B34-812F-2AA466DFB0F1}"/>
            </a:ext>
          </a:extLst>
        </xdr:cNvPr>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a:extLst>
            <a:ext uri="{FF2B5EF4-FFF2-40B4-BE49-F238E27FC236}">
              <a16:creationId xmlns:a16="http://schemas.microsoft.com/office/drawing/2014/main" id="{19CED1A8-74A6-4EF1-8D67-20D0A68D3F7A}"/>
            </a:ext>
          </a:extLst>
        </xdr:cNvPr>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a:extLst>
            <a:ext uri="{FF2B5EF4-FFF2-40B4-BE49-F238E27FC236}">
              <a16:creationId xmlns:a16="http://schemas.microsoft.com/office/drawing/2014/main" id="{3D89EC51-0EE1-4D45-81E6-7E7F9D3B183C}"/>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41927</xdr:rowOff>
    </xdr:from>
    <xdr:ext cx="469744" cy="259045"/>
    <xdr:sp macro="" textlink="">
      <xdr:nvSpPr>
        <xdr:cNvPr id="379" name="n_1mainValue【福祉施設】&#10;一人当たり面積">
          <a:extLst>
            <a:ext uri="{FF2B5EF4-FFF2-40B4-BE49-F238E27FC236}">
              <a16:creationId xmlns:a16="http://schemas.microsoft.com/office/drawing/2014/main" id="{68FE6112-CF66-4789-916F-01DB4523D987}"/>
            </a:ext>
          </a:extLst>
        </xdr:cNvPr>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41927</xdr:rowOff>
    </xdr:from>
    <xdr:ext cx="469744" cy="259045"/>
    <xdr:sp macro="" textlink="">
      <xdr:nvSpPr>
        <xdr:cNvPr id="380" name="n_2mainValue【福祉施設】&#10;一人当たり面積">
          <a:extLst>
            <a:ext uri="{FF2B5EF4-FFF2-40B4-BE49-F238E27FC236}">
              <a16:creationId xmlns:a16="http://schemas.microsoft.com/office/drawing/2014/main" id="{93583496-D2E3-40D4-A3EC-4CB7D9945CE2}"/>
            </a:ext>
          </a:extLst>
        </xdr:cNvPr>
        <xdr:cNvSpPr txBox="1"/>
      </xdr:nvSpPr>
      <xdr:spPr>
        <a:xfrm>
          <a:off x="8515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81" name="n_3mainValue【福祉施設】&#10;一人当たり面積">
          <a:extLst>
            <a:ext uri="{FF2B5EF4-FFF2-40B4-BE49-F238E27FC236}">
              <a16:creationId xmlns:a16="http://schemas.microsoft.com/office/drawing/2014/main" id="{B59A30E3-657C-448C-A253-5758B5E8E13E}"/>
            </a:ext>
          </a:extLst>
        </xdr:cNvPr>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150784</xdr:rowOff>
    </xdr:from>
    <xdr:ext cx="469744" cy="259045"/>
    <xdr:sp macro="" textlink="">
      <xdr:nvSpPr>
        <xdr:cNvPr id="382" name="n_4mainValue【福祉施設】&#10;一人当たり面積">
          <a:extLst>
            <a:ext uri="{FF2B5EF4-FFF2-40B4-BE49-F238E27FC236}">
              <a16:creationId xmlns:a16="http://schemas.microsoft.com/office/drawing/2014/main" id="{1A96136D-B77E-4FCC-B284-131FA37304B2}"/>
            </a:ext>
          </a:extLst>
        </xdr:cNvPr>
        <xdr:cNvSpPr txBox="1"/>
      </xdr:nvSpPr>
      <xdr:spPr>
        <a:xfrm>
          <a:off x="6737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CC691A86-A49F-469B-838B-FC1AD9D515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A6484C72-53E9-441E-958F-51AFF8B068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8155835B-0610-4CA3-A220-F55F38D974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C6BFB78F-76E4-40B4-B053-57AA7303D9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5F33E70B-B62A-439D-906F-481A0E5A78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D9D81BD2-1FF6-4B37-8168-FD7C276A2E8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65D0231D-3FED-4762-8A48-E0B53CF19A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D01E0DF-0D46-4353-9A03-2AA5FCCCA62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18E49F13-7916-44AB-9899-07D18FF2A76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1157F28F-E68D-4927-ABF6-72B4CE2C7DE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1B305E7D-5F21-4777-8AA2-DABBB6C060D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7B5C6CD6-4EBD-4099-9493-2A0AF85E8E3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DF4F7870-81AE-41BB-BF5D-2573ABDD57D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2ADC44D4-E6D4-475A-B923-EED5BF51CEA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A40E7AB9-58D7-4ABB-BAB9-77DCBD1480B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BF06DA5A-9CBB-4112-8C99-FA2CA33351B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9DF031BE-71FC-4613-B0CF-6609D76F498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5C258757-6A5E-41CE-9A10-C273EEA5D80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1BCA0343-9AAD-44A0-A016-294818D5B94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FB500A3A-0176-4606-A90C-BBC9EF33606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E1B36AB4-0795-4E0B-86A5-BEE3F115222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CF3D7CEB-2B56-4B65-8134-AAB4A025A55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3B2B10F0-8843-4B88-B9DF-B7BDD27AF02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74640209-12B2-4DA1-A1F0-E7317B7DC24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C91EC270-0188-4B52-84BD-474E6050BBB0}"/>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EA2606D7-FA4F-4A13-B3B9-A08089D2D3D0}"/>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2C70658A-5668-4257-A17E-5FA99CEEC819}"/>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A8286A1B-D194-4777-B7B3-44FC1AEA7016}"/>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F13D56FD-519A-4E59-878D-5B920EBC9EBA}"/>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11969795-1057-4673-B4E7-2E206C4A308B}"/>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BED3D9F2-00F3-4608-9CC0-082983A1C9AA}"/>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a:extLst>
            <a:ext uri="{FF2B5EF4-FFF2-40B4-BE49-F238E27FC236}">
              <a16:creationId xmlns:a16="http://schemas.microsoft.com/office/drawing/2014/main" id="{95506A2F-9841-4EBA-9175-0BF7D7668A90}"/>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a:extLst>
            <a:ext uri="{FF2B5EF4-FFF2-40B4-BE49-F238E27FC236}">
              <a16:creationId xmlns:a16="http://schemas.microsoft.com/office/drawing/2014/main" id="{6CEBC5E1-9863-4181-AA29-B473A6E5DCF7}"/>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a:extLst>
            <a:ext uri="{FF2B5EF4-FFF2-40B4-BE49-F238E27FC236}">
              <a16:creationId xmlns:a16="http://schemas.microsoft.com/office/drawing/2014/main" id="{3DFC9D95-613A-49E4-BBD5-67D7B00C2DBB}"/>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a:extLst>
            <a:ext uri="{FF2B5EF4-FFF2-40B4-BE49-F238E27FC236}">
              <a16:creationId xmlns:a16="http://schemas.microsoft.com/office/drawing/2014/main" id="{23E433E9-CBCD-40D2-A8DE-B422B87E07D4}"/>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B351B36-AB35-46FE-859A-A788BF3AC8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FB89884-0ACD-49B3-A740-1BBCCFE3C84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FC01EB22-F054-4620-A8BF-00DBAD5280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B2FE97C9-3B47-4CBF-8089-5AD591FCF73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E5FE4932-2E39-4754-9049-E4A35032D7E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17780</xdr:rowOff>
    </xdr:from>
    <xdr:to>
      <xdr:col>24</xdr:col>
      <xdr:colOff>114300</xdr:colOff>
      <xdr:row>102</xdr:row>
      <xdr:rowOff>119380</xdr:rowOff>
    </xdr:to>
    <xdr:sp macro="" textlink="">
      <xdr:nvSpPr>
        <xdr:cNvPr id="423" name="楕円 422">
          <a:extLst>
            <a:ext uri="{FF2B5EF4-FFF2-40B4-BE49-F238E27FC236}">
              <a16:creationId xmlns:a16="http://schemas.microsoft.com/office/drawing/2014/main" id="{144A4629-EDDC-4BA1-8209-8F834D845D8C}"/>
            </a:ext>
          </a:extLst>
        </xdr:cNvPr>
        <xdr:cNvSpPr/>
      </xdr:nvSpPr>
      <xdr:spPr>
        <a:xfrm>
          <a:off x="4584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40657</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DD7C8B84-9312-4B90-B73D-1F3B6655982A}"/>
            </a:ext>
          </a:extLst>
        </xdr:cNvPr>
        <xdr:cNvSpPr txBox="1"/>
      </xdr:nvSpPr>
      <xdr:spPr>
        <a:xfrm>
          <a:off x="4673600"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153036</xdr:rowOff>
    </xdr:from>
    <xdr:to>
      <xdr:col>20</xdr:col>
      <xdr:colOff>38100</xdr:colOff>
      <xdr:row>102</xdr:row>
      <xdr:rowOff>83186</xdr:rowOff>
    </xdr:to>
    <xdr:sp macro="" textlink="">
      <xdr:nvSpPr>
        <xdr:cNvPr id="425" name="楕円 424">
          <a:extLst>
            <a:ext uri="{FF2B5EF4-FFF2-40B4-BE49-F238E27FC236}">
              <a16:creationId xmlns:a16="http://schemas.microsoft.com/office/drawing/2014/main" id="{B577E30D-4949-465C-8328-2612BCA3C77D}"/>
            </a:ext>
          </a:extLst>
        </xdr:cNvPr>
        <xdr:cNvSpPr/>
      </xdr:nvSpPr>
      <xdr:spPr>
        <a:xfrm>
          <a:off x="3746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32386</xdr:rowOff>
    </xdr:from>
    <xdr:to>
      <xdr:col>24</xdr:col>
      <xdr:colOff>63500</xdr:colOff>
      <xdr:row>102</xdr:row>
      <xdr:rowOff>68580</xdr:rowOff>
    </xdr:to>
    <xdr:cxnSp macro="">
      <xdr:nvCxnSpPr>
        <xdr:cNvPr id="426" name="直線コネクタ 425">
          <a:extLst>
            <a:ext uri="{FF2B5EF4-FFF2-40B4-BE49-F238E27FC236}">
              <a16:creationId xmlns:a16="http://schemas.microsoft.com/office/drawing/2014/main" id="{0DF1072C-DDB3-44EA-9540-7AAC3BAF8D23}"/>
            </a:ext>
          </a:extLst>
        </xdr:cNvPr>
        <xdr:cNvCxnSpPr/>
      </xdr:nvCxnSpPr>
      <xdr:spPr>
        <a:xfrm>
          <a:off x="3797300" y="175202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120650</xdr:rowOff>
    </xdr:from>
    <xdr:to>
      <xdr:col>15</xdr:col>
      <xdr:colOff>101600</xdr:colOff>
      <xdr:row>102</xdr:row>
      <xdr:rowOff>50800</xdr:rowOff>
    </xdr:to>
    <xdr:sp macro="" textlink="">
      <xdr:nvSpPr>
        <xdr:cNvPr id="427" name="楕円 426">
          <a:extLst>
            <a:ext uri="{FF2B5EF4-FFF2-40B4-BE49-F238E27FC236}">
              <a16:creationId xmlns:a16="http://schemas.microsoft.com/office/drawing/2014/main" id="{4B49C138-C4DF-4627-8271-9ACEA8EA1BD0}"/>
            </a:ext>
          </a:extLst>
        </xdr:cNvPr>
        <xdr:cNvSpPr/>
      </xdr:nvSpPr>
      <xdr:spPr>
        <a:xfrm>
          <a:off x="2857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0</xdr:rowOff>
    </xdr:from>
    <xdr:to>
      <xdr:col>19</xdr:col>
      <xdr:colOff>177800</xdr:colOff>
      <xdr:row>102</xdr:row>
      <xdr:rowOff>32386</xdr:rowOff>
    </xdr:to>
    <xdr:cxnSp macro="">
      <xdr:nvCxnSpPr>
        <xdr:cNvPr id="428" name="直線コネクタ 427">
          <a:extLst>
            <a:ext uri="{FF2B5EF4-FFF2-40B4-BE49-F238E27FC236}">
              <a16:creationId xmlns:a16="http://schemas.microsoft.com/office/drawing/2014/main" id="{1FE8CC66-8C51-4409-B0B0-BBD21A93195A}"/>
            </a:ext>
          </a:extLst>
        </xdr:cNvPr>
        <xdr:cNvCxnSpPr/>
      </xdr:nvCxnSpPr>
      <xdr:spPr>
        <a:xfrm>
          <a:off x="2908300" y="17487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429" name="楕円 428">
          <a:extLst>
            <a:ext uri="{FF2B5EF4-FFF2-40B4-BE49-F238E27FC236}">
              <a16:creationId xmlns:a16="http://schemas.microsoft.com/office/drawing/2014/main" id="{924ED6B0-1E10-4D23-9EED-3FDC2EC01551}"/>
            </a:ext>
          </a:extLst>
        </xdr:cNvPr>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0</xdr:rowOff>
    </xdr:to>
    <xdr:cxnSp macro="">
      <xdr:nvCxnSpPr>
        <xdr:cNvPr id="430" name="直線コネクタ 429">
          <a:extLst>
            <a:ext uri="{FF2B5EF4-FFF2-40B4-BE49-F238E27FC236}">
              <a16:creationId xmlns:a16="http://schemas.microsoft.com/office/drawing/2014/main" id="{0CE5C4E4-9822-40E5-BFF8-1819E0796498}"/>
            </a:ext>
          </a:extLst>
        </xdr:cNvPr>
        <xdr:cNvCxnSpPr/>
      </xdr:nvCxnSpPr>
      <xdr:spPr>
        <a:xfrm>
          <a:off x="2019300" y="1744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44450</xdr:rowOff>
    </xdr:from>
    <xdr:to>
      <xdr:col>6</xdr:col>
      <xdr:colOff>38100</xdr:colOff>
      <xdr:row>101</xdr:row>
      <xdr:rowOff>146050</xdr:rowOff>
    </xdr:to>
    <xdr:sp macro="" textlink="">
      <xdr:nvSpPr>
        <xdr:cNvPr id="431" name="楕円 430">
          <a:extLst>
            <a:ext uri="{FF2B5EF4-FFF2-40B4-BE49-F238E27FC236}">
              <a16:creationId xmlns:a16="http://schemas.microsoft.com/office/drawing/2014/main" id="{94556629-976E-4757-ACFA-A74B5BDF14F5}"/>
            </a:ext>
          </a:extLst>
        </xdr:cNvPr>
        <xdr:cNvSpPr/>
      </xdr:nvSpPr>
      <xdr:spPr>
        <a:xfrm>
          <a:off x="1079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95250</xdr:rowOff>
    </xdr:from>
    <xdr:to>
      <xdr:col>10</xdr:col>
      <xdr:colOff>114300</xdr:colOff>
      <xdr:row>101</xdr:row>
      <xdr:rowOff>133350</xdr:rowOff>
    </xdr:to>
    <xdr:cxnSp macro="">
      <xdr:nvCxnSpPr>
        <xdr:cNvPr id="432" name="直線コネクタ 431">
          <a:extLst>
            <a:ext uri="{FF2B5EF4-FFF2-40B4-BE49-F238E27FC236}">
              <a16:creationId xmlns:a16="http://schemas.microsoft.com/office/drawing/2014/main" id="{6B634834-DF63-4379-AE95-E553E68073D4}"/>
            </a:ext>
          </a:extLst>
        </xdr:cNvPr>
        <xdr:cNvCxnSpPr/>
      </xdr:nvCxnSpPr>
      <xdr:spPr>
        <a:xfrm>
          <a:off x="1130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433" name="n_1aveValue【市民会館】&#10;有形固定資産減価償却率">
          <a:extLst>
            <a:ext uri="{FF2B5EF4-FFF2-40B4-BE49-F238E27FC236}">
              <a16:creationId xmlns:a16="http://schemas.microsoft.com/office/drawing/2014/main" id="{9FA498A8-32D0-4A6E-A501-E8911B2669C8}"/>
            </a:ext>
          </a:extLst>
        </xdr:cNvPr>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156227</xdr:rowOff>
    </xdr:from>
    <xdr:ext cx="405111" cy="259045"/>
    <xdr:sp macro="" textlink="">
      <xdr:nvSpPr>
        <xdr:cNvPr id="434" name="n_2aveValue【市民会館】&#10;有形固定資産減価償却率">
          <a:extLst>
            <a:ext uri="{FF2B5EF4-FFF2-40B4-BE49-F238E27FC236}">
              <a16:creationId xmlns:a16="http://schemas.microsoft.com/office/drawing/2014/main" id="{7E22393C-13C7-4DDC-A3B5-F343F9DD3CD8}"/>
            </a:ext>
          </a:extLst>
        </xdr:cNvPr>
        <xdr:cNvSpPr txBox="1"/>
      </xdr:nvSpPr>
      <xdr:spPr>
        <a:xfrm>
          <a:off x="2705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435" name="n_3aveValue【市民会館】&#10;有形固定資産減価償却率">
          <a:extLst>
            <a:ext uri="{FF2B5EF4-FFF2-40B4-BE49-F238E27FC236}">
              <a16:creationId xmlns:a16="http://schemas.microsoft.com/office/drawing/2014/main" id="{989E17C7-7437-4FA3-A392-CCA86F9B92AE}"/>
            </a:ext>
          </a:extLst>
        </xdr:cNvPr>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36" name="n_4aveValue【市民会館】&#10;有形固定資産減価償却率">
          <a:extLst>
            <a:ext uri="{FF2B5EF4-FFF2-40B4-BE49-F238E27FC236}">
              <a16:creationId xmlns:a16="http://schemas.microsoft.com/office/drawing/2014/main" id="{A5672426-90AD-4DF4-A7F0-AC2A9FD1882B}"/>
            </a:ext>
          </a:extLst>
        </xdr:cNvPr>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99713</xdr:rowOff>
    </xdr:from>
    <xdr:ext cx="405111" cy="259045"/>
    <xdr:sp macro="" textlink="">
      <xdr:nvSpPr>
        <xdr:cNvPr id="437" name="n_1mainValue【市民会館】&#10;有形固定資産減価償却率">
          <a:extLst>
            <a:ext uri="{FF2B5EF4-FFF2-40B4-BE49-F238E27FC236}">
              <a16:creationId xmlns:a16="http://schemas.microsoft.com/office/drawing/2014/main" id="{55BE3DA5-977E-445D-9C42-36B8853F39ED}"/>
            </a:ext>
          </a:extLst>
        </xdr:cNvPr>
        <xdr:cNvSpPr txBox="1"/>
      </xdr:nvSpPr>
      <xdr:spPr>
        <a:xfrm>
          <a:off x="3582044" y="1724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438" name="n_2mainValue【市民会館】&#10;有形固定資産減価償却率">
          <a:extLst>
            <a:ext uri="{FF2B5EF4-FFF2-40B4-BE49-F238E27FC236}">
              <a16:creationId xmlns:a16="http://schemas.microsoft.com/office/drawing/2014/main" id="{68CFAA42-13F5-4176-88FD-A3C9398EFFC6}"/>
            </a:ext>
          </a:extLst>
        </xdr:cNvPr>
        <xdr:cNvSpPr txBox="1"/>
      </xdr:nvSpPr>
      <xdr:spPr>
        <a:xfrm>
          <a:off x="2705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439" name="n_3mainValue【市民会館】&#10;有形固定資産減価償却率">
          <a:extLst>
            <a:ext uri="{FF2B5EF4-FFF2-40B4-BE49-F238E27FC236}">
              <a16:creationId xmlns:a16="http://schemas.microsoft.com/office/drawing/2014/main" id="{D3A6482A-1A70-40D4-9315-1B8CF6B20386}"/>
            </a:ext>
          </a:extLst>
        </xdr:cNvPr>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162577</xdr:rowOff>
    </xdr:from>
    <xdr:ext cx="405111" cy="259045"/>
    <xdr:sp macro="" textlink="">
      <xdr:nvSpPr>
        <xdr:cNvPr id="440" name="n_4mainValue【市民会館】&#10;有形固定資産減価償却率">
          <a:extLst>
            <a:ext uri="{FF2B5EF4-FFF2-40B4-BE49-F238E27FC236}">
              <a16:creationId xmlns:a16="http://schemas.microsoft.com/office/drawing/2014/main" id="{23C8252E-02AD-427A-8BAE-945FF3AD0D5E}"/>
            </a:ext>
          </a:extLst>
        </xdr:cNvPr>
        <xdr:cNvSpPr txBox="1"/>
      </xdr:nvSpPr>
      <xdr:spPr>
        <a:xfrm>
          <a:off x="927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2719CC85-3F09-4286-A31F-DE0E3B8F29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75E5B5E8-28A8-4C6D-970A-0A208ECC08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D19CAFB5-6AAB-48BC-A48F-67601264E2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79EBDC04-8355-4E70-AF33-D14A36344C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B47397C4-C88C-4A72-B923-088B6D6702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3DC90DC6-6B91-4C74-875F-39C6FFAA2C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40D75C75-D22A-4FBC-84C4-AA8F24DD42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541664B8-F1E7-4DB6-A753-66071AEA860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CC57E5E4-57AA-4AAC-892C-C85F258C00D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EBDAC8A0-3FB2-46BD-A010-7F3522AEEC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E1A90370-90EA-491A-8018-05DCC789216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69216429-E2E1-4E82-BFAB-24A4B727870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5198AAE0-E158-465E-840A-ADB22872E4A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2694644A-BA83-4365-8578-EBDDF03DC8F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9D1329F8-6F11-4BD6-B2F8-70F1B611DC8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33065EDD-F55A-4C4F-933C-E51E8CA16C9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5C020BA8-A8F4-456B-B1FA-03919C5FAEC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9AE862C7-5788-4A9D-A599-2B37F9C9119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BEE8CDD6-2672-418F-9717-38E4C9F2826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818B415E-FD65-4BDA-ADB6-C2AE1663D34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F443DAAC-24D3-47CC-A2CF-ED2CAE1B135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41E00ACF-C654-4D4E-94A6-633026E92999}"/>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AC88334E-07D1-4876-A7E5-63B1F716BB1C}"/>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8E063DAA-39BC-4DDF-AE81-4833C8CC2414}"/>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7C726E78-A367-46F4-8445-B3E94F3B2C8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551D63C4-59D2-4404-9297-12427942DF54}"/>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a:extLst>
            <a:ext uri="{FF2B5EF4-FFF2-40B4-BE49-F238E27FC236}">
              <a16:creationId xmlns:a16="http://schemas.microsoft.com/office/drawing/2014/main" id="{9BE185FB-75E4-4033-A954-46712BA74403}"/>
            </a:ext>
          </a:extLst>
        </xdr:cNvPr>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AE98AD20-8259-4034-93DC-DE6239A8782B}"/>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a:extLst>
            <a:ext uri="{FF2B5EF4-FFF2-40B4-BE49-F238E27FC236}">
              <a16:creationId xmlns:a16="http://schemas.microsoft.com/office/drawing/2014/main" id="{322752A6-9EA6-42F0-97D3-18CE941ED776}"/>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a:extLst>
            <a:ext uri="{FF2B5EF4-FFF2-40B4-BE49-F238E27FC236}">
              <a16:creationId xmlns:a16="http://schemas.microsoft.com/office/drawing/2014/main" id="{111187BC-5B06-43DB-AAF0-FA45496D8CA9}"/>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a:extLst>
            <a:ext uri="{FF2B5EF4-FFF2-40B4-BE49-F238E27FC236}">
              <a16:creationId xmlns:a16="http://schemas.microsoft.com/office/drawing/2014/main" id="{9DC34A32-C4CD-46BF-8124-72E7009B8AC8}"/>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a:extLst>
            <a:ext uri="{FF2B5EF4-FFF2-40B4-BE49-F238E27FC236}">
              <a16:creationId xmlns:a16="http://schemas.microsoft.com/office/drawing/2014/main" id="{E096F14B-0A2D-407A-AEC3-745A2F708CC8}"/>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2F7E634-C595-4149-AD3E-04228234DC4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3373244-9969-4B2E-8AC7-1BB37872D73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C76945F-2F15-423A-AD77-BECF2224E17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F75573B-8AE7-4F22-BEE4-53499EB00B3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45C528C-122C-4169-8015-CB3E592CC6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xdr:rowOff>
    </xdr:from>
    <xdr:to>
      <xdr:col>55</xdr:col>
      <xdr:colOff>50800</xdr:colOff>
      <xdr:row>107</xdr:row>
      <xdr:rowOff>110998</xdr:rowOff>
    </xdr:to>
    <xdr:sp macro="" textlink="">
      <xdr:nvSpPr>
        <xdr:cNvPr id="478" name="楕円 477">
          <a:extLst>
            <a:ext uri="{FF2B5EF4-FFF2-40B4-BE49-F238E27FC236}">
              <a16:creationId xmlns:a16="http://schemas.microsoft.com/office/drawing/2014/main" id="{1B1FF430-F7AE-4E30-ACFF-4EB8FD03ABC0}"/>
            </a:ext>
          </a:extLst>
        </xdr:cNvPr>
        <xdr:cNvSpPr/>
      </xdr:nvSpPr>
      <xdr:spPr>
        <a:xfrm>
          <a:off x="10426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95775</xdr:rowOff>
    </xdr:from>
    <xdr:ext cx="469744" cy="259045"/>
    <xdr:sp macro="" textlink="">
      <xdr:nvSpPr>
        <xdr:cNvPr id="479" name="【市民会館】&#10;一人当たり面積該当値テキスト">
          <a:extLst>
            <a:ext uri="{FF2B5EF4-FFF2-40B4-BE49-F238E27FC236}">
              <a16:creationId xmlns:a16="http://schemas.microsoft.com/office/drawing/2014/main" id="{0265D2F9-E4F6-41D0-A3F3-B22189CD147B}"/>
            </a:ext>
          </a:extLst>
        </xdr:cNvPr>
        <xdr:cNvSpPr txBox="1"/>
      </xdr:nvSpPr>
      <xdr:spPr>
        <a:xfrm>
          <a:off x="10515600" y="182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xdr:rowOff>
    </xdr:from>
    <xdr:to>
      <xdr:col>50</xdr:col>
      <xdr:colOff>165100</xdr:colOff>
      <xdr:row>107</xdr:row>
      <xdr:rowOff>110998</xdr:rowOff>
    </xdr:to>
    <xdr:sp macro="" textlink="">
      <xdr:nvSpPr>
        <xdr:cNvPr id="480" name="楕円 479">
          <a:extLst>
            <a:ext uri="{FF2B5EF4-FFF2-40B4-BE49-F238E27FC236}">
              <a16:creationId xmlns:a16="http://schemas.microsoft.com/office/drawing/2014/main" id="{5C60F61A-826E-4EAF-8743-1513E45C3DE6}"/>
            </a:ext>
          </a:extLst>
        </xdr:cNvPr>
        <xdr:cNvSpPr/>
      </xdr:nvSpPr>
      <xdr:spPr>
        <a:xfrm>
          <a:off x="9588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60198</xdr:rowOff>
    </xdr:from>
    <xdr:to>
      <xdr:col>55</xdr:col>
      <xdr:colOff>0</xdr:colOff>
      <xdr:row>107</xdr:row>
      <xdr:rowOff>60198</xdr:rowOff>
    </xdr:to>
    <xdr:cxnSp macro="">
      <xdr:nvCxnSpPr>
        <xdr:cNvPr id="481" name="直線コネクタ 480">
          <a:extLst>
            <a:ext uri="{FF2B5EF4-FFF2-40B4-BE49-F238E27FC236}">
              <a16:creationId xmlns:a16="http://schemas.microsoft.com/office/drawing/2014/main" id="{C6A28713-DB77-49DF-AFA5-9D8DCD184D12}"/>
            </a:ext>
          </a:extLst>
        </xdr:cNvPr>
        <xdr:cNvCxnSpPr/>
      </xdr:nvCxnSpPr>
      <xdr:spPr>
        <a:xfrm>
          <a:off x="9639300" y="1840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482" name="楕円 481">
          <a:extLst>
            <a:ext uri="{FF2B5EF4-FFF2-40B4-BE49-F238E27FC236}">
              <a16:creationId xmlns:a16="http://schemas.microsoft.com/office/drawing/2014/main" id="{62354ACB-40E1-4443-94CD-41A6273CCEAB}"/>
            </a:ext>
          </a:extLst>
        </xdr:cNvPr>
        <xdr:cNvSpPr/>
      </xdr:nvSpPr>
      <xdr:spPr>
        <a:xfrm>
          <a:off x="8699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60198</xdr:rowOff>
    </xdr:from>
    <xdr:to>
      <xdr:col>50</xdr:col>
      <xdr:colOff>114300</xdr:colOff>
      <xdr:row>107</xdr:row>
      <xdr:rowOff>60198</xdr:rowOff>
    </xdr:to>
    <xdr:cxnSp macro="">
      <xdr:nvCxnSpPr>
        <xdr:cNvPr id="483" name="直線コネクタ 482">
          <a:extLst>
            <a:ext uri="{FF2B5EF4-FFF2-40B4-BE49-F238E27FC236}">
              <a16:creationId xmlns:a16="http://schemas.microsoft.com/office/drawing/2014/main" id="{6B24387E-61B9-4EB5-9858-9635ECF5888D}"/>
            </a:ext>
          </a:extLst>
        </xdr:cNvPr>
        <xdr:cNvCxnSpPr/>
      </xdr:nvCxnSpPr>
      <xdr:spPr>
        <a:xfrm>
          <a:off x="8750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484" name="楕円 483">
          <a:extLst>
            <a:ext uri="{FF2B5EF4-FFF2-40B4-BE49-F238E27FC236}">
              <a16:creationId xmlns:a16="http://schemas.microsoft.com/office/drawing/2014/main" id="{7223D7FD-63AD-416A-87F6-9E5E875C8B02}"/>
            </a:ext>
          </a:extLst>
        </xdr:cNvPr>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60198</xdr:rowOff>
    </xdr:to>
    <xdr:cxnSp macro="">
      <xdr:nvCxnSpPr>
        <xdr:cNvPr id="485" name="直線コネクタ 484">
          <a:extLst>
            <a:ext uri="{FF2B5EF4-FFF2-40B4-BE49-F238E27FC236}">
              <a16:creationId xmlns:a16="http://schemas.microsoft.com/office/drawing/2014/main" id="{490801B8-069B-4089-8F3C-87390CC47183}"/>
            </a:ext>
          </a:extLst>
        </xdr:cNvPr>
        <xdr:cNvCxnSpPr/>
      </xdr:nvCxnSpPr>
      <xdr:spPr>
        <a:xfrm>
          <a:off x="7861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xdr:rowOff>
    </xdr:from>
    <xdr:to>
      <xdr:col>36</xdr:col>
      <xdr:colOff>165100</xdr:colOff>
      <xdr:row>107</xdr:row>
      <xdr:rowOff>110998</xdr:rowOff>
    </xdr:to>
    <xdr:sp macro="" textlink="">
      <xdr:nvSpPr>
        <xdr:cNvPr id="486" name="楕円 485">
          <a:extLst>
            <a:ext uri="{FF2B5EF4-FFF2-40B4-BE49-F238E27FC236}">
              <a16:creationId xmlns:a16="http://schemas.microsoft.com/office/drawing/2014/main" id="{5F8E3BF9-25C1-4CA1-B1ED-436C9ECCB1BA}"/>
            </a:ext>
          </a:extLst>
        </xdr:cNvPr>
        <xdr:cNvSpPr/>
      </xdr:nvSpPr>
      <xdr:spPr>
        <a:xfrm>
          <a:off x="692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60198</xdr:rowOff>
    </xdr:to>
    <xdr:cxnSp macro="">
      <xdr:nvCxnSpPr>
        <xdr:cNvPr id="487" name="直線コネクタ 486">
          <a:extLst>
            <a:ext uri="{FF2B5EF4-FFF2-40B4-BE49-F238E27FC236}">
              <a16:creationId xmlns:a16="http://schemas.microsoft.com/office/drawing/2014/main" id="{AD015183-C11C-41CF-96E0-F993D18AB832}"/>
            </a:ext>
          </a:extLst>
        </xdr:cNvPr>
        <xdr:cNvCxnSpPr/>
      </xdr:nvCxnSpPr>
      <xdr:spPr>
        <a:xfrm>
          <a:off x="6972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a:extLst>
            <a:ext uri="{FF2B5EF4-FFF2-40B4-BE49-F238E27FC236}">
              <a16:creationId xmlns:a16="http://schemas.microsoft.com/office/drawing/2014/main" id="{60D9FD36-9D2B-431A-A4EA-BD550002D547}"/>
            </a:ext>
          </a:extLst>
        </xdr:cNvPr>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a:extLst>
            <a:ext uri="{FF2B5EF4-FFF2-40B4-BE49-F238E27FC236}">
              <a16:creationId xmlns:a16="http://schemas.microsoft.com/office/drawing/2014/main" id="{004E7A3B-28EF-40B5-B539-61CED15BD97F}"/>
            </a:ext>
          </a:extLst>
        </xdr:cNvPr>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a:extLst>
            <a:ext uri="{FF2B5EF4-FFF2-40B4-BE49-F238E27FC236}">
              <a16:creationId xmlns:a16="http://schemas.microsoft.com/office/drawing/2014/main" id="{9182CD26-0D18-45C1-B8E4-B34B993E3C5D}"/>
            </a:ext>
          </a:extLst>
        </xdr:cNvPr>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a:extLst>
            <a:ext uri="{FF2B5EF4-FFF2-40B4-BE49-F238E27FC236}">
              <a16:creationId xmlns:a16="http://schemas.microsoft.com/office/drawing/2014/main" id="{29F277B9-225A-4382-BB97-5FA9D9B1250D}"/>
            </a:ext>
          </a:extLst>
        </xdr:cNvPr>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102125</xdr:rowOff>
    </xdr:from>
    <xdr:ext cx="469744" cy="259045"/>
    <xdr:sp macro="" textlink="">
      <xdr:nvSpPr>
        <xdr:cNvPr id="492" name="n_1mainValue【市民会館】&#10;一人当たり面積">
          <a:extLst>
            <a:ext uri="{FF2B5EF4-FFF2-40B4-BE49-F238E27FC236}">
              <a16:creationId xmlns:a16="http://schemas.microsoft.com/office/drawing/2014/main" id="{FBF0463E-1601-4CDD-9AFD-B72268A121D3}"/>
            </a:ext>
          </a:extLst>
        </xdr:cNvPr>
        <xdr:cNvSpPr txBox="1"/>
      </xdr:nvSpPr>
      <xdr:spPr>
        <a:xfrm>
          <a:off x="9391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493" name="n_2mainValue【市民会館】&#10;一人当たり面積">
          <a:extLst>
            <a:ext uri="{FF2B5EF4-FFF2-40B4-BE49-F238E27FC236}">
              <a16:creationId xmlns:a16="http://schemas.microsoft.com/office/drawing/2014/main" id="{68922714-4763-4E4A-B89E-5D1C7E1F7A5F}"/>
            </a:ext>
          </a:extLst>
        </xdr:cNvPr>
        <xdr:cNvSpPr txBox="1"/>
      </xdr:nvSpPr>
      <xdr:spPr>
        <a:xfrm>
          <a:off x="8515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94" name="n_3mainValue【市民会館】&#10;一人当たり面積">
          <a:extLst>
            <a:ext uri="{FF2B5EF4-FFF2-40B4-BE49-F238E27FC236}">
              <a16:creationId xmlns:a16="http://schemas.microsoft.com/office/drawing/2014/main" id="{33B91FE5-A516-4BE7-A836-3AEA28DE018A}"/>
            </a:ext>
          </a:extLst>
        </xdr:cNvPr>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102125</xdr:rowOff>
    </xdr:from>
    <xdr:ext cx="469744" cy="259045"/>
    <xdr:sp macro="" textlink="">
      <xdr:nvSpPr>
        <xdr:cNvPr id="495" name="n_4mainValue【市民会館】&#10;一人当たり面積">
          <a:extLst>
            <a:ext uri="{FF2B5EF4-FFF2-40B4-BE49-F238E27FC236}">
              <a16:creationId xmlns:a16="http://schemas.microsoft.com/office/drawing/2014/main" id="{894ECE15-7275-4445-922F-4D0115195B8A}"/>
            </a:ext>
          </a:extLst>
        </xdr:cNvPr>
        <xdr:cNvSpPr txBox="1"/>
      </xdr:nvSpPr>
      <xdr:spPr>
        <a:xfrm>
          <a:off x="6737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1874251-1C77-4786-BCD7-650A2B715D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970CE661-70BD-4562-8884-6AAF7A9E24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7748F0AB-E745-4D39-A832-4C1D17879F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5130A161-5B4D-405E-A146-9CF0FBB773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DBA38988-DBA8-4303-922C-ECB6F934C7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3D6C9F5F-D3B7-4F0C-B40F-C3D33778EA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7946A7BA-9E59-481A-B79F-F773F91F3B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4F86144D-D823-493E-8AB0-6A530C990C3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120EEEB1-DD22-4678-8A42-6E7A59161D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ABD0473-4EDB-425D-A4DF-D1FCE2F6908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5A61A5EA-33EE-444D-9A8A-5395D502183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171B0502-9593-4D5C-9A8C-AF8106C40F0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3DBD3705-8E81-4E40-B9AF-E22DB301DF3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D7A7365E-0E3D-4B61-AD91-659FA7D639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B0A1C7E8-AB5D-4696-B36A-1DAC7EB63E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BFBCFF5E-F4CA-4AC1-9773-C8734938DC7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4F199F0B-091D-4440-AB7C-B36DEC97E3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9CF4B5D7-0926-4416-B4CB-FC58650DB36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E8648C05-03B4-4A77-93B8-5C30E1E50A5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A94F313B-1D4A-415A-9A4D-49C38FE09A3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E678C938-4D93-4B22-A540-3925570587F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20A10832-00A7-44E2-BB73-507BC49245C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2389FCC4-46E3-43A7-97A9-607D61BD6EE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0187E71-6A08-46F2-8B5A-2CCE61F234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730D718-3285-46B6-A17A-E949728FCE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92324BD2-A401-4C5B-B22B-FAE2FE409288}"/>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8DAC0E20-F49F-444A-8C8A-D21884B6003A}"/>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AFA2E407-6511-4BD1-87F2-D786610A7655}"/>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86044945-8D29-459A-A433-889444651169}"/>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20BF6D68-98ED-47C7-8A63-F58918D87E9D}"/>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74F89234-236A-4DD9-980C-171378ECCDD7}"/>
            </a:ext>
          </a:extLst>
        </xdr:cNvPr>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2A8B8AD1-D59C-4390-BA02-C9B068D332F5}"/>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a:extLst>
            <a:ext uri="{FF2B5EF4-FFF2-40B4-BE49-F238E27FC236}">
              <a16:creationId xmlns:a16="http://schemas.microsoft.com/office/drawing/2014/main" id="{E5C639DF-1E86-409C-B5A8-48D75D62B59B}"/>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a:extLst>
            <a:ext uri="{FF2B5EF4-FFF2-40B4-BE49-F238E27FC236}">
              <a16:creationId xmlns:a16="http://schemas.microsoft.com/office/drawing/2014/main" id="{98F83BB4-B1DE-4F4F-9ED9-9E3FF8FCDF08}"/>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a:extLst>
            <a:ext uri="{FF2B5EF4-FFF2-40B4-BE49-F238E27FC236}">
              <a16:creationId xmlns:a16="http://schemas.microsoft.com/office/drawing/2014/main" id="{20ED35A1-0778-45DF-9118-1798D44FD2A8}"/>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a:extLst>
            <a:ext uri="{FF2B5EF4-FFF2-40B4-BE49-F238E27FC236}">
              <a16:creationId xmlns:a16="http://schemas.microsoft.com/office/drawing/2014/main" id="{05C28B73-63DE-4F1A-82C2-456D3250CA64}"/>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A6F4C0D-DD2B-493D-94D4-3406B06C0F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CACA1EE-4DA3-4F4C-933B-ECA3B03000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DFAF286-4D94-4862-8ABB-5DA2E9C16B7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810BBA0-7956-43C5-A7F3-52D797EC51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00C57AD-FA33-4966-BDAB-142DF379AB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537" name="楕円 536">
          <a:extLst>
            <a:ext uri="{FF2B5EF4-FFF2-40B4-BE49-F238E27FC236}">
              <a16:creationId xmlns:a16="http://schemas.microsoft.com/office/drawing/2014/main" id="{12E73AA0-3E6C-49FE-B1F3-CA6DC135696E}"/>
            </a:ext>
          </a:extLst>
        </xdr:cNvPr>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147881</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F0BC6D6E-B962-4366-B4AA-42536C7C2C29}"/>
            </a:ext>
          </a:extLst>
        </xdr:cNvPr>
        <xdr:cNvSpPr txBox="1"/>
      </xdr:nvSpPr>
      <xdr:spPr>
        <a:xfrm>
          <a:off x="16357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539" name="楕円 538">
          <a:extLst>
            <a:ext uri="{FF2B5EF4-FFF2-40B4-BE49-F238E27FC236}">
              <a16:creationId xmlns:a16="http://schemas.microsoft.com/office/drawing/2014/main" id="{FED9CE05-F6BD-4CB4-96BD-5A347DEC9BAA}"/>
            </a:ext>
          </a:extLst>
        </xdr:cNvPr>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4354</xdr:rowOff>
    </xdr:to>
    <xdr:cxnSp macro="">
      <xdr:nvCxnSpPr>
        <xdr:cNvPr id="540" name="直線コネクタ 539">
          <a:extLst>
            <a:ext uri="{FF2B5EF4-FFF2-40B4-BE49-F238E27FC236}">
              <a16:creationId xmlns:a16="http://schemas.microsoft.com/office/drawing/2014/main" id="{370B6420-C14B-45BE-BFAE-A978235517E8}"/>
            </a:ext>
          </a:extLst>
        </xdr:cNvPr>
        <xdr:cNvCxnSpPr/>
      </xdr:nvCxnSpPr>
      <xdr:spPr>
        <a:xfrm>
          <a:off x="15481300" y="647700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129903</xdr:rowOff>
    </xdr:from>
    <xdr:to>
      <xdr:col>76</xdr:col>
      <xdr:colOff>165100</xdr:colOff>
      <xdr:row>37</xdr:row>
      <xdr:rowOff>60053</xdr:rowOff>
    </xdr:to>
    <xdr:sp macro="" textlink="">
      <xdr:nvSpPr>
        <xdr:cNvPr id="541" name="楕円 540">
          <a:extLst>
            <a:ext uri="{FF2B5EF4-FFF2-40B4-BE49-F238E27FC236}">
              <a16:creationId xmlns:a16="http://schemas.microsoft.com/office/drawing/2014/main" id="{2AE00F26-9EDC-4D83-8C77-A3260041078D}"/>
            </a:ext>
          </a:extLst>
        </xdr:cNvPr>
        <xdr:cNvSpPr/>
      </xdr:nvSpPr>
      <xdr:spPr>
        <a:xfrm>
          <a:off x="14541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9253</xdr:rowOff>
    </xdr:from>
    <xdr:to>
      <xdr:col>81</xdr:col>
      <xdr:colOff>50800</xdr:colOff>
      <xdr:row>37</xdr:row>
      <xdr:rowOff>133350</xdr:rowOff>
    </xdr:to>
    <xdr:cxnSp macro="">
      <xdr:nvCxnSpPr>
        <xdr:cNvPr id="542" name="直線コネクタ 541">
          <a:extLst>
            <a:ext uri="{FF2B5EF4-FFF2-40B4-BE49-F238E27FC236}">
              <a16:creationId xmlns:a16="http://schemas.microsoft.com/office/drawing/2014/main" id="{E754DFD5-C69A-4994-B685-02278829E138}"/>
            </a:ext>
          </a:extLst>
        </xdr:cNvPr>
        <xdr:cNvCxnSpPr/>
      </xdr:nvCxnSpPr>
      <xdr:spPr>
        <a:xfrm>
          <a:off x="14592300" y="635290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543" name="楕円 542">
          <a:extLst>
            <a:ext uri="{FF2B5EF4-FFF2-40B4-BE49-F238E27FC236}">
              <a16:creationId xmlns:a16="http://schemas.microsoft.com/office/drawing/2014/main" id="{3E8450D4-7CA8-4864-841B-A86DE8049794}"/>
            </a:ext>
          </a:extLst>
        </xdr:cNvPr>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37</xdr:row>
      <xdr:rowOff>9253</xdr:rowOff>
    </xdr:to>
    <xdr:cxnSp macro="">
      <xdr:nvCxnSpPr>
        <xdr:cNvPr id="544" name="直線コネクタ 543">
          <a:extLst>
            <a:ext uri="{FF2B5EF4-FFF2-40B4-BE49-F238E27FC236}">
              <a16:creationId xmlns:a16="http://schemas.microsoft.com/office/drawing/2014/main" id="{FBF39CFE-C29D-4124-85EF-6754412F38E7}"/>
            </a:ext>
          </a:extLst>
        </xdr:cNvPr>
        <xdr:cNvCxnSpPr/>
      </xdr:nvCxnSpPr>
      <xdr:spPr>
        <a:xfrm>
          <a:off x="13703300" y="63088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154396</xdr:rowOff>
    </xdr:from>
    <xdr:to>
      <xdr:col>67</xdr:col>
      <xdr:colOff>101600</xdr:colOff>
      <xdr:row>36</xdr:row>
      <xdr:rowOff>84546</xdr:rowOff>
    </xdr:to>
    <xdr:sp macro="" textlink="">
      <xdr:nvSpPr>
        <xdr:cNvPr id="545" name="楕円 544">
          <a:extLst>
            <a:ext uri="{FF2B5EF4-FFF2-40B4-BE49-F238E27FC236}">
              <a16:creationId xmlns:a16="http://schemas.microsoft.com/office/drawing/2014/main" id="{FB7B5F38-6052-4538-B86A-B2289A97143E}"/>
            </a:ext>
          </a:extLst>
        </xdr:cNvPr>
        <xdr:cNvSpPr/>
      </xdr:nvSpPr>
      <xdr:spPr>
        <a:xfrm>
          <a:off x="12763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33746</xdr:rowOff>
    </xdr:from>
    <xdr:to>
      <xdr:col>71</xdr:col>
      <xdr:colOff>177800</xdr:colOff>
      <xdr:row>36</xdr:row>
      <xdr:rowOff>136616</xdr:rowOff>
    </xdr:to>
    <xdr:cxnSp macro="">
      <xdr:nvCxnSpPr>
        <xdr:cNvPr id="546" name="直線コネクタ 545">
          <a:extLst>
            <a:ext uri="{FF2B5EF4-FFF2-40B4-BE49-F238E27FC236}">
              <a16:creationId xmlns:a16="http://schemas.microsoft.com/office/drawing/2014/main" id="{7CC6A457-2F5F-4830-B782-0B93A2A24738}"/>
            </a:ext>
          </a:extLst>
        </xdr:cNvPr>
        <xdr:cNvCxnSpPr/>
      </xdr:nvCxnSpPr>
      <xdr:spPr>
        <a:xfrm>
          <a:off x="12814300" y="620594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6638D18A-F605-44B7-A485-3C857C60D58C}"/>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AFC9B21B-B9BF-43D3-91F1-D8F8000EED11}"/>
            </a:ext>
          </a:extLst>
        </xdr:cNvPr>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6046CAF6-9127-4864-BF2D-E8CFF45DF5E2}"/>
            </a:ext>
          </a:extLst>
        </xdr:cNvPr>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B7288C5B-A419-4A78-80CE-0A6A22D8B462}"/>
            </a:ext>
          </a:extLst>
        </xdr:cNvPr>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F344BB08-BCE0-4270-951C-1B6B7081F38D}"/>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76580</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E88D7F1A-E671-40BF-B518-261187CD6199}"/>
            </a:ext>
          </a:extLst>
        </xdr:cNvPr>
        <xdr:cNvSpPr txBox="1"/>
      </xdr:nvSpPr>
      <xdr:spPr>
        <a:xfrm>
          <a:off x="14389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4DAC3F2-0461-41C9-87E7-4D437C1BAEA6}"/>
            </a:ext>
          </a:extLst>
        </xdr:cNvPr>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101073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B9A06B6F-7E02-470A-B7DC-7CFC7496E475}"/>
            </a:ext>
          </a:extLst>
        </xdr:cNvPr>
        <xdr:cNvSpPr txBox="1"/>
      </xdr:nvSpPr>
      <xdr:spPr>
        <a:xfrm>
          <a:off x="12611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87F3499E-53F5-4C01-828E-E1ED29906F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54C7E06F-4D2D-48C3-BB8D-A71A8F39B9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3EE5DF78-0839-4AA0-A9E4-DD03A3D1F42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5A5C200A-70B8-45DE-98D6-6C9197CFB42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9A3061BE-419A-404E-A41B-56D01EE0CF9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B21650E8-B9D1-4850-855E-C04FFE677A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19B0B429-C51A-49DF-BDDA-50A2496C253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937851DD-09A4-47F9-B12C-5FDBE55D27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62DF4A76-1D7D-456D-8968-8E97DA39A7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B65EFB82-E88F-41B7-81B9-3A902C972F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90BD2C05-11E3-418C-ABF5-7F30EEF7B63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5B3D0A4E-CCC2-4158-B189-8D483A00806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B0F17597-73CA-4C6C-84DA-5EE191DFB21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1701BB11-A6DD-4F0F-9853-D4713BB4154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5F2805F2-0650-44FE-BFBF-E8172E318E9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1B2A9210-2D3D-4EB3-850D-13C6E3C056B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46FEBAB2-1DE6-415C-A149-45EA2A68325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9039C0C7-D1B0-46F3-AD37-CBF8D80773D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8878CD86-27F3-4B98-B038-220EFF05D3F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EDA1DC9A-4392-4C48-983F-247D451343B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66E8819-84BF-4DDD-B64A-DB25AB5579A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2C5A0BFA-EA9A-4A20-A83C-1035B2FAFF0B}"/>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3E892AAC-3587-4A87-BB3E-0084C0F8F8E3}"/>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6361A324-F252-4A5A-8F9E-E4559DE9E0C6}"/>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74AD879C-CF75-433C-A74F-004F7BF407E9}"/>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3960259D-5532-4342-A3F4-6C268CCB0B08}"/>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451003F1-055A-4BD4-8D74-9A0583445278}"/>
            </a:ext>
          </a:extLst>
        </xdr:cNvPr>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6DEB716C-9394-41A9-8AD4-903D4038604E}"/>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a:extLst>
            <a:ext uri="{FF2B5EF4-FFF2-40B4-BE49-F238E27FC236}">
              <a16:creationId xmlns:a16="http://schemas.microsoft.com/office/drawing/2014/main" id="{63BAA5EA-EFA3-4653-AFF5-53A18757A9F6}"/>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a:extLst>
            <a:ext uri="{FF2B5EF4-FFF2-40B4-BE49-F238E27FC236}">
              <a16:creationId xmlns:a16="http://schemas.microsoft.com/office/drawing/2014/main" id="{F358CFF3-02D6-4AFE-A073-AE5707A710ED}"/>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a:extLst>
            <a:ext uri="{FF2B5EF4-FFF2-40B4-BE49-F238E27FC236}">
              <a16:creationId xmlns:a16="http://schemas.microsoft.com/office/drawing/2014/main" id="{FA02A256-42AE-43E1-BDC1-04F68D83550F}"/>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a:extLst>
            <a:ext uri="{FF2B5EF4-FFF2-40B4-BE49-F238E27FC236}">
              <a16:creationId xmlns:a16="http://schemas.microsoft.com/office/drawing/2014/main" id="{3793DCCC-8C0A-44DB-BAF5-C65FBF8B0D1B}"/>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F1C6D57-01AC-4B8C-8D54-60E8CA57EA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2630155-5F44-462D-B3EE-A1644A33CD6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7286806-A792-4210-B4DD-5B01AACE839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6B571E5-96FB-438D-800F-5475DC368F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77F790D3-11F3-45A5-AD9F-D3EDE79097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336</xdr:rowOff>
    </xdr:from>
    <xdr:to>
      <xdr:col>116</xdr:col>
      <xdr:colOff>114300</xdr:colOff>
      <xdr:row>40</xdr:row>
      <xdr:rowOff>101936</xdr:rowOff>
    </xdr:to>
    <xdr:sp macro="" textlink="">
      <xdr:nvSpPr>
        <xdr:cNvPr id="592" name="楕円 591">
          <a:extLst>
            <a:ext uri="{FF2B5EF4-FFF2-40B4-BE49-F238E27FC236}">
              <a16:creationId xmlns:a16="http://schemas.microsoft.com/office/drawing/2014/main" id="{FAB52313-D80D-426E-B3C3-36BA55364599}"/>
            </a:ext>
          </a:extLst>
        </xdr:cNvPr>
        <xdr:cNvSpPr/>
      </xdr:nvSpPr>
      <xdr:spPr>
        <a:xfrm>
          <a:off x="22110700" y="68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150213</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968E3F20-6448-40AE-8DD8-5469D2E49271}"/>
            </a:ext>
          </a:extLst>
        </xdr:cNvPr>
        <xdr:cNvSpPr txBox="1"/>
      </xdr:nvSpPr>
      <xdr:spPr>
        <a:xfrm>
          <a:off x="22199600" y="68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720</xdr:rowOff>
    </xdr:from>
    <xdr:to>
      <xdr:col>112</xdr:col>
      <xdr:colOff>38100</xdr:colOff>
      <xdr:row>40</xdr:row>
      <xdr:rowOff>102320</xdr:rowOff>
    </xdr:to>
    <xdr:sp macro="" textlink="">
      <xdr:nvSpPr>
        <xdr:cNvPr id="594" name="楕円 593">
          <a:extLst>
            <a:ext uri="{FF2B5EF4-FFF2-40B4-BE49-F238E27FC236}">
              <a16:creationId xmlns:a16="http://schemas.microsoft.com/office/drawing/2014/main" id="{338C5D0A-69BE-46B8-8359-66F8284D9BBE}"/>
            </a:ext>
          </a:extLst>
        </xdr:cNvPr>
        <xdr:cNvSpPr/>
      </xdr:nvSpPr>
      <xdr:spPr>
        <a:xfrm>
          <a:off x="21272500" y="68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51136</xdr:rowOff>
    </xdr:from>
    <xdr:to>
      <xdr:col>116</xdr:col>
      <xdr:colOff>63500</xdr:colOff>
      <xdr:row>40</xdr:row>
      <xdr:rowOff>51520</xdr:rowOff>
    </xdr:to>
    <xdr:cxnSp macro="">
      <xdr:nvCxnSpPr>
        <xdr:cNvPr id="595" name="直線コネクタ 594">
          <a:extLst>
            <a:ext uri="{FF2B5EF4-FFF2-40B4-BE49-F238E27FC236}">
              <a16:creationId xmlns:a16="http://schemas.microsoft.com/office/drawing/2014/main" id="{42803D9E-980E-4901-AB6A-FE3E4B16ECDA}"/>
            </a:ext>
          </a:extLst>
        </xdr:cNvPr>
        <xdr:cNvCxnSpPr/>
      </xdr:nvCxnSpPr>
      <xdr:spPr>
        <a:xfrm flipV="1">
          <a:off x="21323300" y="6909136"/>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43560</xdr:rowOff>
    </xdr:from>
    <xdr:to>
      <xdr:col>107</xdr:col>
      <xdr:colOff>101600</xdr:colOff>
      <xdr:row>40</xdr:row>
      <xdr:rowOff>145160</xdr:rowOff>
    </xdr:to>
    <xdr:sp macro="" textlink="">
      <xdr:nvSpPr>
        <xdr:cNvPr id="596" name="楕円 595">
          <a:extLst>
            <a:ext uri="{FF2B5EF4-FFF2-40B4-BE49-F238E27FC236}">
              <a16:creationId xmlns:a16="http://schemas.microsoft.com/office/drawing/2014/main" id="{FD03A9D1-6CFA-4ADB-A99F-48208743061A}"/>
            </a:ext>
          </a:extLst>
        </xdr:cNvPr>
        <xdr:cNvSpPr/>
      </xdr:nvSpPr>
      <xdr:spPr>
        <a:xfrm>
          <a:off x="20383500" y="69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51520</xdr:rowOff>
    </xdr:from>
    <xdr:to>
      <xdr:col>111</xdr:col>
      <xdr:colOff>177800</xdr:colOff>
      <xdr:row>40</xdr:row>
      <xdr:rowOff>94360</xdr:rowOff>
    </xdr:to>
    <xdr:cxnSp macro="">
      <xdr:nvCxnSpPr>
        <xdr:cNvPr id="597" name="直線コネクタ 596">
          <a:extLst>
            <a:ext uri="{FF2B5EF4-FFF2-40B4-BE49-F238E27FC236}">
              <a16:creationId xmlns:a16="http://schemas.microsoft.com/office/drawing/2014/main" id="{FF50CCFB-5950-4EB4-B58D-0EB01FFABBF0}"/>
            </a:ext>
          </a:extLst>
        </xdr:cNvPr>
        <xdr:cNvCxnSpPr/>
      </xdr:nvCxnSpPr>
      <xdr:spPr>
        <a:xfrm flipV="1">
          <a:off x="20434300" y="6909520"/>
          <a:ext cx="889000" cy="4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44155</xdr:rowOff>
    </xdr:from>
    <xdr:to>
      <xdr:col>102</xdr:col>
      <xdr:colOff>165100</xdr:colOff>
      <xdr:row>40</xdr:row>
      <xdr:rowOff>145755</xdr:rowOff>
    </xdr:to>
    <xdr:sp macro="" textlink="">
      <xdr:nvSpPr>
        <xdr:cNvPr id="598" name="楕円 597">
          <a:extLst>
            <a:ext uri="{FF2B5EF4-FFF2-40B4-BE49-F238E27FC236}">
              <a16:creationId xmlns:a16="http://schemas.microsoft.com/office/drawing/2014/main" id="{4648438D-3235-4115-9B88-5A6C7671E8A5}"/>
            </a:ext>
          </a:extLst>
        </xdr:cNvPr>
        <xdr:cNvSpPr/>
      </xdr:nvSpPr>
      <xdr:spPr>
        <a:xfrm>
          <a:off x="19494500" y="69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94360</xdr:rowOff>
    </xdr:from>
    <xdr:to>
      <xdr:col>107</xdr:col>
      <xdr:colOff>50800</xdr:colOff>
      <xdr:row>40</xdr:row>
      <xdr:rowOff>94955</xdr:rowOff>
    </xdr:to>
    <xdr:cxnSp macro="">
      <xdr:nvCxnSpPr>
        <xdr:cNvPr id="599" name="直線コネクタ 598">
          <a:extLst>
            <a:ext uri="{FF2B5EF4-FFF2-40B4-BE49-F238E27FC236}">
              <a16:creationId xmlns:a16="http://schemas.microsoft.com/office/drawing/2014/main" id="{584DEDA9-1810-4203-8E57-F6CC0AC2A4B3}"/>
            </a:ext>
          </a:extLst>
        </xdr:cNvPr>
        <xdr:cNvCxnSpPr/>
      </xdr:nvCxnSpPr>
      <xdr:spPr>
        <a:xfrm flipV="1">
          <a:off x="19545300" y="6952360"/>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50633</xdr:rowOff>
    </xdr:from>
    <xdr:to>
      <xdr:col>98</xdr:col>
      <xdr:colOff>38100</xdr:colOff>
      <xdr:row>41</xdr:row>
      <xdr:rowOff>152233</xdr:rowOff>
    </xdr:to>
    <xdr:sp macro="" textlink="">
      <xdr:nvSpPr>
        <xdr:cNvPr id="600" name="楕円 599">
          <a:extLst>
            <a:ext uri="{FF2B5EF4-FFF2-40B4-BE49-F238E27FC236}">
              <a16:creationId xmlns:a16="http://schemas.microsoft.com/office/drawing/2014/main" id="{4D973B3B-1E8C-4079-A869-8E6DB402385A}"/>
            </a:ext>
          </a:extLst>
        </xdr:cNvPr>
        <xdr:cNvSpPr/>
      </xdr:nvSpPr>
      <xdr:spPr>
        <a:xfrm>
          <a:off x="18605500" y="70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94955</xdr:rowOff>
    </xdr:from>
    <xdr:to>
      <xdr:col>102</xdr:col>
      <xdr:colOff>114300</xdr:colOff>
      <xdr:row>41</xdr:row>
      <xdr:rowOff>101433</xdr:rowOff>
    </xdr:to>
    <xdr:cxnSp macro="">
      <xdr:nvCxnSpPr>
        <xdr:cNvPr id="601" name="直線コネクタ 600">
          <a:extLst>
            <a:ext uri="{FF2B5EF4-FFF2-40B4-BE49-F238E27FC236}">
              <a16:creationId xmlns:a16="http://schemas.microsoft.com/office/drawing/2014/main" id="{3E1B84DF-44FB-494F-B116-F010B98368B5}"/>
            </a:ext>
          </a:extLst>
        </xdr:cNvPr>
        <xdr:cNvCxnSpPr/>
      </xdr:nvCxnSpPr>
      <xdr:spPr>
        <a:xfrm flipV="1">
          <a:off x="18656300" y="6952955"/>
          <a:ext cx="889000" cy="1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5EC75E3-89B1-4C73-BB36-05F69514F352}"/>
            </a:ext>
          </a:extLst>
        </xdr:cNvPr>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E6254CA9-113A-47F7-A76A-F97D136242B4}"/>
            </a:ext>
          </a:extLst>
        </xdr:cNvPr>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3744B553-1B5B-437E-A9E3-97AD82E65D0E}"/>
            </a:ext>
          </a:extLst>
        </xdr:cNvPr>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B433976B-3064-4AB7-BF1A-80DE2F480C32}"/>
            </a:ext>
          </a:extLst>
        </xdr:cNvPr>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93447</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E44EAD45-7CEE-4DB9-847B-11E23E99F610}"/>
            </a:ext>
          </a:extLst>
        </xdr:cNvPr>
        <xdr:cNvSpPr txBox="1"/>
      </xdr:nvSpPr>
      <xdr:spPr>
        <a:xfrm>
          <a:off x="21043411" y="69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136287</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7BF664E0-D57D-40D2-ACD8-AB6FB0EAF419}"/>
            </a:ext>
          </a:extLst>
        </xdr:cNvPr>
        <xdr:cNvSpPr txBox="1"/>
      </xdr:nvSpPr>
      <xdr:spPr>
        <a:xfrm>
          <a:off x="20167111" y="699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136882</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4DD4AC70-A4B1-4EBA-B60E-245C1CFB7814}"/>
            </a:ext>
          </a:extLst>
        </xdr:cNvPr>
        <xdr:cNvSpPr txBox="1"/>
      </xdr:nvSpPr>
      <xdr:spPr>
        <a:xfrm>
          <a:off x="19278111" y="69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143360</xdr:rowOff>
    </xdr:from>
    <xdr:ext cx="469744" cy="259045"/>
    <xdr:sp macro="" textlink="">
      <xdr:nvSpPr>
        <xdr:cNvPr id="609" name="n_4mainValue【一般廃棄物処理施設】&#10;一人当たり有形固定資産（償却資産）額">
          <a:extLst>
            <a:ext uri="{FF2B5EF4-FFF2-40B4-BE49-F238E27FC236}">
              <a16:creationId xmlns:a16="http://schemas.microsoft.com/office/drawing/2014/main" id="{2575B181-DB56-4316-A68A-4773E065478F}"/>
            </a:ext>
          </a:extLst>
        </xdr:cNvPr>
        <xdr:cNvSpPr txBox="1"/>
      </xdr:nvSpPr>
      <xdr:spPr>
        <a:xfrm>
          <a:off x="18421428" y="71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DCDB1EA4-FD3F-4E78-B520-01551CB4B5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DDE897D6-E998-417E-8E18-527BAE27AA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21997D84-7526-428C-B4B4-A3D75DD05D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513519C2-FACC-42CE-B5EE-C795486DBC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F208C919-2F0E-4AB7-9DBF-942DDB2AAE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6A3D0D56-28E8-4684-BF3A-0F9FD9A0DB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34BEE420-193C-45E0-911C-AAC13ED9ADE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D8B4F6FD-9FB9-44DF-BAF3-9ED683033A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6BC7F3D2-0AFE-48DE-B7F9-BD1A9A1916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4EAFF4AD-BDAF-4AF8-BA97-9E7C2C5862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8DB2D0DC-928F-42B3-9F23-4B64378D260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9AC8B2E6-0F79-4CFA-B84C-71EE89654B5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F718D8DB-D160-4BC2-A70E-A4C376D307F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6B071B7A-E786-4D92-9EA9-3C12F1CBBD8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13B16270-5FDF-4B4B-9FA8-DDF856DA29D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22A02C45-CA8B-48C9-9DB0-7C99BFFCB3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5416D43A-0A23-4050-835A-E41639D536D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E215E5FE-3D35-4B39-8182-1ECB32443EF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5573A210-78AA-4F44-9C22-9EBBA926B93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9AE0ED8D-325D-4110-B4F5-540C5B62440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11B68666-0886-4FE9-B652-A4AFC7504A0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2C0EA026-9A12-4E49-81D3-3C94E6B1D02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1A0E75B4-C43E-4C69-A5DD-F8A23913D8C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B2659620-57B2-4C7B-AF9A-E312FEC8E1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27DEC8DD-986C-471A-B844-EF5E29ADCB2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5E405D55-AD00-4E15-973D-BB80A7B652D1}"/>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B3ADBEE5-0564-427A-B0A4-DE6D2CE17242}"/>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E7A6D07F-CDA6-45E9-8FB5-973E2AE10CF5}"/>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580BAA50-8E0E-4505-B9EC-684D3C2E34DC}"/>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id="{F08A35F1-D102-41B8-88F6-87CB32D2E86D}"/>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93377051-D348-4670-8B83-349D1F2D7146}"/>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a:extLst>
            <a:ext uri="{FF2B5EF4-FFF2-40B4-BE49-F238E27FC236}">
              <a16:creationId xmlns:a16="http://schemas.microsoft.com/office/drawing/2014/main" id="{4DAFC0FF-566F-4CA4-8F5C-B72C0B010BFD}"/>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a:extLst>
            <a:ext uri="{FF2B5EF4-FFF2-40B4-BE49-F238E27FC236}">
              <a16:creationId xmlns:a16="http://schemas.microsoft.com/office/drawing/2014/main" id="{5CB5F01C-9066-410D-B822-1B208986CB72}"/>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a:extLst>
            <a:ext uri="{FF2B5EF4-FFF2-40B4-BE49-F238E27FC236}">
              <a16:creationId xmlns:a16="http://schemas.microsoft.com/office/drawing/2014/main" id="{254DE23F-E858-4623-9735-12AEC90BD488}"/>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a:extLst>
            <a:ext uri="{FF2B5EF4-FFF2-40B4-BE49-F238E27FC236}">
              <a16:creationId xmlns:a16="http://schemas.microsoft.com/office/drawing/2014/main" id="{D3AAC9C7-B2BB-4885-A8DB-8C9D166CE3E8}"/>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a:extLst>
            <a:ext uri="{FF2B5EF4-FFF2-40B4-BE49-F238E27FC236}">
              <a16:creationId xmlns:a16="http://schemas.microsoft.com/office/drawing/2014/main" id="{C3008805-5E81-4A2B-84F6-C70446C9229C}"/>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E56406D-5D1A-486C-8F59-423ECA653B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2DFB37A-84C0-446B-94D0-435382DEC9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1D0A08F-33E7-4F2C-90EA-ED6FF7E21E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D5F43A3-67C3-45C8-8FBE-30F57E8AFF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BBF9471E-7228-4121-9B4C-9C7728A164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651" name="楕円 650">
          <a:extLst>
            <a:ext uri="{FF2B5EF4-FFF2-40B4-BE49-F238E27FC236}">
              <a16:creationId xmlns:a16="http://schemas.microsoft.com/office/drawing/2014/main" id="{91A85B7A-D765-4292-91A5-B2790FC10DC8}"/>
            </a:ext>
          </a:extLst>
        </xdr:cNvPr>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FC1E4803-AB63-4E7E-94FE-A8F2C4B3809D}"/>
            </a:ext>
          </a:extLst>
        </xdr:cNvPr>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141877</xdr:rowOff>
    </xdr:from>
    <xdr:to>
      <xdr:col>81</xdr:col>
      <xdr:colOff>101600</xdr:colOff>
      <xdr:row>61</xdr:row>
      <xdr:rowOff>72027</xdr:rowOff>
    </xdr:to>
    <xdr:sp macro="" textlink="">
      <xdr:nvSpPr>
        <xdr:cNvPr id="653" name="楕円 652">
          <a:extLst>
            <a:ext uri="{FF2B5EF4-FFF2-40B4-BE49-F238E27FC236}">
              <a16:creationId xmlns:a16="http://schemas.microsoft.com/office/drawing/2014/main" id="{1F243F49-11E4-4B21-AF57-286174E63D25}"/>
            </a:ext>
          </a:extLst>
        </xdr:cNvPr>
        <xdr:cNvSpPr/>
      </xdr:nvSpPr>
      <xdr:spPr>
        <a:xfrm>
          <a:off x="15430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21227</xdr:rowOff>
    </xdr:from>
    <xdr:to>
      <xdr:col>85</xdr:col>
      <xdr:colOff>127000</xdr:colOff>
      <xdr:row>61</xdr:row>
      <xdr:rowOff>53884</xdr:rowOff>
    </xdr:to>
    <xdr:cxnSp macro="">
      <xdr:nvCxnSpPr>
        <xdr:cNvPr id="654" name="直線コネクタ 653">
          <a:extLst>
            <a:ext uri="{FF2B5EF4-FFF2-40B4-BE49-F238E27FC236}">
              <a16:creationId xmlns:a16="http://schemas.microsoft.com/office/drawing/2014/main" id="{3D85312E-FE43-4F4E-928E-33BB2E5C48DB}"/>
            </a:ext>
          </a:extLst>
        </xdr:cNvPr>
        <xdr:cNvCxnSpPr/>
      </xdr:nvCxnSpPr>
      <xdr:spPr>
        <a:xfrm>
          <a:off x="15481300" y="104796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55" name="楕円 654">
          <a:extLst>
            <a:ext uri="{FF2B5EF4-FFF2-40B4-BE49-F238E27FC236}">
              <a16:creationId xmlns:a16="http://schemas.microsoft.com/office/drawing/2014/main" id="{4F485DA9-D4A2-4E49-8447-68A5A3A4C2C7}"/>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21227</xdr:rowOff>
    </xdr:to>
    <xdr:cxnSp macro="">
      <xdr:nvCxnSpPr>
        <xdr:cNvPr id="656" name="直線コネクタ 655">
          <a:extLst>
            <a:ext uri="{FF2B5EF4-FFF2-40B4-BE49-F238E27FC236}">
              <a16:creationId xmlns:a16="http://schemas.microsoft.com/office/drawing/2014/main" id="{69DF4FB0-8220-4D58-83AE-7967A6F06677}"/>
            </a:ext>
          </a:extLst>
        </xdr:cNvPr>
        <xdr:cNvCxnSpPr/>
      </xdr:nvCxnSpPr>
      <xdr:spPr>
        <a:xfrm>
          <a:off x="14592300" y="1044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76563</xdr:rowOff>
    </xdr:from>
    <xdr:to>
      <xdr:col>72</xdr:col>
      <xdr:colOff>38100</xdr:colOff>
      <xdr:row>61</xdr:row>
      <xdr:rowOff>6713</xdr:rowOff>
    </xdr:to>
    <xdr:sp macro="" textlink="">
      <xdr:nvSpPr>
        <xdr:cNvPr id="657" name="楕円 656">
          <a:extLst>
            <a:ext uri="{FF2B5EF4-FFF2-40B4-BE49-F238E27FC236}">
              <a16:creationId xmlns:a16="http://schemas.microsoft.com/office/drawing/2014/main" id="{16E92EF2-37CA-4C02-8560-9658AD6DD3F9}"/>
            </a:ext>
          </a:extLst>
        </xdr:cNvPr>
        <xdr:cNvSpPr/>
      </xdr:nvSpPr>
      <xdr:spPr>
        <a:xfrm>
          <a:off x="1365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127363</xdr:rowOff>
    </xdr:from>
    <xdr:to>
      <xdr:col>76</xdr:col>
      <xdr:colOff>114300</xdr:colOff>
      <xdr:row>60</xdr:row>
      <xdr:rowOff>160020</xdr:rowOff>
    </xdr:to>
    <xdr:cxnSp macro="">
      <xdr:nvCxnSpPr>
        <xdr:cNvPr id="658" name="直線コネクタ 657">
          <a:extLst>
            <a:ext uri="{FF2B5EF4-FFF2-40B4-BE49-F238E27FC236}">
              <a16:creationId xmlns:a16="http://schemas.microsoft.com/office/drawing/2014/main" id="{718DE79A-189F-47FF-8DFF-4C19D650E0F4}"/>
            </a:ext>
          </a:extLst>
        </xdr:cNvPr>
        <xdr:cNvCxnSpPr/>
      </xdr:nvCxnSpPr>
      <xdr:spPr>
        <a:xfrm>
          <a:off x="13703300" y="1041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43906</xdr:rowOff>
    </xdr:from>
    <xdr:to>
      <xdr:col>67</xdr:col>
      <xdr:colOff>101600</xdr:colOff>
      <xdr:row>60</xdr:row>
      <xdr:rowOff>145506</xdr:rowOff>
    </xdr:to>
    <xdr:sp macro="" textlink="">
      <xdr:nvSpPr>
        <xdr:cNvPr id="659" name="楕円 658">
          <a:extLst>
            <a:ext uri="{FF2B5EF4-FFF2-40B4-BE49-F238E27FC236}">
              <a16:creationId xmlns:a16="http://schemas.microsoft.com/office/drawing/2014/main" id="{8C86BDBF-E029-4FDF-A69D-C731C1A3CF6D}"/>
            </a:ext>
          </a:extLst>
        </xdr:cNvPr>
        <xdr:cNvSpPr/>
      </xdr:nvSpPr>
      <xdr:spPr>
        <a:xfrm>
          <a:off x="12763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94706</xdr:rowOff>
    </xdr:from>
    <xdr:to>
      <xdr:col>71</xdr:col>
      <xdr:colOff>177800</xdr:colOff>
      <xdr:row>60</xdr:row>
      <xdr:rowOff>127363</xdr:rowOff>
    </xdr:to>
    <xdr:cxnSp macro="">
      <xdr:nvCxnSpPr>
        <xdr:cNvPr id="660" name="直線コネクタ 659">
          <a:extLst>
            <a:ext uri="{FF2B5EF4-FFF2-40B4-BE49-F238E27FC236}">
              <a16:creationId xmlns:a16="http://schemas.microsoft.com/office/drawing/2014/main" id="{6DE4063A-7B31-4C7A-AEF1-363B5C252522}"/>
            </a:ext>
          </a:extLst>
        </xdr:cNvPr>
        <xdr:cNvCxnSpPr/>
      </xdr:nvCxnSpPr>
      <xdr:spPr>
        <a:xfrm>
          <a:off x="12814300" y="1038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586FA9E3-3959-4018-B11D-C644C4EF3C29}"/>
            </a:ext>
          </a:extLst>
        </xdr:cNvPr>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E3B47E2C-7F0C-4BEC-8C5B-4356BB9C9502}"/>
            </a:ext>
          </a:extLst>
        </xdr:cNvPr>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E9B109C5-1408-45F6-970B-311DDCB221F8}"/>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40048BD6-7790-49C2-8D90-4C8EDDCBAF41}"/>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63154</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FB7AE52C-4B62-426C-8DE3-52E1982B97C9}"/>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CBBB8410-150A-4562-B25D-D9630A2A056B}"/>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169290</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DAED8AF2-3F6F-4F55-9777-C1D17DD35025}"/>
            </a:ext>
          </a:extLst>
        </xdr:cNvPr>
        <xdr:cNvSpPr txBox="1"/>
      </xdr:nvSpPr>
      <xdr:spPr>
        <a:xfrm>
          <a:off x="13500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136633</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F063794-DE98-4D2F-8947-4ABBCA2CFB9F}"/>
            </a:ext>
          </a:extLst>
        </xdr:cNvPr>
        <xdr:cNvSpPr txBox="1"/>
      </xdr:nvSpPr>
      <xdr:spPr>
        <a:xfrm>
          <a:off x="12611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C2BEE5B4-76C1-4C41-AF7C-470863DC68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E49DD64B-A7EC-450D-A388-3039744850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E801BE9B-9D8A-4EAA-8021-B825363A0F9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70AE4B50-078D-4A71-95ED-8250CCCB5E2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CF09A225-ED2A-4A7D-BDC3-A8F74995F85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359E6984-1687-4DE7-AA4F-DBFCA4DBAA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5E9FA101-BE12-4070-8C0F-FB2FE0F97F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2C607E3B-F464-4A98-9368-692042B833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9C6E1941-5BB2-40F2-ADA5-372905EA87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97B98900-D669-420A-8CAF-3A3020CB02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984B31ED-8B72-49D9-A996-2052867CDCE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81DFD7AE-4671-48B9-AD08-1567F35355A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4EE1770D-92AB-4222-966B-0F39620F9D2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5BCFDA9A-E240-4009-AEA5-A8D64AA4F72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C4C79BB8-4203-4BE8-9D57-F99A903F98F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05C6AE2C-908E-4C32-84ED-C456D7D388B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D9BCE0D4-D258-49B7-9CDE-A2B913D55AA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A4E058E2-39A6-4786-B991-F791D06102D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1B0DC198-BB99-4055-9282-ED55A3B79EA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1A1907D9-EC76-4609-980E-7891C16D0CC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55C512E9-CD29-46B3-AFCE-7DDA3B42B95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2804BCEF-A049-4B69-A3AD-FE0EB822D07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F03B7E85-2790-498A-9CFD-855A7EB933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37939F2C-9275-400A-89CC-D18FAB04D9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4F43C8F9-738A-4CF7-9FF7-63D6E5E8AE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id="{D29EB08E-80EE-4DA7-B755-B660A663B504}"/>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C24EC049-2894-4867-B39D-F5CBAB1BE16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id="{44E1C3C9-C0D7-435D-8AF5-6B6FC6C294A6}"/>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F933D0-6D05-4F33-896A-95B4CB0FE32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id="{4AA7096D-B90E-49F1-A616-A08431F732A8}"/>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E328E678-0785-43F0-A370-E29FA43005B6}"/>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a:extLst>
            <a:ext uri="{FF2B5EF4-FFF2-40B4-BE49-F238E27FC236}">
              <a16:creationId xmlns:a16="http://schemas.microsoft.com/office/drawing/2014/main" id="{454F3197-6EA3-42E9-AA1A-17899DE81D64}"/>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a:extLst>
            <a:ext uri="{FF2B5EF4-FFF2-40B4-BE49-F238E27FC236}">
              <a16:creationId xmlns:a16="http://schemas.microsoft.com/office/drawing/2014/main" id="{F8A52FAC-C66A-47CF-B14E-8D4ECF1E0EBB}"/>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a:extLst>
            <a:ext uri="{FF2B5EF4-FFF2-40B4-BE49-F238E27FC236}">
              <a16:creationId xmlns:a16="http://schemas.microsoft.com/office/drawing/2014/main" id="{A2C4776F-0112-4EE9-AA46-58C06629D9C4}"/>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a:extLst>
            <a:ext uri="{FF2B5EF4-FFF2-40B4-BE49-F238E27FC236}">
              <a16:creationId xmlns:a16="http://schemas.microsoft.com/office/drawing/2014/main" id="{B25F9A9B-4B66-4049-BF31-2EA123C12594}"/>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a:extLst>
            <a:ext uri="{FF2B5EF4-FFF2-40B4-BE49-F238E27FC236}">
              <a16:creationId xmlns:a16="http://schemas.microsoft.com/office/drawing/2014/main" id="{F10A5D25-D297-4E31-B25C-BD051A2E3773}"/>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7F1392A-CC16-470A-BC0A-70DC5BAECB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DE15C7D-96F6-4AE4-ABB3-C35FAA4405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2446A95-D384-423F-B6B7-E5F72DA8D0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F6E5FA6-4FA1-4562-A9E8-49A8D292E0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D79BB2AE-0751-49ED-9D20-CEC39B91FF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96157</xdr:rowOff>
    </xdr:from>
    <xdr:to>
      <xdr:col>116</xdr:col>
      <xdr:colOff>114300</xdr:colOff>
      <xdr:row>61</xdr:row>
      <xdr:rowOff>26307</xdr:rowOff>
    </xdr:to>
    <xdr:sp macro="" textlink="">
      <xdr:nvSpPr>
        <xdr:cNvPr id="710" name="楕円 709">
          <a:extLst>
            <a:ext uri="{FF2B5EF4-FFF2-40B4-BE49-F238E27FC236}">
              <a16:creationId xmlns:a16="http://schemas.microsoft.com/office/drawing/2014/main" id="{BE871626-8D39-4392-BF82-7C32A3126889}"/>
            </a:ext>
          </a:extLst>
        </xdr:cNvPr>
        <xdr:cNvSpPr/>
      </xdr:nvSpPr>
      <xdr:spPr>
        <a:xfrm>
          <a:off x="22110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119034</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FA6EB4C6-F2DE-4965-8153-8F19F293B3B0}"/>
            </a:ext>
          </a:extLst>
        </xdr:cNvPr>
        <xdr:cNvSpPr txBox="1"/>
      </xdr:nvSpPr>
      <xdr:spPr>
        <a:xfrm>
          <a:off x="22199600" y="102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96157</xdr:rowOff>
    </xdr:from>
    <xdr:to>
      <xdr:col>112</xdr:col>
      <xdr:colOff>38100</xdr:colOff>
      <xdr:row>61</xdr:row>
      <xdr:rowOff>26307</xdr:rowOff>
    </xdr:to>
    <xdr:sp macro="" textlink="">
      <xdr:nvSpPr>
        <xdr:cNvPr id="712" name="楕円 711">
          <a:extLst>
            <a:ext uri="{FF2B5EF4-FFF2-40B4-BE49-F238E27FC236}">
              <a16:creationId xmlns:a16="http://schemas.microsoft.com/office/drawing/2014/main" id="{AC47AD7B-8F47-41CA-831A-17F99F7D5B4F}"/>
            </a:ext>
          </a:extLst>
        </xdr:cNvPr>
        <xdr:cNvSpPr/>
      </xdr:nvSpPr>
      <xdr:spPr>
        <a:xfrm>
          <a:off x="21272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146957</xdr:rowOff>
    </xdr:from>
    <xdr:to>
      <xdr:col>116</xdr:col>
      <xdr:colOff>63500</xdr:colOff>
      <xdr:row>60</xdr:row>
      <xdr:rowOff>146957</xdr:rowOff>
    </xdr:to>
    <xdr:cxnSp macro="">
      <xdr:nvCxnSpPr>
        <xdr:cNvPr id="713" name="直線コネクタ 712">
          <a:extLst>
            <a:ext uri="{FF2B5EF4-FFF2-40B4-BE49-F238E27FC236}">
              <a16:creationId xmlns:a16="http://schemas.microsoft.com/office/drawing/2014/main" id="{9CDFFBE3-E61E-4204-A23C-45740DD918F0}"/>
            </a:ext>
          </a:extLst>
        </xdr:cNvPr>
        <xdr:cNvCxnSpPr/>
      </xdr:nvCxnSpPr>
      <xdr:spPr>
        <a:xfrm>
          <a:off x="21323300" y="1043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96157</xdr:rowOff>
    </xdr:from>
    <xdr:to>
      <xdr:col>107</xdr:col>
      <xdr:colOff>101600</xdr:colOff>
      <xdr:row>61</xdr:row>
      <xdr:rowOff>26307</xdr:rowOff>
    </xdr:to>
    <xdr:sp macro="" textlink="">
      <xdr:nvSpPr>
        <xdr:cNvPr id="714" name="楕円 713">
          <a:extLst>
            <a:ext uri="{FF2B5EF4-FFF2-40B4-BE49-F238E27FC236}">
              <a16:creationId xmlns:a16="http://schemas.microsoft.com/office/drawing/2014/main" id="{C68095E7-D477-4706-827D-01B84FFC3E8E}"/>
            </a:ext>
          </a:extLst>
        </xdr:cNvPr>
        <xdr:cNvSpPr/>
      </xdr:nvSpPr>
      <xdr:spPr>
        <a:xfrm>
          <a:off x="20383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146957</xdr:rowOff>
    </xdr:from>
    <xdr:to>
      <xdr:col>111</xdr:col>
      <xdr:colOff>177800</xdr:colOff>
      <xdr:row>60</xdr:row>
      <xdr:rowOff>146957</xdr:rowOff>
    </xdr:to>
    <xdr:cxnSp macro="">
      <xdr:nvCxnSpPr>
        <xdr:cNvPr id="715" name="直線コネクタ 714">
          <a:extLst>
            <a:ext uri="{FF2B5EF4-FFF2-40B4-BE49-F238E27FC236}">
              <a16:creationId xmlns:a16="http://schemas.microsoft.com/office/drawing/2014/main" id="{0255E05C-C166-42C6-A15A-CA852776A916}"/>
            </a:ext>
          </a:extLst>
        </xdr:cNvPr>
        <xdr:cNvCxnSpPr/>
      </xdr:nvCxnSpPr>
      <xdr:spPr>
        <a:xfrm>
          <a:off x="20434300" y="104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16" name="楕円 715">
          <a:extLst>
            <a:ext uri="{FF2B5EF4-FFF2-40B4-BE49-F238E27FC236}">
              <a16:creationId xmlns:a16="http://schemas.microsoft.com/office/drawing/2014/main" id="{E422A123-01FC-4977-95D3-599EC13C4B1D}"/>
            </a:ext>
          </a:extLst>
        </xdr:cNvPr>
        <xdr:cNvSpPr/>
      </xdr:nvSpPr>
      <xdr:spPr>
        <a:xfrm>
          <a:off x="19494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146957</xdr:rowOff>
    </xdr:from>
    <xdr:to>
      <xdr:col>107</xdr:col>
      <xdr:colOff>50800</xdr:colOff>
      <xdr:row>60</xdr:row>
      <xdr:rowOff>163285</xdr:rowOff>
    </xdr:to>
    <xdr:cxnSp macro="">
      <xdr:nvCxnSpPr>
        <xdr:cNvPr id="717" name="直線コネクタ 716">
          <a:extLst>
            <a:ext uri="{FF2B5EF4-FFF2-40B4-BE49-F238E27FC236}">
              <a16:creationId xmlns:a16="http://schemas.microsoft.com/office/drawing/2014/main" id="{AB1FE56C-118E-4B0A-A219-16C30356207B}"/>
            </a:ext>
          </a:extLst>
        </xdr:cNvPr>
        <xdr:cNvCxnSpPr/>
      </xdr:nvCxnSpPr>
      <xdr:spPr>
        <a:xfrm flipV="1">
          <a:off x="19545300" y="10433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18" name="楕円 717">
          <a:extLst>
            <a:ext uri="{FF2B5EF4-FFF2-40B4-BE49-F238E27FC236}">
              <a16:creationId xmlns:a16="http://schemas.microsoft.com/office/drawing/2014/main" id="{A408EF76-439C-4A2B-9B03-60776271D352}"/>
            </a:ext>
          </a:extLst>
        </xdr:cNvPr>
        <xdr:cNvSpPr/>
      </xdr:nvSpPr>
      <xdr:spPr>
        <a:xfrm>
          <a:off x="18605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163285</xdr:rowOff>
    </xdr:from>
    <xdr:to>
      <xdr:col>102</xdr:col>
      <xdr:colOff>114300</xdr:colOff>
      <xdr:row>60</xdr:row>
      <xdr:rowOff>163285</xdr:rowOff>
    </xdr:to>
    <xdr:cxnSp macro="">
      <xdr:nvCxnSpPr>
        <xdr:cNvPr id="719" name="直線コネクタ 718">
          <a:extLst>
            <a:ext uri="{FF2B5EF4-FFF2-40B4-BE49-F238E27FC236}">
              <a16:creationId xmlns:a16="http://schemas.microsoft.com/office/drawing/2014/main" id="{34DDC149-CB66-4F76-8B4E-C0C5983B2544}"/>
            </a:ext>
          </a:extLst>
        </xdr:cNvPr>
        <xdr:cNvCxnSpPr/>
      </xdr:nvCxnSpPr>
      <xdr:spPr>
        <a:xfrm>
          <a:off x="18656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20" name="n_1aveValue【保健センター・保健所】&#10;一人当たり面積">
          <a:extLst>
            <a:ext uri="{FF2B5EF4-FFF2-40B4-BE49-F238E27FC236}">
              <a16:creationId xmlns:a16="http://schemas.microsoft.com/office/drawing/2014/main" id="{8202E5C4-51FA-4659-9A48-96F1F2A7E03A}"/>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21" name="n_2aveValue【保健センター・保健所】&#10;一人当たり面積">
          <a:extLst>
            <a:ext uri="{FF2B5EF4-FFF2-40B4-BE49-F238E27FC236}">
              <a16:creationId xmlns:a16="http://schemas.microsoft.com/office/drawing/2014/main" id="{69EE349A-65D0-448B-B564-F6DBB1664796}"/>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22" name="n_3aveValue【保健センター・保健所】&#10;一人当たり面積">
          <a:extLst>
            <a:ext uri="{FF2B5EF4-FFF2-40B4-BE49-F238E27FC236}">
              <a16:creationId xmlns:a16="http://schemas.microsoft.com/office/drawing/2014/main" id="{01C7169A-11D1-440D-AEA4-B027C1B3C859}"/>
            </a:ext>
          </a:extLst>
        </xdr:cNvPr>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723" name="n_4aveValue【保健センター・保健所】&#10;一人当たり面積">
          <a:extLst>
            <a:ext uri="{FF2B5EF4-FFF2-40B4-BE49-F238E27FC236}">
              <a16:creationId xmlns:a16="http://schemas.microsoft.com/office/drawing/2014/main" id="{0989F499-6E30-40BD-928A-0BFD89211F51}"/>
            </a:ext>
          </a:extLst>
        </xdr:cNvPr>
        <xdr:cNvSpPr txBox="1"/>
      </xdr:nvSpPr>
      <xdr:spPr>
        <a:xfrm>
          <a:off x="18421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42834</xdr:rowOff>
    </xdr:from>
    <xdr:ext cx="469744" cy="259045"/>
    <xdr:sp macro="" textlink="">
      <xdr:nvSpPr>
        <xdr:cNvPr id="724" name="n_1mainValue【保健センター・保健所】&#10;一人当たり面積">
          <a:extLst>
            <a:ext uri="{FF2B5EF4-FFF2-40B4-BE49-F238E27FC236}">
              <a16:creationId xmlns:a16="http://schemas.microsoft.com/office/drawing/2014/main" id="{31FA63FB-9054-4FD1-AE09-1FBC78A4ED57}"/>
            </a:ext>
          </a:extLst>
        </xdr:cNvPr>
        <xdr:cNvSpPr txBox="1"/>
      </xdr:nvSpPr>
      <xdr:spPr>
        <a:xfrm>
          <a:off x="2107572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42834</xdr:rowOff>
    </xdr:from>
    <xdr:ext cx="469744" cy="259045"/>
    <xdr:sp macro="" textlink="">
      <xdr:nvSpPr>
        <xdr:cNvPr id="725" name="n_2mainValue【保健センター・保健所】&#10;一人当たり面積">
          <a:extLst>
            <a:ext uri="{FF2B5EF4-FFF2-40B4-BE49-F238E27FC236}">
              <a16:creationId xmlns:a16="http://schemas.microsoft.com/office/drawing/2014/main" id="{9B4D8E60-0C26-4861-89F4-B71B267F2DD9}"/>
            </a:ext>
          </a:extLst>
        </xdr:cNvPr>
        <xdr:cNvSpPr txBox="1"/>
      </xdr:nvSpPr>
      <xdr:spPr>
        <a:xfrm>
          <a:off x="2019942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726" name="n_3mainValue【保健センター・保健所】&#10;一人当たり面積">
          <a:extLst>
            <a:ext uri="{FF2B5EF4-FFF2-40B4-BE49-F238E27FC236}">
              <a16:creationId xmlns:a16="http://schemas.microsoft.com/office/drawing/2014/main" id="{DF67608F-527B-4068-A94E-910F7B7AFA4A}"/>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7" name="n_4mainValue【保健センター・保健所】&#10;一人当たり面積">
          <a:extLst>
            <a:ext uri="{FF2B5EF4-FFF2-40B4-BE49-F238E27FC236}">
              <a16:creationId xmlns:a16="http://schemas.microsoft.com/office/drawing/2014/main" id="{8EF06283-B4D5-4D4A-89E0-2BEF2E812757}"/>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3145BB4F-AF00-438D-B117-7D1871169A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37482C85-C189-47EE-B505-5899998E14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64C864A2-9F0A-4ABB-A69C-A99095ABCA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335C91BB-60CF-4569-8F7C-80611E16F1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82F9CFD1-343C-4CC2-93C5-AE58888523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A425676B-D0E8-4453-AC52-F637D35CBA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88FAFF0A-2B9B-4CD6-BC96-CF57DBA7FB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B89B4333-3D5B-4A51-904F-A2F6C359B7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EEC583E6-8918-4589-9389-1E20BD455A9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DB219595-1887-4C86-80D5-64D745F18B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A0A28124-D942-4F5F-9B75-9A20A94E45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51F236AD-68DE-4D68-816B-C450EC0EECE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4F50B11E-8E2D-4BF3-ACF6-E5C3F1D39EB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152F852A-F194-4CFB-B306-98C82A7BAD4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8EDCD3C-95B4-47D1-AF90-FB25E6853D1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40E0BDB9-053D-4357-B072-3F3A6F01C3B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B6635B47-4954-4468-875A-B202C9E4F6E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B46E2329-9006-476A-B02F-064298FE75D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AADEB94A-9623-4FA8-A7E4-CF5DF1B193C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40F64078-5E50-4814-9A55-B61E526BA71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43C7B954-EDA9-45F3-9054-90E3502B942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8CA758CE-7A69-4F38-946B-44737CA2D3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817E7056-EB65-48A3-9E16-48BA4AAB2A4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B8061123-571F-4C06-90FB-AD0DA36274A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41231F77-7467-4CE7-9081-EABD59DCEF02}"/>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80A291D4-772D-4840-B61C-54C43BE19D6B}"/>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48AB6558-0393-4393-8995-EC22FD8E0866}"/>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4F37623C-65BF-4C28-9E7F-7039239A0EC4}"/>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id="{3A9D02BF-81FB-43E7-8FCC-3675A7D16A51}"/>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9B111A5B-74DC-4AEB-9807-1F0026C140B9}"/>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a:extLst>
            <a:ext uri="{FF2B5EF4-FFF2-40B4-BE49-F238E27FC236}">
              <a16:creationId xmlns:a16="http://schemas.microsoft.com/office/drawing/2014/main" id="{AF6C8629-04C8-4CB7-AB2B-133C9578460D}"/>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a:extLst>
            <a:ext uri="{FF2B5EF4-FFF2-40B4-BE49-F238E27FC236}">
              <a16:creationId xmlns:a16="http://schemas.microsoft.com/office/drawing/2014/main" id="{C263B6C6-A419-4779-9DF0-479EC6FBE922}"/>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a:extLst>
            <a:ext uri="{FF2B5EF4-FFF2-40B4-BE49-F238E27FC236}">
              <a16:creationId xmlns:a16="http://schemas.microsoft.com/office/drawing/2014/main" id="{D6C9EB01-3A0E-416A-A39B-7C6CF0947410}"/>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5854FAE5-64CE-470F-9D9A-BF40AB408D36}"/>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a:extLst>
            <a:ext uri="{FF2B5EF4-FFF2-40B4-BE49-F238E27FC236}">
              <a16:creationId xmlns:a16="http://schemas.microsoft.com/office/drawing/2014/main" id="{A358EF0A-B0C7-46F7-BA12-4342F23E7B5A}"/>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D45D9E5-C857-4148-AC41-252DA913FF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A7E703A-1CA4-41A3-902E-A945C255C61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8FF1045-7943-4C47-80F3-3DDB0AC2F51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E3FE7997-1322-4C5E-9ED9-6C3ECB7BC0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99AA3B1E-0ECC-4615-966E-0AB7FEAB83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68" name="楕円 767">
          <a:extLst>
            <a:ext uri="{FF2B5EF4-FFF2-40B4-BE49-F238E27FC236}">
              <a16:creationId xmlns:a16="http://schemas.microsoft.com/office/drawing/2014/main" id="{63C0BC93-5B2C-406A-8CEB-912700AC6E55}"/>
            </a:ext>
          </a:extLst>
        </xdr:cNvPr>
        <xdr:cNvSpPr/>
      </xdr:nvSpPr>
      <xdr:spPr>
        <a:xfrm>
          <a:off x="16268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80663</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A5F9D5C2-FAA4-42DC-A651-0755F0712ADD}"/>
            </a:ext>
          </a:extLst>
        </xdr:cNvPr>
        <xdr:cNvSpPr txBox="1"/>
      </xdr:nvSpPr>
      <xdr:spPr>
        <a:xfrm>
          <a:off x="16357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31114</xdr:rowOff>
    </xdr:from>
    <xdr:to>
      <xdr:col>81</xdr:col>
      <xdr:colOff>101600</xdr:colOff>
      <xdr:row>81</xdr:row>
      <xdr:rowOff>132714</xdr:rowOff>
    </xdr:to>
    <xdr:sp macro="" textlink="">
      <xdr:nvSpPr>
        <xdr:cNvPr id="770" name="楕円 769">
          <a:extLst>
            <a:ext uri="{FF2B5EF4-FFF2-40B4-BE49-F238E27FC236}">
              <a16:creationId xmlns:a16="http://schemas.microsoft.com/office/drawing/2014/main" id="{85B160DA-3CFF-4FC6-9B01-4E0C84176473}"/>
            </a:ext>
          </a:extLst>
        </xdr:cNvPr>
        <xdr:cNvSpPr/>
      </xdr:nvSpPr>
      <xdr:spPr>
        <a:xfrm>
          <a:off x="15430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81914</xdr:rowOff>
    </xdr:from>
    <xdr:to>
      <xdr:col>85</xdr:col>
      <xdr:colOff>127000</xdr:colOff>
      <xdr:row>81</xdr:row>
      <xdr:rowOff>108586</xdr:rowOff>
    </xdr:to>
    <xdr:cxnSp macro="">
      <xdr:nvCxnSpPr>
        <xdr:cNvPr id="771" name="直線コネクタ 770">
          <a:extLst>
            <a:ext uri="{FF2B5EF4-FFF2-40B4-BE49-F238E27FC236}">
              <a16:creationId xmlns:a16="http://schemas.microsoft.com/office/drawing/2014/main" id="{8B43823F-2D8D-40CD-AB9A-A0624C9D89AC}"/>
            </a:ext>
          </a:extLst>
        </xdr:cNvPr>
        <xdr:cNvCxnSpPr/>
      </xdr:nvCxnSpPr>
      <xdr:spPr>
        <a:xfrm>
          <a:off x="15481300" y="139693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72" name="楕円 771">
          <a:extLst>
            <a:ext uri="{FF2B5EF4-FFF2-40B4-BE49-F238E27FC236}">
              <a16:creationId xmlns:a16="http://schemas.microsoft.com/office/drawing/2014/main" id="{717EB16C-91C4-4553-9D3B-3D76280FD2A9}"/>
            </a:ext>
          </a:extLst>
        </xdr:cNvPr>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81914</xdr:rowOff>
    </xdr:to>
    <xdr:cxnSp macro="">
      <xdr:nvCxnSpPr>
        <xdr:cNvPr id="773" name="直線コネクタ 772">
          <a:extLst>
            <a:ext uri="{FF2B5EF4-FFF2-40B4-BE49-F238E27FC236}">
              <a16:creationId xmlns:a16="http://schemas.microsoft.com/office/drawing/2014/main" id="{F19728E3-F687-4D79-937D-D4235B408F05}"/>
            </a:ext>
          </a:extLst>
        </xdr:cNvPr>
        <xdr:cNvCxnSpPr/>
      </xdr:nvCxnSpPr>
      <xdr:spPr>
        <a:xfrm>
          <a:off x="14592300" y="13936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145414</xdr:rowOff>
    </xdr:from>
    <xdr:to>
      <xdr:col>72</xdr:col>
      <xdr:colOff>38100</xdr:colOff>
      <xdr:row>81</xdr:row>
      <xdr:rowOff>75564</xdr:rowOff>
    </xdr:to>
    <xdr:sp macro="" textlink="">
      <xdr:nvSpPr>
        <xdr:cNvPr id="774" name="楕円 773">
          <a:extLst>
            <a:ext uri="{FF2B5EF4-FFF2-40B4-BE49-F238E27FC236}">
              <a16:creationId xmlns:a16="http://schemas.microsoft.com/office/drawing/2014/main" id="{BD76D884-2819-4A48-8323-BDEA254BD10D}"/>
            </a:ext>
          </a:extLst>
        </xdr:cNvPr>
        <xdr:cNvSpPr/>
      </xdr:nvSpPr>
      <xdr:spPr>
        <a:xfrm>
          <a:off x="13652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24764</xdr:rowOff>
    </xdr:from>
    <xdr:to>
      <xdr:col>76</xdr:col>
      <xdr:colOff>114300</xdr:colOff>
      <xdr:row>81</xdr:row>
      <xdr:rowOff>49530</xdr:rowOff>
    </xdr:to>
    <xdr:cxnSp macro="">
      <xdr:nvCxnSpPr>
        <xdr:cNvPr id="775" name="直線コネクタ 774">
          <a:extLst>
            <a:ext uri="{FF2B5EF4-FFF2-40B4-BE49-F238E27FC236}">
              <a16:creationId xmlns:a16="http://schemas.microsoft.com/office/drawing/2014/main" id="{A0F93DF0-3EA8-4184-9C22-4F5380DE9CE9}"/>
            </a:ext>
          </a:extLst>
        </xdr:cNvPr>
        <xdr:cNvCxnSpPr/>
      </xdr:nvCxnSpPr>
      <xdr:spPr>
        <a:xfrm>
          <a:off x="13703300" y="139122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95886</xdr:rowOff>
    </xdr:from>
    <xdr:to>
      <xdr:col>67</xdr:col>
      <xdr:colOff>101600</xdr:colOff>
      <xdr:row>81</xdr:row>
      <xdr:rowOff>26036</xdr:rowOff>
    </xdr:to>
    <xdr:sp macro="" textlink="">
      <xdr:nvSpPr>
        <xdr:cNvPr id="776" name="楕円 775">
          <a:extLst>
            <a:ext uri="{FF2B5EF4-FFF2-40B4-BE49-F238E27FC236}">
              <a16:creationId xmlns:a16="http://schemas.microsoft.com/office/drawing/2014/main" id="{311FC210-A694-4EE8-B669-B11214E4E7C5}"/>
            </a:ext>
          </a:extLst>
        </xdr:cNvPr>
        <xdr:cNvSpPr/>
      </xdr:nvSpPr>
      <xdr:spPr>
        <a:xfrm>
          <a:off x="12763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146686</xdr:rowOff>
    </xdr:from>
    <xdr:to>
      <xdr:col>71</xdr:col>
      <xdr:colOff>177800</xdr:colOff>
      <xdr:row>81</xdr:row>
      <xdr:rowOff>24764</xdr:rowOff>
    </xdr:to>
    <xdr:cxnSp macro="">
      <xdr:nvCxnSpPr>
        <xdr:cNvPr id="777" name="直線コネクタ 776">
          <a:extLst>
            <a:ext uri="{FF2B5EF4-FFF2-40B4-BE49-F238E27FC236}">
              <a16:creationId xmlns:a16="http://schemas.microsoft.com/office/drawing/2014/main" id="{1CBF54B4-7794-4F49-858C-9B214BDA0CA9}"/>
            </a:ext>
          </a:extLst>
        </xdr:cNvPr>
        <xdr:cNvCxnSpPr/>
      </xdr:nvCxnSpPr>
      <xdr:spPr>
        <a:xfrm>
          <a:off x="12814300" y="138626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a:extLst>
            <a:ext uri="{FF2B5EF4-FFF2-40B4-BE49-F238E27FC236}">
              <a16:creationId xmlns:a16="http://schemas.microsoft.com/office/drawing/2014/main" id="{55325C66-2787-4C53-B2D3-64944B46D70A}"/>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a:extLst>
            <a:ext uri="{FF2B5EF4-FFF2-40B4-BE49-F238E27FC236}">
              <a16:creationId xmlns:a16="http://schemas.microsoft.com/office/drawing/2014/main" id="{28B971CC-8635-4BE0-8A49-F88DA8FDBF77}"/>
            </a:ext>
          </a:extLst>
        </xdr:cNvPr>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a:extLst>
            <a:ext uri="{FF2B5EF4-FFF2-40B4-BE49-F238E27FC236}">
              <a16:creationId xmlns:a16="http://schemas.microsoft.com/office/drawing/2014/main" id="{7F9DFE2A-B87E-40ED-84C6-234FBC53DFDF}"/>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a:extLst>
            <a:ext uri="{FF2B5EF4-FFF2-40B4-BE49-F238E27FC236}">
              <a16:creationId xmlns:a16="http://schemas.microsoft.com/office/drawing/2014/main" id="{147ECDAA-049D-49C0-B338-5C7A5A18B0C2}"/>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149241</xdr:rowOff>
    </xdr:from>
    <xdr:ext cx="405111" cy="259045"/>
    <xdr:sp macro="" textlink="">
      <xdr:nvSpPr>
        <xdr:cNvPr id="782" name="n_1mainValue【消防施設】&#10;有形固定資産減価償却率">
          <a:extLst>
            <a:ext uri="{FF2B5EF4-FFF2-40B4-BE49-F238E27FC236}">
              <a16:creationId xmlns:a16="http://schemas.microsoft.com/office/drawing/2014/main" id="{87E03968-AD57-48B5-9898-972417D009C3}"/>
            </a:ext>
          </a:extLst>
        </xdr:cNvPr>
        <xdr:cNvSpPr txBox="1"/>
      </xdr:nvSpPr>
      <xdr:spPr>
        <a:xfrm>
          <a:off x="15266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783" name="n_2mainValue【消防施設】&#10;有形固定資産減価償却率">
          <a:extLst>
            <a:ext uri="{FF2B5EF4-FFF2-40B4-BE49-F238E27FC236}">
              <a16:creationId xmlns:a16="http://schemas.microsoft.com/office/drawing/2014/main" id="{A4FCBC34-A249-4ECF-9D1C-87557CECA928}"/>
            </a:ext>
          </a:extLst>
        </xdr:cNvPr>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92091</xdr:rowOff>
    </xdr:from>
    <xdr:ext cx="405111" cy="259045"/>
    <xdr:sp macro="" textlink="">
      <xdr:nvSpPr>
        <xdr:cNvPr id="784" name="n_3mainValue【消防施設】&#10;有形固定資産減価償却率">
          <a:extLst>
            <a:ext uri="{FF2B5EF4-FFF2-40B4-BE49-F238E27FC236}">
              <a16:creationId xmlns:a16="http://schemas.microsoft.com/office/drawing/2014/main" id="{748AB0A7-5745-4936-B37C-8102E8B4A20D}"/>
            </a:ext>
          </a:extLst>
        </xdr:cNvPr>
        <xdr:cNvSpPr txBox="1"/>
      </xdr:nvSpPr>
      <xdr:spPr>
        <a:xfrm>
          <a:off x="13500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42563</xdr:rowOff>
    </xdr:from>
    <xdr:ext cx="405111" cy="259045"/>
    <xdr:sp macro="" textlink="">
      <xdr:nvSpPr>
        <xdr:cNvPr id="785" name="n_4mainValue【消防施設】&#10;有形固定資産減価償却率">
          <a:extLst>
            <a:ext uri="{FF2B5EF4-FFF2-40B4-BE49-F238E27FC236}">
              <a16:creationId xmlns:a16="http://schemas.microsoft.com/office/drawing/2014/main" id="{B6AE2A4E-4BA0-4FBA-8119-A4B67320BAEB}"/>
            </a:ext>
          </a:extLst>
        </xdr:cNvPr>
        <xdr:cNvSpPr txBox="1"/>
      </xdr:nvSpPr>
      <xdr:spPr>
        <a:xfrm>
          <a:off x="12611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D3C48663-BEFE-4F43-9636-2EB5E993EA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8D96D780-2287-4507-B66A-E7E4F63D9C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B2075C52-5220-44B3-9BB0-C3F14A72D6B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71C0403A-09DF-4C1F-BEAF-1CC6149DDAB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DC2D2C45-2B9B-458B-91AB-AED04E4883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7AD852C5-805C-4846-9B12-23F559EF15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C447CC4B-62D6-4395-810A-7D9FEFFEE0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D5FDC10D-D4FE-4A0E-B1E6-E6AC5BE9FA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CED1C676-FC4F-484B-9D06-579AA1DBDF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11130E2D-3B80-4D03-9001-A494FD8CD1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9CCD4BE1-5001-492C-87C3-55DEDA8AAD9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D15246EF-B5FF-4CD2-B079-C881BBF1B8E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968851BA-42B5-4A7F-B4C4-7E36D52C75D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23A28881-303D-4C8F-9E40-51C16BEBDA8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9CDA9B15-5BA7-4F9D-A352-1ED95C2A7C2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FB15D793-80DA-412F-827E-0D52DA8168D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E8C2DE25-7AEC-4542-9090-CC8860B77F2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42983DAA-722B-46E1-8533-B91B3311228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6D242423-E6BC-46CA-BFA9-277557ABD4C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32990B78-30FE-4A80-A50F-3F2895E2DBF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88A71A5-8D22-49DF-9461-CB2188DA2B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AEEF9D61-6144-460A-8449-62D6F6162B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26E6E75B-2574-4D97-B573-DBDF60F573F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id="{05577ABF-57EA-41C8-8CFF-1AE44207BE0D}"/>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a:extLst>
            <a:ext uri="{FF2B5EF4-FFF2-40B4-BE49-F238E27FC236}">
              <a16:creationId xmlns:a16="http://schemas.microsoft.com/office/drawing/2014/main" id="{F796EE90-A23A-49D0-B892-AC20BF5B0F8B}"/>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id="{C407F662-DE37-46C2-B4A0-D8CCC3F8174E}"/>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a:extLst>
            <a:ext uri="{FF2B5EF4-FFF2-40B4-BE49-F238E27FC236}">
              <a16:creationId xmlns:a16="http://schemas.microsoft.com/office/drawing/2014/main" id="{4FD17DD9-9B10-4B6B-AC39-F89C80C9C5FC}"/>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id="{89931931-2BEC-42F8-8873-D46311C718A0}"/>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814" name="【消防施設】&#10;一人当たり面積平均値テキスト">
          <a:extLst>
            <a:ext uri="{FF2B5EF4-FFF2-40B4-BE49-F238E27FC236}">
              <a16:creationId xmlns:a16="http://schemas.microsoft.com/office/drawing/2014/main" id="{1EF148CC-41C6-48B0-9826-923B79977D73}"/>
            </a:ext>
          </a:extLst>
        </xdr:cNvPr>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a:extLst>
            <a:ext uri="{FF2B5EF4-FFF2-40B4-BE49-F238E27FC236}">
              <a16:creationId xmlns:a16="http://schemas.microsoft.com/office/drawing/2014/main" id="{B931D2C3-E283-4046-80F1-50EBD2DE3958}"/>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a:extLst>
            <a:ext uri="{FF2B5EF4-FFF2-40B4-BE49-F238E27FC236}">
              <a16:creationId xmlns:a16="http://schemas.microsoft.com/office/drawing/2014/main" id="{06F7C796-8911-4C61-BE0C-EF88A3F1E23E}"/>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a:extLst>
            <a:ext uri="{FF2B5EF4-FFF2-40B4-BE49-F238E27FC236}">
              <a16:creationId xmlns:a16="http://schemas.microsoft.com/office/drawing/2014/main" id="{3A0D23F8-968F-4850-A189-1EA9A811122D}"/>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a:extLst>
            <a:ext uri="{FF2B5EF4-FFF2-40B4-BE49-F238E27FC236}">
              <a16:creationId xmlns:a16="http://schemas.microsoft.com/office/drawing/2014/main" id="{D96AE414-1DEC-44F8-8C56-3FBB15C2B01B}"/>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a:extLst>
            <a:ext uri="{FF2B5EF4-FFF2-40B4-BE49-F238E27FC236}">
              <a16:creationId xmlns:a16="http://schemas.microsoft.com/office/drawing/2014/main" id="{5847E724-5EB1-4285-A5F9-0406E9229AFD}"/>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8DBFBB2-E032-4F31-83D4-07A1BBD6A4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71FAE09-1B20-4691-B397-9B211EAC871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364930A5-53E3-477A-A827-0C7CB42FFE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700283B7-6B73-419F-B772-E4E8EA8ADE5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C69809D8-6355-44EA-B2D1-9C9F274ABD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25" name="楕円 824">
          <a:extLst>
            <a:ext uri="{FF2B5EF4-FFF2-40B4-BE49-F238E27FC236}">
              <a16:creationId xmlns:a16="http://schemas.microsoft.com/office/drawing/2014/main" id="{1ADCAA5B-054E-489B-876A-D1EFF12AA621}"/>
            </a:ext>
          </a:extLst>
        </xdr:cNvPr>
        <xdr:cNvSpPr/>
      </xdr:nvSpPr>
      <xdr:spPr>
        <a:xfrm>
          <a:off x="22110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170197</xdr:rowOff>
    </xdr:from>
    <xdr:ext cx="469744" cy="259045"/>
    <xdr:sp macro="" textlink="">
      <xdr:nvSpPr>
        <xdr:cNvPr id="826" name="【消防施設】&#10;一人当たり面積該当値テキスト">
          <a:extLst>
            <a:ext uri="{FF2B5EF4-FFF2-40B4-BE49-F238E27FC236}">
              <a16:creationId xmlns:a16="http://schemas.microsoft.com/office/drawing/2014/main" id="{68AAE41A-90AC-4B5C-AFF1-1AAFA93C7BEB}"/>
            </a:ext>
          </a:extLst>
        </xdr:cNvPr>
        <xdr:cNvSpPr txBox="1"/>
      </xdr:nvSpPr>
      <xdr:spPr>
        <a:xfrm>
          <a:off x="22199600"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147320</xdr:rowOff>
    </xdr:from>
    <xdr:to>
      <xdr:col>112</xdr:col>
      <xdr:colOff>38100</xdr:colOff>
      <xdr:row>84</xdr:row>
      <xdr:rowOff>77470</xdr:rowOff>
    </xdr:to>
    <xdr:sp macro="" textlink="">
      <xdr:nvSpPr>
        <xdr:cNvPr id="827" name="楕円 826">
          <a:extLst>
            <a:ext uri="{FF2B5EF4-FFF2-40B4-BE49-F238E27FC236}">
              <a16:creationId xmlns:a16="http://schemas.microsoft.com/office/drawing/2014/main" id="{A229F77F-F3DC-44B7-AE67-F7FE7043B215}"/>
            </a:ext>
          </a:extLst>
        </xdr:cNvPr>
        <xdr:cNvSpPr/>
      </xdr:nvSpPr>
      <xdr:spPr>
        <a:xfrm>
          <a:off x="2127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26670</xdr:rowOff>
    </xdr:from>
    <xdr:to>
      <xdr:col>116</xdr:col>
      <xdr:colOff>63500</xdr:colOff>
      <xdr:row>84</xdr:row>
      <xdr:rowOff>26670</xdr:rowOff>
    </xdr:to>
    <xdr:cxnSp macro="">
      <xdr:nvCxnSpPr>
        <xdr:cNvPr id="828" name="直線コネクタ 827">
          <a:extLst>
            <a:ext uri="{FF2B5EF4-FFF2-40B4-BE49-F238E27FC236}">
              <a16:creationId xmlns:a16="http://schemas.microsoft.com/office/drawing/2014/main" id="{639062DF-8A45-4B0D-B705-FB8C44A8D00B}"/>
            </a:ext>
          </a:extLst>
        </xdr:cNvPr>
        <xdr:cNvCxnSpPr/>
      </xdr:nvCxnSpPr>
      <xdr:spPr>
        <a:xfrm>
          <a:off x="21323300" y="1442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829" name="楕円 828">
          <a:extLst>
            <a:ext uri="{FF2B5EF4-FFF2-40B4-BE49-F238E27FC236}">
              <a16:creationId xmlns:a16="http://schemas.microsoft.com/office/drawing/2014/main" id="{5B31B86D-93BB-43EC-B815-EE53F32DA43C}"/>
            </a:ext>
          </a:extLst>
        </xdr:cNvPr>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26670</xdr:rowOff>
    </xdr:from>
    <xdr:to>
      <xdr:col>111</xdr:col>
      <xdr:colOff>177800</xdr:colOff>
      <xdr:row>84</xdr:row>
      <xdr:rowOff>30480</xdr:rowOff>
    </xdr:to>
    <xdr:cxnSp macro="">
      <xdr:nvCxnSpPr>
        <xdr:cNvPr id="830" name="直線コネクタ 829">
          <a:extLst>
            <a:ext uri="{FF2B5EF4-FFF2-40B4-BE49-F238E27FC236}">
              <a16:creationId xmlns:a16="http://schemas.microsoft.com/office/drawing/2014/main" id="{302D69FC-9969-45E3-8CAA-39389876F618}"/>
            </a:ext>
          </a:extLst>
        </xdr:cNvPr>
        <xdr:cNvCxnSpPr/>
      </xdr:nvCxnSpPr>
      <xdr:spPr>
        <a:xfrm flipV="1">
          <a:off x="20434300" y="14428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31" name="楕円 830">
          <a:extLst>
            <a:ext uri="{FF2B5EF4-FFF2-40B4-BE49-F238E27FC236}">
              <a16:creationId xmlns:a16="http://schemas.microsoft.com/office/drawing/2014/main" id="{04417153-7F73-4537-A278-07B424A2FF5B}"/>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38100</xdr:rowOff>
    </xdr:to>
    <xdr:cxnSp macro="">
      <xdr:nvCxnSpPr>
        <xdr:cNvPr id="832" name="直線コネクタ 831">
          <a:extLst>
            <a:ext uri="{FF2B5EF4-FFF2-40B4-BE49-F238E27FC236}">
              <a16:creationId xmlns:a16="http://schemas.microsoft.com/office/drawing/2014/main" id="{BCB1E4F5-AFAE-4BC0-9637-04F7D521040B}"/>
            </a:ext>
          </a:extLst>
        </xdr:cNvPr>
        <xdr:cNvCxnSpPr/>
      </xdr:nvCxnSpPr>
      <xdr:spPr>
        <a:xfrm flipV="1">
          <a:off x="19545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147320</xdr:rowOff>
    </xdr:from>
    <xdr:to>
      <xdr:col>98</xdr:col>
      <xdr:colOff>38100</xdr:colOff>
      <xdr:row>84</xdr:row>
      <xdr:rowOff>77470</xdr:rowOff>
    </xdr:to>
    <xdr:sp macro="" textlink="">
      <xdr:nvSpPr>
        <xdr:cNvPr id="833" name="楕円 832">
          <a:extLst>
            <a:ext uri="{FF2B5EF4-FFF2-40B4-BE49-F238E27FC236}">
              <a16:creationId xmlns:a16="http://schemas.microsoft.com/office/drawing/2014/main" id="{1E912CFD-F0B7-4135-91E2-1A269D5A3A51}"/>
            </a:ext>
          </a:extLst>
        </xdr:cNvPr>
        <xdr:cNvSpPr/>
      </xdr:nvSpPr>
      <xdr:spPr>
        <a:xfrm>
          <a:off x="18605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26670</xdr:rowOff>
    </xdr:from>
    <xdr:to>
      <xdr:col>102</xdr:col>
      <xdr:colOff>114300</xdr:colOff>
      <xdr:row>84</xdr:row>
      <xdr:rowOff>38100</xdr:rowOff>
    </xdr:to>
    <xdr:cxnSp macro="">
      <xdr:nvCxnSpPr>
        <xdr:cNvPr id="834" name="直線コネクタ 833">
          <a:extLst>
            <a:ext uri="{FF2B5EF4-FFF2-40B4-BE49-F238E27FC236}">
              <a16:creationId xmlns:a16="http://schemas.microsoft.com/office/drawing/2014/main" id="{2EFAD357-06EF-4428-99F9-9A7A3EFC4C8D}"/>
            </a:ext>
          </a:extLst>
        </xdr:cNvPr>
        <xdr:cNvCxnSpPr/>
      </xdr:nvCxnSpPr>
      <xdr:spPr>
        <a:xfrm>
          <a:off x="18656300" y="14428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835" name="n_1aveValue【消防施設】&#10;一人当たり面積">
          <a:extLst>
            <a:ext uri="{FF2B5EF4-FFF2-40B4-BE49-F238E27FC236}">
              <a16:creationId xmlns:a16="http://schemas.microsoft.com/office/drawing/2014/main" id="{5FBFBF4B-5BF2-4FC3-90BC-DF7278CC28FA}"/>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6" name="n_2aveValue【消防施設】&#10;一人当たり面積">
          <a:extLst>
            <a:ext uri="{FF2B5EF4-FFF2-40B4-BE49-F238E27FC236}">
              <a16:creationId xmlns:a16="http://schemas.microsoft.com/office/drawing/2014/main" id="{2D3E6EC6-2C1D-46AD-B68C-B48EBE1E0D4E}"/>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837" name="n_3aveValue【消防施設】&#10;一人当たり面積">
          <a:extLst>
            <a:ext uri="{FF2B5EF4-FFF2-40B4-BE49-F238E27FC236}">
              <a16:creationId xmlns:a16="http://schemas.microsoft.com/office/drawing/2014/main" id="{FB531E4D-CFBE-40AB-A5CC-F880898043F4}"/>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838" name="n_4aveValue【消防施設】&#10;一人当たり面積">
          <a:extLst>
            <a:ext uri="{FF2B5EF4-FFF2-40B4-BE49-F238E27FC236}">
              <a16:creationId xmlns:a16="http://schemas.microsoft.com/office/drawing/2014/main" id="{4EA85CC6-7DAE-48C3-833C-EE31AB88C74A}"/>
            </a:ext>
          </a:extLst>
        </xdr:cNvPr>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93997</xdr:rowOff>
    </xdr:from>
    <xdr:ext cx="469744" cy="259045"/>
    <xdr:sp macro="" textlink="">
      <xdr:nvSpPr>
        <xdr:cNvPr id="839" name="n_1mainValue【消防施設】&#10;一人当たり面積">
          <a:extLst>
            <a:ext uri="{FF2B5EF4-FFF2-40B4-BE49-F238E27FC236}">
              <a16:creationId xmlns:a16="http://schemas.microsoft.com/office/drawing/2014/main" id="{6D6E9DF3-19CE-4AE5-B73C-6DE7677449F9}"/>
            </a:ext>
          </a:extLst>
        </xdr:cNvPr>
        <xdr:cNvSpPr txBox="1"/>
      </xdr:nvSpPr>
      <xdr:spPr>
        <a:xfrm>
          <a:off x="210757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97807</xdr:rowOff>
    </xdr:from>
    <xdr:ext cx="469744" cy="259045"/>
    <xdr:sp macro="" textlink="">
      <xdr:nvSpPr>
        <xdr:cNvPr id="840" name="n_2mainValue【消防施設】&#10;一人当たり面積">
          <a:extLst>
            <a:ext uri="{FF2B5EF4-FFF2-40B4-BE49-F238E27FC236}">
              <a16:creationId xmlns:a16="http://schemas.microsoft.com/office/drawing/2014/main" id="{11589DD4-1D50-4C63-9B92-432BFE949C76}"/>
            </a:ext>
          </a:extLst>
        </xdr:cNvPr>
        <xdr:cNvSpPr txBox="1"/>
      </xdr:nvSpPr>
      <xdr:spPr>
        <a:xfrm>
          <a:off x="20199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41" name="n_3mainValue【消防施設】&#10;一人当たり面積">
          <a:extLst>
            <a:ext uri="{FF2B5EF4-FFF2-40B4-BE49-F238E27FC236}">
              <a16:creationId xmlns:a16="http://schemas.microsoft.com/office/drawing/2014/main" id="{3DAFC17F-39A9-42D3-90AA-205C49AABB93}"/>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93997</xdr:rowOff>
    </xdr:from>
    <xdr:ext cx="469744" cy="259045"/>
    <xdr:sp macro="" textlink="">
      <xdr:nvSpPr>
        <xdr:cNvPr id="842" name="n_4mainValue【消防施設】&#10;一人当たり面積">
          <a:extLst>
            <a:ext uri="{FF2B5EF4-FFF2-40B4-BE49-F238E27FC236}">
              <a16:creationId xmlns:a16="http://schemas.microsoft.com/office/drawing/2014/main" id="{615389E9-122E-4788-82F9-1799FC8E999C}"/>
            </a:ext>
          </a:extLst>
        </xdr:cNvPr>
        <xdr:cNvSpPr txBox="1"/>
      </xdr:nvSpPr>
      <xdr:spPr>
        <a:xfrm>
          <a:off x="18421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48C3F972-C834-41C6-B722-804C9C0EA8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8356494D-379D-4DD7-BB82-267ECACD1AD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B1E440D0-1227-4374-9140-AA64271D5A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5441B88A-5BD9-4B14-990D-2FE6986D21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D6DF1757-35D7-402E-A6BB-4411A91A1A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7C048E18-3E2C-40D8-967A-915579516C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945C155C-68BF-46B2-AFE9-1D5FF39802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63CDB286-E277-4BE6-816D-A90E1AE7F7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6F6C0FAD-FF07-44F5-8D1E-824A9908AE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1EE7565F-763D-40F3-849C-8BFAEC74B5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4C656CFD-085A-4FF3-A4D1-C41141BC652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C9DB3AD7-D8FD-4440-90E8-0C802A1699B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61F10699-2CDA-46D4-A78E-076C11240D3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1EDFF58D-E4EA-4C50-9248-3460EF9D6A9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60DF02A1-BED4-48EA-B098-2AB99F009EA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A9C8AE44-DABC-4FFF-9B30-85ED8F3BCCC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9BF90A4E-A7FB-4F9E-90A7-CCD98CC6D1E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BF01B4A6-00AE-43D0-92FA-5E939E2CB4D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FAB49D82-E9F5-4250-9F6A-6C317B76548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3E610EAA-431F-4C12-8F40-4CD310F0D4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A8620709-9BFD-4D5D-9B64-6F0B37680C7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CB21C6C7-F6AF-435C-94AF-AB51FF4D485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E582206B-D0AA-4487-B531-9FEC75DEA04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B648FF12-5F7E-4E7F-8A91-EC3DDF2DF9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B69F1B47-2CC9-4104-9CC2-A953FEAD12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4B8C76F3-5E98-42A9-B608-B7F719B0DC19}"/>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a:extLst>
            <a:ext uri="{FF2B5EF4-FFF2-40B4-BE49-F238E27FC236}">
              <a16:creationId xmlns:a16="http://schemas.microsoft.com/office/drawing/2014/main" id="{D159F734-5D7F-4E6B-B70E-1684108BED7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D3E29B93-6EE2-4D73-AC83-79C427D5545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a:extLst>
            <a:ext uri="{FF2B5EF4-FFF2-40B4-BE49-F238E27FC236}">
              <a16:creationId xmlns:a16="http://schemas.microsoft.com/office/drawing/2014/main" id="{A42637E5-63B4-4CDC-946F-236D91FA1D25}"/>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id="{E9915334-9FF0-449D-9DCA-440F72E7184C}"/>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a:extLst>
            <a:ext uri="{FF2B5EF4-FFF2-40B4-BE49-F238E27FC236}">
              <a16:creationId xmlns:a16="http://schemas.microsoft.com/office/drawing/2014/main" id="{E79E9B66-C3A5-4FFE-9831-E195FEBC11C8}"/>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id="{AB031E3F-219A-43C9-92BE-03F3221D6C6F}"/>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a:extLst>
            <a:ext uri="{FF2B5EF4-FFF2-40B4-BE49-F238E27FC236}">
              <a16:creationId xmlns:a16="http://schemas.microsoft.com/office/drawing/2014/main" id="{AECBB209-ECB0-49F4-8499-890EBB949EA9}"/>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a:extLst>
            <a:ext uri="{FF2B5EF4-FFF2-40B4-BE49-F238E27FC236}">
              <a16:creationId xmlns:a16="http://schemas.microsoft.com/office/drawing/2014/main" id="{46BE632F-5C73-49A6-A9BB-63F03B0C4707}"/>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a:extLst>
            <a:ext uri="{FF2B5EF4-FFF2-40B4-BE49-F238E27FC236}">
              <a16:creationId xmlns:a16="http://schemas.microsoft.com/office/drawing/2014/main" id="{13C8DDB0-43F1-40C8-8D50-C829C0B21A26}"/>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a:extLst>
            <a:ext uri="{FF2B5EF4-FFF2-40B4-BE49-F238E27FC236}">
              <a16:creationId xmlns:a16="http://schemas.microsoft.com/office/drawing/2014/main" id="{F82A10A9-C37E-4502-9434-5C775ED4FB86}"/>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490DDA7-3E08-46FD-994E-C7046B3593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1FA322E-0B63-46EC-9233-990FFCC522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F978EF2C-A391-4500-BEEA-CE58590B64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46F22E61-C4E2-4B8A-82F3-35E793911F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22D20E0-4865-4CD2-AA9E-349C2DBFE4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884" name="楕円 883">
          <a:extLst>
            <a:ext uri="{FF2B5EF4-FFF2-40B4-BE49-F238E27FC236}">
              <a16:creationId xmlns:a16="http://schemas.microsoft.com/office/drawing/2014/main" id="{FDC9B150-AC15-4831-9978-2CCFB39FE76D}"/>
            </a:ext>
          </a:extLst>
        </xdr:cNvPr>
        <xdr:cNvSpPr/>
      </xdr:nvSpPr>
      <xdr:spPr>
        <a:xfrm>
          <a:off x="16268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31948</xdr:rowOff>
    </xdr:from>
    <xdr:ext cx="405111" cy="259045"/>
    <xdr:sp macro="" textlink="">
      <xdr:nvSpPr>
        <xdr:cNvPr id="885" name="【庁舎】&#10;有形固定資産減価償却率該当値テキスト">
          <a:extLst>
            <a:ext uri="{FF2B5EF4-FFF2-40B4-BE49-F238E27FC236}">
              <a16:creationId xmlns:a16="http://schemas.microsoft.com/office/drawing/2014/main" id="{939B2E7A-26CB-4B09-B4A4-2AD9E03B9E21}"/>
            </a:ext>
          </a:extLst>
        </xdr:cNvPr>
        <xdr:cNvSpPr txBox="1"/>
      </xdr:nvSpPr>
      <xdr:spPr>
        <a:xfrm>
          <a:off x="16357600" y="175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886" name="楕円 885">
          <a:extLst>
            <a:ext uri="{FF2B5EF4-FFF2-40B4-BE49-F238E27FC236}">
              <a16:creationId xmlns:a16="http://schemas.microsoft.com/office/drawing/2014/main" id="{33652BA2-324A-4339-A6A0-6514E2AF097B}"/>
            </a:ext>
          </a:extLst>
        </xdr:cNvPr>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59871</xdr:rowOff>
    </xdr:to>
    <xdr:cxnSp macro="">
      <xdr:nvCxnSpPr>
        <xdr:cNvPr id="887" name="直線コネクタ 886">
          <a:extLst>
            <a:ext uri="{FF2B5EF4-FFF2-40B4-BE49-F238E27FC236}">
              <a16:creationId xmlns:a16="http://schemas.microsoft.com/office/drawing/2014/main" id="{32669375-22AE-4BCE-9CCE-9812B9E96C78}"/>
            </a:ext>
          </a:extLst>
        </xdr:cNvPr>
        <xdr:cNvCxnSpPr/>
      </xdr:nvCxnSpPr>
      <xdr:spPr>
        <a:xfrm>
          <a:off x="15481300" y="1767840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159294</xdr:rowOff>
    </xdr:from>
    <xdr:to>
      <xdr:col>76</xdr:col>
      <xdr:colOff>165100</xdr:colOff>
      <xdr:row>103</xdr:row>
      <xdr:rowOff>89444</xdr:rowOff>
    </xdr:to>
    <xdr:sp macro="" textlink="">
      <xdr:nvSpPr>
        <xdr:cNvPr id="888" name="楕円 887">
          <a:extLst>
            <a:ext uri="{FF2B5EF4-FFF2-40B4-BE49-F238E27FC236}">
              <a16:creationId xmlns:a16="http://schemas.microsoft.com/office/drawing/2014/main" id="{A7005750-AF29-4479-9E4A-9E4210119AA7}"/>
            </a:ext>
          </a:extLst>
        </xdr:cNvPr>
        <xdr:cNvSpPr/>
      </xdr:nvSpPr>
      <xdr:spPr>
        <a:xfrm>
          <a:off x="14541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38644</xdr:rowOff>
    </xdr:to>
    <xdr:cxnSp macro="">
      <xdr:nvCxnSpPr>
        <xdr:cNvPr id="889" name="直線コネクタ 888">
          <a:extLst>
            <a:ext uri="{FF2B5EF4-FFF2-40B4-BE49-F238E27FC236}">
              <a16:creationId xmlns:a16="http://schemas.microsoft.com/office/drawing/2014/main" id="{D3B72059-D3BF-4B1B-9B14-367C9A6D6362}"/>
            </a:ext>
          </a:extLst>
        </xdr:cNvPr>
        <xdr:cNvCxnSpPr/>
      </xdr:nvCxnSpPr>
      <xdr:spPr>
        <a:xfrm flipV="1">
          <a:off x="14592300" y="176784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890" name="楕円 889">
          <a:extLst>
            <a:ext uri="{FF2B5EF4-FFF2-40B4-BE49-F238E27FC236}">
              <a16:creationId xmlns:a16="http://schemas.microsoft.com/office/drawing/2014/main" id="{1380E8F7-B7E2-4F4A-80DF-F3D19BA93ED9}"/>
            </a:ext>
          </a:extLst>
        </xdr:cNvPr>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38644</xdr:rowOff>
    </xdr:to>
    <xdr:cxnSp macro="">
      <xdr:nvCxnSpPr>
        <xdr:cNvPr id="891" name="直線コネクタ 890">
          <a:extLst>
            <a:ext uri="{FF2B5EF4-FFF2-40B4-BE49-F238E27FC236}">
              <a16:creationId xmlns:a16="http://schemas.microsoft.com/office/drawing/2014/main" id="{D44932F9-C203-4B03-80E7-0A6A32C3C9F1}"/>
            </a:ext>
          </a:extLst>
        </xdr:cNvPr>
        <xdr:cNvCxnSpPr/>
      </xdr:nvCxnSpPr>
      <xdr:spPr>
        <a:xfrm>
          <a:off x="13703300" y="176669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62956</xdr:rowOff>
    </xdr:from>
    <xdr:to>
      <xdr:col>67</xdr:col>
      <xdr:colOff>101600</xdr:colOff>
      <xdr:row>102</xdr:row>
      <xdr:rowOff>164556</xdr:rowOff>
    </xdr:to>
    <xdr:sp macro="" textlink="">
      <xdr:nvSpPr>
        <xdr:cNvPr id="892" name="楕円 891">
          <a:extLst>
            <a:ext uri="{FF2B5EF4-FFF2-40B4-BE49-F238E27FC236}">
              <a16:creationId xmlns:a16="http://schemas.microsoft.com/office/drawing/2014/main" id="{B0FD98FA-B1C9-4650-89AA-CAC8649243F9}"/>
            </a:ext>
          </a:extLst>
        </xdr:cNvPr>
        <xdr:cNvSpPr/>
      </xdr:nvSpPr>
      <xdr:spPr>
        <a:xfrm>
          <a:off x="12763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113756</xdr:rowOff>
    </xdr:from>
    <xdr:to>
      <xdr:col>71</xdr:col>
      <xdr:colOff>177800</xdr:colOff>
      <xdr:row>103</xdr:row>
      <xdr:rowOff>7620</xdr:rowOff>
    </xdr:to>
    <xdr:cxnSp macro="">
      <xdr:nvCxnSpPr>
        <xdr:cNvPr id="893" name="直線コネクタ 892">
          <a:extLst>
            <a:ext uri="{FF2B5EF4-FFF2-40B4-BE49-F238E27FC236}">
              <a16:creationId xmlns:a16="http://schemas.microsoft.com/office/drawing/2014/main" id="{CC227BCC-1EDA-4BB3-AAC5-75FAFC477A27}"/>
            </a:ext>
          </a:extLst>
        </xdr:cNvPr>
        <xdr:cNvCxnSpPr/>
      </xdr:nvCxnSpPr>
      <xdr:spPr>
        <a:xfrm>
          <a:off x="12814300" y="1760165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894" name="n_1aveValue【庁舎】&#10;有形固定資産減価償却率">
          <a:extLst>
            <a:ext uri="{FF2B5EF4-FFF2-40B4-BE49-F238E27FC236}">
              <a16:creationId xmlns:a16="http://schemas.microsoft.com/office/drawing/2014/main" id="{39D9906C-F420-457E-B9FF-A6BA962E6451}"/>
            </a:ext>
          </a:extLst>
        </xdr:cNvPr>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895" name="n_2aveValue【庁舎】&#10;有形固定資産減価償却率">
          <a:extLst>
            <a:ext uri="{FF2B5EF4-FFF2-40B4-BE49-F238E27FC236}">
              <a16:creationId xmlns:a16="http://schemas.microsoft.com/office/drawing/2014/main" id="{ACDBC35C-F0A6-4EE6-BC22-DAFDA399907F}"/>
            </a:ext>
          </a:extLst>
        </xdr:cNvPr>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896" name="n_3aveValue【庁舎】&#10;有形固定資産減価償却率">
          <a:extLst>
            <a:ext uri="{FF2B5EF4-FFF2-40B4-BE49-F238E27FC236}">
              <a16:creationId xmlns:a16="http://schemas.microsoft.com/office/drawing/2014/main" id="{624B71A8-6AEF-48AC-884D-1ABB5EA5E65B}"/>
            </a:ext>
          </a:extLst>
        </xdr:cNvPr>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97" name="n_4aveValue【庁舎】&#10;有形固定資産減価償却率">
          <a:extLst>
            <a:ext uri="{FF2B5EF4-FFF2-40B4-BE49-F238E27FC236}">
              <a16:creationId xmlns:a16="http://schemas.microsoft.com/office/drawing/2014/main" id="{D9EF066D-FAFD-4839-91FE-105ADCAF96CD}"/>
            </a:ext>
          </a:extLst>
        </xdr:cNvPr>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898" name="n_1mainValue【庁舎】&#10;有形固定資産減価償却率">
          <a:extLst>
            <a:ext uri="{FF2B5EF4-FFF2-40B4-BE49-F238E27FC236}">
              <a16:creationId xmlns:a16="http://schemas.microsoft.com/office/drawing/2014/main" id="{0CD1EAF9-C6EC-441E-B25C-6457814E9DB0}"/>
            </a:ext>
          </a:extLst>
        </xdr:cNvPr>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105971</xdr:rowOff>
    </xdr:from>
    <xdr:ext cx="405111" cy="259045"/>
    <xdr:sp macro="" textlink="">
      <xdr:nvSpPr>
        <xdr:cNvPr id="899" name="n_2mainValue【庁舎】&#10;有形固定資産減価償却率">
          <a:extLst>
            <a:ext uri="{FF2B5EF4-FFF2-40B4-BE49-F238E27FC236}">
              <a16:creationId xmlns:a16="http://schemas.microsoft.com/office/drawing/2014/main" id="{D3DC499F-3541-4D2A-9129-A979F1062AD1}"/>
            </a:ext>
          </a:extLst>
        </xdr:cNvPr>
        <xdr:cNvSpPr txBox="1"/>
      </xdr:nvSpPr>
      <xdr:spPr>
        <a:xfrm>
          <a:off x="14389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900" name="n_3mainValue【庁舎】&#10;有形固定資産減価償却率">
          <a:extLst>
            <a:ext uri="{FF2B5EF4-FFF2-40B4-BE49-F238E27FC236}">
              <a16:creationId xmlns:a16="http://schemas.microsoft.com/office/drawing/2014/main" id="{B9D9BFC9-CD99-41FC-B354-7171620ADC3C}"/>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9633</xdr:rowOff>
    </xdr:from>
    <xdr:ext cx="405111" cy="259045"/>
    <xdr:sp macro="" textlink="">
      <xdr:nvSpPr>
        <xdr:cNvPr id="901" name="n_4mainValue【庁舎】&#10;有形固定資産減価償却率">
          <a:extLst>
            <a:ext uri="{FF2B5EF4-FFF2-40B4-BE49-F238E27FC236}">
              <a16:creationId xmlns:a16="http://schemas.microsoft.com/office/drawing/2014/main" id="{B3C2EC30-8368-4DF1-AC14-62ECF9654739}"/>
            </a:ext>
          </a:extLst>
        </xdr:cNvPr>
        <xdr:cNvSpPr txBox="1"/>
      </xdr:nvSpPr>
      <xdr:spPr>
        <a:xfrm>
          <a:off x="12611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7FD4E69F-04CC-47C1-BB2C-D63FD960D5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21F68EE1-4794-4240-803B-5006E24ECB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F23281A3-0266-4F94-A3CF-22B1ED8BD1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38A33E50-F171-413B-9633-57DEB40A56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DD01B927-860A-4458-A014-56C14A764F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C6F4665E-C594-4386-9BD9-EE6147FE9D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AB6F3B7C-60E8-4C07-8828-288603476D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53B0B9A1-77C6-418C-BF0C-ED55FF6068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EEC7C3A1-5576-48C7-9CD2-755670AF1B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2C8C890-9E90-4097-B5C4-A554BF8C97E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92DA73E5-9AAD-42D5-81DE-4CF113844FD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6D49EEA1-F3AB-40CB-8D8B-9F222B32A0D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7B618CEB-B262-47E0-86C2-BAE9DD7FE68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08A4C111-6D49-48FA-B678-F4FB0AB1548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E0F89AA3-5A8B-4CD3-8668-8E90332ACC4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5843A79E-82F6-4A4D-8AB9-2AE7DAF4CED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CDD00439-C7D3-4491-B7C2-4D57E48E0B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A7FF716F-FFDB-4871-B03D-FF951139530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7136F1AB-D652-49BB-8426-6381A9509BB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3F76AADB-74EB-4C04-AE42-169FEDFFCDE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3DAB1CBD-D8A8-4BB2-BD3F-991749FC4D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82EA996-728F-4973-A7A4-198B2B59139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C993A24F-7123-44AB-8637-868C1E35DAE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id="{89A80507-7527-4FF3-A437-B4ADCD737426}"/>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a:extLst>
            <a:ext uri="{FF2B5EF4-FFF2-40B4-BE49-F238E27FC236}">
              <a16:creationId xmlns:a16="http://schemas.microsoft.com/office/drawing/2014/main" id="{C9916DBD-F31A-47B0-A11B-B3C83D1FAC65}"/>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id="{FB514452-3DA9-4A27-84A7-D35E617ABDF4}"/>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a:extLst>
            <a:ext uri="{FF2B5EF4-FFF2-40B4-BE49-F238E27FC236}">
              <a16:creationId xmlns:a16="http://schemas.microsoft.com/office/drawing/2014/main" id="{E81AC04D-3CD5-4BE7-959E-E5E8E8AA36BD}"/>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id="{3637B5E5-0BA4-44B5-B5B7-9E6A04202D55}"/>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a:extLst>
            <a:ext uri="{FF2B5EF4-FFF2-40B4-BE49-F238E27FC236}">
              <a16:creationId xmlns:a16="http://schemas.microsoft.com/office/drawing/2014/main" id="{F8F0AD77-E4E2-4382-BB0D-127692FFDBE2}"/>
            </a:ext>
          </a:extLst>
        </xdr:cNvPr>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a:extLst>
            <a:ext uri="{FF2B5EF4-FFF2-40B4-BE49-F238E27FC236}">
              <a16:creationId xmlns:a16="http://schemas.microsoft.com/office/drawing/2014/main" id="{D11730F0-21AE-4AAF-ACC0-2E27BEA6D762}"/>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a:extLst>
            <a:ext uri="{FF2B5EF4-FFF2-40B4-BE49-F238E27FC236}">
              <a16:creationId xmlns:a16="http://schemas.microsoft.com/office/drawing/2014/main" id="{B4A1C5B3-7D4D-4067-B1D5-EA7B5F118C8A}"/>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a:extLst>
            <a:ext uri="{FF2B5EF4-FFF2-40B4-BE49-F238E27FC236}">
              <a16:creationId xmlns:a16="http://schemas.microsoft.com/office/drawing/2014/main" id="{562E398C-A20F-4AE9-AB80-6D4C9801FE09}"/>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a:extLst>
            <a:ext uri="{FF2B5EF4-FFF2-40B4-BE49-F238E27FC236}">
              <a16:creationId xmlns:a16="http://schemas.microsoft.com/office/drawing/2014/main" id="{34C5D28F-D3C7-4AA5-B9CD-97CE934AECC6}"/>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a:extLst>
            <a:ext uri="{FF2B5EF4-FFF2-40B4-BE49-F238E27FC236}">
              <a16:creationId xmlns:a16="http://schemas.microsoft.com/office/drawing/2014/main" id="{0E44DAA8-075F-4D69-B1B5-07371939E798}"/>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CC6562A-A75C-41D5-BF54-715EC71A3E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E1ECE17-1B1F-4A49-B862-7BFBA3DAE6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BC1F41B-1359-4F13-A033-07096AE599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79C435D-C3F3-483E-ABF7-A5A7CF5D343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98FEE700-3ABD-40F7-8C46-9C7A4896403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941" name="楕円 940">
          <a:extLst>
            <a:ext uri="{FF2B5EF4-FFF2-40B4-BE49-F238E27FC236}">
              <a16:creationId xmlns:a16="http://schemas.microsoft.com/office/drawing/2014/main" id="{D9F1610B-F7AF-47FF-8011-818E29AE25B9}"/>
            </a:ext>
          </a:extLst>
        </xdr:cNvPr>
        <xdr:cNvSpPr/>
      </xdr:nvSpPr>
      <xdr:spPr>
        <a:xfrm>
          <a:off x="22110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149877</xdr:rowOff>
    </xdr:from>
    <xdr:ext cx="469744" cy="259045"/>
    <xdr:sp macro="" textlink="">
      <xdr:nvSpPr>
        <xdr:cNvPr id="942" name="【庁舎】&#10;一人当たり面積該当値テキスト">
          <a:extLst>
            <a:ext uri="{FF2B5EF4-FFF2-40B4-BE49-F238E27FC236}">
              <a16:creationId xmlns:a16="http://schemas.microsoft.com/office/drawing/2014/main" id="{FFCF830C-6FC9-44B1-87D9-481BC8A2BBD9}"/>
            </a:ext>
          </a:extLst>
        </xdr:cNvPr>
        <xdr:cNvSpPr txBox="1"/>
      </xdr:nvSpPr>
      <xdr:spPr>
        <a:xfrm>
          <a:off x="22199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25400</xdr:rowOff>
    </xdr:from>
    <xdr:to>
      <xdr:col>112</xdr:col>
      <xdr:colOff>38100</xdr:colOff>
      <xdr:row>100</xdr:row>
      <xdr:rowOff>127000</xdr:rowOff>
    </xdr:to>
    <xdr:sp macro="" textlink="">
      <xdr:nvSpPr>
        <xdr:cNvPr id="943" name="楕円 942">
          <a:extLst>
            <a:ext uri="{FF2B5EF4-FFF2-40B4-BE49-F238E27FC236}">
              <a16:creationId xmlns:a16="http://schemas.microsoft.com/office/drawing/2014/main" id="{4577EFB9-3545-49C7-8C25-EB539BACB15E}"/>
            </a:ext>
          </a:extLst>
        </xdr:cNvPr>
        <xdr:cNvSpPr/>
      </xdr:nvSpPr>
      <xdr:spPr>
        <a:xfrm>
          <a:off x="2127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100</xdr:row>
      <xdr:rowOff>76200</xdr:rowOff>
    </xdr:to>
    <xdr:cxnSp macro="">
      <xdr:nvCxnSpPr>
        <xdr:cNvPr id="944" name="直線コネクタ 943">
          <a:extLst>
            <a:ext uri="{FF2B5EF4-FFF2-40B4-BE49-F238E27FC236}">
              <a16:creationId xmlns:a16="http://schemas.microsoft.com/office/drawing/2014/main" id="{00AEBF83-A9EA-4F1E-93EF-944777F28B3E}"/>
            </a:ext>
          </a:extLst>
        </xdr:cNvPr>
        <xdr:cNvCxnSpPr/>
      </xdr:nvCxnSpPr>
      <xdr:spPr>
        <a:xfrm>
          <a:off x="21323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71120</xdr:rowOff>
    </xdr:from>
    <xdr:to>
      <xdr:col>107</xdr:col>
      <xdr:colOff>101600</xdr:colOff>
      <xdr:row>101</xdr:row>
      <xdr:rowOff>1270</xdr:rowOff>
    </xdr:to>
    <xdr:sp macro="" textlink="">
      <xdr:nvSpPr>
        <xdr:cNvPr id="945" name="楕円 944">
          <a:extLst>
            <a:ext uri="{FF2B5EF4-FFF2-40B4-BE49-F238E27FC236}">
              <a16:creationId xmlns:a16="http://schemas.microsoft.com/office/drawing/2014/main" id="{F2B93A99-A064-4ED8-8313-6B150C427719}"/>
            </a:ext>
          </a:extLst>
        </xdr:cNvPr>
        <xdr:cNvSpPr/>
      </xdr:nvSpPr>
      <xdr:spPr>
        <a:xfrm>
          <a:off x="20383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76200</xdr:rowOff>
    </xdr:from>
    <xdr:to>
      <xdr:col>111</xdr:col>
      <xdr:colOff>177800</xdr:colOff>
      <xdr:row>100</xdr:row>
      <xdr:rowOff>121920</xdr:rowOff>
    </xdr:to>
    <xdr:cxnSp macro="">
      <xdr:nvCxnSpPr>
        <xdr:cNvPr id="946" name="直線コネクタ 945">
          <a:extLst>
            <a:ext uri="{FF2B5EF4-FFF2-40B4-BE49-F238E27FC236}">
              <a16:creationId xmlns:a16="http://schemas.microsoft.com/office/drawing/2014/main" id="{CC7202E6-52B1-4711-AA88-64D576E5FF28}"/>
            </a:ext>
          </a:extLst>
        </xdr:cNvPr>
        <xdr:cNvCxnSpPr/>
      </xdr:nvCxnSpPr>
      <xdr:spPr>
        <a:xfrm flipV="1">
          <a:off x="20434300" y="1722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74930</xdr:rowOff>
    </xdr:from>
    <xdr:to>
      <xdr:col>102</xdr:col>
      <xdr:colOff>165100</xdr:colOff>
      <xdr:row>101</xdr:row>
      <xdr:rowOff>5080</xdr:rowOff>
    </xdr:to>
    <xdr:sp macro="" textlink="">
      <xdr:nvSpPr>
        <xdr:cNvPr id="947" name="楕円 946">
          <a:extLst>
            <a:ext uri="{FF2B5EF4-FFF2-40B4-BE49-F238E27FC236}">
              <a16:creationId xmlns:a16="http://schemas.microsoft.com/office/drawing/2014/main" id="{5B01D70F-C034-4756-A2DE-52B9FAA23FBD}"/>
            </a:ext>
          </a:extLst>
        </xdr:cNvPr>
        <xdr:cNvSpPr/>
      </xdr:nvSpPr>
      <xdr:spPr>
        <a:xfrm>
          <a:off x="194945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121920</xdr:rowOff>
    </xdr:from>
    <xdr:to>
      <xdr:col>107</xdr:col>
      <xdr:colOff>50800</xdr:colOff>
      <xdr:row>100</xdr:row>
      <xdr:rowOff>125730</xdr:rowOff>
    </xdr:to>
    <xdr:cxnSp macro="">
      <xdr:nvCxnSpPr>
        <xdr:cNvPr id="948" name="直線コネクタ 947">
          <a:extLst>
            <a:ext uri="{FF2B5EF4-FFF2-40B4-BE49-F238E27FC236}">
              <a16:creationId xmlns:a16="http://schemas.microsoft.com/office/drawing/2014/main" id="{2CF9F1B4-008D-4A2A-937A-15D890C4A2D6}"/>
            </a:ext>
          </a:extLst>
        </xdr:cNvPr>
        <xdr:cNvCxnSpPr/>
      </xdr:nvCxnSpPr>
      <xdr:spPr>
        <a:xfrm flipV="1">
          <a:off x="19545300" y="17266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59689</xdr:rowOff>
    </xdr:from>
    <xdr:to>
      <xdr:col>98</xdr:col>
      <xdr:colOff>38100</xdr:colOff>
      <xdr:row>102</xdr:row>
      <xdr:rowOff>161289</xdr:rowOff>
    </xdr:to>
    <xdr:sp macro="" textlink="">
      <xdr:nvSpPr>
        <xdr:cNvPr id="949" name="楕円 948">
          <a:extLst>
            <a:ext uri="{FF2B5EF4-FFF2-40B4-BE49-F238E27FC236}">
              <a16:creationId xmlns:a16="http://schemas.microsoft.com/office/drawing/2014/main" id="{C19501C0-F642-410C-828D-4692DE54D6E8}"/>
            </a:ext>
          </a:extLst>
        </xdr:cNvPr>
        <xdr:cNvSpPr/>
      </xdr:nvSpPr>
      <xdr:spPr>
        <a:xfrm>
          <a:off x="18605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125730</xdr:rowOff>
    </xdr:from>
    <xdr:to>
      <xdr:col>102</xdr:col>
      <xdr:colOff>114300</xdr:colOff>
      <xdr:row>102</xdr:row>
      <xdr:rowOff>110489</xdr:rowOff>
    </xdr:to>
    <xdr:cxnSp macro="">
      <xdr:nvCxnSpPr>
        <xdr:cNvPr id="950" name="直線コネクタ 949">
          <a:extLst>
            <a:ext uri="{FF2B5EF4-FFF2-40B4-BE49-F238E27FC236}">
              <a16:creationId xmlns:a16="http://schemas.microsoft.com/office/drawing/2014/main" id="{CA5FD7B0-EBF6-4E17-80A2-E29B8CC4829A}"/>
            </a:ext>
          </a:extLst>
        </xdr:cNvPr>
        <xdr:cNvCxnSpPr/>
      </xdr:nvCxnSpPr>
      <xdr:spPr>
        <a:xfrm flipV="1">
          <a:off x="18656300" y="17270730"/>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951" name="n_1aveValue【庁舎】&#10;一人当たり面積">
          <a:extLst>
            <a:ext uri="{FF2B5EF4-FFF2-40B4-BE49-F238E27FC236}">
              <a16:creationId xmlns:a16="http://schemas.microsoft.com/office/drawing/2014/main" id="{5D35097A-EB42-4173-99EC-2FDF1F2FAFB8}"/>
            </a:ext>
          </a:extLst>
        </xdr:cNvPr>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52" name="n_2aveValue【庁舎】&#10;一人当たり面積">
          <a:extLst>
            <a:ext uri="{FF2B5EF4-FFF2-40B4-BE49-F238E27FC236}">
              <a16:creationId xmlns:a16="http://schemas.microsoft.com/office/drawing/2014/main" id="{733D423F-D8E5-483B-9090-C2B19FF2E18C}"/>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953" name="n_3aveValue【庁舎】&#10;一人当たり面積">
          <a:extLst>
            <a:ext uri="{FF2B5EF4-FFF2-40B4-BE49-F238E27FC236}">
              <a16:creationId xmlns:a16="http://schemas.microsoft.com/office/drawing/2014/main" id="{0CF0721D-63FC-44F2-90DE-3832D2CE0B25}"/>
            </a:ext>
          </a:extLst>
        </xdr:cNvPr>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954" name="n_4aveValue【庁舎】&#10;一人当たり面積">
          <a:extLst>
            <a:ext uri="{FF2B5EF4-FFF2-40B4-BE49-F238E27FC236}">
              <a16:creationId xmlns:a16="http://schemas.microsoft.com/office/drawing/2014/main" id="{2711951E-C489-41E0-A2F1-218A11560302}"/>
            </a:ext>
          </a:extLst>
        </xdr:cNvPr>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143527</xdr:rowOff>
    </xdr:from>
    <xdr:ext cx="469744" cy="259045"/>
    <xdr:sp macro="" textlink="">
      <xdr:nvSpPr>
        <xdr:cNvPr id="955" name="n_1mainValue【庁舎】&#10;一人当たり面積">
          <a:extLst>
            <a:ext uri="{FF2B5EF4-FFF2-40B4-BE49-F238E27FC236}">
              <a16:creationId xmlns:a16="http://schemas.microsoft.com/office/drawing/2014/main" id="{CA2FFF6C-C62C-4D62-82CC-3C50AEAB7F5B}"/>
            </a:ext>
          </a:extLst>
        </xdr:cNvPr>
        <xdr:cNvSpPr txBox="1"/>
      </xdr:nvSpPr>
      <xdr:spPr>
        <a:xfrm>
          <a:off x="21075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17797</xdr:rowOff>
    </xdr:from>
    <xdr:ext cx="469744" cy="259045"/>
    <xdr:sp macro="" textlink="">
      <xdr:nvSpPr>
        <xdr:cNvPr id="956" name="n_2mainValue【庁舎】&#10;一人当たり面積">
          <a:extLst>
            <a:ext uri="{FF2B5EF4-FFF2-40B4-BE49-F238E27FC236}">
              <a16:creationId xmlns:a16="http://schemas.microsoft.com/office/drawing/2014/main" id="{638C9010-3627-47C8-AFA0-B3D26D560680}"/>
            </a:ext>
          </a:extLst>
        </xdr:cNvPr>
        <xdr:cNvSpPr txBox="1"/>
      </xdr:nvSpPr>
      <xdr:spPr>
        <a:xfrm>
          <a:off x="20199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21607</xdr:rowOff>
    </xdr:from>
    <xdr:ext cx="469744" cy="259045"/>
    <xdr:sp macro="" textlink="">
      <xdr:nvSpPr>
        <xdr:cNvPr id="957" name="n_3mainValue【庁舎】&#10;一人当たり面積">
          <a:extLst>
            <a:ext uri="{FF2B5EF4-FFF2-40B4-BE49-F238E27FC236}">
              <a16:creationId xmlns:a16="http://schemas.microsoft.com/office/drawing/2014/main" id="{AA2A3E43-FE58-4995-80EA-ACF5DB157F8B}"/>
            </a:ext>
          </a:extLst>
        </xdr:cNvPr>
        <xdr:cNvSpPr txBox="1"/>
      </xdr:nvSpPr>
      <xdr:spPr>
        <a:xfrm>
          <a:off x="19310427" y="169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6366</xdr:rowOff>
    </xdr:from>
    <xdr:ext cx="469744" cy="259045"/>
    <xdr:sp macro="" textlink="">
      <xdr:nvSpPr>
        <xdr:cNvPr id="958" name="n_4mainValue【庁舎】&#10;一人当たり面積">
          <a:extLst>
            <a:ext uri="{FF2B5EF4-FFF2-40B4-BE49-F238E27FC236}">
              <a16:creationId xmlns:a16="http://schemas.microsoft.com/office/drawing/2014/main" id="{7F770792-9DA3-4008-AB1F-9564D722B78F}"/>
            </a:ext>
          </a:extLst>
        </xdr:cNvPr>
        <xdr:cNvSpPr txBox="1"/>
      </xdr:nvSpPr>
      <xdr:spPr>
        <a:xfrm>
          <a:off x="184214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49439410-2EC7-4B62-8FF5-2000A4C060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E568F705-AEA1-4929-9A06-588976996A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B1A7EB4D-C1A5-4FD7-8381-8AF09E9977C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類似団体内平均と比較し、有形固定資産減価償却率が高くなっているのは、公営住宅、認定こども園・幼稚園・保育所、公民館、図書館、体育館・プール、福祉施設、保健センター・保健所である。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図書館については、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施設あるが耐用年数を過ぎており、今後の運営、管理について関係課と連携を図り検討していく。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体育館・プールについては、全体的に耐用年数を迎えようとしており、今後、個別計画を策定するなかで施設の老朽化の状況も踏まえ、施設のあり方を検討していく。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年経過しようとしている施設が多いので、今後、長寿命化計画についても検討していく。</a:t>
          </a:r>
        </a:p>
        <a:p>
          <a:r>
            <a:rPr kumimoji="1" lang="ja-JP" altLang="en-US" sz="1300">
              <a:latin typeface="ＭＳ Ｐゴシック" panose="020B0600070205080204" pitchFamily="50" charset="-128"/>
              <a:ea typeface="ＭＳ Ｐゴシック" panose="020B0600070205080204" pitchFamily="50" charset="-128"/>
            </a:rPr>
            <a:t>保健センター・保健所の古い施設については、大規模改修をしているが、それ以外の施設も今後、施設の老朽化の状況も踏まえ検討していく。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地方交付税、国庫支出金等をはじめとする依存財源の比率が高く、依然として類似団体平均を下回る状況である。</a:t>
          </a:r>
          <a:endParaRPr lang="ja-JP" altLang="ja-JP" sz="1400">
            <a:effectLst/>
          </a:endParaRPr>
        </a:p>
        <a:p>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市税等の徴収強化や</a:t>
          </a:r>
          <a:r>
            <a:rPr kumimoji="1" lang="ja-JP" altLang="en-US" sz="1100">
              <a:solidFill>
                <a:schemeClr val="dk1"/>
              </a:solidFill>
              <a:effectLst/>
              <a:latin typeface="+mn-lt"/>
              <a:ea typeface="+mn-ea"/>
              <a:cs typeface="+mn-cs"/>
            </a:rPr>
            <a:t>未利用財産の処分、公共施設におけるネーミングライツによる収入確保等を通じて</a:t>
          </a:r>
          <a:r>
            <a:rPr kumimoji="1" lang="ja-JP" altLang="ja-JP" sz="1100">
              <a:solidFill>
                <a:schemeClr val="dk1"/>
              </a:solidFill>
              <a:effectLst/>
              <a:latin typeface="+mn-lt"/>
              <a:ea typeface="+mn-ea"/>
              <a:cs typeface="+mn-cs"/>
            </a:rPr>
            <a:t>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類似団体平均、全国平均、県平均を下回り、前年度と比較して</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これは、普通交付税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及び市税</a:t>
          </a:r>
          <a:r>
            <a:rPr kumimoji="1" lang="ja-JP" altLang="ja-JP" sz="1100">
              <a:solidFill>
                <a:schemeClr val="dk1"/>
              </a:solidFill>
              <a:effectLst/>
              <a:latin typeface="+mn-lt"/>
              <a:ea typeface="+mn-ea"/>
              <a:cs typeface="+mn-cs"/>
            </a:rPr>
            <a:t>の増加に伴う経常一般財源等が増加したことによるものである。</a:t>
          </a:r>
          <a:endParaRPr lang="ja-JP" altLang="ja-JP" sz="1400">
            <a:effectLst/>
          </a:endParaRPr>
        </a:p>
        <a:p>
          <a:r>
            <a:rPr kumimoji="1" lang="ja-JP" altLang="ja-JP" sz="1100">
              <a:solidFill>
                <a:schemeClr val="dk1"/>
              </a:solidFill>
              <a:effectLst/>
              <a:latin typeface="+mn-lt"/>
              <a:ea typeface="+mn-ea"/>
              <a:cs typeface="+mn-cs"/>
            </a:rPr>
            <a:t>　今後も公債費を中心に経常経費の削減に取り組むとともに、経常一般財源等の確保に努める。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63</xdr:row>
      <xdr:rowOff>33867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56096"/>
          <a:ext cx="8382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154517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352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154517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352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33867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984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89746</xdr:rowOff>
    </xdr:from>
    <xdr:to>
      <xdr:col>23</xdr:col>
      <xdr:colOff>184150</xdr:colOff>
      <xdr:row>60</xdr:row>
      <xdr:rowOff>19896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11023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新型コロナウイルス感染症対策における物件費の増加により、前年度に比べ決算額が増加している。</a:t>
          </a:r>
          <a:endParaRPr lang="ja-JP" altLang="ja-JP" sz="1400">
            <a:effectLst/>
          </a:endParaRPr>
        </a:p>
        <a:p>
          <a:r>
            <a:rPr kumimoji="1" lang="ja-JP" altLang="ja-JP" sz="1100">
              <a:solidFill>
                <a:schemeClr val="dk1"/>
              </a:solidFill>
              <a:effectLst/>
              <a:latin typeface="+mn-lt"/>
              <a:ea typeface="+mn-ea"/>
              <a:cs typeface="+mn-cs"/>
            </a:rPr>
            <a:t>　また、人件費において、依然として類似団体平均に比べ高い水準にあるのは、人口当たりの職員数が多いことが要因に挙げられる。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「定員管理計画」に基づき</a:t>
          </a:r>
          <a:r>
            <a:rPr lang="ja-JP" altLang="ja-JP" sz="1100">
              <a:solidFill>
                <a:schemeClr val="dk1"/>
              </a:solidFill>
              <a:effectLst/>
              <a:latin typeface="+mn-lt"/>
              <a:ea typeface="+mn-ea"/>
              <a:cs typeface="+mn-cs"/>
            </a:rPr>
            <a:t>限られた人材で効率的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効果的な行政経営を行っていく</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「公共施設管理計画」に基づ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公共施設の集約化・複合化を図</a:t>
          </a:r>
          <a:r>
            <a:rPr kumimoji="1" lang="ja-JP" altLang="en-US" sz="1100">
              <a:solidFill>
                <a:schemeClr val="dk1"/>
              </a:solidFill>
              <a:effectLst/>
              <a:latin typeface="+mn-lt"/>
              <a:ea typeface="+mn-ea"/>
              <a:cs typeface="+mn-cs"/>
            </a:rPr>
            <a:t>ることで</a:t>
          </a:r>
          <a:r>
            <a:rPr kumimoji="1" lang="ja-JP" altLang="ja-JP" sz="1100">
              <a:solidFill>
                <a:schemeClr val="dk1"/>
              </a:solidFill>
              <a:effectLst/>
              <a:latin typeface="+mn-lt"/>
              <a:ea typeface="+mn-ea"/>
              <a:cs typeface="+mn-cs"/>
            </a:rPr>
            <a:t>維持管理経費の縮減に努める。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45290</xdr:rowOff>
    </xdr:from>
    <xdr:to>
      <xdr:col>23</xdr:col>
      <xdr:colOff>133350</xdr:colOff>
      <xdr:row>86</xdr:row>
      <xdr:rowOff>96154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789990"/>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10809</xdr:rowOff>
    </xdr:from>
    <xdr:to>
      <xdr:col>19</xdr:col>
      <xdr:colOff>133350</xdr:colOff>
      <xdr:row>86</xdr:row>
      <xdr:rowOff>45290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584059"/>
          <a:ext cx="889000" cy="2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116625</xdr:rowOff>
    </xdr:from>
    <xdr:to>
      <xdr:col>15</xdr:col>
      <xdr:colOff>82550</xdr:colOff>
      <xdr:row>85</xdr:row>
      <xdr:rowOff>10809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518425"/>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84756</xdr:rowOff>
    </xdr:from>
    <xdr:to>
      <xdr:col>11</xdr:col>
      <xdr:colOff>31750</xdr:colOff>
      <xdr:row>84</xdr:row>
      <xdr:rowOff>116625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486556"/>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45354</xdr:rowOff>
    </xdr:from>
    <xdr:to>
      <xdr:col>23</xdr:col>
      <xdr:colOff>184150</xdr:colOff>
      <xdr:row>86</xdr:row>
      <xdr:rowOff>146954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7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17431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76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165940</xdr:rowOff>
    </xdr:from>
    <xdr:to>
      <xdr:col>19</xdr:col>
      <xdr:colOff>184150</xdr:colOff>
      <xdr:row>86</xdr:row>
      <xdr:rowOff>96090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7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80867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82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131459</xdr:rowOff>
    </xdr:from>
    <xdr:to>
      <xdr:col>15</xdr:col>
      <xdr:colOff>133350</xdr:colOff>
      <xdr:row>85</xdr:row>
      <xdr:rowOff>61609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5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46386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61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65825</xdr:rowOff>
    </xdr:from>
    <xdr:to>
      <xdr:col>11</xdr:col>
      <xdr:colOff>82550</xdr:colOff>
      <xdr:row>84</xdr:row>
      <xdr:rowOff>167425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4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152202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55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33956</xdr:rowOff>
    </xdr:from>
    <xdr:to>
      <xdr:col>7</xdr:col>
      <xdr:colOff>31750</xdr:colOff>
      <xdr:row>84</xdr:row>
      <xdr:rowOff>135556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4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120333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5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類似団体平均及び全国市平均を下回っており、概ね適正に推移していると考える。</a:t>
          </a:r>
        </a:p>
        <a:p>
          <a:r>
            <a:rPr lang="ja-JP" altLang="en-US" sz="1100" b="0" i="0">
              <a:solidFill>
                <a:schemeClr val="dk1"/>
              </a:solidFill>
              <a:effectLst/>
              <a:latin typeface="+mn-lt"/>
              <a:ea typeface="+mn-ea"/>
              <a:cs typeface="+mn-cs"/>
            </a:rPr>
            <a:t>　引き続き、職務・職責に応じた給料制度の運用に努める。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13607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13607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65314</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3809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「定員適正化計画」に基づき職員の削減を進めてきた結果、令和４年４月１日現在で</a:t>
          </a:r>
          <a:r>
            <a:rPr lang="en-US" altLang="ja-JP" sz="1100">
              <a:solidFill>
                <a:schemeClr val="dk1"/>
              </a:solidFill>
              <a:effectLst/>
              <a:latin typeface="+mn-lt"/>
              <a:ea typeface="+mn-ea"/>
              <a:cs typeface="+mn-cs"/>
            </a:rPr>
            <a:t>1,072</a:t>
          </a:r>
          <a:r>
            <a:rPr lang="ja-JP" altLang="ja-JP" sz="1100">
              <a:solidFill>
                <a:schemeClr val="dk1"/>
              </a:solidFill>
              <a:effectLst/>
              <a:latin typeface="+mn-lt"/>
              <a:ea typeface="+mn-ea"/>
              <a:cs typeface="+mn-cs"/>
            </a:rPr>
            <a:t>名となり、目標としていた</a:t>
          </a:r>
          <a:r>
            <a:rPr lang="en-US" altLang="ja-JP" sz="1100">
              <a:solidFill>
                <a:schemeClr val="dk1"/>
              </a:solidFill>
              <a:effectLst/>
              <a:latin typeface="+mn-lt"/>
              <a:ea typeface="+mn-ea"/>
              <a:cs typeface="+mn-cs"/>
            </a:rPr>
            <a:t>321</a:t>
          </a:r>
          <a:r>
            <a:rPr lang="ja-JP" altLang="ja-JP" sz="1100">
              <a:solidFill>
                <a:schemeClr val="dk1"/>
              </a:solidFill>
              <a:effectLst/>
              <a:latin typeface="+mn-lt"/>
              <a:ea typeface="+mn-ea"/>
              <a:cs typeface="+mn-cs"/>
            </a:rPr>
            <a:t>人の削減を上回る</a:t>
          </a:r>
          <a:r>
            <a:rPr lang="en-US" altLang="ja-JP" sz="1100">
              <a:solidFill>
                <a:schemeClr val="dk1"/>
              </a:solidFill>
              <a:effectLst/>
              <a:latin typeface="+mn-lt"/>
              <a:ea typeface="+mn-ea"/>
              <a:cs typeface="+mn-cs"/>
            </a:rPr>
            <a:t>359</a:t>
          </a:r>
          <a:r>
            <a:rPr lang="ja-JP" altLang="ja-JP" sz="1100">
              <a:solidFill>
                <a:schemeClr val="dk1"/>
              </a:solidFill>
              <a:effectLst/>
              <a:latin typeface="+mn-lt"/>
              <a:ea typeface="+mn-ea"/>
              <a:cs typeface="+mn-cs"/>
            </a:rPr>
            <a:t>人の削減となった。</a:t>
          </a: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類似団体との比較においては、人口千人当たり職員数の全国平均及び人口と面積を加味した定員回帰指標に基づく試算職員数のいずれにおいても上回る結果となって</a:t>
          </a:r>
          <a:r>
            <a:rPr kumimoji="1" lang="ja-JP" altLang="en-US" sz="1100">
              <a:solidFill>
                <a:schemeClr val="dk1"/>
              </a:solidFill>
              <a:effectLst/>
              <a:latin typeface="+mn-lt"/>
              <a:ea typeface="+mn-ea"/>
              <a:cs typeface="+mn-cs"/>
            </a:rPr>
            <a:t>いるものの、</a:t>
          </a:r>
          <a:r>
            <a:rPr lang="ja-JP" altLang="ja-JP" sz="1100">
              <a:solidFill>
                <a:schemeClr val="dk1"/>
              </a:solidFill>
              <a:effectLst/>
              <a:latin typeface="+mn-lt"/>
              <a:ea typeface="+mn-ea"/>
              <a:cs typeface="+mn-cs"/>
            </a:rPr>
            <a:t>本市職員数には常備消防職員及び市立高校職員が含まれていることから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一般行政部門職員数に限定して類似団体と比較した場合</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、適正化は図られている。</a:t>
          </a:r>
        </a:p>
        <a:p>
          <a:r>
            <a:rPr lang="ja-JP" altLang="ja-JP" sz="1100">
              <a:solidFill>
                <a:schemeClr val="dk1"/>
              </a:solidFill>
              <a:effectLst/>
              <a:latin typeface="+mn-lt"/>
              <a:ea typeface="+mn-ea"/>
              <a:cs typeface="+mn-cs"/>
            </a:rPr>
            <a:t>　今後は</a:t>
          </a:r>
          <a:r>
            <a:rPr lang="ja-JP" altLang="en-US" sz="1100">
              <a:solidFill>
                <a:schemeClr val="dk1"/>
              </a:solidFill>
              <a:effectLst/>
              <a:latin typeface="+mn-lt"/>
              <a:ea typeface="+mn-ea"/>
              <a:cs typeface="+mn-cs"/>
            </a:rPr>
            <a:t>、新たに策定した</a:t>
          </a:r>
          <a:r>
            <a:rPr lang="ja-JP" altLang="ja-JP" sz="1100">
              <a:solidFill>
                <a:schemeClr val="dk1"/>
              </a:solidFill>
              <a:effectLst/>
              <a:latin typeface="+mn-lt"/>
              <a:ea typeface="+mn-ea"/>
              <a:cs typeface="+mn-cs"/>
            </a:rPr>
            <a:t>「定員管理計画」に基づき、限られた人材で効率的、効果的な行政経営を行っていく。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99166</xdr:rowOff>
    </xdr:from>
    <xdr:to>
      <xdr:col>81</xdr:col>
      <xdr:colOff>44450</xdr:colOff>
      <xdr:row>65</xdr:row>
      <xdr:rowOff>101177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24341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99166</xdr:rowOff>
    </xdr:from>
    <xdr:to>
      <xdr:col>77</xdr:col>
      <xdr:colOff>44450</xdr:colOff>
      <xdr:row>65</xdr:row>
      <xdr:rowOff>107209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12434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99166</xdr:rowOff>
    </xdr:from>
    <xdr:to>
      <xdr:col>72</xdr:col>
      <xdr:colOff>203200</xdr:colOff>
      <xdr:row>65</xdr:row>
      <xdr:rowOff>107209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434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95144</xdr:rowOff>
    </xdr:from>
    <xdr:to>
      <xdr:col>68</xdr:col>
      <xdr:colOff>152400</xdr:colOff>
      <xdr:row>65</xdr:row>
      <xdr:rowOff>99166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50377</xdr:rowOff>
    </xdr:from>
    <xdr:to>
      <xdr:col>81</xdr:col>
      <xdr:colOff>95250</xdr:colOff>
      <xdr:row>65</xdr:row>
      <xdr:rowOff>151977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22454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48366</xdr:rowOff>
    </xdr:from>
    <xdr:to>
      <xdr:col>77</xdr:col>
      <xdr:colOff>95250</xdr:colOff>
      <xdr:row>65</xdr:row>
      <xdr:rowOff>149966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134743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27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56409</xdr:rowOff>
    </xdr:from>
    <xdr:to>
      <xdr:col>73</xdr:col>
      <xdr:colOff>44450</xdr:colOff>
      <xdr:row>65</xdr:row>
      <xdr:rowOff>158009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2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142786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2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48366</xdr:rowOff>
    </xdr:from>
    <xdr:to>
      <xdr:col>68</xdr:col>
      <xdr:colOff>203200</xdr:colOff>
      <xdr:row>65</xdr:row>
      <xdr:rowOff>149966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134743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44344</xdr:rowOff>
    </xdr:from>
    <xdr:to>
      <xdr:col>64</xdr:col>
      <xdr:colOff>152400</xdr:colOff>
      <xdr:row>65</xdr:row>
      <xdr:rowOff>145944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130721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年々減少傾向にあ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令和３年度決算は</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。全国平均や</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依然として上回っている。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「経営健全化計画」に基づき、後年度の財源見通しや財政負担の限度を考慮しつつ、</a:t>
          </a:r>
          <a:r>
            <a:rPr kumimoji="1" lang="ja-JP" altLang="ja-JP" sz="1100">
              <a:solidFill>
                <a:schemeClr val="dk1"/>
              </a:solidFill>
              <a:effectLst/>
              <a:latin typeface="+mn-lt"/>
              <a:ea typeface="+mn-ea"/>
              <a:cs typeface="+mn-cs"/>
            </a:rPr>
            <a:t>今後控えている大規模な事業に備え、活用事業の整理・縮小を図り、地方債残高及び公債費の縮減に取り組む。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135996</xdr:rowOff>
    </xdr:from>
    <xdr:to>
      <xdr:col>81</xdr:col>
      <xdr:colOff>44450</xdr:colOff>
      <xdr:row>42</xdr:row>
      <xdr:rowOff>146050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3368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135996</xdr:rowOff>
    </xdr:from>
    <xdr:to>
      <xdr:col>77</xdr:col>
      <xdr:colOff>44450</xdr:colOff>
      <xdr:row>42</xdr:row>
      <xdr:rowOff>156104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3368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156104</xdr:rowOff>
    </xdr:from>
    <xdr:to>
      <xdr:col>72</xdr:col>
      <xdr:colOff>203200</xdr:colOff>
      <xdr:row>43</xdr:row>
      <xdr:rowOff>44979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3570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44979</xdr:rowOff>
    </xdr:from>
    <xdr:to>
      <xdr:col>68</xdr:col>
      <xdr:colOff>152400</xdr:colOff>
      <xdr:row>43</xdr:row>
      <xdr:rowOff>125413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41732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85196</xdr:rowOff>
    </xdr:from>
    <xdr:to>
      <xdr:col>77</xdr:col>
      <xdr:colOff>95250</xdr:colOff>
      <xdr:row>43</xdr:row>
      <xdr:rowOff>15346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123</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105304</xdr:rowOff>
    </xdr:from>
    <xdr:to>
      <xdr:col>73</xdr:col>
      <xdr:colOff>44450</xdr:colOff>
      <xdr:row>43</xdr:row>
      <xdr:rowOff>35454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20231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165629</xdr:rowOff>
    </xdr:from>
    <xdr:to>
      <xdr:col>68</xdr:col>
      <xdr:colOff>203200</xdr:colOff>
      <xdr:row>43</xdr:row>
      <xdr:rowOff>95779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80556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74613</xdr:rowOff>
    </xdr:from>
    <xdr:to>
      <xdr:col>64</xdr:col>
      <xdr:colOff>152400</xdr:colOff>
      <xdr:row>44</xdr:row>
      <xdr:rowOff>4763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160990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年度の合併以降年々減少し、平成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年度から充当可能財源等が将来負担額を上回っている。これは、地方債残高借入れの抑制に伴い地方債残高が減少したことによるものである。</a:t>
          </a:r>
          <a:endParaRPr lang="ja-JP" altLang="ja-JP" sz="1400">
            <a:effectLst/>
          </a:endParaRPr>
        </a:p>
        <a:p>
          <a:r>
            <a:rPr kumimoji="1" lang="ja-JP" altLang="ja-JP" sz="1100">
              <a:solidFill>
                <a:schemeClr val="dk1"/>
              </a:solidFill>
              <a:effectLst/>
              <a:latin typeface="+mn-lt"/>
              <a:ea typeface="+mn-ea"/>
              <a:cs typeface="+mn-cs"/>
            </a:rPr>
            <a:t>　今後も「経営健全化計画」を踏まえ、持続可能な健全財政を図り、将来負担の軽減に努める。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市の面積が広く、市立高校を有するほか、単独で消防本部を設置しているなど、都市構造の違いにより、人口当たりの職員数が類似団体平均より多いため、経常経費における人件費の割合も上回っている。</a:t>
          </a:r>
          <a:endParaRPr lang="ja-JP" altLang="ja-JP" sz="1400">
            <a:effectLst/>
          </a:endParaRPr>
        </a:p>
        <a:p>
          <a:r>
            <a:rPr kumimoji="1" lang="ja-JP" altLang="ja-JP" sz="1100">
              <a:solidFill>
                <a:schemeClr val="dk1"/>
              </a:solidFill>
              <a:effectLst/>
              <a:latin typeface="+mn-lt"/>
              <a:ea typeface="+mn-ea"/>
              <a:cs typeface="+mn-cs"/>
            </a:rPr>
            <a:t>　今後も、市民サービスの低下を招くことがないよう留意しながら、職員定数の管理に努める。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40</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6953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163576</xdr:rowOff>
    </xdr:from>
    <xdr:to>
      <xdr:col>19</xdr:col>
      <xdr:colOff>187325</xdr:colOff>
      <xdr:row>40</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786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38</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32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78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151638</xdr:rowOff>
    </xdr:from>
    <xdr:to>
      <xdr:col>20</xdr:col>
      <xdr:colOff>38100</xdr:colOff>
      <xdr:row>40</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2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112776</xdr:rowOff>
    </xdr:from>
    <xdr:to>
      <xdr:col>15</xdr:col>
      <xdr:colOff>149225</xdr:colOff>
      <xdr:row>39</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27703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類似団体平均、全国平均を下回っており、前年度に比べ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ポイント減少している。これは、</a:t>
          </a:r>
          <a:r>
            <a:rPr kumimoji="1" lang="ja-JP" altLang="en-US" sz="1100">
              <a:solidFill>
                <a:schemeClr val="dk1"/>
              </a:solidFill>
              <a:effectLst/>
              <a:latin typeface="+mn-lt"/>
              <a:ea typeface="+mn-ea"/>
              <a:cs typeface="+mn-cs"/>
            </a:rPr>
            <a:t>普通交付税、地方税などの</a:t>
          </a:r>
          <a:r>
            <a:rPr kumimoji="1" lang="ja-JP" altLang="ja-JP" sz="1100">
              <a:solidFill>
                <a:schemeClr val="dk1"/>
              </a:solidFill>
              <a:effectLst/>
              <a:latin typeface="+mn-lt"/>
              <a:ea typeface="+mn-ea"/>
              <a:cs typeface="+mn-cs"/>
            </a:rPr>
            <a:t>経常一般財源等が増加したことによ</a:t>
          </a:r>
          <a:r>
            <a:rPr kumimoji="1" lang="ja-JP" altLang="en-US" sz="1100">
              <a:solidFill>
                <a:schemeClr val="dk1"/>
              </a:solidFill>
              <a:effectLst/>
              <a:latin typeface="+mn-lt"/>
              <a:ea typeface="+mn-ea"/>
              <a:cs typeface="+mn-cs"/>
            </a:rPr>
            <a:t>り、割合が低下した</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　今後も「公共施設管理計画」</a:t>
          </a:r>
          <a:r>
            <a:rPr kumimoji="1" lang="ja-JP" altLang="en-US" sz="1100">
              <a:solidFill>
                <a:schemeClr val="dk1"/>
              </a:solidFill>
              <a:effectLst/>
              <a:latin typeface="+mn-lt"/>
              <a:ea typeface="+mn-ea"/>
              <a:cs typeface="+mn-cs"/>
            </a:rPr>
            <a:t>に基づき施設運営の見直しを行うことで運営コストを縮減するとともに、施設の維持管理業務の効率化に取り組み、財政負担の縮減や平準化を図る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170543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16</xdr:row>
      <xdr:rowOff>154214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708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154214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110671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341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全国平均、県平均を上回っており、合併以降、経常経費における扶助費の割合は増加傾向である。</a:t>
          </a:r>
          <a:endParaRPr lang="ja-JP" altLang="ja-JP" sz="1400">
            <a:effectLst/>
          </a:endParaRPr>
        </a:p>
        <a:p>
          <a:r>
            <a:rPr kumimoji="1" lang="ja-JP" altLang="ja-JP" sz="1100">
              <a:solidFill>
                <a:schemeClr val="dk1"/>
              </a:solidFill>
              <a:effectLst/>
              <a:latin typeface="+mn-lt"/>
              <a:ea typeface="+mn-ea"/>
              <a:cs typeface="+mn-cs"/>
            </a:rPr>
            <a:t>　社会保障関係費は全国的に増加傾向にあり、国の政策に左右される部分が大きいが、単独事業の見直しを行うなど、引き続き適正な執行に努める。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119380</xdr:rowOff>
    </xdr:from>
    <xdr:to>
      <xdr:col>24</xdr:col>
      <xdr:colOff>25400</xdr:colOff>
      <xdr:row>57</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205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46990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46990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157480</xdr:rowOff>
    </xdr:from>
    <xdr:to>
      <xdr:col>11</xdr:col>
      <xdr:colOff>9525</xdr:colOff>
      <xdr:row>57</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106680</xdr:rowOff>
    </xdr:from>
    <xdr:to>
      <xdr:col>6</xdr:col>
      <xdr:colOff>171450</xdr:colOff>
      <xdr:row>57</xdr:row>
      <xdr:rowOff>36830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21607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類似団体平均、全国平均、県平均を下回っている。</a:t>
          </a:r>
          <a:endParaRPr lang="ja-JP" altLang="ja-JP" sz="1400">
            <a:effectLst/>
          </a:endParaRPr>
        </a:p>
        <a:p>
          <a:r>
            <a:rPr kumimoji="1" lang="ja-JP" altLang="ja-JP" sz="1100">
              <a:solidFill>
                <a:schemeClr val="dk1"/>
              </a:solidFill>
              <a:effectLst/>
              <a:latin typeface="+mn-lt"/>
              <a:ea typeface="+mn-ea"/>
              <a:cs typeface="+mn-cs"/>
            </a:rPr>
            <a:t>　今後も、公共施設等の適正な維持管理や、特別会計や公営企業会計の経営健全化に努め、より一層の経費節減を図る。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21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15422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1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15422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類似団体平均、全国平均、県平均を大きく下回っている。要因として、一部事務組合に対する負担金が少ないことが挙げられる。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割合は前年度と同値であるが、</a:t>
          </a:r>
          <a:r>
            <a:rPr kumimoji="1" lang="ja-JP" altLang="ja-JP" sz="1100">
              <a:solidFill>
                <a:schemeClr val="dk1"/>
              </a:solidFill>
              <a:effectLst/>
              <a:latin typeface="+mn-lt"/>
              <a:ea typeface="+mn-ea"/>
              <a:cs typeface="+mn-cs"/>
            </a:rPr>
            <a:t>これは、経常一般財源等が増加した</a:t>
          </a:r>
          <a:r>
            <a:rPr kumimoji="1" lang="ja-JP" altLang="en-US" sz="1100">
              <a:solidFill>
                <a:schemeClr val="dk1"/>
              </a:solidFill>
              <a:effectLst/>
              <a:latin typeface="+mn-lt"/>
              <a:ea typeface="+mn-ea"/>
              <a:cs typeface="+mn-cs"/>
            </a:rPr>
            <a:t>ためであり、経常的経費における下水道事業会計及び病院事業会計への補助金は増加している。</a:t>
          </a:r>
          <a:r>
            <a:rPr kumimoji="1" lang="ja-JP" altLang="ja-JP" sz="1100">
              <a:solidFill>
                <a:schemeClr val="dk1"/>
              </a:solidFill>
              <a:effectLst/>
              <a:latin typeface="+mn-lt"/>
              <a:ea typeface="+mn-ea"/>
              <a:cs typeface="+mn-cs"/>
            </a:rPr>
            <a:t>今後も「経営健全化計画」及び「補助金等交付指針」に基づき、費用対効果や負担のあり方を精査</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補助金の見直しに取り組み、経費の縮減に努める。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41</xdr:row>
      <xdr:rowOff>107950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8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3827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88900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1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13987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157480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157480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88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118127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地方債の償還金は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類似団体平均に比べ多くなっているものの、地方債借入額を抑制していることなどから、地方債残高は合併以降大幅に減少している。</a:t>
          </a:r>
          <a:endParaRPr lang="ja-JP" altLang="ja-JP" sz="1400">
            <a:effectLst/>
          </a:endParaRPr>
        </a:p>
        <a:p>
          <a:r>
            <a:rPr kumimoji="1" lang="ja-JP" altLang="ja-JP" sz="1100">
              <a:solidFill>
                <a:schemeClr val="dk1"/>
              </a:solidFill>
              <a:effectLst/>
              <a:latin typeface="+mn-lt"/>
              <a:ea typeface="+mn-ea"/>
              <a:cs typeface="+mn-cs"/>
            </a:rPr>
            <a:t>　今後も、持続可能な健全財政を確立するため、「経営健全化計画」に基づき、公債費の縮減に努める。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522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85089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85089</xdr:rowOff>
    </xdr:from>
    <xdr:to>
      <xdr:col>11</xdr:col>
      <xdr:colOff>9525</xdr:colOff>
      <xdr:row>79</xdr:row>
      <xdr:rowOff>161289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629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34289</xdr:rowOff>
    </xdr:from>
    <xdr:to>
      <xdr:col>11</xdr:col>
      <xdr:colOff>60325</xdr:colOff>
      <xdr:row>79</xdr:row>
      <xdr:rowOff>135889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120666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類似団体に比べ、経常収支比率における公債費の割合が高いため、同団体平均を</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今後も「経営健全化計画」に基づき、各経費の削減に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取組を進める。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76</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28143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49276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560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156227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29035</xdr:rowOff>
    </xdr:from>
    <xdr:to>
      <xdr:col>29</xdr:col>
      <xdr:colOff>127000</xdr:colOff>
      <xdr:row>14</xdr:row>
      <xdr:rowOff>31636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476960"/>
          <a:ext cx="647700" cy="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31636</xdr:rowOff>
    </xdr:from>
    <xdr:to>
      <xdr:col>26</xdr:col>
      <xdr:colOff>50800</xdr:colOff>
      <xdr:row>14</xdr:row>
      <xdr:rowOff>149165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479561"/>
          <a:ext cx="698500" cy="11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149165</xdr:rowOff>
    </xdr:from>
    <xdr:to>
      <xdr:col>22</xdr:col>
      <xdr:colOff>114300</xdr:colOff>
      <xdr:row>15</xdr:row>
      <xdr:rowOff>3918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97090"/>
          <a:ext cx="698500" cy="26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3918</xdr:rowOff>
    </xdr:from>
    <xdr:to>
      <xdr:col>18</xdr:col>
      <xdr:colOff>177800</xdr:colOff>
      <xdr:row>15</xdr:row>
      <xdr:rowOff>5575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623293"/>
          <a:ext cx="698500" cy="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149685</xdr:rowOff>
    </xdr:from>
    <xdr:to>
      <xdr:col>29</xdr:col>
      <xdr:colOff>177800</xdr:colOff>
      <xdr:row>14</xdr:row>
      <xdr:rowOff>79835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2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166212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7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152286</xdr:rowOff>
    </xdr:from>
    <xdr:to>
      <xdr:col>26</xdr:col>
      <xdr:colOff>101600</xdr:colOff>
      <xdr:row>14</xdr:row>
      <xdr:rowOff>82436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2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92613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19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98365</xdr:rowOff>
    </xdr:from>
    <xdr:to>
      <xdr:col>22</xdr:col>
      <xdr:colOff>165100</xdr:colOff>
      <xdr:row>15</xdr:row>
      <xdr:rowOff>28515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4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38692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1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124568</xdr:rowOff>
    </xdr:from>
    <xdr:to>
      <xdr:col>19</xdr:col>
      <xdr:colOff>38100</xdr:colOff>
      <xdr:row>15</xdr:row>
      <xdr:rowOff>54718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7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64895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126225</xdr:rowOff>
    </xdr:from>
    <xdr:to>
      <xdr:col>15</xdr:col>
      <xdr:colOff>101600</xdr:colOff>
      <xdr:row>15</xdr:row>
      <xdr:rowOff>56375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7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66552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272999</xdr:rowOff>
    </xdr:from>
    <xdr:to>
      <xdr:col>29</xdr:col>
      <xdr:colOff>127000</xdr:colOff>
      <xdr:row>34</xdr:row>
      <xdr:rowOff>314528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40449"/>
          <a:ext cx="6477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314528</xdr:rowOff>
    </xdr:from>
    <xdr:to>
      <xdr:col>26</xdr:col>
      <xdr:colOff>50800</xdr:colOff>
      <xdr:row>35</xdr:row>
      <xdr:rowOff>12967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81978"/>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4242</xdr:rowOff>
    </xdr:from>
    <xdr:to>
      <xdr:col>22</xdr:col>
      <xdr:colOff>114300</xdr:colOff>
      <xdr:row>35</xdr:row>
      <xdr:rowOff>12967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14592"/>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273762</xdr:rowOff>
    </xdr:from>
    <xdr:to>
      <xdr:col>18</xdr:col>
      <xdr:colOff>177800</xdr:colOff>
      <xdr:row>35</xdr:row>
      <xdr:rowOff>4242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41212"/>
          <a:ext cx="698500" cy="7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222199</xdr:rowOff>
    </xdr:from>
    <xdr:to>
      <xdr:col>29</xdr:col>
      <xdr:colOff>177800</xdr:colOff>
      <xdr:row>34</xdr:row>
      <xdr:rowOff>323799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8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67276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3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263728</xdr:rowOff>
    </xdr:from>
    <xdr:to>
      <xdr:col>26</xdr:col>
      <xdr:colOff>101600</xdr:colOff>
      <xdr:row>35</xdr:row>
      <xdr:rowOff>22428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3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32605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00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305067</xdr:rowOff>
    </xdr:from>
    <xdr:to>
      <xdr:col>22</xdr:col>
      <xdr:colOff>165100</xdr:colOff>
      <xdr:row>35</xdr:row>
      <xdr:rowOff>63767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7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73944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4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296342</xdr:rowOff>
    </xdr:from>
    <xdr:to>
      <xdr:col>19</xdr:col>
      <xdr:colOff>38100</xdr:colOff>
      <xdr:row>35</xdr:row>
      <xdr:rowOff>55042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6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65219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222961</xdr:rowOff>
    </xdr:from>
    <xdr:to>
      <xdr:col>15</xdr:col>
      <xdr:colOff>101600</xdr:colOff>
      <xdr:row>34</xdr:row>
      <xdr:rowOff>324562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904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334738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5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27960</xdr:rowOff>
    </xdr:from>
    <xdr:to>
      <xdr:col>24</xdr:col>
      <xdr:colOff>63500</xdr:colOff>
      <xdr:row>33</xdr:row>
      <xdr:rowOff>56032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685810"/>
          <a:ext cx="8382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27960</xdr:rowOff>
    </xdr:from>
    <xdr:to>
      <xdr:col>19</xdr:col>
      <xdr:colOff>177800</xdr:colOff>
      <xdr:row>34</xdr:row>
      <xdr:rowOff>74938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85810"/>
          <a:ext cx="889000" cy="2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74938</xdr:rowOff>
    </xdr:from>
    <xdr:to>
      <xdr:col>15</xdr:col>
      <xdr:colOff>50800</xdr:colOff>
      <xdr:row>34</xdr:row>
      <xdr:rowOff>92402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04238"/>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92402</xdr:rowOff>
    </xdr:from>
    <xdr:to>
      <xdr:col>10</xdr:col>
      <xdr:colOff>114300</xdr:colOff>
      <xdr:row>34</xdr:row>
      <xdr:rowOff>98529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21702"/>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5232</xdr:rowOff>
    </xdr:from>
    <xdr:to>
      <xdr:col>24</xdr:col>
      <xdr:colOff>114300</xdr:colOff>
      <xdr:row>33</xdr:row>
      <xdr:rowOff>106832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28109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148610</xdr:rowOff>
    </xdr:from>
    <xdr:to>
      <xdr:col>20</xdr:col>
      <xdr:colOff>38100</xdr:colOff>
      <xdr:row>33</xdr:row>
      <xdr:rowOff>78760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95287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41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24138</xdr:rowOff>
    </xdr:from>
    <xdr:to>
      <xdr:col>15</xdr:col>
      <xdr:colOff>101600</xdr:colOff>
      <xdr:row>34</xdr:row>
      <xdr:rowOff>125738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142265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41602</xdr:rowOff>
    </xdr:from>
    <xdr:to>
      <xdr:col>10</xdr:col>
      <xdr:colOff>165100</xdr:colOff>
      <xdr:row>34</xdr:row>
      <xdr:rowOff>143202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159729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47729</xdr:rowOff>
    </xdr:from>
    <xdr:to>
      <xdr:col>6</xdr:col>
      <xdr:colOff>38100</xdr:colOff>
      <xdr:row>34</xdr:row>
      <xdr:rowOff>149329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165856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5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19018</xdr:rowOff>
    </xdr:from>
    <xdr:to>
      <xdr:col>24</xdr:col>
      <xdr:colOff>63500</xdr:colOff>
      <xdr:row>57</xdr:row>
      <xdr:rowOff>72625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91668"/>
          <a:ext cx="8382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72625</xdr:rowOff>
    </xdr:from>
    <xdr:to>
      <xdr:col>19</xdr:col>
      <xdr:colOff>177800</xdr:colOff>
      <xdr:row>57</xdr:row>
      <xdr:rowOff>113392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4527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113392</xdr:rowOff>
    </xdr:from>
    <xdr:to>
      <xdr:col>15</xdr:col>
      <xdr:colOff>50800</xdr:colOff>
      <xdr:row>57</xdr:row>
      <xdr:rowOff>158235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6042"/>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158235</xdr:rowOff>
    </xdr:from>
    <xdr:to>
      <xdr:col>10</xdr:col>
      <xdr:colOff>114300</xdr:colOff>
      <xdr:row>58</xdr:row>
      <xdr:rowOff>9913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0885"/>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139668</xdr:rowOff>
    </xdr:from>
    <xdr:to>
      <xdr:col>24</xdr:col>
      <xdr:colOff>114300</xdr:colOff>
      <xdr:row>57</xdr:row>
      <xdr:rowOff>69818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118095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21825</xdr:rowOff>
    </xdr:from>
    <xdr:to>
      <xdr:col>20</xdr:col>
      <xdr:colOff>38100</xdr:colOff>
      <xdr:row>57</xdr:row>
      <xdr:rowOff>123425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114552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62592</xdr:rowOff>
    </xdr:from>
    <xdr:to>
      <xdr:col>15</xdr:col>
      <xdr:colOff>101600</xdr:colOff>
      <xdr:row>57</xdr:row>
      <xdr:rowOff>164192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155319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107435</xdr:rowOff>
    </xdr:from>
    <xdr:to>
      <xdr:col>10</xdr:col>
      <xdr:colOff>165100</xdr:colOff>
      <xdr:row>58</xdr:row>
      <xdr:rowOff>37585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28712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130563</xdr:rowOff>
    </xdr:from>
    <xdr:to>
      <xdr:col>6</xdr:col>
      <xdr:colOff>38100</xdr:colOff>
      <xdr:row>58</xdr:row>
      <xdr:rowOff>60713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51840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9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68377</xdr:rowOff>
    </xdr:from>
    <xdr:to>
      <xdr:col>24</xdr:col>
      <xdr:colOff>63500</xdr:colOff>
      <xdr:row>76</xdr:row>
      <xdr:rowOff>99409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98577"/>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60034</xdr:rowOff>
    </xdr:from>
    <xdr:to>
      <xdr:col>19</xdr:col>
      <xdr:colOff>177800</xdr:colOff>
      <xdr:row>76</xdr:row>
      <xdr:rowOff>99409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090234"/>
          <a:ext cx="8890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60034</xdr:rowOff>
    </xdr:from>
    <xdr:to>
      <xdr:col>15</xdr:col>
      <xdr:colOff>50800</xdr:colOff>
      <xdr:row>76</xdr:row>
      <xdr:rowOff>85292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090234"/>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85292</xdr:rowOff>
    </xdr:from>
    <xdr:to>
      <xdr:col>10</xdr:col>
      <xdr:colOff>114300</xdr:colOff>
      <xdr:row>76</xdr:row>
      <xdr:rowOff>139185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15492"/>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17577</xdr:rowOff>
    </xdr:from>
    <xdr:to>
      <xdr:col>24</xdr:col>
      <xdr:colOff>114300</xdr:colOff>
      <xdr:row>76</xdr:row>
      <xdr:rowOff>119177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40453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9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48609</xdr:rowOff>
    </xdr:from>
    <xdr:to>
      <xdr:col>20</xdr:col>
      <xdr:colOff>38100</xdr:colOff>
      <xdr:row>76</xdr:row>
      <xdr:rowOff>150209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166736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85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9234</xdr:rowOff>
    </xdr:from>
    <xdr:to>
      <xdr:col>15</xdr:col>
      <xdr:colOff>101600</xdr:colOff>
      <xdr:row>76</xdr:row>
      <xdr:rowOff>110834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127360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8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34492</xdr:rowOff>
    </xdr:from>
    <xdr:to>
      <xdr:col>10</xdr:col>
      <xdr:colOff>165100</xdr:colOff>
      <xdr:row>76</xdr:row>
      <xdr:rowOff>136092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152620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83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88385</xdr:rowOff>
    </xdr:from>
    <xdr:to>
      <xdr:col>6</xdr:col>
      <xdr:colOff>38100</xdr:colOff>
      <xdr:row>77</xdr:row>
      <xdr:rowOff>18535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35062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8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5228</xdr:rowOff>
    </xdr:from>
    <xdr:to>
      <xdr:col>24</xdr:col>
      <xdr:colOff>63500</xdr:colOff>
      <xdr:row>96</xdr:row>
      <xdr:rowOff>130528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292978"/>
          <a:ext cx="838200" cy="29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130528</xdr:rowOff>
    </xdr:from>
    <xdr:to>
      <xdr:col>19</xdr:col>
      <xdr:colOff>177800</xdr:colOff>
      <xdr:row>97</xdr:row>
      <xdr:rowOff>43532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58972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43532</xdr:rowOff>
    </xdr:from>
    <xdr:to>
      <xdr:col>15</xdr:col>
      <xdr:colOff>50800</xdr:colOff>
      <xdr:row>97</xdr:row>
      <xdr:rowOff>102521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674182"/>
          <a:ext cx="889000" cy="5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102521</xdr:rowOff>
    </xdr:from>
    <xdr:to>
      <xdr:col>10</xdr:col>
      <xdr:colOff>114300</xdr:colOff>
      <xdr:row>97</xdr:row>
      <xdr:rowOff>125244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733171"/>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125878</xdr:rowOff>
    </xdr:from>
    <xdr:to>
      <xdr:col>24</xdr:col>
      <xdr:colOff>114300</xdr:colOff>
      <xdr:row>95</xdr:row>
      <xdr:rowOff>56028</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2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148755</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09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79728</xdr:rowOff>
    </xdr:from>
    <xdr:to>
      <xdr:col>20</xdr:col>
      <xdr:colOff>38100</xdr:colOff>
      <xdr:row>97</xdr:row>
      <xdr:rowOff>9878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5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26405</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31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164182</xdr:rowOff>
    </xdr:from>
    <xdr:to>
      <xdr:col>15</xdr:col>
      <xdr:colOff>101600</xdr:colOff>
      <xdr:row>97</xdr:row>
      <xdr:rowOff>94332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6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110859</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39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51721</xdr:rowOff>
    </xdr:from>
    <xdr:to>
      <xdr:col>10</xdr:col>
      <xdr:colOff>165100</xdr:colOff>
      <xdr:row>97</xdr:row>
      <xdr:rowOff>153321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6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169848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45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74444</xdr:rowOff>
    </xdr:from>
    <xdr:to>
      <xdr:col>6</xdr:col>
      <xdr:colOff>38100</xdr:colOff>
      <xdr:row>98</xdr:row>
      <xdr:rowOff>4594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7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21121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48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81559</xdr:rowOff>
    </xdr:from>
    <xdr:to>
      <xdr:col>55</xdr:col>
      <xdr:colOff>0</xdr:colOff>
      <xdr:row>36</xdr:row>
      <xdr:rowOff>125004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225059"/>
          <a:ext cx="838200" cy="107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81559</xdr:rowOff>
    </xdr:from>
    <xdr:to>
      <xdr:col>50</xdr:col>
      <xdr:colOff>114300</xdr:colOff>
      <xdr:row>37</xdr:row>
      <xdr:rowOff>52222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225059"/>
          <a:ext cx="889000" cy="117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52222</xdr:rowOff>
    </xdr:from>
    <xdr:to>
      <xdr:col>45</xdr:col>
      <xdr:colOff>177800</xdr:colOff>
      <xdr:row>38</xdr:row>
      <xdr:rowOff>28513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95872"/>
          <a:ext cx="889000" cy="1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26151</xdr:rowOff>
    </xdr:from>
    <xdr:to>
      <xdr:col>41</xdr:col>
      <xdr:colOff>50800</xdr:colOff>
      <xdr:row>38</xdr:row>
      <xdr:rowOff>28513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4125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74204</xdr:rowOff>
    </xdr:from>
    <xdr:to>
      <xdr:col>55</xdr:col>
      <xdr:colOff>50800</xdr:colOff>
      <xdr:row>37</xdr:row>
      <xdr:rowOff>4354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52631</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30759</xdr:rowOff>
    </xdr:from>
    <xdr:to>
      <xdr:col>50</xdr:col>
      <xdr:colOff>165100</xdr:colOff>
      <xdr:row>30</xdr:row>
      <xdr:rowOff>132359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1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123486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26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1422</xdr:rowOff>
    </xdr:from>
    <xdr:to>
      <xdr:col>46</xdr:col>
      <xdr:colOff>38100</xdr:colOff>
      <xdr:row>37</xdr:row>
      <xdr:rowOff>103022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94149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149163</xdr:rowOff>
    </xdr:from>
    <xdr:to>
      <xdr:col>41</xdr:col>
      <xdr:colOff>101600</xdr:colOff>
      <xdr:row>38</xdr:row>
      <xdr:rowOff>79313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70440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146801</xdr:rowOff>
    </xdr:from>
    <xdr:to>
      <xdr:col>36</xdr:col>
      <xdr:colOff>165100</xdr:colOff>
      <xdr:row>38</xdr:row>
      <xdr:rowOff>76951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68078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145476</xdr:rowOff>
    </xdr:from>
    <xdr:to>
      <xdr:col>55</xdr:col>
      <xdr:colOff>0</xdr:colOff>
      <xdr:row>56</xdr:row>
      <xdr:rowOff>79296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575226"/>
          <a:ext cx="838200" cy="1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145476</xdr:rowOff>
    </xdr:from>
    <xdr:to>
      <xdr:col>50</xdr:col>
      <xdr:colOff>114300</xdr:colOff>
      <xdr:row>56</xdr:row>
      <xdr:rowOff>16858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575226"/>
          <a:ext cx="889000" cy="4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16858</xdr:rowOff>
    </xdr:from>
    <xdr:to>
      <xdr:col>45</xdr:col>
      <xdr:colOff>177800</xdr:colOff>
      <xdr:row>56</xdr:row>
      <xdr:rowOff>155618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18058"/>
          <a:ext cx="8890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131425</xdr:rowOff>
    </xdr:from>
    <xdr:to>
      <xdr:col>41</xdr:col>
      <xdr:colOff>50800</xdr:colOff>
      <xdr:row>56</xdr:row>
      <xdr:rowOff>155618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561175"/>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28496</xdr:rowOff>
    </xdr:from>
    <xdr:to>
      <xdr:col>55</xdr:col>
      <xdr:colOff>50800</xdr:colOff>
      <xdr:row>56</xdr:row>
      <xdr:rowOff>130096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51373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94676</xdr:rowOff>
    </xdr:from>
    <xdr:to>
      <xdr:col>50</xdr:col>
      <xdr:colOff>165100</xdr:colOff>
      <xdr:row>56</xdr:row>
      <xdr:rowOff>24826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41353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2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137508</xdr:rowOff>
    </xdr:from>
    <xdr:to>
      <xdr:col>46</xdr:col>
      <xdr:colOff>38100</xdr:colOff>
      <xdr:row>56</xdr:row>
      <xdr:rowOff>67658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84185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34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104818</xdr:rowOff>
    </xdr:from>
    <xdr:to>
      <xdr:col>41</xdr:col>
      <xdr:colOff>101600</xdr:colOff>
      <xdr:row>57</xdr:row>
      <xdr:rowOff>34968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51495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48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80625</xdr:rowOff>
    </xdr:from>
    <xdr:to>
      <xdr:col>36</xdr:col>
      <xdr:colOff>165100</xdr:colOff>
      <xdr:row>56</xdr:row>
      <xdr:rowOff>10775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27302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2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124968</xdr:rowOff>
    </xdr:from>
    <xdr:to>
      <xdr:col>55</xdr:col>
      <xdr:colOff>0</xdr:colOff>
      <xdr:row>78</xdr:row>
      <xdr:rowOff>42635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26618"/>
          <a:ext cx="838200" cy="8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124968</xdr:rowOff>
    </xdr:from>
    <xdr:to>
      <xdr:col>50</xdr:col>
      <xdr:colOff>114300</xdr:colOff>
      <xdr:row>78</xdr:row>
      <xdr:rowOff>11709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326618"/>
          <a:ext cx="889000" cy="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11709</xdr:rowOff>
    </xdr:from>
    <xdr:to>
      <xdr:col>45</xdr:col>
      <xdr:colOff>177800</xdr:colOff>
      <xdr:row>78</xdr:row>
      <xdr:rowOff>21831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384809"/>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5296</xdr:rowOff>
    </xdr:from>
    <xdr:to>
      <xdr:col>41</xdr:col>
      <xdr:colOff>50800</xdr:colOff>
      <xdr:row>78</xdr:row>
      <xdr:rowOff>21831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206946"/>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163285</xdr:rowOff>
    </xdr:from>
    <xdr:to>
      <xdr:col>55</xdr:col>
      <xdr:colOff>50800</xdr:colOff>
      <xdr:row>78</xdr:row>
      <xdr:rowOff>93435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1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74168</xdr:rowOff>
    </xdr:from>
    <xdr:to>
      <xdr:col>50</xdr:col>
      <xdr:colOff>165100</xdr:colOff>
      <xdr:row>78</xdr:row>
      <xdr:rowOff>4318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20845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0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132359</xdr:rowOff>
    </xdr:from>
    <xdr:to>
      <xdr:col>46</xdr:col>
      <xdr:colOff>38100</xdr:colOff>
      <xdr:row>78</xdr:row>
      <xdr:rowOff>62509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79036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142481</xdr:rowOff>
    </xdr:from>
    <xdr:to>
      <xdr:col>41</xdr:col>
      <xdr:colOff>101600</xdr:colOff>
      <xdr:row>78</xdr:row>
      <xdr:rowOff>72631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89158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125946</xdr:rowOff>
    </xdr:from>
    <xdr:to>
      <xdr:col>36</xdr:col>
      <xdr:colOff>165100</xdr:colOff>
      <xdr:row>77</xdr:row>
      <xdr:rowOff>56096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72623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18588</xdr:rowOff>
    </xdr:from>
    <xdr:to>
      <xdr:col>55</xdr:col>
      <xdr:colOff>0</xdr:colOff>
      <xdr:row>94</xdr:row>
      <xdr:rowOff>83052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134888"/>
          <a:ext cx="8382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18588</xdr:rowOff>
    </xdr:from>
    <xdr:to>
      <xdr:col>50</xdr:col>
      <xdr:colOff>114300</xdr:colOff>
      <xdr:row>94</xdr:row>
      <xdr:rowOff>39505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13488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39505</xdr:rowOff>
    </xdr:from>
    <xdr:to>
      <xdr:col>45</xdr:col>
      <xdr:colOff>177800</xdr:colOff>
      <xdr:row>95</xdr:row>
      <xdr:rowOff>97227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155805"/>
          <a:ext cx="889000" cy="2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41562</xdr:rowOff>
    </xdr:from>
    <xdr:to>
      <xdr:col>41</xdr:col>
      <xdr:colOff>50800</xdr:colOff>
      <xdr:row>95</xdr:row>
      <xdr:rowOff>97227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329312"/>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32252</xdr:rowOff>
    </xdr:from>
    <xdr:to>
      <xdr:col>55</xdr:col>
      <xdr:colOff>50800</xdr:colOff>
      <xdr:row>94</xdr:row>
      <xdr:rowOff>133852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1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55129</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59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139238</xdr:rowOff>
    </xdr:from>
    <xdr:to>
      <xdr:col>50</xdr:col>
      <xdr:colOff>165100</xdr:colOff>
      <xdr:row>94</xdr:row>
      <xdr:rowOff>69388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0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85915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585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160155</xdr:rowOff>
    </xdr:from>
    <xdr:to>
      <xdr:col>46</xdr:col>
      <xdr:colOff>38100</xdr:colOff>
      <xdr:row>94</xdr:row>
      <xdr:rowOff>90305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1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106832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58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46427</xdr:rowOff>
    </xdr:from>
    <xdr:to>
      <xdr:col>41</xdr:col>
      <xdr:colOff>101600</xdr:colOff>
      <xdr:row>95</xdr:row>
      <xdr:rowOff>148027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3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164554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162212</xdr:rowOff>
    </xdr:from>
    <xdr:to>
      <xdr:col>36</xdr:col>
      <xdr:colOff>165100</xdr:colOff>
      <xdr:row>95</xdr:row>
      <xdr:rowOff>92362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2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108889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05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66294</xdr:rowOff>
    </xdr:from>
    <xdr:to>
      <xdr:col>85</xdr:col>
      <xdr:colOff>127000</xdr:colOff>
      <xdr:row>34</xdr:row>
      <xdr:rowOff>137160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589559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54119</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69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137160</xdr:rowOff>
    </xdr:from>
    <xdr:to>
      <xdr:col>81</xdr:col>
      <xdr:colOff>50800</xdr:colOff>
      <xdr:row>36</xdr:row>
      <xdr:rowOff>24511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5966460"/>
          <a:ext cx="889000" cy="2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126255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24511</xdr:rowOff>
    </xdr:from>
    <xdr:to>
      <xdr:col>76</xdr:col>
      <xdr:colOff>114300</xdr:colOff>
      <xdr:row>37</xdr:row>
      <xdr:rowOff>48514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196711"/>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98442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111633</xdr:rowOff>
    </xdr:from>
    <xdr:to>
      <xdr:col>71</xdr:col>
      <xdr:colOff>177800</xdr:colOff>
      <xdr:row>37</xdr:row>
      <xdr:rowOff>48514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112383"/>
          <a:ext cx="889000" cy="2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24528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71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15494</xdr:rowOff>
    </xdr:from>
    <xdr:to>
      <xdr:col>85</xdr:col>
      <xdr:colOff>177800</xdr:colOff>
      <xdr:row>34</xdr:row>
      <xdr:rowOff>117094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58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38371</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56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86360</xdr:rowOff>
    </xdr:from>
    <xdr:to>
      <xdr:col>81</xdr:col>
      <xdr:colOff>101600</xdr:colOff>
      <xdr:row>35</xdr:row>
      <xdr:rowOff>16510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33037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145161</xdr:rowOff>
    </xdr:from>
    <xdr:to>
      <xdr:col>76</xdr:col>
      <xdr:colOff>165100</xdr:colOff>
      <xdr:row>36</xdr:row>
      <xdr:rowOff>75311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1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91838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59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169164</xdr:rowOff>
    </xdr:from>
    <xdr:to>
      <xdr:col>72</xdr:col>
      <xdr:colOff>38100</xdr:colOff>
      <xdr:row>37</xdr:row>
      <xdr:rowOff>99314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115841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1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60833</xdr:rowOff>
    </xdr:from>
    <xdr:to>
      <xdr:col>67</xdr:col>
      <xdr:colOff>101600</xdr:colOff>
      <xdr:row>35</xdr:row>
      <xdr:rowOff>162433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7510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58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28619</xdr:rowOff>
    </xdr:from>
    <xdr:to>
      <xdr:col>85</xdr:col>
      <xdr:colOff>127000</xdr:colOff>
      <xdr:row>73</xdr:row>
      <xdr:rowOff>35725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544469"/>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35725</xdr:rowOff>
    </xdr:from>
    <xdr:to>
      <xdr:col>81</xdr:col>
      <xdr:colOff>50800</xdr:colOff>
      <xdr:row>73</xdr:row>
      <xdr:rowOff>55690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55157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24181</xdr:rowOff>
    </xdr:from>
    <xdr:to>
      <xdr:col>76</xdr:col>
      <xdr:colOff>114300</xdr:colOff>
      <xdr:row>73</xdr:row>
      <xdr:rowOff>55690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540031"/>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129204</xdr:rowOff>
    </xdr:from>
    <xdr:to>
      <xdr:col>71</xdr:col>
      <xdr:colOff>177800</xdr:colOff>
      <xdr:row>73</xdr:row>
      <xdr:rowOff>24181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473604"/>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149269</xdr:rowOff>
    </xdr:from>
    <xdr:to>
      <xdr:col>85</xdr:col>
      <xdr:colOff>177800</xdr:colOff>
      <xdr:row>73</xdr:row>
      <xdr:rowOff>79419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4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696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3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156375</xdr:rowOff>
    </xdr:from>
    <xdr:to>
      <xdr:col>81</xdr:col>
      <xdr:colOff>101600</xdr:colOff>
      <xdr:row>73</xdr:row>
      <xdr:rowOff>86525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5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103052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2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4890</xdr:rowOff>
    </xdr:from>
    <xdr:to>
      <xdr:col>76</xdr:col>
      <xdr:colOff>165100</xdr:colOff>
      <xdr:row>73</xdr:row>
      <xdr:rowOff>106490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5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123017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29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144831</xdr:rowOff>
    </xdr:from>
    <xdr:to>
      <xdr:col>72</xdr:col>
      <xdr:colOff>38100</xdr:colOff>
      <xdr:row>73</xdr:row>
      <xdr:rowOff>74981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4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91508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2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78404</xdr:rowOff>
    </xdr:from>
    <xdr:to>
      <xdr:col>67</xdr:col>
      <xdr:colOff>101600</xdr:colOff>
      <xdr:row>73</xdr:row>
      <xdr:rowOff>8554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4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25081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1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103899</xdr:rowOff>
    </xdr:from>
    <xdr:to>
      <xdr:col>85</xdr:col>
      <xdr:colOff>127000</xdr:colOff>
      <xdr:row>97</xdr:row>
      <xdr:rowOff>98565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391649"/>
          <a:ext cx="838200" cy="3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98565</xdr:rowOff>
    </xdr:from>
    <xdr:to>
      <xdr:col>81</xdr:col>
      <xdr:colOff>50800</xdr:colOff>
      <xdr:row>97</xdr:row>
      <xdr:rowOff>142329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29215"/>
          <a:ext cx="889000" cy="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142329</xdr:rowOff>
    </xdr:from>
    <xdr:to>
      <xdr:col>76</xdr:col>
      <xdr:colOff>114300</xdr:colOff>
      <xdr:row>98</xdr:row>
      <xdr:rowOff>43790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72979"/>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170244</xdr:rowOff>
    </xdr:from>
    <xdr:to>
      <xdr:col>71</xdr:col>
      <xdr:colOff>177800</xdr:colOff>
      <xdr:row>98</xdr:row>
      <xdr:rowOff>43790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629444"/>
          <a:ext cx="8890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8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53099</xdr:rowOff>
    </xdr:from>
    <xdr:to>
      <xdr:col>85</xdr:col>
      <xdr:colOff>177800</xdr:colOff>
      <xdr:row>95</xdr:row>
      <xdr:rowOff>154699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3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75976</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1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47765</xdr:rowOff>
    </xdr:from>
    <xdr:to>
      <xdr:col>81</xdr:col>
      <xdr:colOff>101600</xdr:colOff>
      <xdr:row>97</xdr:row>
      <xdr:rowOff>149365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165892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91529</xdr:rowOff>
    </xdr:from>
    <xdr:to>
      <xdr:col>76</xdr:col>
      <xdr:colOff>165100</xdr:colOff>
      <xdr:row>98</xdr:row>
      <xdr:rowOff>21679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38206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164440</xdr:rowOff>
    </xdr:from>
    <xdr:to>
      <xdr:col>72</xdr:col>
      <xdr:colOff>38100</xdr:colOff>
      <xdr:row>98</xdr:row>
      <xdr:rowOff>94590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85717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8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119444</xdr:rowOff>
    </xdr:from>
    <xdr:to>
      <xdr:col>67</xdr:col>
      <xdr:colOff>101600</xdr:colOff>
      <xdr:row>97</xdr:row>
      <xdr:rowOff>49594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66121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3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138176</xdr:rowOff>
    </xdr:from>
    <xdr:to>
      <xdr:col>116</xdr:col>
      <xdr:colOff>63500</xdr:colOff>
      <xdr:row>38</xdr:row>
      <xdr:rowOff>140081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5327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139129</xdr:rowOff>
    </xdr:from>
    <xdr:to>
      <xdr:col>111</xdr:col>
      <xdr:colOff>177800</xdr:colOff>
      <xdr:row>38</xdr:row>
      <xdr:rowOff>140081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22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136271</xdr:rowOff>
    </xdr:from>
    <xdr:to>
      <xdr:col>107</xdr:col>
      <xdr:colOff>50800</xdr:colOff>
      <xdr:row>38</xdr:row>
      <xdr:rowOff>139129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137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136081</xdr:rowOff>
    </xdr:from>
    <xdr:to>
      <xdr:col>102</xdr:col>
      <xdr:colOff>114300</xdr:colOff>
      <xdr:row>38</xdr:row>
      <xdr:rowOff>136271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118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87376</xdr:rowOff>
    </xdr:from>
    <xdr:to>
      <xdr:col>116</xdr:col>
      <xdr:colOff>114300</xdr:colOff>
      <xdr:row>39</xdr:row>
      <xdr:rowOff>17526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2303</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89281</xdr:rowOff>
    </xdr:from>
    <xdr:to>
      <xdr:col>112</xdr:col>
      <xdr:colOff>38100</xdr:colOff>
      <xdr:row>39</xdr:row>
      <xdr:rowOff>19431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10558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88329</xdr:rowOff>
    </xdr:from>
    <xdr:to>
      <xdr:col>107</xdr:col>
      <xdr:colOff>101600</xdr:colOff>
      <xdr:row>39</xdr:row>
      <xdr:rowOff>18479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9606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696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85471</xdr:rowOff>
    </xdr:from>
    <xdr:to>
      <xdr:col>102</xdr:col>
      <xdr:colOff>165100</xdr:colOff>
      <xdr:row>39</xdr:row>
      <xdr:rowOff>15621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6748</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6558</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35401</xdr:rowOff>
    </xdr:from>
    <xdr:to>
      <xdr:col>116</xdr:col>
      <xdr:colOff>63500</xdr:colOff>
      <xdr:row>59</xdr:row>
      <xdr:rowOff>35878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50951"/>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33306</xdr:rowOff>
    </xdr:from>
    <xdr:to>
      <xdr:col>111</xdr:col>
      <xdr:colOff>177800</xdr:colOff>
      <xdr:row>59</xdr:row>
      <xdr:rowOff>35401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4885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33306</xdr:rowOff>
    </xdr:from>
    <xdr:to>
      <xdr:col>107</xdr:col>
      <xdr:colOff>50800</xdr:colOff>
      <xdr:row>59</xdr:row>
      <xdr:rowOff>34277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48856"/>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34277</xdr:rowOff>
    </xdr:from>
    <xdr:to>
      <xdr:col>102</xdr:col>
      <xdr:colOff>114300</xdr:colOff>
      <xdr:row>59</xdr:row>
      <xdr:rowOff>35192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498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156528</xdr:rowOff>
    </xdr:from>
    <xdr:to>
      <xdr:col>116</xdr:col>
      <xdr:colOff>114300</xdr:colOff>
      <xdr:row>59</xdr:row>
      <xdr:rowOff>86678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71455</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1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156051</xdr:rowOff>
    </xdr:from>
    <xdr:to>
      <xdr:col>112</xdr:col>
      <xdr:colOff>38100</xdr:colOff>
      <xdr:row>59</xdr:row>
      <xdr:rowOff>86201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77328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153956</xdr:rowOff>
    </xdr:from>
    <xdr:to>
      <xdr:col>107</xdr:col>
      <xdr:colOff>101600</xdr:colOff>
      <xdr:row>59</xdr:row>
      <xdr:rowOff>84106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75233</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154927</xdr:rowOff>
    </xdr:from>
    <xdr:to>
      <xdr:col>102</xdr:col>
      <xdr:colOff>165100</xdr:colOff>
      <xdr:row>59</xdr:row>
      <xdr:rowOff>85077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76204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9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155842</xdr:rowOff>
    </xdr:from>
    <xdr:to>
      <xdr:col>98</xdr:col>
      <xdr:colOff>38100</xdr:colOff>
      <xdr:row>59</xdr:row>
      <xdr:rowOff>85992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77119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9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130823</xdr:rowOff>
    </xdr:from>
    <xdr:to>
      <xdr:col>116</xdr:col>
      <xdr:colOff>63500</xdr:colOff>
      <xdr:row>74</xdr:row>
      <xdr:rowOff>147701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818123"/>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130823</xdr:rowOff>
    </xdr:from>
    <xdr:to>
      <xdr:col>111</xdr:col>
      <xdr:colOff>177800</xdr:colOff>
      <xdr:row>75</xdr:row>
      <xdr:rowOff>4216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18123"/>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132156</xdr:rowOff>
    </xdr:from>
    <xdr:to>
      <xdr:col>107</xdr:col>
      <xdr:colOff>50800</xdr:colOff>
      <xdr:row>75</xdr:row>
      <xdr:rowOff>4216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476556"/>
          <a:ext cx="889000" cy="3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132156</xdr:rowOff>
    </xdr:from>
    <xdr:to>
      <xdr:col>102</xdr:col>
      <xdr:colOff>114300</xdr:colOff>
      <xdr:row>74</xdr:row>
      <xdr:rowOff>32677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476556"/>
          <a:ext cx="889000" cy="2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96901</xdr:rowOff>
    </xdr:from>
    <xdr:to>
      <xdr:col>116</xdr:col>
      <xdr:colOff>114300</xdr:colOff>
      <xdr:row>75</xdr:row>
      <xdr:rowOff>27051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119778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80023</xdr:rowOff>
    </xdr:from>
    <xdr:to>
      <xdr:col>112</xdr:col>
      <xdr:colOff>38100</xdr:colOff>
      <xdr:row>75</xdr:row>
      <xdr:rowOff>10173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26700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5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124866</xdr:rowOff>
    </xdr:from>
    <xdr:to>
      <xdr:col>107</xdr:col>
      <xdr:colOff>101600</xdr:colOff>
      <xdr:row>75</xdr:row>
      <xdr:rowOff>55016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71543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81356</xdr:rowOff>
    </xdr:from>
    <xdr:to>
      <xdr:col>102</xdr:col>
      <xdr:colOff>165100</xdr:colOff>
      <xdr:row>73</xdr:row>
      <xdr:rowOff>11506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28033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2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153327</xdr:rowOff>
    </xdr:from>
    <xdr:to>
      <xdr:col>98</xdr:col>
      <xdr:colOff>38100</xdr:colOff>
      <xdr:row>74</xdr:row>
      <xdr:rowOff>83477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100004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4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575,853</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主な構成費目である人件費は、住民一人当たり</a:t>
          </a:r>
          <a:r>
            <a:rPr kumimoji="1" lang="en-US" altLang="ja-JP" sz="1100">
              <a:solidFill>
                <a:schemeClr val="dk1"/>
              </a:solidFill>
              <a:effectLst/>
              <a:latin typeface="+mn-lt"/>
              <a:ea typeface="+mn-ea"/>
              <a:cs typeface="+mn-cs"/>
            </a:rPr>
            <a:t>81,160</a:t>
          </a:r>
          <a:r>
            <a:rPr kumimoji="1" lang="ja-JP" altLang="ja-JP" sz="1100">
              <a:solidFill>
                <a:schemeClr val="dk1"/>
              </a:solidFill>
              <a:effectLst/>
              <a:latin typeface="+mn-lt"/>
              <a:ea typeface="+mn-ea"/>
              <a:cs typeface="+mn-cs"/>
            </a:rPr>
            <a:t>円となっており、前年度より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した。また、都市構造の違い等により、類似団体に比べ職員数が多いことから、依然として同団体平均を上回っている状態である。</a:t>
          </a:r>
          <a:endParaRPr lang="ja-JP" altLang="ja-JP" sz="1400">
            <a:effectLst/>
          </a:endParaRPr>
        </a:p>
        <a:p>
          <a:r>
            <a:rPr kumimoji="1" lang="ja-JP" altLang="en-US" sz="1100">
              <a:solidFill>
                <a:schemeClr val="dk1"/>
              </a:solidFill>
              <a:effectLst/>
              <a:latin typeface="+mn-lt"/>
              <a:ea typeface="+mn-ea"/>
              <a:cs typeface="+mn-cs"/>
            </a:rPr>
            <a:t>人件費以外の</a:t>
          </a:r>
          <a:r>
            <a:rPr kumimoji="1" lang="ja-JP" altLang="ja-JP" sz="1100">
              <a:solidFill>
                <a:schemeClr val="dk1"/>
              </a:solidFill>
              <a:effectLst/>
              <a:latin typeface="+mn-lt"/>
              <a:ea typeface="+mn-ea"/>
              <a:cs typeface="+mn-cs"/>
            </a:rPr>
            <a:t>義務的経費は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前年度と比較して扶助費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増加した。扶助費は、住民一人当たり</a:t>
          </a:r>
          <a:r>
            <a:rPr kumimoji="1" lang="en-US" altLang="ja-JP" sz="1100">
              <a:solidFill>
                <a:schemeClr val="dk1"/>
              </a:solidFill>
              <a:effectLst/>
              <a:latin typeface="+mn-lt"/>
              <a:ea typeface="+mn-ea"/>
              <a:cs typeface="+mn-cs"/>
            </a:rPr>
            <a:t>170,956</a:t>
          </a:r>
          <a:r>
            <a:rPr kumimoji="1" lang="ja-JP" altLang="ja-JP" sz="1100">
              <a:solidFill>
                <a:schemeClr val="dk1"/>
              </a:solidFill>
              <a:effectLst/>
              <a:latin typeface="+mn-lt"/>
              <a:ea typeface="+mn-ea"/>
              <a:cs typeface="+mn-cs"/>
            </a:rPr>
            <a:t>円であり、類似団体平均より高い水準にある。主な増加理由としては、新型コロナウイルス感染症対策として子育て世帯臨時特別給付金、</a:t>
          </a:r>
          <a:r>
            <a:rPr kumimoji="1" lang="ja-JP" altLang="en-US" sz="1100">
              <a:solidFill>
                <a:schemeClr val="dk1"/>
              </a:solidFill>
              <a:effectLst/>
              <a:latin typeface="+mn-lt"/>
              <a:ea typeface="+mn-ea"/>
              <a:cs typeface="+mn-cs"/>
            </a:rPr>
            <a:t>住民税非課税世帯等臨時特別給付金</a:t>
          </a:r>
          <a:r>
            <a:rPr kumimoji="1" lang="ja-JP" altLang="ja-JP" sz="1100">
              <a:solidFill>
                <a:schemeClr val="dk1"/>
              </a:solidFill>
              <a:effectLst/>
              <a:latin typeface="+mn-lt"/>
              <a:ea typeface="+mn-ea"/>
              <a:cs typeface="+mn-cs"/>
            </a:rPr>
            <a:t>事業の増加が挙げられる。</a:t>
          </a:r>
          <a:endParaRPr lang="ja-JP" altLang="ja-JP" sz="1400">
            <a:effectLst/>
          </a:endParaRPr>
        </a:p>
        <a:p>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投資的経費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前年度と比べ</a:t>
          </a:r>
          <a:r>
            <a:rPr kumimoji="1" lang="ja-JP" altLang="en-US" sz="1100">
              <a:solidFill>
                <a:schemeClr val="dk1"/>
              </a:solidFill>
              <a:effectLst/>
              <a:latin typeface="+mn-lt"/>
              <a:ea typeface="+mn-ea"/>
              <a:cs typeface="+mn-cs"/>
            </a:rPr>
            <a:t>て減少</a:t>
          </a:r>
          <a:r>
            <a:rPr kumimoji="1" lang="ja-JP" altLang="ja-JP" sz="1100">
              <a:solidFill>
                <a:schemeClr val="dk1"/>
              </a:solidFill>
              <a:effectLst/>
              <a:latin typeface="+mn-lt"/>
              <a:ea typeface="+mn-ea"/>
              <a:cs typeface="+mn-cs"/>
            </a:rPr>
            <a:t>している。普通建設事業費</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したことが要因である。主な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理由としては、</a:t>
          </a:r>
          <a:r>
            <a:rPr kumimoji="1" lang="ja-JP" altLang="en-US" sz="1100">
              <a:solidFill>
                <a:schemeClr val="dk1"/>
              </a:solidFill>
              <a:effectLst/>
              <a:latin typeface="+mn-lt"/>
              <a:ea typeface="+mn-ea"/>
              <a:cs typeface="+mn-cs"/>
            </a:rPr>
            <a:t>牧園総合支所庁舎等整備事業や畜産クラスター事業が終了し皆減になったこと</a:t>
          </a:r>
          <a:r>
            <a:rPr kumimoji="1" lang="ja-JP" altLang="ja-JP" sz="1100">
              <a:solidFill>
                <a:schemeClr val="dk1"/>
              </a:solidFill>
              <a:effectLst/>
              <a:latin typeface="+mn-lt"/>
              <a:ea typeface="+mn-ea"/>
              <a:cs typeface="+mn-cs"/>
            </a:rPr>
            <a:t>が挙げられる。普通建設事業費（新規整備</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更新整備）は、住民一人当たり</a:t>
          </a:r>
          <a:r>
            <a:rPr kumimoji="1" lang="en-US" altLang="ja-JP" sz="1100">
              <a:solidFill>
                <a:schemeClr val="dk1"/>
              </a:solidFill>
              <a:effectLst/>
              <a:latin typeface="+mn-lt"/>
              <a:ea typeface="+mn-ea"/>
              <a:cs typeface="+mn-cs"/>
            </a:rPr>
            <a:t>46,121</a:t>
          </a:r>
          <a:r>
            <a:rPr kumimoji="1" lang="ja-JP" altLang="ja-JP" sz="1100">
              <a:solidFill>
                <a:schemeClr val="dk1"/>
              </a:solidFill>
              <a:effectLst/>
              <a:latin typeface="+mn-lt"/>
              <a:ea typeface="+mn-ea"/>
              <a:cs typeface="+mn-cs"/>
            </a:rPr>
            <a:t>円であり、類似団体平均を上回っている。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121412</xdr:rowOff>
    </xdr:from>
    <xdr:to>
      <xdr:col>24</xdr:col>
      <xdr:colOff>63500</xdr:colOff>
      <xdr:row>37</xdr:row>
      <xdr:rowOff>47803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93612"/>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121412</xdr:rowOff>
    </xdr:from>
    <xdr:to>
      <xdr:col>19</xdr:col>
      <xdr:colOff>177800</xdr:colOff>
      <xdr:row>36</xdr:row>
      <xdr:rowOff>129642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9361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73863</xdr:rowOff>
    </xdr:from>
    <xdr:to>
      <xdr:col>15</xdr:col>
      <xdr:colOff>50800</xdr:colOff>
      <xdr:row>36</xdr:row>
      <xdr:rowOff>129642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46063"/>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73863</xdr:rowOff>
    </xdr:from>
    <xdr:to>
      <xdr:col>10</xdr:col>
      <xdr:colOff>114300</xdr:colOff>
      <xdr:row>36</xdr:row>
      <xdr:rowOff>88493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4606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168453</xdr:rowOff>
    </xdr:from>
    <xdr:to>
      <xdr:col>24</xdr:col>
      <xdr:colOff>114300</xdr:colOff>
      <xdr:row>37</xdr:row>
      <xdr:rowOff>98603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146880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70612</xdr:rowOff>
    </xdr:from>
    <xdr:to>
      <xdr:col>20</xdr:col>
      <xdr:colOff>38100</xdr:colOff>
      <xdr:row>37</xdr:row>
      <xdr:rowOff>762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163339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78842</xdr:rowOff>
    </xdr:from>
    <xdr:to>
      <xdr:col>15</xdr:col>
      <xdr:colOff>101600</xdr:colOff>
      <xdr:row>37</xdr:row>
      <xdr:rowOff>8992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23063</xdr:rowOff>
    </xdr:from>
    <xdr:to>
      <xdr:col>10</xdr:col>
      <xdr:colOff>165100</xdr:colOff>
      <xdr:row>36</xdr:row>
      <xdr:rowOff>124663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115790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37693</xdr:rowOff>
    </xdr:from>
    <xdr:to>
      <xdr:col>6</xdr:col>
      <xdr:colOff>38100</xdr:colOff>
      <xdr:row>36</xdr:row>
      <xdr:rowOff>139293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130420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16041</xdr:rowOff>
    </xdr:from>
    <xdr:to>
      <xdr:col>24</xdr:col>
      <xdr:colOff>63500</xdr:colOff>
      <xdr:row>56</xdr:row>
      <xdr:rowOff>28244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74341"/>
          <a:ext cx="838200" cy="35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16041</xdr:rowOff>
    </xdr:from>
    <xdr:to>
      <xdr:col>19</xdr:col>
      <xdr:colOff>177800</xdr:colOff>
      <xdr:row>56</xdr:row>
      <xdr:rowOff>152826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74341"/>
          <a:ext cx="889000" cy="47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152826</xdr:rowOff>
    </xdr:from>
    <xdr:to>
      <xdr:col>15</xdr:col>
      <xdr:colOff>50800</xdr:colOff>
      <xdr:row>57</xdr:row>
      <xdr:rowOff>50670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54026"/>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115397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146608</xdr:rowOff>
    </xdr:from>
    <xdr:to>
      <xdr:col>10</xdr:col>
      <xdr:colOff>114300</xdr:colOff>
      <xdr:row>57</xdr:row>
      <xdr:rowOff>50670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747808"/>
          <a:ext cx="889000" cy="7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148894</xdr:rowOff>
    </xdr:from>
    <xdr:to>
      <xdr:col>24</xdr:col>
      <xdr:colOff>114300</xdr:colOff>
      <xdr:row>56</xdr:row>
      <xdr:rowOff>79044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321</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136691</xdr:rowOff>
    </xdr:from>
    <xdr:to>
      <xdr:col>20</xdr:col>
      <xdr:colOff>38100</xdr:colOff>
      <xdr:row>54</xdr:row>
      <xdr:rowOff>66841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83368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9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102026</xdr:rowOff>
    </xdr:from>
    <xdr:to>
      <xdr:col>15</xdr:col>
      <xdr:colOff>101600</xdr:colOff>
      <xdr:row>57</xdr:row>
      <xdr:rowOff>32176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48703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171320</xdr:rowOff>
    </xdr:from>
    <xdr:to>
      <xdr:col>10</xdr:col>
      <xdr:colOff>165100</xdr:colOff>
      <xdr:row>57</xdr:row>
      <xdr:rowOff>101470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95808</xdr:rowOff>
    </xdr:from>
    <xdr:to>
      <xdr:col>6</xdr:col>
      <xdr:colOff>38100</xdr:colOff>
      <xdr:row>57</xdr:row>
      <xdr:rowOff>25958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42485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13779</xdr:rowOff>
    </xdr:from>
    <xdr:to>
      <xdr:col>24</xdr:col>
      <xdr:colOff>63500</xdr:colOff>
      <xdr:row>77</xdr:row>
      <xdr:rowOff>90026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43979"/>
          <a:ext cx="838200" cy="24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90026</xdr:rowOff>
    </xdr:from>
    <xdr:to>
      <xdr:col>19</xdr:col>
      <xdr:colOff>177800</xdr:colOff>
      <xdr:row>77</xdr:row>
      <xdr:rowOff>171407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91676"/>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171407</xdr:rowOff>
    </xdr:from>
    <xdr:to>
      <xdr:col>15</xdr:col>
      <xdr:colOff>50800</xdr:colOff>
      <xdr:row>78</xdr:row>
      <xdr:rowOff>50012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73057"/>
          <a:ext cx="889000" cy="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50012</xdr:rowOff>
    </xdr:from>
    <xdr:to>
      <xdr:col>10</xdr:col>
      <xdr:colOff>114300</xdr:colOff>
      <xdr:row>78</xdr:row>
      <xdr:rowOff>91244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23112"/>
          <a:ext cx="889000" cy="4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134430</xdr:rowOff>
    </xdr:from>
    <xdr:to>
      <xdr:col>24</xdr:col>
      <xdr:colOff>114300</xdr:colOff>
      <xdr:row>76</xdr:row>
      <xdr:rowOff>64579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93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157307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4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39226</xdr:rowOff>
    </xdr:from>
    <xdr:to>
      <xdr:col>20</xdr:col>
      <xdr:colOff>38100</xdr:colOff>
      <xdr:row>77</xdr:row>
      <xdr:rowOff>140826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157353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0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120607</xdr:rowOff>
    </xdr:from>
    <xdr:to>
      <xdr:col>15</xdr:col>
      <xdr:colOff>101600</xdr:colOff>
      <xdr:row>78</xdr:row>
      <xdr:rowOff>50757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67284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09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170662</xdr:rowOff>
    </xdr:from>
    <xdr:to>
      <xdr:col>10</xdr:col>
      <xdr:colOff>165100</xdr:colOff>
      <xdr:row>78</xdr:row>
      <xdr:rowOff>100812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117339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14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40444</xdr:rowOff>
    </xdr:from>
    <xdr:to>
      <xdr:col>6</xdr:col>
      <xdr:colOff>38100</xdr:colOff>
      <xdr:row>78</xdr:row>
      <xdr:rowOff>142044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158571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8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74938</xdr:rowOff>
    </xdr:from>
    <xdr:to>
      <xdr:col>24</xdr:col>
      <xdr:colOff>63500</xdr:colOff>
      <xdr:row>96</xdr:row>
      <xdr:rowOff>163337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362688"/>
          <a:ext cx="838200" cy="2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163337</xdr:rowOff>
    </xdr:from>
    <xdr:to>
      <xdr:col>19</xdr:col>
      <xdr:colOff>177800</xdr:colOff>
      <xdr:row>97</xdr:row>
      <xdr:rowOff>60696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622537"/>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60696</xdr:rowOff>
    </xdr:from>
    <xdr:to>
      <xdr:col>15</xdr:col>
      <xdr:colOff>50800</xdr:colOff>
      <xdr:row>97</xdr:row>
      <xdr:rowOff>80995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691346"/>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3522</xdr:rowOff>
    </xdr:from>
    <xdr:to>
      <xdr:col>10</xdr:col>
      <xdr:colOff>114300</xdr:colOff>
      <xdr:row>97</xdr:row>
      <xdr:rowOff>80995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634172"/>
          <a:ext cx="889000" cy="7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24138</xdr:rowOff>
    </xdr:from>
    <xdr:to>
      <xdr:col>24</xdr:col>
      <xdr:colOff>114300</xdr:colOff>
      <xdr:row>95</xdr:row>
      <xdr:rowOff>125738</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3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47015</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1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112537</xdr:rowOff>
    </xdr:from>
    <xdr:to>
      <xdr:col>20</xdr:col>
      <xdr:colOff>38100</xdr:colOff>
      <xdr:row>97</xdr:row>
      <xdr:rowOff>42687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5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59214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34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9896</xdr:rowOff>
    </xdr:from>
    <xdr:to>
      <xdr:col>15</xdr:col>
      <xdr:colOff>101600</xdr:colOff>
      <xdr:row>97</xdr:row>
      <xdr:rowOff>111496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6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102623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73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30195</xdr:rowOff>
    </xdr:from>
    <xdr:to>
      <xdr:col>10</xdr:col>
      <xdr:colOff>165100</xdr:colOff>
      <xdr:row>97</xdr:row>
      <xdr:rowOff>131795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122922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124172</xdr:rowOff>
    </xdr:from>
    <xdr:to>
      <xdr:col>6</xdr:col>
      <xdr:colOff>38100</xdr:colOff>
      <xdr:row>97</xdr:row>
      <xdr:rowOff>54322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70849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3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117754</xdr:rowOff>
    </xdr:from>
    <xdr:to>
      <xdr:col>55</xdr:col>
      <xdr:colOff>0</xdr:colOff>
      <xdr:row>37</xdr:row>
      <xdr:rowOff>134214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461404"/>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117754</xdr:rowOff>
    </xdr:from>
    <xdr:to>
      <xdr:col>50</xdr:col>
      <xdr:colOff>114300</xdr:colOff>
      <xdr:row>37</xdr:row>
      <xdr:rowOff>150673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461404"/>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150673</xdr:rowOff>
    </xdr:from>
    <xdr:to>
      <xdr:col>45</xdr:col>
      <xdr:colOff>177800</xdr:colOff>
      <xdr:row>37</xdr:row>
      <xdr:rowOff>150673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494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147472</xdr:rowOff>
    </xdr:from>
    <xdr:to>
      <xdr:col>41</xdr:col>
      <xdr:colOff>50800</xdr:colOff>
      <xdr:row>37</xdr:row>
      <xdr:rowOff>150673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49112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83414</xdr:rowOff>
    </xdr:from>
    <xdr:to>
      <xdr:col>55</xdr:col>
      <xdr:colOff>50800</xdr:colOff>
      <xdr:row>38</xdr:row>
      <xdr:rowOff>13564</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61841</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0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66954</xdr:rowOff>
    </xdr:from>
    <xdr:to>
      <xdr:col>50</xdr:col>
      <xdr:colOff>165100</xdr:colOff>
      <xdr:row>37</xdr:row>
      <xdr:rowOff>168554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159681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503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99873</xdr:rowOff>
    </xdr:from>
    <xdr:to>
      <xdr:col>46</xdr:col>
      <xdr:colOff>38100</xdr:colOff>
      <xdr:row>38</xdr:row>
      <xdr:rowOff>30023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21150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99873</xdr:rowOff>
    </xdr:from>
    <xdr:to>
      <xdr:col>41</xdr:col>
      <xdr:colOff>101600</xdr:colOff>
      <xdr:row>38</xdr:row>
      <xdr:rowOff>30023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21150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96672</xdr:rowOff>
    </xdr:from>
    <xdr:to>
      <xdr:col>36</xdr:col>
      <xdr:colOff>165100</xdr:colOff>
      <xdr:row>38</xdr:row>
      <xdr:rowOff>26822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17949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80127</xdr:rowOff>
    </xdr:from>
    <xdr:to>
      <xdr:col>55</xdr:col>
      <xdr:colOff>0</xdr:colOff>
      <xdr:row>54</xdr:row>
      <xdr:rowOff>124475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9166977"/>
          <a:ext cx="83820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80127</xdr:rowOff>
    </xdr:from>
    <xdr:to>
      <xdr:col>50</xdr:col>
      <xdr:colOff>114300</xdr:colOff>
      <xdr:row>54</xdr:row>
      <xdr:rowOff>109662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166977"/>
          <a:ext cx="889000" cy="2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34498</xdr:rowOff>
    </xdr:from>
    <xdr:to>
      <xdr:col>45</xdr:col>
      <xdr:colOff>177800</xdr:colOff>
      <xdr:row>54</xdr:row>
      <xdr:rowOff>109662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292798"/>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35641</xdr:rowOff>
    </xdr:from>
    <xdr:to>
      <xdr:col>41</xdr:col>
      <xdr:colOff>50800</xdr:colOff>
      <xdr:row>54</xdr:row>
      <xdr:rowOff>34498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9122491"/>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151406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73675</xdr:rowOff>
    </xdr:from>
    <xdr:to>
      <xdr:col>55</xdr:col>
      <xdr:colOff>50800</xdr:colOff>
      <xdr:row>55</xdr:row>
      <xdr:rowOff>3825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3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96552</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18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29327</xdr:rowOff>
    </xdr:from>
    <xdr:to>
      <xdr:col>50</xdr:col>
      <xdr:colOff>165100</xdr:colOff>
      <xdr:row>53</xdr:row>
      <xdr:rowOff>130927</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1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147454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88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58862</xdr:rowOff>
    </xdr:from>
    <xdr:to>
      <xdr:col>46</xdr:col>
      <xdr:colOff>38100</xdr:colOff>
      <xdr:row>54</xdr:row>
      <xdr:rowOff>160462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31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5539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09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155148</xdr:rowOff>
    </xdr:from>
    <xdr:to>
      <xdr:col>41</xdr:col>
      <xdr:colOff>101600</xdr:colOff>
      <xdr:row>54</xdr:row>
      <xdr:rowOff>85298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2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101825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0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156291</xdr:rowOff>
    </xdr:from>
    <xdr:to>
      <xdr:col>36</xdr:col>
      <xdr:colOff>165100</xdr:colOff>
      <xdr:row>53</xdr:row>
      <xdr:rowOff>86441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0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102968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88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14150</xdr:rowOff>
    </xdr:from>
    <xdr:to>
      <xdr:col>55</xdr:col>
      <xdr:colOff>0</xdr:colOff>
      <xdr:row>78</xdr:row>
      <xdr:rowOff>56882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87250"/>
          <a:ext cx="8382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14150</xdr:rowOff>
    </xdr:from>
    <xdr:to>
      <xdr:col>50</xdr:col>
      <xdr:colOff>114300</xdr:colOff>
      <xdr:row>78</xdr:row>
      <xdr:rowOff>119011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87250"/>
          <a:ext cx="889000" cy="10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113999</xdr:rowOff>
    </xdr:from>
    <xdr:to>
      <xdr:col>45</xdr:col>
      <xdr:colOff>177800</xdr:colOff>
      <xdr:row>78</xdr:row>
      <xdr:rowOff>119011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487099"/>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104626</xdr:rowOff>
    </xdr:from>
    <xdr:to>
      <xdr:col>41</xdr:col>
      <xdr:colOff>50800</xdr:colOff>
      <xdr:row>78</xdr:row>
      <xdr:rowOff>113999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7772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6082</xdr:rowOff>
    </xdr:from>
    <xdr:to>
      <xdr:col>55</xdr:col>
      <xdr:colOff>50800</xdr:colOff>
      <xdr:row>78</xdr:row>
      <xdr:rowOff>107682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28959</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134800</xdr:rowOff>
    </xdr:from>
    <xdr:to>
      <xdr:col>50</xdr:col>
      <xdr:colOff>165100</xdr:colOff>
      <xdr:row>78</xdr:row>
      <xdr:rowOff>64950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81477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68211</xdr:rowOff>
    </xdr:from>
    <xdr:to>
      <xdr:col>46</xdr:col>
      <xdr:colOff>38100</xdr:colOff>
      <xdr:row>78</xdr:row>
      <xdr:rowOff>169811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14888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63199</xdr:rowOff>
    </xdr:from>
    <xdr:to>
      <xdr:col>41</xdr:col>
      <xdr:colOff>101600</xdr:colOff>
      <xdr:row>78</xdr:row>
      <xdr:rowOff>164799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9876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21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53826</xdr:rowOff>
    </xdr:from>
    <xdr:to>
      <xdr:col>36</xdr:col>
      <xdr:colOff>165100</xdr:colOff>
      <xdr:row>78</xdr:row>
      <xdr:rowOff>155426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2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53533</xdr:rowOff>
    </xdr:from>
    <xdr:to>
      <xdr:col>55</xdr:col>
      <xdr:colOff>0</xdr:colOff>
      <xdr:row>97</xdr:row>
      <xdr:rowOff>101699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84183"/>
          <a:ext cx="8382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53533</xdr:rowOff>
    </xdr:from>
    <xdr:to>
      <xdr:col>50</xdr:col>
      <xdr:colOff>114300</xdr:colOff>
      <xdr:row>97</xdr:row>
      <xdr:rowOff>135212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84183"/>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136349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105395</xdr:rowOff>
    </xdr:from>
    <xdr:to>
      <xdr:col>45</xdr:col>
      <xdr:colOff>177800</xdr:colOff>
      <xdr:row>97</xdr:row>
      <xdr:rowOff>135212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36045"/>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105395</xdr:rowOff>
    </xdr:from>
    <xdr:to>
      <xdr:col>41</xdr:col>
      <xdr:colOff>50800</xdr:colOff>
      <xdr:row>97</xdr:row>
      <xdr:rowOff>131738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736045"/>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50899</xdr:rowOff>
    </xdr:from>
    <xdr:to>
      <xdr:col>55</xdr:col>
      <xdr:colOff>50800</xdr:colOff>
      <xdr:row>97</xdr:row>
      <xdr:rowOff>152499</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29326</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2733</xdr:rowOff>
    </xdr:from>
    <xdr:to>
      <xdr:col>50</xdr:col>
      <xdr:colOff>165100</xdr:colOff>
      <xdr:row>97</xdr:row>
      <xdr:rowOff>104333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120860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40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84412</xdr:rowOff>
    </xdr:from>
    <xdr:to>
      <xdr:col>46</xdr:col>
      <xdr:colOff>38100</xdr:colOff>
      <xdr:row>98</xdr:row>
      <xdr:rowOff>14562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54595</xdr:rowOff>
    </xdr:from>
    <xdr:to>
      <xdr:col>41</xdr:col>
      <xdr:colOff>101600</xdr:colOff>
      <xdr:row>97</xdr:row>
      <xdr:rowOff>156195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147322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7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80938</xdr:rowOff>
    </xdr:from>
    <xdr:to>
      <xdr:col>36</xdr:col>
      <xdr:colOff>165100</xdr:colOff>
      <xdr:row>98</xdr:row>
      <xdr:rowOff>11088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7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99822</xdr:rowOff>
    </xdr:from>
    <xdr:to>
      <xdr:col>85</xdr:col>
      <xdr:colOff>127000</xdr:colOff>
      <xdr:row>34</xdr:row>
      <xdr:rowOff>67437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757672"/>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99822</xdr:rowOff>
    </xdr:from>
    <xdr:to>
      <xdr:col>81</xdr:col>
      <xdr:colOff>50800</xdr:colOff>
      <xdr:row>34</xdr:row>
      <xdr:rowOff>92329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757672"/>
          <a:ext cx="889000" cy="1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92329</xdr:rowOff>
    </xdr:from>
    <xdr:to>
      <xdr:col>76</xdr:col>
      <xdr:colOff>114300</xdr:colOff>
      <xdr:row>35</xdr:row>
      <xdr:rowOff>25781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921629"/>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164592</xdr:rowOff>
    </xdr:from>
    <xdr:to>
      <xdr:col>71</xdr:col>
      <xdr:colOff>177800</xdr:colOff>
      <xdr:row>35</xdr:row>
      <xdr:rowOff>25781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993892"/>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xdr:rowOff>
    </xdr:from>
    <xdr:to>
      <xdr:col>85</xdr:col>
      <xdr:colOff>177800</xdr:colOff>
      <xdr:row>34</xdr:row>
      <xdr:rowOff>118237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8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39514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6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49022</xdr:rowOff>
    </xdr:from>
    <xdr:to>
      <xdr:col>81</xdr:col>
      <xdr:colOff>101600</xdr:colOff>
      <xdr:row>33</xdr:row>
      <xdr:rowOff>150622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7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167149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4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41529</xdr:rowOff>
    </xdr:from>
    <xdr:to>
      <xdr:col>76</xdr:col>
      <xdr:colOff>165100</xdr:colOff>
      <xdr:row>34</xdr:row>
      <xdr:rowOff>143129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8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159656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64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146431</xdr:rowOff>
    </xdr:from>
    <xdr:to>
      <xdr:col>72</xdr:col>
      <xdr:colOff>38100</xdr:colOff>
      <xdr:row>35</xdr:row>
      <xdr:rowOff>76581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93108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7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113792</xdr:rowOff>
    </xdr:from>
    <xdr:to>
      <xdr:col>67</xdr:col>
      <xdr:colOff>101600</xdr:colOff>
      <xdr:row>35</xdr:row>
      <xdr:rowOff>43942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60469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7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6712</xdr:rowOff>
    </xdr:from>
    <xdr:to>
      <xdr:col>85</xdr:col>
      <xdr:colOff>127000</xdr:colOff>
      <xdr:row>54</xdr:row>
      <xdr:rowOff>62147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265012"/>
          <a:ext cx="8382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109792</xdr:rowOff>
    </xdr:from>
    <xdr:to>
      <xdr:col>81</xdr:col>
      <xdr:colOff>50800</xdr:colOff>
      <xdr:row>54</xdr:row>
      <xdr:rowOff>6712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196642"/>
          <a:ext cx="889000" cy="6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109792</xdr:rowOff>
    </xdr:from>
    <xdr:to>
      <xdr:col>76</xdr:col>
      <xdr:colOff>114300</xdr:colOff>
      <xdr:row>55</xdr:row>
      <xdr:rowOff>146215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196642"/>
          <a:ext cx="889000" cy="3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12770</xdr:rowOff>
    </xdr:from>
    <xdr:to>
      <xdr:col>71</xdr:col>
      <xdr:colOff>177800</xdr:colOff>
      <xdr:row>55</xdr:row>
      <xdr:rowOff>146215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271070"/>
          <a:ext cx="889000" cy="30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11347</xdr:rowOff>
    </xdr:from>
    <xdr:to>
      <xdr:col>85</xdr:col>
      <xdr:colOff>177800</xdr:colOff>
      <xdr:row>54</xdr:row>
      <xdr:rowOff>112947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2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34224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1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127362</xdr:rowOff>
    </xdr:from>
    <xdr:to>
      <xdr:col>81</xdr:col>
      <xdr:colOff>101600</xdr:colOff>
      <xdr:row>54</xdr:row>
      <xdr:rowOff>57512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2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74039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89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58992</xdr:rowOff>
    </xdr:from>
    <xdr:to>
      <xdr:col>76</xdr:col>
      <xdr:colOff>165100</xdr:colOff>
      <xdr:row>53</xdr:row>
      <xdr:rowOff>160592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1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5669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9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95415</xdr:rowOff>
    </xdr:from>
    <xdr:to>
      <xdr:col>72</xdr:col>
      <xdr:colOff>38100</xdr:colOff>
      <xdr:row>56</xdr:row>
      <xdr:rowOff>25565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42092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133420</xdr:rowOff>
    </xdr:from>
    <xdr:to>
      <xdr:col>67</xdr:col>
      <xdr:colOff>101600</xdr:colOff>
      <xdr:row>54</xdr:row>
      <xdr:rowOff>63570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2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80097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899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66294</xdr:rowOff>
    </xdr:from>
    <xdr:to>
      <xdr:col>85</xdr:col>
      <xdr:colOff>127000</xdr:colOff>
      <xdr:row>74</xdr:row>
      <xdr:rowOff>137160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275359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54119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27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137160</xdr:rowOff>
    </xdr:from>
    <xdr:to>
      <xdr:col>81</xdr:col>
      <xdr:colOff>50800</xdr:colOff>
      <xdr:row>76</xdr:row>
      <xdr:rowOff>24512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824460"/>
          <a:ext cx="889000" cy="2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24512</xdr:rowOff>
    </xdr:from>
    <xdr:to>
      <xdr:col>76</xdr:col>
      <xdr:colOff>114300</xdr:colOff>
      <xdr:row>77</xdr:row>
      <xdr:rowOff>48513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054712"/>
          <a:ext cx="889000" cy="19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98441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111633</xdr:rowOff>
    </xdr:from>
    <xdr:to>
      <xdr:col>71</xdr:col>
      <xdr:colOff>177800</xdr:colOff>
      <xdr:row>77</xdr:row>
      <xdr:rowOff>48513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2970383"/>
          <a:ext cx="889000" cy="27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24528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56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15494</xdr:rowOff>
    </xdr:from>
    <xdr:to>
      <xdr:col>85</xdr:col>
      <xdr:colOff>177800</xdr:colOff>
      <xdr:row>74</xdr:row>
      <xdr:rowOff>117094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7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38371</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5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86360</xdr:rowOff>
    </xdr:from>
    <xdr:to>
      <xdr:col>81</xdr:col>
      <xdr:colOff>101600</xdr:colOff>
      <xdr:row>75</xdr:row>
      <xdr:rowOff>16510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33037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254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145161</xdr:rowOff>
    </xdr:from>
    <xdr:to>
      <xdr:col>76</xdr:col>
      <xdr:colOff>165100</xdr:colOff>
      <xdr:row>76</xdr:row>
      <xdr:rowOff>75310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003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91838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277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169163</xdr:rowOff>
    </xdr:from>
    <xdr:to>
      <xdr:col>72</xdr:col>
      <xdr:colOff>38100</xdr:colOff>
      <xdr:row>77</xdr:row>
      <xdr:rowOff>99313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115840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2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60833</xdr:rowOff>
    </xdr:from>
    <xdr:to>
      <xdr:col>67</xdr:col>
      <xdr:colOff>101600</xdr:colOff>
      <xdr:row>75</xdr:row>
      <xdr:rowOff>162433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9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7510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269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28620</xdr:rowOff>
    </xdr:from>
    <xdr:to>
      <xdr:col>85</xdr:col>
      <xdr:colOff>127000</xdr:colOff>
      <xdr:row>93</xdr:row>
      <xdr:rowOff>35725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5973470"/>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35725</xdr:rowOff>
    </xdr:from>
    <xdr:to>
      <xdr:col>81</xdr:col>
      <xdr:colOff>50800</xdr:colOff>
      <xdr:row>93</xdr:row>
      <xdr:rowOff>55690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598057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24181</xdr:rowOff>
    </xdr:from>
    <xdr:to>
      <xdr:col>76</xdr:col>
      <xdr:colOff>114300</xdr:colOff>
      <xdr:row>93</xdr:row>
      <xdr:rowOff>55690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5969031"/>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129203</xdr:rowOff>
    </xdr:from>
    <xdr:to>
      <xdr:col>71</xdr:col>
      <xdr:colOff>177800</xdr:colOff>
      <xdr:row>93</xdr:row>
      <xdr:rowOff>24181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5902603"/>
          <a:ext cx="889000" cy="6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149270</xdr:rowOff>
    </xdr:from>
    <xdr:to>
      <xdr:col>85</xdr:col>
      <xdr:colOff>177800</xdr:colOff>
      <xdr:row>93</xdr:row>
      <xdr:rowOff>79420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59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697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77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156375</xdr:rowOff>
    </xdr:from>
    <xdr:to>
      <xdr:col>81</xdr:col>
      <xdr:colOff>101600</xdr:colOff>
      <xdr:row>93</xdr:row>
      <xdr:rowOff>86525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59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103052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57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4890</xdr:rowOff>
    </xdr:from>
    <xdr:to>
      <xdr:col>76</xdr:col>
      <xdr:colOff>165100</xdr:colOff>
      <xdr:row>93</xdr:row>
      <xdr:rowOff>106490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59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123017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57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144831</xdr:rowOff>
    </xdr:from>
    <xdr:to>
      <xdr:col>72</xdr:col>
      <xdr:colOff>38100</xdr:colOff>
      <xdr:row>93</xdr:row>
      <xdr:rowOff>74981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59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91508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56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78403</xdr:rowOff>
    </xdr:from>
    <xdr:to>
      <xdr:col>67</xdr:col>
      <xdr:colOff>101600</xdr:colOff>
      <xdr:row>93</xdr:row>
      <xdr:rowOff>8553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58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25080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56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目的別の歳出の構成比としては、民生費が最も高く、住民一人当たり</a:t>
          </a:r>
          <a:r>
            <a:rPr kumimoji="1" lang="en-US" altLang="ja-JP" sz="1100">
              <a:solidFill>
                <a:schemeClr val="dk1"/>
              </a:solidFill>
              <a:effectLst/>
              <a:latin typeface="+mn-lt"/>
              <a:ea typeface="+mn-ea"/>
              <a:cs typeface="+mn-cs"/>
            </a:rPr>
            <a:t>221,525</a:t>
          </a:r>
          <a:r>
            <a:rPr kumimoji="1" lang="ja-JP" altLang="ja-JP" sz="1100">
              <a:solidFill>
                <a:schemeClr val="dk1"/>
              </a:solidFill>
              <a:effectLst/>
              <a:latin typeface="+mn-lt"/>
              <a:ea typeface="+mn-ea"/>
              <a:cs typeface="+mn-cs"/>
            </a:rPr>
            <a:t>円となっている。前年度と比較して増加しており、主な要因として、</a:t>
          </a:r>
          <a:r>
            <a:rPr kumimoji="1" lang="ja-JP" altLang="en-US" sz="1100">
              <a:solidFill>
                <a:schemeClr val="dk1"/>
              </a:solidFill>
              <a:effectLst/>
              <a:latin typeface="+mn-lt"/>
              <a:ea typeface="+mn-ea"/>
              <a:cs typeface="+mn-cs"/>
            </a:rPr>
            <a:t>新型</a:t>
          </a:r>
          <a:r>
            <a:rPr kumimoji="1" lang="ja-JP" altLang="ja-JP" sz="1100">
              <a:solidFill>
                <a:schemeClr val="dk1"/>
              </a:solidFill>
              <a:effectLst/>
              <a:latin typeface="+mn-lt"/>
              <a:ea typeface="+mn-ea"/>
              <a:cs typeface="+mn-cs"/>
            </a:rPr>
            <a:t>コロナウイルス感染症対策として子育て世帯臨時特別給付金、住民税非課税世帯等臨時特別給付金事業の増加が挙げられる。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前年度に対する伸び率では、</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費が最も高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主な要因として新型コロナウイルス感染症対策としての予防接種事業及び感染症予防事業の増加、衛生施設整備基金への積立ての増加が挙げられる</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費が減少しており、特別定額給付金給付</a:t>
          </a:r>
          <a:r>
            <a:rPr kumimoji="1" lang="ja-JP" altLang="en-US" sz="1100">
              <a:solidFill>
                <a:schemeClr val="dk1"/>
              </a:solidFill>
              <a:effectLst/>
              <a:latin typeface="+mn-lt"/>
              <a:ea typeface="+mn-ea"/>
              <a:cs typeface="+mn-cs"/>
            </a:rPr>
            <a:t>事業の終了</a:t>
          </a:r>
          <a:r>
            <a:rPr kumimoji="1" lang="ja-JP" altLang="ja-JP" sz="1100">
              <a:solidFill>
                <a:schemeClr val="dk1"/>
              </a:solidFill>
              <a:effectLst/>
              <a:latin typeface="+mn-lt"/>
              <a:ea typeface="+mn-ea"/>
              <a:cs typeface="+mn-cs"/>
            </a:rPr>
            <a:t>によるものである。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年度間の財政調整のため財政調整基金の取崩しを行ったことにより、基金残高の標準財政規模比は前年度から</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ポイント減少した。歳入歳出ともに前年度に比べ</a:t>
          </a:r>
          <a:r>
            <a:rPr kumimoji="1" lang="ja-JP" altLang="en-US" sz="1100">
              <a:solidFill>
                <a:schemeClr val="dk1"/>
              </a:solidFill>
              <a:effectLst/>
              <a:latin typeface="+mn-lt"/>
              <a:ea typeface="+mn-ea"/>
              <a:cs typeface="+mn-cs"/>
            </a:rPr>
            <a:t>て減少</a:t>
          </a:r>
          <a:r>
            <a:rPr kumimoji="1" lang="ja-JP" altLang="ja-JP" sz="1100">
              <a:solidFill>
                <a:schemeClr val="dk1"/>
              </a:solidFill>
              <a:effectLst/>
              <a:latin typeface="+mn-lt"/>
              <a:ea typeface="+mn-ea"/>
              <a:cs typeface="+mn-cs"/>
            </a:rPr>
            <a:t>しており、歳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額が歳</a:t>
          </a:r>
          <a:r>
            <a:rPr kumimoji="1" lang="ja-JP" altLang="en-US" sz="1100">
              <a:solidFill>
                <a:schemeClr val="dk1"/>
              </a:solidFill>
              <a:effectLst/>
              <a:latin typeface="+mn-lt"/>
              <a:ea typeface="+mn-ea"/>
              <a:cs typeface="+mn-cs"/>
            </a:rPr>
            <a:t>入</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額を上回った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一方、翌年度に繰り越すべき財源</a:t>
          </a:r>
          <a:r>
            <a:rPr kumimoji="1" lang="ja-JP" altLang="en-US" sz="1100">
              <a:solidFill>
                <a:schemeClr val="dk1"/>
              </a:solidFill>
              <a:effectLst/>
              <a:latin typeface="+mn-lt"/>
              <a:ea typeface="+mn-ea"/>
              <a:cs typeface="+mn-cs"/>
            </a:rPr>
            <a:t>は減少し、</a:t>
          </a:r>
          <a:r>
            <a:rPr kumimoji="1" lang="ja-JP" altLang="ja-JP" sz="1100">
              <a:solidFill>
                <a:schemeClr val="dk1"/>
              </a:solidFill>
              <a:effectLst/>
              <a:latin typeface="+mn-lt"/>
              <a:ea typeface="+mn-ea"/>
              <a:cs typeface="+mn-cs"/>
            </a:rPr>
            <a:t>形式収支の</a:t>
          </a:r>
          <a:r>
            <a:rPr kumimoji="1" lang="ja-JP" altLang="en-US" sz="1100">
              <a:solidFill>
                <a:schemeClr val="dk1"/>
              </a:solidFill>
              <a:effectLst/>
              <a:latin typeface="+mn-lt"/>
              <a:ea typeface="+mn-ea"/>
              <a:cs typeface="+mn-cs"/>
            </a:rPr>
            <a:t>増加もあって実質収支が増加し</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0.96</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た。また、</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は、基金積立金の取崩額が積立額を上回ったものの差が小さかったこと、その差が単年度収支を下回る額となったことから黒字となり、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ポイント上昇した。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財政健全化法に基づく健全化判断比率の算定が開始されて以来、連結後の赤字額は発生しておらず、平成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年度まで赤字額が発生していた国民健康保険特別会計についても、平成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年度で赤字から脱却した。</a:t>
          </a:r>
        </a:p>
        <a:p>
          <a:r>
            <a:rPr kumimoji="1" lang="ja-JP" altLang="en-US" sz="1400">
              <a:latin typeface="ＭＳ ゴシック" pitchFamily="49" charset="-128"/>
              <a:ea typeface="ＭＳ ゴシック" pitchFamily="49" charset="-128"/>
            </a:rPr>
            <a:t>　引き続き、独立採算制の原則のもと、市全体として健全な財政運営に努めていく。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75877917</v>
      </c>
      <c r="BO4" s="411"/>
      <c r="BP4" s="411"/>
      <c r="BQ4" s="411"/>
      <c r="BR4" s="411"/>
      <c r="BS4" s="411"/>
      <c r="BT4" s="411"/>
      <c r="BU4" s="412"/>
      <c r="BV4" s="410">
        <v>82017685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8.9</v>
      </c>
      <c r="CU4" s="417"/>
      <c r="CV4" s="417"/>
      <c r="CW4" s="417"/>
      <c r="CX4" s="417"/>
      <c r="CY4" s="417"/>
      <c r="CZ4" s="417"/>
      <c r="DA4" s="418"/>
      <c r="DB4" s="416">
        <v>7.9</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71881452</v>
      </c>
      <c r="BO5" s="448"/>
      <c r="BP5" s="448"/>
      <c r="BQ5" s="448"/>
      <c r="BR5" s="448"/>
      <c r="BS5" s="448"/>
      <c r="BT5" s="448"/>
      <c r="BU5" s="449"/>
      <c r="BV5" s="447">
        <v>78310983</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83.3</v>
      </c>
      <c r="CU5" s="445"/>
      <c r="CV5" s="445"/>
      <c r="CW5" s="445"/>
      <c r="CX5" s="445"/>
      <c r="CY5" s="445"/>
      <c r="CZ5" s="445"/>
      <c r="DA5" s="446"/>
      <c r="DB5" s="444">
        <v>90.5</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3996465</v>
      </c>
      <c r="BO6" s="448"/>
      <c r="BP6" s="448"/>
      <c r="BQ6" s="448"/>
      <c r="BR6" s="448"/>
      <c r="BS6" s="448"/>
      <c r="BT6" s="448"/>
      <c r="BU6" s="449"/>
      <c r="BV6" s="447">
        <v>3706702</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88.4</v>
      </c>
      <c r="CU6" s="485"/>
      <c r="CV6" s="485"/>
      <c r="CW6" s="485"/>
      <c r="CX6" s="485"/>
      <c r="CY6" s="485"/>
      <c r="CZ6" s="485"/>
      <c r="DA6" s="486"/>
      <c r="DB6" s="484">
        <v>94.5</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859194</v>
      </c>
      <c r="BO7" s="448"/>
      <c r="BP7" s="448"/>
      <c r="BQ7" s="448"/>
      <c r="BR7" s="448"/>
      <c r="BS7" s="448"/>
      <c r="BT7" s="448"/>
      <c r="BU7" s="449"/>
      <c r="BV7" s="447">
        <v>1005345</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35411758</v>
      </c>
      <c r="CU7" s="448"/>
      <c r="CV7" s="448"/>
      <c r="CW7" s="448"/>
      <c r="CX7" s="448"/>
      <c r="CY7" s="448"/>
      <c r="CZ7" s="448"/>
      <c r="DA7" s="449"/>
      <c r="DB7" s="447">
        <v>34200306</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3137271</v>
      </c>
      <c r="BO8" s="448"/>
      <c r="BP8" s="448"/>
      <c r="BQ8" s="448"/>
      <c r="BR8" s="448"/>
      <c r="BS8" s="448"/>
      <c r="BT8" s="448"/>
      <c r="BU8" s="449"/>
      <c r="BV8" s="447">
        <v>2701357</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0.54</v>
      </c>
      <c r="CU8" s="488"/>
      <c r="CV8" s="488"/>
      <c r="CW8" s="488"/>
      <c r="CX8" s="488"/>
      <c r="CY8" s="488"/>
      <c r="CZ8" s="488"/>
      <c r="DA8" s="489"/>
      <c r="DB8" s="487">
        <v>0.56000000000000005</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123135</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94</v>
      </c>
      <c r="AV9" s="480"/>
      <c r="AW9" s="480"/>
      <c r="AX9" s="480"/>
      <c r="AY9" s="481" t="s">
        <v>115</v>
      </c>
      <c r="AZ9" s="482"/>
      <c r="BA9" s="482"/>
      <c r="BB9" s="482"/>
      <c r="BC9" s="482"/>
      <c r="BD9" s="482"/>
      <c r="BE9" s="482"/>
      <c r="BF9" s="482"/>
      <c r="BG9" s="482"/>
      <c r="BH9" s="482"/>
      <c r="BI9" s="482"/>
      <c r="BJ9" s="482"/>
      <c r="BK9" s="482"/>
      <c r="BL9" s="482"/>
      <c r="BM9" s="483"/>
      <c r="BN9" s="447">
        <v>435914</v>
      </c>
      <c r="BO9" s="448"/>
      <c r="BP9" s="448"/>
      <c r="BQ9" s="448"/>
      <c r="BR9" s="448"/>
      <c r="BS9" s="448"/>
      <c r="BT9" s="448"/>
      <c r="BU9" s="449"/>
      <c r="BV9" s="447">
        <v>737497</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14.6</v>
      </c>
      <c r="CU9" s="445"/>
      <c r="CV9" s="445"/>
      <c r="CW9" s="445"/>
      <c r="CX9" s="445"/>
      <c r="CY9" s="445"/>
      <c r="CZ9" s="445"/>
      <c r="DA9" s="446"/>
      <c r="DB9" s="444">
        <v>15.2</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125857</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1655130</v>
      </c>
      <c r="BO10" s="448"/>
      <c r="BP10" s="448"/>
      <c r="BQ10" s="448"/>
      <c r="BR10" s="448"/>
      <c r="BS10" s="448"/>
      <c r="BT10" s="448"/>
      <c r="BU10" s="449"/>
      <c r="BV10" s="447">
        <v>989072</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119</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127</v>
      </c>
      <c r="DC11" s="488"/>
      <c r="DD11" s="488"/>
      <c r="DE11" s="488"/>
      <c r="DF11" s="488"/>
      <c r="DG11" s="488"/>
      <c r="DH11" s="488"/>
      <c r="DI11" s="489"/>
    </row>
    <row r="12" spans="1:119" ht="18.75" customHeight="1">
      <c r="A12" s="178"/>
      <c r="B12" s="507" t="s">
        <v>128</v>
      </c>
      <c r="C12" s="508"/>
      <c r="D12" s="508"/>
      <c r="E12" s="508"/>
      <c r="F12" s="508"/>
      <c r="G12" s="508"/>
      <c r="H12" s="508"/>
      <c r="I12" s="508"/>
      <c r="J12" s="508"/>
      <c r="K12" s="509"/>
      <c r="L12" s="516" t="s">
        <v>129</v>
      </c>
      <c r="M12" s="517"/>
      <c r="N12" s="517"/>
      <c r="O12" s="517"/>
      <c r="P12" s="517"/>
      <c r="Q12" s="518"/>
      <c r="R12" s="519">
        <v>124826</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133</v>
      </c>
      <c r="AV12" s="480"/>
      <c r="AW12" s="480"/>
      <c r="AX12" s="480"/>
      <c r="AY12" s="481" t="s">
        <v>134</v>
      </c>
      <c r="AZ12" s="482"/>
      <c r="BA12" s="482"/>
      <c r="BB12" s="482"/>
      <c r="BC12" s="482"/>
      <c r="BD12" s="482"/>
      <c r="BE12" s="482"/>
      <c r="BF12" s="482"/>
      <c r="BG12" s="482"/>
      <c r="BH12" s="482"/>
      <c r="BI12" s="482"/>
      <c r="BJ12" s="482"/>
      <c r="BK12" s="482"/>
      <c r="BL12" s="482"/>
      <c r="BM12" s="483"/>
      <c r="BN12" s="447">
        <v>1668485</v>
      </c>
      <c r="BO12" s="448"/>
      <c r="BP12" s="448"/>
      <c r="BQ12" s="448"/>
      <c r="BR12" s="448"/>
      <c r="BS12" s="448"/>
      <c r="BT12" s="448"/>
      <c r="BU12" s="449"/>
      <c r="BV12" s="447">
        <v>1999698</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127</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137</v>
      </c>
      <c r="N13" s="539"/>
      <c r="O13" s="539"/>
      <c r="P13" s="539"/>
      <c r="Q13" s="540"/>
      <c r="R13" s="531">
        <v>123975</v>
      </c>
      <c r="S13" s="532"/>
      <c r="T13" s="532"/>
      <c r="U13" s="532"/>
      <c r="V13" s="533"/>
      <c r="W13" s="463" t="s">
        <v>138</v>
      </c>
      <c r="X13" s="464"/>
      <c r="Y13" s="464"/>
      <c r="Z13" s="464"/>
      <c r="AA13" s="464"/>
      <c r="AB13" s="454"/>
      <c r="AC13" s="498">
        <v>2657</v>
      </c>
      <c r="AD13" s="499"/>
      <c r="AE13" s="499"/>
      <c r="AF13" s="499"/>
      <c r="AG13" s="541"/>
      <c r="AH13" s="498">
        <v>3069</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422559</v>
      </c>
      <c r="BO13" s="448"/>
      <c r="BP13" s="448"/>
      <c r="BQ13" s="448"/>
      <c r="BR13" s="448"/>
      <c r="BS13" s="448"/>
      <c r="BT13" s="448"/>
      <c r="BU13" s="449"/>
      <c r="BV13" s="447">
        <v>-273129</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6.6</v>
      </c>
      <c r="CU13" s="445"/>
      <c r="CV13" s="445"/>
      <c r="CW13" s="445"/>
      <c r="CX13" s="445"/>
      <c r="CY13" s="445"/>
      <c r="CZ13" s="445"/>
      <c r="DA13" s="446"/>
      <c r="DB13" s="444">
        <v>6.5</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143</v>
      </c>
      <c r="M14" s="529"/>
      <c r="N14" s="529"/>
      <c r="O14" s="529"/>
      <c r="P14" s="529"/>
      <c r="Q14" s="530"/>
      <c r="R14" s="531">
        <v>124993</v>
      </c>
      <c r="S14" s="532"/>
      <c r="T14" s="532"/>
      <c r="U14" s="532"/>
      <c r="V14" s="533"/>
      <c r="W14" s="437"/>
      <c r="X14" s="438"/>
      <c r="Y14" s="438"/>
      <c r="Z14" s="438"/>
      <c r="AA14" s="438"/>
      <c r="AB14" s="427"/>
      <c r="AC14" s="534">
        <v>5</v>
      </c>
      <c r="AD14" s="535"/>
      <c r="AE14" s="535"/>
      <c r="AF14" s="535"/>
      <c r="AG14" s="536"/>
      <c r="AH14" s="534">
        <v>5.6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145</v>
      </c>
      <c r="CU14" s="546"/>
      <c r="CV14" s="546"/>
      <c r="CW14" s="546"/>
      <c r="CX14" s="546"/>
      <c r="CY14" s="546"/>
      <c r="CZ14" s="546"/>
      <c r="DA14" s="547"/>
      <c r="DB14" s="545" t="s">
        <v>136</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146</v>
      </c>
      <c r="N15" s="539"/>
      <c r="O15" s="539"/>
      <c r="P15" s="539"/>
      <c r="Q15" s="540"/>
      <c r="R15" s="531">
        <v>124165</v>
      </c>
      <c r="S15" s="532"/>
      <c r="T15" s="532"/>
      <c r="U15" s="532"/>
      <c r="V15" s="533"/>
      <c r="W15" s="463" t="s">
        <v>147</v>
      </c>
      <c r="X15" s="464"/>
      <c r="Y15" s="464"/>
      <c r="Z15" s="464"/>
      <c r="AA15" s="464"/>
      <c r="AB15" s="454"/>
      <c r="AC15" s="498">
        <v>14656</v>
      </c>
      <c r="AD15" s="499"/>
      <c r="AE15" s="499"/>
      <c r="AF15" s="499"/>
      <c r="AG15" s="541"/>
      <c r="AH15" s="498">
        <v>14872</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15298170</v>
      </c>
      <c r="BO15" s="411"/>
      <c r="BP15" s="411"/>
      <c r="BQ15" s="411"/>
      <c r="BR15" s="411"/>
      <c r="BS15" s="411"/>
      <c r="BT15" s="411"/>
      <c r="BU15" s="412"/>
      <c r="BV15" s="410">
        <v>15595386</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27.5</v>
      </c>
      <c r="AD16" s="535"/>
      <c r="AE16" s="535"/>
      <c r="AF16" s="535"/>
      <c r="AG16" s="536"/>
      <c r="AH16" s="534">
        <v>27.3</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29331990</v>
      </c>
      <c r="BO16" s="448"/>
      <c r="BP16" s="448"/>
      <c r="BQ16" s="448"/>
      <c r="BR16" s="448"/>
      <c r="BS16" s="448"/>
      <c r="BT16" s="448"/>
      <c r="BU16" s="449"/>
      <c r="BV16" s="447">
        <v>28447553</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35911</v>
      </c>
      <c r="AD17" s="499"/>
      <c r="AE17" s="499"/>
      <c r="AF17" s="499"/>
      <c r="AG17" s="541"/>
      <c r="AH17" s="498">
        <v>36519</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19260416</v>
      </c>
      <c r="BO17" s="448"/>
      <c r="BP17" s="448"/>
      <c r="BQ17" s="448"/>
      <c r="BR17" s="448"/>
      <c r="BS17" s="448"/>
      <c r="BT17" s="448"/>
      <c r="BU17" s="449"/>
      <c r="BV17" s="447">
        <v>19684714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157</v>
      </c>
      <c r="C18" s="490"/>
      <c r="D18" s="490"/>
      <c r="E18" s="570"/>
      <c r="F18" s="570"/>
      <c r="G18" s="570"/>
      <c r="H18" s="570"/>
      <c r="I18" s="570"/>
      <c r="J18" s="570"/>
      <c r="K18" s="570"/>
      <c r="L18" s="571">
        <v>603.16999999999996</v>
      </c>
      <c r="M18" s="571"/>
      <c r="N18" s="571"/>
      <c r="O18" s="571"/>
      <c r="P18" s="571"/>
      <c r="Q18" s="571"/>
      <c r="R18" s="572"/>
      <c r="S18" s="572"/>
      <c r="T18" s="572"/>
      <c r="U18" s="572"/>
      <c r="V18" s="573"/>
      <c r="W18" s="465"/>
      <c r="X18" s="466"/>
      <c r="Y18" s="466"/>
      <c r="Z18" s="466"/>
      <c r="AA18" s="466"/>
      <c r="AB18" s="457"/>
      <c r="AC18" s="574">
        <v>67.5</v>
      </c>
      <c r="AD18" s="575"/>
      <c r="AE18" s="575"/>
      <c r="AF18" s="575"/>
      <c r="AG18" s="576"/>
      <c r="AH18" s="574">
        <v>67.099999999999994</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30543997</v>
      </c>
      <c r="BO18" s="448"/>
      <c r="BP18" s="448"/>
      <c r="BQ18" s="448"/>
      <c r="BR18" s="448"/>
      <c r="BS18" s="448"/>
      <c r="BT18" s="448"/>
      <c r="BU18" s="449"/>
      <c r="BV18" s="447">
        <v>30890099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159</v>
      </c>
      <c r="C19" s="490"/>
      <c r="D19" s="490"/>
      <c r="E19" s="570"/>
      <c r="F19" s="570"/>
      <c r="G19" s="570"/>
      <c r="H19" s="570"/>
      <c r="I19" s="570"/>
      <c r="J19" s="570"/>
      <c r="K19" s="570"/>
      <c r="L19" s="578">
        <v>204</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46036038</v>
      </c>
      <c r="BO19" s="448"/>
      <c r="BP19" s="448"/>
      <c r="BQ19" s="448"/>
      <c r="BR19" s="448"/>
      <c r="BS19" s="448"/>
      <c r="BT19" s="448"/>
      <c r="BU19" s="449"/>
      <c r="BV19" s="447">
        <v>43684101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161</v>
      </c>
      <c r="C20" s="490"/>
      <c r="D20" s="490"/>
      <c r="E20" s="570"/>
      <c r="F20" s="570"/>
      <c r="G20" s="570"/>
      <c r="H20" s="570"/>
      <c r="I20" s="570"/>
      <c r="J20" s="570"/>
      <c r="K20" s="570"/>
      <c r="L20" s="578">
        <v>55586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51601166</v>
      </c>
      <c r="BO22" s="411"/>
      <c r="BP22" s="411"/>
      <c r="BQ22" s="411"/>
      <c r="BR22" s="411"/>
      <c r="BS22" s="411"/>
      <c r="BT22" s="411"/>
      <c r="BU22" s="412"/>
      <c r="BV22" s="410">
        <v>52945765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35931525</v>
      </c>
      <c r="BO23" s="448"/>
      <c r="BP23" s="448"/>
      <c r="BQ23" s="448"/>
      <c r="BR23" s="448"/>
      <c r="BS23" s="448"/>
      <c r="BT23" s="448"/>
      <c r="BU23" s="449"/>
      <c r="BV23" s="447">
        <v>36994816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171</v>
      </c>
      <c r="F24" s="477"/>
      <c r="G24" s="477"/>
      <c r="H24" s="477"/>
      <c r="I24" s="477"/>
      <c r="J24" s="477"/>
      <c r="K24" s="478"/>
      <c r="L24" s="498">
        <v>1</v>
      </c>
      <c r="M24" s="499"/>
      <c r="N24" s="499"/>
      <c r="O24" s="499"/>
      <c r="P24" s="541"/>
      <c r="Q24" s="498">
        <v>9800</v>
      </c>
      <c r="R24" s="499"/>
      <c r="S24" s="499"/>
      <c r="T24" s="499"/>
      <c r="U24" s="499"/>
      <c r="V24" s="541"/>
      <c r="W24" s="593"/>
      <c r="X24" s="594"/>
      <c r="Y24" s="595"/>
      <c r="Z24" s="497" t="s">
        <v>172</v>
      </c>
      <c r="AA24" s="477"/>
      <c r="AB24" s="477"/>
      <c r="AC24" s="477"/>
      <c r="AD24" s="477"/>
      <c r="AE24" s="477"/>
      <c r="AF24" s="477"/>
      <c r="AG24" s="478"/>
      <c r="AH24" s="498">
        <v>947</v>
      </c>
      <c r="AI24" s="499"/>
      <c r="AJ24" s="499"/>
      <c r="AK24" s="499"/>
      <c r="AL24" s="541"/>
      <c r="AM24" s="498">
        <v>3096690</v>
      </c>
      <c r="AN24" s="499"/>
      <c r="AO24" s="499"/>
      <c r="AP24" s="499"/>
      <c r="AQ24" s="499"/>
      <c r="AR24" s="541"/>
      <c r="AS24" s="498">
        <v>3270</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27094518</v>
      </c>
      <c r="BO24" s="448"/>
      <c r="BP24" s="448"/>
      <c r="BQ24" s="448"/>
      <c r="BR24" s="448"/>
      <c r="BS24" s="448"/>
      <c r="BT24" s="448"/>
      <c r="BU24" s="449"/>
      <c r="BV24" s="447">
        <v>28474571</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174</v>
      </c>
      <c r="F25" s="477"/>
      <c r="G25" s="477"/>
      <c r="H25" s="477"/>
      <c r="I25" s="477"/>
      <c r="J25" s="477"/>
      <c r="K25" s="478"/>
      <c r="L25" s="498">
        <v>2</v>
      </c>
      <c r="M25" s="499"/>
      <c r="N25" s="499"/>
      <c r="O25" s="499"/>
      <c r="P25" s="541"/>
      <c r="Q25" s="498">
        <v>7640</v>
      </c>
      <c r="R25" s="499"/>
      <c r="S25" s="499"/>
      <c r="T25" s="499"/>
      <c r="U25" s="499"/>
      <c r="V25" s="541"/>
      <c r="W25" s="593"/>
      <c r="X25" s="594"/>
      <c r="Y25" s="595"/>
      <c r="Z25" s="497" t="s">
        <v>175</v>
      </c>
      <c r="AA25" s="477"/>
      <c r="AB25" s="477"/>
      <c r="AC25" s="477"/>
      <c r="AD25" s="477"/>
      <c r="AE25" s="477"/>
      <c r="AF25" s="477"/>
      <c r="AG25" s="478"/>
      <c r="AH25" s="498">
        <v>183</v>
      </c>
      <c r="AI25" s="499"/>
      <c r="AJ25" s="499"/>
      <c r="AK25" s="499"/>
      <c r="AL25" s="541"/>
      <c r="AM25" s="498">
        <v>559065</v>
      </c>
      <c r="AN25" s="499"/>
      <c r="AO25" s="499"/>
      <c r="AP25" s="499"/>
      <c r="AQ25" s="499"/>
      <c r="AR25" s="541"/>
      <c r="AS25" s="498">
        <v>3055</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30504869</v>
      </c>
      <c r="BO25" s="411"/>
      <c r="BP25" s="411"/>
      <c r="BQ25" s="411"/>
      <c r="BR25" s="411"/>
      <c r="BS25" s="411"/>
      <c r="BT25" s="411"/>
      <c r="BU25" s="412"/>
      <c r="BV25" s="410">
        <v>3842541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177</v>
      </c>
      <c r="F26" s="477"/>
      <c r="G26" s="477"/>
      <c r="H26" s="477"/>
      <c r="I26" s="477"/>
      <c r="J26" s="477"/>
      <c r="K26" s="478"/>
      <c r="L26" s="498">
        <v>1</v>
      </c>
      <c r="M26" s="499"/>
      <c r="N26" s="499"/>
      <c r="O26" s="499"/>
      <c r="P26" s="541"/>
      <c r="Q26" s="498">
        <v>7050</v>
      </c>
      <c r="R26" s="499"/>
      <c r="S26" s="499"/>
      <c r="T26" s="499"/>
      <c r="U26" s="499"/>
      <c r="V26" s="541"/>
      <c r="W26" s="593"/>
      <c r="X26" s="594"/>
      <c r="Y26" s="595"/>
      <c r="Z26" s="497" t="s">
        <v>178</v>
      </c>
      <c r="AA26" s="599"/>
      <c r="AB26" s="599"/>
      <c r="AC26" s="599"/>
      <c r="AD26" s="599"/>
      <c r="AE26" s="599"/>
      <c r="AF26" s="599"/>
      <c r="AG26" s="600"/>
      <c r="AH26" s="498">
        <v>21</v>
      </c>
      <c r="AI26" s="499"/>
      <c r="AJ26" s="499"/>
      <c r="AK26" s="499"/>
      <c r="AL26" s="541"/>
      <c r="AM26" s="498">
        <v>70833</v>
      </c>
      <c r="AN26" s="499"/>
      <c r="AO26" s="499"/>
      <c r="AP26" s="499"/>
      <c r="AQ26" s="499"/>
      <c r="AR26" s="541"/>
      <c r="AS26" s="498">
        <v>3373</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136</v>
      </c>
      <c r="BO26" s="448"/>
      <c r="BP26" s="448"/>
      <c r="BQ26" s="448"/>
      <c r="BR26" s="448"/>
      <c r="BS26" s="448"/>
      <c r="BT26" s="448"/>
      <c r="BU26" s="449"/>
      <c r="BV26" s="447" t="s">
        <v>136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180</v>
      </c>
      <c r="F27" s="477"/>
      <c r="G27" s="477"/>
      <c r="H27" s="477"/>
      <c r="I27" s="477"/>
      <c r="J27" s="477"/>
      <c r="K27" s="478"/>
      <c r="L27" s="498">
        <v>1</v>
      </c>
      <c r="M27" s="499"/>
      <c r="N27" s="499"/>
      <c r="O27" s="499"/>
      <c r="P27" s="541"/>
      <c r="Q27" s="498">
        <v>5400</v>
      </c>
      <c r="R27" s="499"/>
      <c r="S27" s="499"/>
      <c r="T27" s="499"/>
      <c r="U27" s="499"/>
      <c r="V27" s="541"/>
      <c r="W27" s="593"/>
      <c r="X27" s="594"/>
      <c r="Y27" s="595"/>
      <c r="Z27" s="497" t="s">
        <v>181</v>
      </c>
      <c r="AA27" s="477"/>
      <c r="AB27" s="477"/>
      <c r="AC27" s="477"/>
      <c r="AD27" s="477"/>
      <c r="AE27" s="477"/>
      <c r="AF27" s="477"/>
      <c r="AG27" s="478"/>
      <c r="AH27" s="498">
        <v>82</v>
      </c>
      <c r="AI27" s="499"/>
      <c r="AJ27" s="499"/>
      <c r="AK27" s="499"/>
      <c r="AL27" s="541"/>
      <c r="AM27" s="498">
        <v>323936</v>
      </c>
      <c r="AN27" s="499"/>
      <c r="AO27" s="499"/>
      <c r="AP27" s="499"/>
      <c r="AQ27" s="499"/>
      <c r="AR27" s="541"/>
      <c r="AS27" s="498">
        <v>3950</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3315833</v>
      </c>
      <c r="BO27" s="567"/>
      <c r="BP27" s="567"/>
      <c r="BQ27" s="567"/>
      <c r="BR27" s="567"/>
      <c r="BS27" s="567"/>
      <c r="BT27" s="567"/>
      <c r="BU27" s="568"/>
      <c r="BV27" s="566">
        <v>3314736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183</v>
      </c>
      <c r="F28" s="477"/>
      <c r="G28" s="477"/>
      <c r="H28" s="477"/>
      <c r="I28" s="477"/>
      <c r="J28" s="477"/>
      <c r="K28" s="478"/>
      <c r="L28" s="498">
        <v>1</v>
      </c>
      <c r="M28" s="499"/>
      <c r="N28" s="499"/>
      <c r="O28" s="499"/>
      <c r="P28" s="541"/>
      <c r="Q28" s="498">
        <v>4320</v>
      </c>
      <c r="R28" s="499"/>
      <c r="S28" s="499"/>
      <c r="T28" s="499"/>
      <c r="U28" s="499"/>
      <c r="V28" s="541"/>
      <c r="W28" s="593"/>
      <c r="X28" s="594"/>
      <c r="Y28" s="595"/>
      <c r="Z28" s="497" t="s">
        <v>184</v>
      </c>
      <c r="AA28" s="477"/>
      <c r="AB28" s="477"/>
      <c r="AC28" s="477"/>
      <c r="AD28" s="477"/>
      <c r="AE28" s="477"/>
      <c r="AF28" s="477"/>
      <c r="AG28" s="478"/>
      <c r="AH28" s="498" t="s">
        <v>136</v>
      </c>
      <c r="AI28" s="499"/>
      <c r="AJ28" s="499"/>
      <c r="AK28" s="499"/>
      <c r="AL28" s="541"/>
      <c r="AM28" s="498" t="s">
        <v>136</v>
      </c>
      <c r="AN28" s="499"/>
      <c r="AO28" s="499"/>
      <c r="AP28" s="499"/>
      <c r="AQ28" s="499"/>
      <c r="AR28" s="541"/>
      <c r="AS28" s="498" t="s">
        <v>136</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7788852</v>
      </c>
      <c r="BO28" s="411"/>
      <c r="BP28" s="411"/>
      <c r="BQ28" s="411"/>
      <c r="BR28" s="411"/>
      <c r="BS28" s="411"/>
      <c r="BT28" s="411"/>
      <c r="BU28" s="412"/>
      <c r="BV28" s="410">
        <v>7802207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186</v>
      </c>
      <c r="F29" s="477"/>
      <c r="G29" s="477"/>
      <c r="H29" s="477"/>
      <c r="I29" s="477"/>
      <c r="J29" s="477"/>
      <c r="K29" s="478"/>
      <c r="L29" s="498">
        <v>24</v>
      </c>
      <c r="M29" s="499"/>
      <c r="N29" s="499"/>
      <c r="O29" s="499"/>
      <c r="P29" s="541"/>
      <c r="Q29" s="498">
        <v>4020</v>
      </c>
      <c r="R29" s="499"/>
      <c r="S29" s="499"/>
      <c r="T29" s="499"/>
      <c r="U29" s="499"/>
      <c r="V29" s="541"/>
      <c r="W29" s="596"/>
      <c r="X29" s="597"/>
      <c r="Y29" s="598"/>
      <c r="Z29" s="497" t="s">
        <v>187</v>
      </c>
      <c r="AA29" s="477"/>
      <c r="AB29" s="477"/>
      <c r="AC29" s="477"/>
      <c r="AD29" s="477"/>
      <c r="AE29" s="477"/>
      <c r="AF29" s="477"/>
      <c r="AG29" s="478"/>
      <c r="AH29" s="498">
        <v>1029</v>
      </c>
      <c r="AI29" s="499"/>
      <c r="AJ29" s="499"/>
      <c r="AK29" s="499"/>
      <c r="AL29" s="541"/>
      <c r="AM29" s="498">
        <v>3420626</v>
      </c>
      <c r="AN29" s="499"/>
      <c r="AO29" s="499"/>
      <c r="AP29" s="499"/>
      <c r="AQ29" s="499"/>
      <c r="AR29" s="541"/>
      <c r="AS29" s="498">
        <v>3324</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3476101</v>
      </c>
      <c r="BO29" s="448"/>
      <c r="BP29" s="448"/>
      <c r="BQ29" s="448"/>
      <c r="BR29" s="448"/>
      <c r="BS29" s="448"/>
      <c r="BT29" s="448"/>
      <c r="BU29" s="449"/>
      <c r="BV29" s="447">
        <v>2594666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97.8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12794815</v>
      </c>
      <c r="BO30" s="567"/>
      <c r="BP30" s="567"/>
      <c r="BQ30" s="567"/>
      <c r="BR30" s="567"/>
      <c r="BS30" s="567"/>
      <c r="BT30" s="567"/>
      <c r="BU30" s="568"/>
      <c r="BV30" s="566">
        <v>10843419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198</v>
      </c>
      <c r="X33" s="436"/>
      <c r="Y33" s="436"/>
      <c r="Z33" s="436"/>
      <c r="AA33" s="436"/>
      <c r="AB33" s="436"/>
      <c r="AC33" s="436"/>
      <c r="AD33" s="436"/>
      <c r="AE33" s="436"/>
      <c r="AF33" s="436"/>
      <c r="AG33" s="436"/>
      <c r="AH33" s="436"/>
      <c r="AI33" s="436"/>
      <c r="AJ33" s="436"/>
      <c r="AK33" s="436"/>
      <c r="AL33" s="203"/>
      <c r="AM33" s="471" t="s">
        <v>196</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203</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IF('各会計、関係団体の財政状況及び健全化判断比率'!B36="","",'各会計、関係団体の財政状況及び健全化判断比率'!B36)</f>
        <v>温泉供給特別会計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鹿児島県市町村総合事務組合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霧島市土地開発公社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IF('各会計、関係団体の財政状況及び健全化判断比率'!B33="","",'各会計、関係団体の財政状況及び健全化判断比率'!B33)</f>
        <v>工業用水道事業会計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伊佐北姶良環境管理組合</v>
      </c>
      <c r="BZ35" s="638"/>
      <c r="CA35" s="638"/>
      <c r="CB35" s="638"/>
      <c r="CC35" s="638"/>
      <c r="CD35" s="638"/>
      <c r="CE35" s="638"/>
      <c r="CF35" s="638"/>
      <c r="CG35" s="638"/>
      <c r="CH35" s="638"/>
      <c r="CI35" s="638"/>
      <c r="CJ35" s="638"/>
      <c r="CK35" s="638"/>
      <c r="CL35" s="638"/>
      <c r="CM35" s="638"/>
      <c r="CN35" s="178"/>
      <c r="CO35" s="637">
        <f t="shared" ref="CO35:CO43" si="3">IF(CQ35="","",CO34+1)</f>
        <v>18</v>
      </c>
      <c r="CP35" s="637"/>
      <c r="CQ35" s="638" t="str">
        <f>IF('各会計、関係団体の財政状況及び健全化判断比率'!BS8="","",'各会計、関係団体の財政状況及び健全化判断比率'!BS8)</f>
        <v>霧島市施設管理公社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IF('各会計、関係団体の財政状況及び健全化判断比率'!B34="","",'各会計、関係団体の財政状況及び健全化判断比率'!B34)</f>
        <v>病院事業会計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伊佐北姶良火葬場管理組合</v>
      </c>
      <c r="BZ36" s="638"/>
      <c r="CA36" s="638"/>
      <c r="CB36" s="638"/>
      <c r="CC36" s="638"/>
      <c r="CD36" s="638"/>
      <c r="CE36" s="638"/>
      <c r="CF36" s="638"/>
      <c r="CG36" s="638"/>
      <c r="CH36" s="638"/>
      <c r="CI36" s="638"/>
      <c r="CJ36" s="638"/>
      <c r="CK36" s="638"/>
      <c r="CL36" s="638"/>
      <c r="CM36" s="638"/>
      <c r="CN36" s="178"/>
      <c r="CO36" s="637">
        <f t="shared" si="3"/>
        <v>19</v>
      </c>
      <c r="CP36" s="637"/>
      <c r="CQ36" s="638" t="str">
        <f>IF('各会計、関係団体の財政状況及び健全化判断比率'!BS9="","",'各会計、関係団体の財政状況及び健全化判断比率'!BS9)</f>
        <v>霧島神話の里公園</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交通災害共済事業特別会計</v>
      </c>
      <c r="X37" s="638"/>
      <c r="Y37" s="638"/>
      <c r="Z37" s="638"/>
      <c r="AA37" s="638"/>
      <c r="AB37" s="638"/>
      <c r="AC37" s="638"/>
      <c r="AD37" s="638"/>
      <c r="AE37" s="638"/>
      <c r="AF37" s="638"/>
      <c r="AG37" s="638"/>
      <c r="AH37" s="638"/>
      <c r="AI37" s="638"/>
      <c r="AJ37" s="638"/>
      <c r="AK37" s="638"/>
      <c r="AL37" s="178"/>
      <c r="AM37" s="637">
        <f t="shared" si="0"/>
        <v>9</v>
      </c>
      <c r="AN37" s="637"/>
      <c r="AO37" s="638" t="str">
        <f>IF('各会計、関係団体の財政状況及び健全化判断比率'!B35="","",'各会計、関係団体の財政状況及び健全化判断比率'!B35)</f>
        <v>下水道事業会計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姶良・伊佐地区介護保険組合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15</v>
      </c>
      <c r="BX38" s="637"/>
      <c r="BY38" s="638" t="str">
        <f>IF('各会計、関係団体の財政状況及び健全化判断比率'!B72="","",'各会計、関係団体の財政状況及び健全化判断比率'!B72)</f>
        <v>鹿児島県後期高齢者医療広域連合（一般会計）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16</v>
      </c>
      <c r="BX39" s="637"/>
      <c r="BY39" s="638" t="str">
        <f>IF('各会計、関係団体の財政状況及び健全化判断比率'!B73="","",'各会計、関係団体の財政状況及び健全化判断比率'!B73)</f>
        <v>鹿児島県後期高齢者医療広域連合（特別会計）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601</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16" t="s">
        <v>566</v>
      </c>
      <c r="D34" s="1216"/>
      <c r="E34" s="1217"/>
      <c r="F34" s="32">
        <v>9.2100000000000009</v>
      </c>
      <c r="G34" s="33">
        <v>10.14</v>
      </c>
      <c r="H34" s="33">
        <v>11.07</v>
      </c>
      <c r="I34" s="33">
        <v>11.15</v>
      </c>
      <c r="J34" s="34">
        <v>11.15</v>
      </c>
      <c r="K34" s="22"/>
      <c r="L34" s="22"/>
      <c r="M34" s="22"/>
      <c r="N34" s="22"/>
      <c r="O34" s="22"/>
      <c r="P34" s="22"/>
    </row>
    <row r="35" spans="1:16" ht="39" customHeight="1">
      <c r="A35" s="22"/>
      <c r="B35" s="35"/>
      <c r="C35" s="1210" t="s">
        <v>567</v>
      </c>
      <c r="D35" s="1211"/>
      <c r="E35" s="1212"/>
      <c r="F35" s="36">
        <v>4.43</v>
      </c>
      <c r="G35" s="37">
        <v>6.85</v>
      </c>
      <c r="H35" s="37">
        <v>5.82</v>
      </c>
      <c r="I35" s="37">
        <v>7.89</v>
      </c>
      <c r="J35" s="38">
        <v>8.85</v>
      </c>
      <c r="K35" s="22"/>
      <c r="L35" s="22"/>
      <c r="M35" s="22"/>
      <c r="N35" s="22"/>
      <c r="O35" s="22"/>
      <c r="P35" s="22"/>
    </row>
    <row r="36" spans="1:16" ht="39" customHeight="1">
      <c r="A36" s="22"/>
      <c r="B36" s="35"/>
      <c r="C36" s="1210" t="s">
        <v>568</v>
      </c>
      <c r="D36" s="1211"/>
      <c r="E36" s="1212"/>
      <c r="F36" s="36">
        <v>6.9</v>
      </c>
      <c r="G36" s="37">
        <v>7.57</v>
      </c>
      <c r="H36" s="37">
        <v>7.72</v>
      </c>
      <c r="I36" s="37">
        <v>7.39</v>
      </c>
      <c r="J36" s="38">
        <v>7.04</v>
      </c>
      <c r="K36" s="22"/>
      <c r="L36" s="22"/>
      <c r="M36" s="22"/>
      <c r="N36" s="22"/>
      <c r="O36" s="22"/>
      <c r="P36" s="22"/>
    </row>
    <row r="37" spans="1:16" ht="39" customHeight="1">
      <c r="A37" s="22"/>
      <c r="B37" s="35"/>
      <c r="C37" s="1210" t="s">
        <v>569</v>
      </c>
      <c r="D37" s="1211"/>
      <c r="E37" s="1212"/>
      <c r="F37" s="36">
        <v>0.44</v>
      </c>
      <c r="G37" s="37">
        <v>1.1000000000000001</v>
      </c>
      <c r="H37" s="37">
        <v>0.83</v>
      </c>
      <c r="I37" s="37">
        <v>1.24</v>
      </c>
      <c r="J37" s="38">
        <v>1.48</v>
      </c>
      <c r="K37" s="22"/>
      <c r="L37" s="22"/>
      <c r="M37" s="22"/>
      <c r="N37" s="22"/>
      <c r="O37" s="22"/>
      <c r="P37" s="22"/>
    </row>
    <row r="38" spans="1:16" ht="39" customHeight="1">
      <c r="A38" s="22"/>
      <c r="B38" s="35"/>
      <c r="C38" s="1210" t="s">
        <v>570</v>
      </c>
      <c r="D38" s="1211"/>
      <c r="E38" s="1212"/>
      <c r="F38" s="36" t="s">
        <v>515</v>
      </c>
      <c r="G38" s="37" t="s">
        <v>515</v>
      </c>
      <c r="H38" s="37">
        <v>0.56999999999999995</v>
      </c>
      <c r="I38" s="37">
        <v>0.65</v>
      </c>
      <c r="J38" s="38">
        <v>0.92</v>
      </c>
      <c r="K38" s="22"/>
      <c r="L38" s="22"/>
      <c r="M38" s="22"/>
      <c r="N38" s="22"/>
      <c r="O38" s="22"/>
      <c r="P38" s="22"/>
    </row>
    <row r="39" spans="1:16" ht="39" customHeight="1">
      <c r="A39" s="22"/>
      <c r="B39" s="35"/>
      <c r="C39" s="1210" t="s">
        <v>571</v>
      </c>
      <c r="D39" s="1211"/>
      <c r="E39" s="1212"/>
      <c r="F39" s="36" t="s">
        <v>572</v>
      </c>
      <c r="G39" s="37">
        <v>0.89</v>
      </c>
      <c r="H39" s="37">
        <v>0.93</v>
      </c>
      <c r="I39" s="37">
        <v>0.42</v>
      </c>
      <c r="J39" s="38">
        <v>0.27</v>
      </c>
      <c r="K39" s="22"/>
      <c r="L39" s="22"/>
      <c r="M39" s="22"/>
      <c r="N39" s="22"/>
      <c r="O39" s="22"/>
      <c r="P39" s="22"/>
    </row>
    <row r="40" spans="1:16" ht="39" customHeight="1">
      <c r="A40" s="22"/>
      <c r="B40" s="35"/>
      <c r="C40" s="1210" t="s">
        <v>573</v>
      </c>
      <c r="D40" s="1211"/>
      <c r="E40" s="1212"/>
      <c r="F40" s="36">
        <v>0.12</v>
      </c>
      <c r="G40" s="37">
        <v>0.12</v>
      </c>
      <c r="H40" s="37">
        <v>0.12</v>
      </c>
      <c r="I40" s="37">
        <v>0.13</v>
      </c>
      <c r="J40" s="38">
        <v>0.13</v>
      </c>
      <c r="K40" s="22"/>
      <c r="L40" s="22"/>
      <c r="M40" s="22"/>
      <c r="N40" s="22"/>
      <c r="O40" s="22"/>
      <c r="P40" s="22"/>
    </row>
    <row r="41" spans="1:16" ht="39" customHeight="1">
      <c r="A41" s="22"/>
      <c r="B41" s="35"/>
      <c r="C41" s="1210" t="s">
        <v>574</v>
      </c>
      <c r="D41" s="1211"/>
      <c r="E41" s="1212"/>
      <c r="F41" s="36">
        <v>0.02</v>
      </c>
      <c r="G41" s="37">
        <v>0.02</v>
      </c>
      <c r="H41" s="37">
        <v>0.03</v>
      </c>
      <c r="I41" s="37">
        <v>0.04</v>
      </c>
      <c r="J41" s="38">
        <v>0.05</v>
      </c>
      <c r="K41" s="22"/>
      <c r="L41" s="22"/>
      <c r="M41" s="22"/>
      <c r="N41" s="22"/>
      <c r="O41" s="22"/>
      <c r="P41" s="22"/>
    </row>
    <row r="42" spans="1:16" ht="39" customHeight="1">
      <c r="A42" s="22"/>
      <c r="B42" s="39"/>
      <c r="C42" s="1210" t="s">
        <v>575</v>
      </c>
      <c r="D42" s="1211"/>
      <c r="E42" s="1212"/>
      <c r="F42" s="36" t="s">
        <v>515</v>
      </c>
      <c r="G42" s="37" t="s">
        <v>515</v>
      </c>
      <c r="H42" s="37" t="s">
        <v>515</v>
      </c>
      <c r="I42" s="37" t="s">
        <v>515</v>
      </c>
      <c r="J42" s="38" t="s">
        <v>515</v>
      </c>
      <c r="K42" s="22"/>
      <c r="L42" s="22"/>
      <c r="M42" s="22"/>
      <c r="N42" s="22"/>
      <c r="O42" s="22"/>
      <c r="P42" s="22"/>
    </row>
    <row r="43" spans="1:16" ht="39" customHeight="1" thickBot="1">
      <c r="A43" s="22"/>
      <c r="B43" s="40"/>
      <c r="C43" s="1213" t="s">
        <v>576</v>
      </c>
      <c r="D43" s="1214"/>
      <c r="E43" s="1215"/>
      <c r="F43" s="41">
        <v>0.28000000000000003</v>
      </c>
      <c r="G43" s="42">
        <v>0.59</v>
      </c>
      <c r="H43" s="42">
        <v>0.03</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EN7h+e2zA7mbhcASP562EYF3wdqT5nri0yYKlXKwkzyrGQnAuuQLwTG3gGAQVb70HNj2x3mnZF0AdQKUsk5Fw==" saltValue="xRNw36bYmNcxkmY3dK3g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18" t="s">
        <v>11</v>
      </c>
      <c r="C45" s="1219"/>
      <c r="D45" s="58"/>
      <c r="E45" s="1224" t="s">
        <v>12</v>
      </c>
      <c r="F45" s="1224"/>
      <c r="G45" s="1224"/>
      <c r="H45" s="1224"/>
      <c r="I45" s="1224"/>
      <c r="J45" s="1225"/>
      <c r="K45" s="59">
        <v>7378</v>
      </c>
      <c r="L45" s="60">
        <v>6913</v>
      </c>
      <c r="M45" s="60">
        <v>6690</v>
      </c>
      <c r="N45" s="60">
        <v>6799</v>
      </c>
      <c r="O45" s="61">
        <v>6839</v>
      </c>
      <c r="P45" s="48"/>
      <c r="Q45" s="48"/>
      <c r="R45" s="48"/>
      <c r="S45" s="48"/>
      <c r="T45" s="48"/>
      <c r="U45" s="48"/>
    </row>
    <row r="46" spans="1:21" ht="30.75" customHeight="1">
      <c r="A46" s="48"/>
      <c r="B46" s="1220"/>
      <c r="C46" s="1221"/>
      <c r="D46" s="62"/>
      <c r="E46" s="1226" t="s">
        <v>13</v>
      </c>
      <c r="F46" s="1226"/>
      <c r="G46" s="1226"/>
      <c r="H46" s="1226"/>
      <c r="I46" s="1226"/>
      <c r="J46" s="1227"/>
      <c r="K46" s="63" t="s">
        <v>515</v>
      </c>
      <c r="L46" s="64" t="s">
        <v>515</v>
      </c>
      <c r="M46" s="64" t="s">
        <v>515</v>
      </c>
      <c r="N46" s="64" t="s">
        <v>515</v>
      </c>
      <c r="O46" s="65" t="s">
        <v>515</v>
      </c>
      <c r="P46" s="48"/>
      <c r="Q46" s="48"/>
      <c r="R46" s="48"/>
      <c r="S46" s="48"/>
      <c r="T46" s="48"/>
      <c r="U46" s="48"/>
    </row>
    <row r="47" spans="1:21" ht="30.75" customHeight="1">
      <c r="A47" s="48"/>
      <c r="B47" s="1220"/>
      <c r="C47" s="1221"/>
      <c r="D47" s="62"/>
      <c r="E47" s="1226" t="s">
        <v>14</v>
      </c>
      <c r="F47" s="1226"/>
      <c r="G47" s="1226"/>
      <c r="H47" s="1226"/>
      <c r="I47" s="1226"/>
      <c r="J47" s="1227"/>
      <c r="K47" s="63" t="s">
        <v>515</v>
      </c>
      <c r="L47" s="64" t="s">
        <v>515</v>
      </c>
      <c r="M47" s="64" t="s">
        <v>515</v>
      </c>
      <c r="N47" s="64" t="s">
        <v>515</v>
      </c>
      <c r="O47" s="65" t="s">
        <v>515</v>
      </c>
      <c r="P47" s="48"/>
      <c r="Q47" s="48"/>
      <c r="R47" s="48"/>
      <c r="S47" s="48"/>
      <c r="T47" s="48"/>
      <c r="U47" s="48"/>
    </row>
    <row r="48" spans="1:21" ht="30.75" customHeight="1">
      <c r="A48" s="48"/>
      <c r="B48" s="1220"/>
      <c r="C48" s="1221"/>
      <c r="D48" s="62"/>
      <c r="E48" s="1226" t="s">
        <v>15</v>
      </c>
      <c r="F48" s="1226"/>
      <c r="G48" s="1226"/>
      <c r="H48" s="1226"/>
      <c r="I48" s="1226"/>
      <c r="J48" s="1227"/>
      <c r="K48" s="63">
        <v>738</v>
      </c>
      <c r="L48" s="64">
        <v>734</v>
      </c>
      <c r="M48" s="64">
        <v>752</v>
      </c>
      <c r="N48" s="64">
        <v>744</v>
      </c>
      <c r="O48" s="65">
        <v>702</v>
      </c>
      <c r="P48" s="48"/>
      <c r="Q48" s="48"/>
      <c r="R48" s="48"/>
      <c r="S48" s="48"/>
      <c r="T48" s="48"/>
      <c r="U48" s="48"/>
    </row>
    <row r="49" spans="1:21" ht="30.75" customHeight="1">
      <c r="A49" s="48"/>
      <c r="B49" s="1220"/>
      <c r="C49" s="1221"/>
      <c r="D49" s="62"/>
      <c r="E49" s="1226" t="s">
        <v>16</v>
      </c>
      <c r="F49" s="1226"/>
      <c r="G49" s="1226"/>
      <c r="H49" s="1226"/>
      <c r="I49" s="1226"/>
      <c r="J49" s="1227"/>
      <c r="K49" s="63">
        <v>26</v>
      </c>
      <c r="L49" s="64" t="s">
        <v>515</v>
      </c>
      <c r="M49" s="64" t="s">
        <v>515</v>
      </c>
      <c r="N49" s="64" t="s">
        <v>515</v>
      </c>
      <c r="O49" s="65" t="s">
        <v>515</v>
      </c>
      <c r="P49" s="48"/>
      <c r="Q49" s="48"/>
      <c r="R49" s="48"/>
      <c r="S49" s="48"/>
      <c r="T49" s="48"/>
      <c r="U49" s="48"/>
    </row>
    <row r="50" spans="1:21" ht="30.75" customHeight="1">
      <c r="A50" s="48"/>
      <c r="B50" s="1220"/>
      <c r="C50" s="1221"/>
      <c r="D50" s="62"/>
      <c r="E50" s="1226" t="s">
        <v>17</v>
      </c>
      <c r="F50" s="1226"/>
      <c r="G50" s="1226"/>
      <c r="H50" s="1226"/>
      <c r="I50" s="1226"/>
      <c r="J50" s="1227"/>
      <c r="K50" s="63">
        <v>3</v>
      </c>
      <c r="L50" s="64">
        <v>3</v>
      </c>
      <c r="M50" s="64">
        <v>3</v>
      </c>
      <c r="N50" s="64">
        <v>2</v>
      </c>
      <c r="O50" s="65">
        <v>2</v>
      </c>
      <c r="P50" s="48"/>
      <c r="Q50" s="48"/>
      <c r="R50" s="48"/>
      <c r="S50" s="48"/>
      <c r="T50" s="48"/>
      <c r="U50" s="48"/>
    </row>
    <row r="51" spans="1:21" ht="30.75" customHeight="1">
      <c r="A51" s="48"/>
      <c r="B51" s="1222"/>
      <c r="C51" s="1223"/>
      <c r="D51" s="66"/>
      <c r="E51" s="1226" t="s">
        <v>18</v>
      </c>
      <c r="F51" s="1226"/>
      <c r="G51" s="1226"/>
      <c r="H51" s="1226"/>
      <c r="I51" s="1226"/>
      <c r="J51" s="1227"/>
      <c r="K51" s="63" t="s">
        <v>515</v>
      </c>
      <c r="L51" s="64" t="s">
        <v>515</v>
      </c>
      <c r="M51" s="64" t="s">
        <v>515</v>
      </c>
      <c r="N51" s="64" t="s">
        <v>515</v>
      </c>
      <c r="O51" s="65" t="s">
        <v>515</v>
      </c>
      <c r="P51" s="48"/>
      <c r="Q51" s="48"/>
      <c r="R51" s="48"/>
      <c r="S51" s="48"/>
      <c r="T51" s="48"/>
      <c r="U51" s="48"/>
    </row>
    <row r="52" spans="1:21" ht="30.75" customHeight="1">
      <c r="A52" s="48"/>
      <c r="B52" s="1228" t="s">
        <v>19</v>
      </c>
      <c r="C52" s="1229"/>
      <c r="D52" s="66"/>
      <c r="E52" s="1226" t="s">
        <v>20</v>
      </c>
      <c r="F52" s="1226"/>
      <c r="G52" s="1226"/>
      <c r="H52" s="1226"/>
      <c r="I52" s="1226"/>
      <c r="J52" s="1227"/>
      <c r="K52" s="63">
        <v>6044</v>
      </c>
      <c r="L52" s="64">
        <v>5798</v>
      </c>
      <c r="M52" s="64">
        <v>5627</v>
      </c>
      <c r="N52" s="64">
        <v>5598</v>
      </c>
      <c r="O52" s="65">
        <v>5462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2101</v>
      </c>
      <c r="L53" s="69">
        <v>1852</v>
      </c>
      <c r="M53" s="69">
        <v>1818</v>
      </c>
      <c r="N53" s="69">
        <v>1947</v>
      </c>
      <c r="O53" s="70">
        <v>2081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34" t="s">
        <v>25</v>
      </c>
      <c r="C57" s="1235"/>
      <c r="D57" s="1238" t="s">
        <v>26</v>
      </c>
      <c r="E57" s="1239"/>
      <c r="F57" s="1239"/>
      <c r="G57" s="1239"/>
      <c r="H57" s="1239"/>
      <c r="I57" s="1239"/>
      <c r="J57" s="1240"/>
      <c r="K57" s="83" t="s">
        <v>600</v>
      </c>
      <c r="L57" s="84" t="s">
        <v>600</v>
      </c>
      <c r="M57" s="84" t="s">
        <v>600</v>
      </c>
      <c r="N57" s="84" t="s">
        <v>600</v>
      </c>
      <c r="O57" s="85" t="s">
        <v>600</v>
      </c>
    </row>
    <row r="58" spans="1:21" ht="31.5" customHeight="1" thickBot="1">
      <c r="B58" s="1236"/>
      <c r="C58" s="1237"/>
      <c r="D58" s="1241" t="s">
        <v>27</v>
      </c>
      <c r="E58" s="1242"/>
      <c r="F58" s="1242"/>
      <c r="G58" s="1242"/>
      <c r="H58" s="1242"/>
      <c r="I58" s="1242"/>
      <c r="J58" s="1243"/>
      <c r="K58" s="86" t="s">
        <v>600</v>
      </c>
      <c r="L58" s="87" t="s">
        <v>600</v>
      </c>
      <c r="M58" s="87" t="s">
        <v>600</v>
      </c>
      <c r="N58" s="87" t="s">
        <v>600</v>
      </c>
      <c r="O58" s="88" t="s">
        <v>600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2GjJkKx1WOH2onzHIQ8ChxQK3kIbxoEJ/cN2l4Q1Nbno2+aneiWhVMPpMv6bYwa81JCgPfM7SG0Vg4qL8x6Q==" saltValue="keNmwhZz8C4xtEXs3C4a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44" t="s">
        <v>30</v>
      </c>
      <c r="C41" s="1245"/>
      <c r="D41" s="102"/>
      <c r="E41" s="1250" t="s">
        <v>31</v>
      </c>
      <c r="F41" s="1250"/>
      <c r="G41" s="1250"/>
      <c r="H41" s="1251"/>
      <c r="I41" s="351">
        <v>58998</v>
      </c>
      <c r="J41" s="352">
        <v>55884</v>
      </c>
      <c r="K41" s="352">
        <v>54302</v>
      </c>
      <c r="L41" s="352">
        <v>52946</v>
      </c>
      <c r="M41" s="353">
        <v>51601</v>
      </c>
    </row>
    <row r="42" spans="2:13" ht="27.75" customHeight="1">
      <c r="B42" s="1246"/>
      <c r="C42" s="1247"/>
      <c r="D42" s="103"/>
      <c r="E42" s="1252" t="s">
        <v>32</v>
      </c>
      <c r="F42" s="1252"/>
      <c r="G42" s="1252"/>
      <c r="H42" s="1253"/>
      <c r="I42" s="354" t="s">
        <v>515</v>
      </c>
      <c r="J42" s="355" t="s">
        <v>515</v>
      </c>
      <c r="K42" s="355" t="s">
        <v>515</v>
      </c>
      <c r="L42" s="355" t="s">
        <v>515</v>
      </c>
      <c r="M42" s="356" t="s">
        <v>515</v>
      </c>
    </row>
    <row r="43" spans="2:13" ht="27.75" customHeight="1">
      <c r="B43" s="1246"/>
      <c r="C43" s="1247"/>
      <c r="D43" s="103"/>
      <c r="E43" s="1252" t="s">
        <v>33</v>
      </c>
      <c r="F43" s="1252"/>
      <c r="G43" s="1252"/>
      <c r="H43" s="1253"/>
      <c r="I43" s="354">
        <v>7036</v>
      </c>
      <c r="J43" s="355">
        <v>6681</v>
      </c>
      <c r="K43" s="355">
        <v>6387</v>
      </c>
      <c r="L43" s="355">
        <v>5711</v>
      </c>
      <c r="M43" s="356">
        <v>4834</v>
      </c>
    </row>
    <row r="44" spans="2:13" ht="27.75" customHeight="1">
      <c r="B44" s="1246"/>
      <c r="C44" s="1247"/>
      <c r="D44" s="103"/>
      <c r="E44" s="1252" t="s">
        <v>34</v>
      </c>
      <c r="F44" s="1252"/>
      <c r="G44" s="1252"/>
      <c r="H44" s="1253"/>
      <c r="I44" s="354" t="s">
        <v>515</v>
      </c>
      <c r="J44" s="355" t="s">
        <v>515</v>
      </c>
      <c r="K44" s="355" t="s">
        <v>515</v>
      </c>
      <c r="L44" s="355" t="s">
        <v>515</v>
      </c>
      <c r="M44" s="356" t="s">
        <v>515</v>
      </c>
    </row>
    <row r="45" spans="2:13" ht="27.75" customHeight="1">
      <c r="B45" s="1246"/>
      <c r="C45" s="1247"/>
      <c r="D45" s="103"/>
      <c r="E45" s="1252" t="s">
        <v>35</v>
      </c>
      <c r="F45" s="1252"/>
      <c r="G45" s="1252"/>
      <c r="H45" s="1253"/>
      <c r="I45" s="354">
        <v>6844</v>
      </c>
      <c r="J45" s="355">
        <v>6371</v>
      </c>
      <c r="K45" s="355">
        <v>6011</v>
      </c>
      <c r="L45" s="355">
        <v>5840</v>
      </c>
      <c r="M45" s="356">
        <v>5788</v>
      </c>
    </row>
    <row r="46" spans="2:13" ht="27.75" customHeight="1">
      <c r="B46" s="1246"/>
      <c r="C46" s="1247"/>
      <c r="D46" s="104"/>
      <c r="E46" s="1252" t="s">
        <v>36</v>
      </c>
      <c r="F46" s="1252"/>
      <c r="G46" s="1252"/>
      <c r="H46" s="1253"/>
      <c r="I46" s="354">
        <v>289</v>
      </c>
      <c r="J46" s="355" t="s">
        <v>515</v>
      </c>
      <c r="K46" s="355" t="s">
        <v>515</v>
      </c>
      <c r="L46" s="355" t="s">
        <v>515</v>
      </c>
      <c r="M46" s="356" t="s">
        <v>515</v>
      </c>
    </row>
    <row r="47" spans="2:13" ht="27.75" customHeight="1">
      <c r="B47" s="1246"/>
      <c r="C47" s="1247"/>
      <c r="D47" s="105"/>
      <c r="E47" s="1254" t="s">
        <v>37</v>
      </c>
      <c r="F47" s="1255"/>
      <c r="G47" s="1255"/>
      <c r="H47" s="1256"/>
      <c r="I47" s="354" t="s">
        <v>515</v>
      </c>
      <c r="J47" s="355" t="s">
        <v>515</v>
      </c>
      <c r="K47" s="355" t="s">
        <v>515</v>
      </c>
      <c r="L47" s="355" t="s">
        <v>515</v>
      </c>
      <c r="M47" s="356" t="s">
        <v>515</v>
      </c>
    </row>
    <row r="48" spans="2:13" ht="27.75" customHeight="1">
      <c r="B48" s="1246"/>
      <c r="C48" s="1247"/>
      <c r="D48" s="103"/>
      <c r="E48" s="1252" t="s">
        <v>38</v>
      </c>
      <c r="F48" s="1252"/>
      <c r="G48" s="1252"/>
      <c r="H48" s="1253"/>
      <c r="I48" s="354" t="s">
        <v>515</v>
      </c>
      <c r="J48" s="355" t="s">
        <v>515</v>
      </c>
      <c r="K48" s="355" t="s">
        <v>515</v>
      </c>
      <c r="L48" s="355" t="s">
        <v>515</v>
      </c>
      <c r="M48" s="356" t="s">
        <v>515</v>
      </c>
    </row>
    <row r="49" spans="2:13" ht="27.75" customHeight="1">
      <c r="B49" s="1248"/>
      <c r="C49" s="1249"/>
      <c r="D49" s="103"/>
      <c r="E49" s="1252" t="s">
        <v>39</v>
      </c>
      <c r="F49" s="1252"/>
      <c r="G49" s="1252"/>
      <c r="H49" s="1253"/>
      <c r="I49" s="354" t="s">
        <v>515</v>
      </c>
      <c r="J49" s="355" t="s">
        <v>515</v>
      </c>
      <c r="K49" s="355" t="s">
        <v>515</v>
      </c>
      <c r="L49" s="355" t="s">
        <v>515</v>
      </c>
      <c r="M49" s="356" t="s">
        <v>515</v>
      </c>
    </row>
    <row r="50" spans="2:13" ht="27.75" customHeight="1">
      <c r="B50" s="1257" t="s">
        <v>40</v>
      </c>
      <c r="C50" s="1258"/>
      <c r="D50" s="106"/>
      <c r="E50" s="1252" t="s">
        <v>41</v>
      </c>
      <c r="F50" s="1252"/>
      <c r="G50" s="1252"/>
      <c r="H50" s="1253"/>
      <c r="I50" s="354">
        <v>24505</v>
      </c>
      <c r="J50" s="355">
        <v>24231</v>
      </c>
      <c r="K50" s="355">
        <v>24196</v>
      </c>
      <c r="L50" s="355">
        <v>23886</v>
      </c>
      <c r="M50" s="356">
        <v>26986</v>
      </c>
    </row>
    <row r="51" spans="2:13" ht="27.75" customHeight="1">
      <c r="B51" s="1246"/>
      <c r="C51" s="1247"/>
      <c r="D51" s="103"/>
      <c r="E51" s="1252" t="s">
        <v>42</v>
      </c>
      <c r="F51" s="1252"/>
      <c r="G51" s="1252"/>
      <c r="H51" s="1253"/>
      <c r="I51" s="354">
        <v>4594</v>
      </c>
      <c r="J51" s="355">
        <v>4204</v>
      </c>
      <c r="K51" s="355">
        <v>3976</v>
      </c>
      <c r="L51" s="355">
        <v>3382</v>
      </c>
      <c r="M51" s="356">
        <v>2960</v>
      </c>
    </row>
    <row r="52" spans="2:13" ht="27.75" customHeight="1">
      <c r="B52" s="1248"/>
      <c r="C52" s="1249"/>
      <c r="D52" s="103"/>
      <c r="E52" s="1252" t="s">
        <v>43</v>
      </c>
      <c r="F52" s="1252"/>
      <c r="G52" s="1252"/>
      <c r="H52" s="1253"/>
      <c r="I52" s="354">
        <v>48022</v>
      </c>
      <c r="J52" s="355">
        <v>45713</v>
      </c>
      <c r="K52" s="355">
        <v>44957</v>
      </c>
      <c r="L52" s="355">
        <v>44902</v>
      </c>
      <c r="M52" s="356">
        <v>42751</v>
      </c>
    </row>
    <row r="53" spans="2:13" ht="27.75" customHeight="1" thickBot="1">
      <c r="B53" s="1259" t="s">
        <v>44</v>
      </c>
      <c r="C53" s="1260"/>
      <c r="D53" s="107"/>
      <c r="E53" s="1261" t="s">
        <v>45</v>
      </c>
      <c r="F53" s="1261"/>
      <c r="G53" s="1261"/>
      <c r="H53" s="1262"/>
      <c r="I53" s="357">
        <v>-3953</v>
      </c>
      <c r="J53" s="358">
        <v>-5213</v>
      </c>
      <c r="K53" s="358">
        <v>-6429</v>
      </c>
      <c r="L53" s="358">
        <v>-7674</v>
      </c>
      <c r="M53" s="359">
        <v>-10473</v>
      </c>
    </row>
    <row r="54" spans="2:13" ht="27.75" customHeight="1">
      <c r="B54" s="108" t="s">
        <v>46</v>
      </c>
      <c r="C54" s="109"/>
      <c r="D54" s="109"/>
      <c r="E54" s="110"/>
      <c r="F54" s="110"/>
      <c r="G54" s="110"/>
      <c r="H54" s="110"/>
      <c r="I54" s="111"/>
      <c r="J54" s="111"/>
      <c r="K54" s="111"/>
      <c r="L54" s="111"/>
      <c r="M54" s="111"/>
    </row>
    <row r="55" spans="2:13"/>
  </sheetData>
  <sheetProtection algorithmName="SHA-512" hashValue="G6H0iQLl2kceMlTlPKMq5WZLqX2sJxeJgm+9Xjkizv1/Es2GxuaeOz4H74A5lILxkiZDfWFebEarElo0ynmb/g==" saltValue="dlLx92+udEhvaaRmRvrI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559</v>
      </c>
      <c r="G54" s="116" t="s">
        <v>560</v>
      </c>
      <c r="H54" s="117" t="s">
        <v>561</v>
      </c>
    </row>
    <row r="55" spans="2:8" ht="52.5" customHeight="1">
      <c r="B55" s="118"/>
      <c r="C55" s="1271" t="s">
        <v>48</v>
      </c>
      <c r="D55" s="1271"/>
      <c r="E55" s="1272"/>
      <c r="F55" s="119">
        <v>8813</v>
      </c>
      <c r="G55" s="119">
        <v>7802</v>
      </c>
      <c r="H55" s="120">
        <v>7789</v>
      </c>
    </row>
    <row r="56" spans="2:8" ht="52.5" customHeight="1">
      <c r="B56" s="121"/>
      <c r="C56" s="1273" t="s">
        <v>49</v>
      </c>
      <c r="D56" s="1273"/>
      <c r="E56" s="1274"/>
      <c r="F56" s="122">
        <v>2592</v>
      </c>
      <c r="G56" s="122">
        <v>2595</v>
      </c>
      <c r="H56" s="123">
        <v>3476</v>
      </c>
    </row>
    <row r="57" spans="2:8" ht="53.25" customHeight="1">
      <c r="B57" s="121"/>
      <c r="C57" s="1275" t="s">
        <v>50</v>
      </c>
      <c r="D57" s="1275"/>
      <c r="E57" s="1276"/>
      <c r="F57" s="124">
        <v>10434</v>
      </c>
      <c r="G57" s="124">
        <v>10843</v>
      </c>
      <c r="H57" s="125">
        <v>12795</v>
      </c>
    </row>
    <row r="58" spans="2:8" ht="45.75" customHeight="1">
      <c r="B58" s="126"/>
      <c r="C58" s="1263" t="s">
        <v>593</v>
      </c>
      <c r="D58" s="1264"/>
      <c r="E58" s="1265"/>
      <c r="F58" s="127">
        <v>3816</v>
      </c>
      <c r="G58" s="127">
        <v>3835</v>
      </c>
      <c r="H58" s="128">
        <v>4983</v>
      </c>
    </row>
    <row r="59" spans="2:8" ht="45.75" customHeight="1">
      <c r="B59" s="126"/>
      <c r="C59" s="1263" t="s">
        <v>594</v>
      </c>
      <c r="D59" s="1264"/>
      <c r="E59" s="1265"/>
      <c r="F59" s="127">
        <v>1052</v>
      </c>
      <c r="G59" s="127">
        <v>1596</v>
      </c>
      <c r="H59" s="128">
        <v>2081</v>
      </c>
    </row>
    <row r="60" spans="2:8" ht="45.75" customHeight="1">
      <c r="B60" s="126"/>
      <c r="C60" s="1263" t="s">
        <v>597</v>
      </c>
      <c r="D60" s="1264"/>
      <c r="E60" s="1265"/>
      <c r="F60" s="127">
        <v>1678</v>
      </c>
      <c r="G60" s="127">
        <v>1678</v>
      </c>
      <c r="H60" s="128">
        <v>1678</v>
      </c>
    </row>
    <row r="61" spans="2:8" ht="45.75" customHeight="1">
      <c r="B61" s="126"/>
      <c r="C61" s="1263" t="s">
        <v>595</v>
      </c>
      <c r="D61" s="1264"/>
      <c r="E61" s="1265"/>
      <c r="F61" s="127">
        <v>1674</v>
      </c>
      <c r="G61" s="127">
        <v>1564</v>
      </c>
      <c r="H61" s="128">
        <v>1457</v>
      </c>
    </row>
    <row r="62" spans="2:8" ht="45.75" customHeight="1" thickBot="1">
      <c r="B62" s="129"/>
      <c r="C62" s="1266" t="s">
        <v>596</v>
      </c>
      <c r="D62" s="1267"/>
      <c r="E62" s="1268"/>
      <c r="F62" s="130">
        <v>701</v>
      </c>
      <c r="G62" s="130">
        <v>702</v>
      </c>
      <c r="H62" s="131">
        <v>1102</v>
      </c>
    </row>
    <row r="63" spans="2:8" ht="52.5" customHeight="1" thickBot="1">
      <c r="B63" s="132"/>
      <c r="C63" s="1269" t="s">
        <v>51</v>
      </c>
      <c r="D63" s="1269"/>
      <c r="E63" s="1270"/>
      <c r="F63" s="133">
        <v>21840</v>
      </c>
      <c r="G63" s="133">
        <v>21240</v>
      </c>
      <c r="H63" s="134">
        <v>24060</v>
      </c>
    </row>
    <row r="64" spans="2:8"/>
  </sheetData>
  <sheetProtection algorithmName="SHA-512" hashValue="EL896UKIrW9p3ycabFd46atWDJRN6ClBA9lmb6umvt4W8JpCSj5vKx1xDSYctnvd6VlnnXXXVrQapJF+L1FV0w==" saltValue="Q9Ufq4TsWIPh1ltkrqL/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C6BE6-45A7-4B38-8CE3-671B2FC92854}">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602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5" t="s">
        <v>604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605</v>
      </c>
    </row>
    <row r="50" spans="1:109">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c r="B51" s="376"/>
      <c r="G51" s="1294"/>
      <c r="H51" s="1294"/>
      <c r="I51" s="1298"/>
      <c r="J51" s="1298"/>
      <c r="K51" s="1284"/>
      <c r="L51" s="1284"/>
      <c r="M51" s="1284"/>
      <c r="N51" s="1284"/>
      <c r="AM51" s="385"/>
      <c r="AN51" s="1282" t="s">
        <v>606</v>
      </c>
      <c r="AO51" s="1282"/>
      <c r="AP51" s="1282"/>
      <c r="AQ51" s="1282"/>
      <c r="AR51" s="1282"/>
      <c r="AS51" s="1282"/>
      <c r="AT51" s="1282"/>
      <c r="AU51" s="1282"/>
      <c r="AV51" s="1282"/>
      <c r="AW51" s="1282"/>
      <c r="AX51" s="1282"/>
      <c r="AY51" s="1282"/>
      <c r="AZ51" s="1282"/>
      <c r="BA51" s="1282"/>
      <c r="BB51" s="1282" t="s">
        <v>607</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608</v>
      </c>
      <c r="BC53" s="1282"/>
      <c r="BD53" s="1282"/>
      <c r="BE53" s="1282"/>
      <c r="BF53" s="1282"/>
      <c r="BG53" s="1282"/>
      <c r="BH53" s="1282"/>
      <c r="BI53" s="1282"/>
      <c r="BJ53" s="1282"/>
      <c r="BK53" s="1282"/>
      <c r="BL53" s="1282"/>
      <c r="BM53" s="1282"/>
      <c r="BN53" s="1282"/>
      <c r="BO53" s="1282"/>
      <c r="BP53" s="1279">
        <v>59</v>
      </c>
      <c r="BQ53" s="1279"/>
      <c r="BR53" s="1279"/>
      <c r="BS53" s="1279"/>
      <c r="BT53" s="1279"/>
      <c r="BU53" s="1279"/>
      <c r="BV53" s="1279"/>
      <c r="BW53" s="1279"/>
      <c r="BX53" s="1279">
        <v>59.6</v>
      </c>
      <c r="BY53" s="1279"/>
      <c r="BZ53" s="1279"/>
      <c r="CA53" s="1279"/>
      <c r="CB53" s="1279"/>
      <c r="CC53" s="1279"/>
      <c r="CD53" s="1279"/>
      <c r="CE53" s="1279"/>
      <c r="CF53" s="1279">
        <v>60.1</v>
      </c>
      <c r="CG53" s="1279"/>
      <c r="CH53" s="1279"/>
      <c r="CI53" s="1279"/>
      <c r="CJ53" s="1279"/>
      <c r="CK53" s="1279"/>
      <c r="CL53" s="1279"/>
      <c r="CM53" s="1279"/>
      <c r="CN53" s="1279">
        <v>60.2</v>
      </c>
      <c r="CO53" s="1279"/>
      <c r="CP53" s="1279"/>
      <c r="CQ53" s="1279"/>
      <c r="CR53" s="1279"/>
      <c r="CS53" s="1279"/>
      <c r="CT53" s="1279"/>
      <c r="CU53" s="1279"/>
      <c r="CV53" s="1279">
        <v>60.9</v>
      </c>
      <c r="CW53" s="1279"/>
      <c r="CX53" s="1279"/>
      <c r="CY53" s="1279"/>
      <c r="CZ53" s="1279"/>
      <c r="DA53" s="1279"/>
      <c r="DB53" s="1279"/>
      <c r="DC53" s="1279"/>
    </row>
    <row r="54" spans="1:109">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4"/>
      <c r="B55" s="376"/>
      <c r="G55" s="1277"/>
      <c r="H55" s="1277"/>
      <c r="I55" s="1277"/>
      <c r="J55" s="1277"/>
      <c r="K55" s="1284"/>
      <c r="L55" s="1284"/>
      <c r="M55" s="1284"/>
      <c r="N55" s="1284"/>
      <c r="AN55" s="1283" t="s">
        <v>609</v>
      </c>
      <c r="AO55" s="1283"/>
      <c r="AP55" s="1283"/>
      <c r="AQ55" s="1283"/>
      <c r="AR55" s="1283"/>
      <c r="AS55" s="1283"/>
      <c r="AT55" s="1283"/>
      <c r="AU55" s="1283"/>
      <c r="AV55" s="1283"/>
      <c r="AW55" s="1283"/>
      <c r="AX55" s="1283"/>
      <c r="AY55" s="1283"/>
      <c r="AZ55" s="1283"/>
      <c r="BA55" s="1283"/>
      <c r="BB55" s="1282" t="s">
        <v>607</v>
      </c>
      <c r="BC55" s="1282"/>
      <c r="BD55" s="1282"/>
      <c r="BE55" s="1282"/>
      <c r="BF55" s="1282"/>
      <c r="BG55" s="1282"/>
      <c r="BH55" s="1282"/>
      <c r="BI55" s="1282"/>
      <c r="BJ55" s="1282"/>
      <c r="BK55" s="1282"/>
      <c r="BL55" s="1282"/>
      <c r="BM55" s="1282"/>
      <c r="BN55" s="1282"/>
      <c r="BO55" s="1282"/>
      <c r="BP55" s="1279">
        <v>12.2</v>
      </c>
      <c r="BQ55" s="1279"/>
      <c r="BR55" s="1279"/>
      <c r="BS55" s="1279"/>
      <c r="BT55" s="1279"/>
      <c r="BU55" s="1279"/>
      <c r="BV55" s="1279"/>
      <c r="BW55" s="1279"/>
      <c r="BX55" s="1279">
        <v>5</v>
      </c>
      <c r="BY55" s="1279"/>
      <c r="BZ55" s="1279"/>
      <c r="CA55" s="1279"/>
      <c r="CB55" s="1279"/>
      <c r="CC55" s="1279"/>
      <c r="CD55" s="1279"/>
      <c r="CE55" s="1279"/>
      <c r="CF55" s="1279">
        <v>5.4</v>
      </c>
      <c r="CG55" s="1279"/>
      <c r="CH55" s="1279"/>
      <c r="CI55" s="1279"/>
      <c r="CJ55" s="1279"/>
      <c r="CK55" s="1279"/>
      <c r="CL55" s="1279"/>
      <c r="CM55" s="1279"/>
      <c r="CN55" s="1279">
        <v>3.9</v>
      </c>
      <c r="CO55" s="1279"/>
      <c r="CP55" s="1279"/>
      <c r="CQ55" s="1279"/>
      <c r="CR55" s="1279"/>
      <c r="CS55" s="1279"/>
      <c r="CT55" s="1279"/>
      <c r="CU55" s="1279"/>
      <c r="CV55" s="1279">
        <v>0</v>
      </c>
      <c r="CW55" s="1279"/>
      <c r="CX55" s="1279"/>
      <c r="CY55" s="1279"/>
      <c r="CZ55" s="1279"/>
      <c r="DA55" s="1279"/>
      <c r="DB55" s="1279"/>
      <c r="DC55" s="1279"/>
    </row>
    <row r="56" spans="1:109">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608</v>
      </c>
      <c r="BC57" s="1282"/>
      <c r="BD57" s="1282"/>
      <c r="BE57" s="1282"/>
      <c r="BF57" s="1282"/>
      <c r="BG57" s="1282"/>
      <c r="BH57" s="1282"/>
      <c r="BI57" s="1282"/>
      <c r="BJ57" s="1282"/>
      <c r="BK57" s="1282"/>
      <c r="BL57" s="1282"/>
      <c r="BM57" s="1282"/>
      <c r="BN57" s="1282"/>
      <c r="BO57" s="1282"/>
      <c r="BP57" s="1279">
        <v>61.2</v>
      </c>
      <c r="BQ57" s="1279"/>
      <c r="BR57" s="1279"/>
      <c r="BS57" s="1279"/>
      <c r="BT57" s="1279"/>
      <c r="BU57" s="1279"/>
      <c r="BV57" s="1279"/>
      <c r="BW57" s="1279"/>
      <c r="BX57" s="1279">
        <v>61.6</v>
      </c>
      <c r="BY57" s="1279"/>
      <c r="BZ57" s="1279"/>
      <c r="CA57" s="1279"/>
      <c r="CB57" s="1279"/>
      <c r="CC57" s="1279"/>
      <c r="CD57" s="1279"/>
      <c r="CE57" s="1279"/>
      <c r="CF57" s="1279">
        <v>62.5</v>
      </c>
      <c r="CG57" s="1279"/>
      <c r="CH57" s="1279"/>
      <c r="CI57" s="1279"/>
      <c r="CJ57" s="1279"/>
      <c r="CK57" s="1279"/>
      <c r="CL57" s="1279"/>
      <c r="CM57" s="1279"/>
      <c r="CN57" s="1279">
        <v>63.1</v>
      </c>
      <c r="CO57" s="1279"/>
      <c r="CP57" s="1279"/>
      <c r="CQ57" s="1279"/>
      <c r="CR57" s="1279"/>
      <c r="CS57" s="1279"/>
      <c r="CT57" s="1279"/>
      <c r="CU57" s="1279"/>
      <c r="CV57" s="1279">
        <v>63</v>
      </c>
      <c r="CW57" s="1279"/>
      <c r="CX57" s="1279"/>
      <c r="CY57" s="1279"/>
      <c r="CZ57" s="1279"/>
      <c r="DA57" s="1279"/>
      <c r="DB57" s="1279"/>
      <c r="DC57" s="1279"/>
      <c r="DD57" s="389"/>
      <c r="DE57" s="388"/>
    </row>
    <row r="58" spans="1:109" s="384" customFormat="1">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610</v>
      </c>
    </row>
    <row r="64" spans="1:109">
      <c r="B64" s="376"/>
      <c r="G64" s="383"/>
      <c r="I64" s="396"/>
      <c r="J64" s="396"/>
      <c r="K64" s="396"/>
      <c r="L64" s="396"/>
      <c r="M64" s="396"/>
      <c r="N64" s="397"/>
      <c r="AM64" s="383"/>
      <c r="AN64" s="383" t="s">
        <v>603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5" t="s">
        <v>611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605</v>
      </c>
    </row>
    <row r="72" spans="2:107">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c r="B73" s="376"/>
      <c r="G73" s="1294"/>
      <c r="H73" s="1294"/>
      <c r="I73" s="1294"/>
      <c r="J73" s="1294"/>
      <c r="K73" s="1278"/>
      <c r="L73" s="1278"/>
      <c r="M73" s="1278"/>
      <c r="N73" s="1278"/>
      <c r="AM73" s="385"/>
      <c r="AN73" s="1282" t="s">
        <v>606</v>
      </c>
      <c r="AO73" s="1282"/>
      <c r="AP73" s="1282"/>
      <c r="AQ73" s="1282"/>
      <c r="AR73" s="1282"/>
      <c r="AS73" s="1282"/>
      <c r="AT73" s="1282"/>
      <c r="AU73" s="1282"/>
      <c r="AV73" s="1282"/>
      <c r="AW73" s="1282"/>
      <c r="AX73" s="1282"/>
      <c r="AY73" s="1282"/>
      <c r="AZ73" s="1282"/>
      <c r="BA73" s="1282"/>
      <c r="BB73" s="1282" t="s">
        <v>607</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612</v>
      </c>
      <c r="BC75" s="1282"/>
      <c r="BD75" s="1282"/>
      <c r="BE75" s="1282"/>
      <c r="BF75" s="1282"/>
      <c r="BG75" s="1282"/>
      <c r="BH75" s="1282"/>
      <c r="BI75" s="1282"/>
      <c r="BJ75" s="1282"/>
      <c r="BK75" s="1282"/>
      <c r="BL75" s="1282"/>
      <c r="BM75" s="1282"/>
      <c r="BN75" s="1282"/>
      <c r="BO75" s="1282"/>
      <c r="BP75" s="1279">
        <v>8.1</v>
      </c>
      <c r="BQ75" s="1279"/>
      <c r="BR75" s="1279"/>
      <c r="BS75" s="1279"/>
      <c r="BT75" s="1279"/>
      <c r="BU75" s="1279"/>
      <c r="BV75" s="1279"/>
      <c r="BW75" s="1279"/>
      <c r="BX75" s="1279">
        <v>7.3</v>
      </c>
      <c r="BY75" s="1279"/>
      <c r="BZ75" s="1279"/>
      <c r="CA75" s="1279"/>
      <c r="CB75" s="1279"/>
      <c r="CC75" s="1279"/>
      <c r="CD75" s="1279"/>
      <c r="CE75" s="1279"/>
      <c r="CF75" s="1279">
        <v>6.7</v>
      </c>
      <c r="CG75" s="1279"/>
      <c r="CH75" s="1279"/>
      <c r="CI75" s="1279"/>
      <c r="CJ75" s="1279"/>
      <c r="CK75" s="1279"/>
      <c r="CL75" s="1279"/>
      <c r="CM75" s="1279"/>
      <c r="CN75" s="1279">
        <v>6.5</v>
      </c>
      <c r="CO75" s="1279"/>
      <c r="CP75" s="1279"/>
      <c r="CQ75" s="1279"/>
      <c r="CR75" s="1279"/>
      <c r="CS75" s="1279"/>
      <c r="CT75" s="1279"/>
      <c r="CU75" s="1279"/>
      <c r="CV75" s="1279">
        <v>6.6</v>
      </c>
      <c r="CW75" s="1279"/>
      <c r="CX75" s="1279"/>
      <c r="CY75" s="1279"/>
      <c r="CZ75" s="1279"/>
      <c r="DA75" s="1279"/>
      <c r="DB75" s="1279"/>
      <c r="DC75" s="1279"/>
    </row>
    <row r="76" spans="2:107">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6"/>
      <c r="G77" s="1277"/>
      <c r="H77" s="1277"/>
      <c r="I77" s="1277"/>
      <c r="J77" s="1277"/>
      <c r="K77" s="1278"/>
      <c r="L77" s="1278"/>
      <c r="M77" s="1278"/>
      <c r="N77" s="1278"/>
      <c r="AN77" s="1283" t="s">
        <v>609</v>
      </c>
      <c r="AO77" s="1283"/>
      <c r="AP77" s="1283"/>
      <c r="AQ77" s="1283"/>
      <c r="AR77" s="1283"/>
      <c r="AS77" s="1283"/>
      <c r="AT77" s="1283"/>
      <c r="AU77" s="1283"/>
      <c r="AV77" s="1283"/>
      <c r="AW77" s="1283"/>
      <c r="AX77" s="1283"/>
      <c r="AY77" s="1283"/>
      <c r="AZ77" s="1283"/>
      <c r="BA77" s="1283"/>
      <c r="BB77" s="1282" t="s">
        <v>607</v>
      </c>
      <c r="BC77" s="1282"/>
      <c r="BD77" s="1282"/>
      <c r="BE77" s="1282"/>
      <c r="BF77" s="1282"/>
      <c r="BG77" s="1282"/>
      <c r="BH77" s="1282"/>
      <c r="BI77" s="1282"/>
      <c r="BJ77" s="1282"/>
      <c r="BK77" s="1282"/>
      <c r="BL77" s="1282"/>
      <c r="BM77" s="1282"/>
      <c r="BN77" s="1282"/>
      <c r="BO77" s="1282"/>
      <c r="BP77" s="1279">
        <v>12.2</v>
      </c>
      <c r="BQ77" s="1279"/>
      <c r="BR77" s="1279"/>
      <c r="BS77" s="1279"/>
      <c r="BT77" s="1279"/>
      <c r="BU77" s="1279"/>
      <c r="BV77" s="1279"/>
      <c r="BW77" s="1279"/>
      <c r="BX77" s="1279">
        <v>5</v>
      </c>
      <c r="BY77" s="1279"/>
      <c r="BZ77" s="1279"/>
      <c r="CA77" s="1279"/>
      <c r="CB77" s="1279"/>
      <c r="CC77" s="1279"/>
      <c r="CD77" s="1279"/>
      <c r="CE77" s="1279"/>
      <c r="CF77" s="1279">
        <v>5.4</v>
      </c>
      <c r="CG77" s="1279"/>
      <c r="CH77" s="1279"/>
      <c r="CI77" s="1279"/>
      <c r="CJ77" s="1279"/>
      <c r="CK77" s="1279"/>
      <c r="CL77" s="1279"/>
      <c r="CM77" s="1279"/>
      <c r="CN77" s="1279">
        <v>3.9</v>
      </c>
      <c r="CO77" s="1279"/>
      <c r="CP77" s="1279"/>
      <c r="CQ77" s="1279"/>
      <c r="CR77" s="1279"/>
      <c r="CS77" s="1279"/>
      <c r="CT77" s="1279"/>
      <c r="CU77" s="1279"/>
      <c r="CV77" s="1279">
        <v>0</v>
      </c>
      <c r="CW77" s="1279"/>
      <c r="CX77" s="1279"/>
      <c r="CY77" s="1279"/>
      <c r="CZ77" s="1279"/>
      <c r="DA77" s="1279"/>
      <c r="DB77" s="1279"/>
      <c r="DC77" s="1279"/>
    </row>
    <row r="78" spans="2:107">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612</v>
      </c>
      <c r="BC79" s="1282"/>
      <c r="BD79" s="1282"/>
      <c r="BE79" s="1282"/>
      <c r="BF79" s="1282"/>
      <c r="BG79" s="1282"/>
      <c r="BH79" s="1282"/>
      <c r="BI79" s="1282"/>
      <c r="BJ79" s="1282"/>
      <c r="BK79" s="1282"/>
      <c r="BL79" s="1282"/>
      <c r="BM79" s="1282"/>
      <c r="BN79" s="1282"/>
      <c r="BO79" s="1282"/>
      <c r="BP79" s="1279">
        <v>4.8</v>
      </c>
      <c r="BQ79" s="1279"/>
      <c r="BR79" s="1279"/>
      <c r="BS79" s="1279"/>
      <c r="BT79" s="1279"/>
      <c r="BU79" s="1279"/>
      <c r="BV79" s="1279"/>
      <c r="BW79" s="1279"/>
      <c r="BX79" s="1279">
        <v>4.5</v>
      </c>
      <c r="BY79" s="1279"/>
      <c r="BZ79" s="1279"/>
      <c r="CA79" s="1279"/>
      <c r="CB79" s="1279"/>
      <c r="CC79" s="1279"/>
      <c r="CD79" s="1279"/>
      <c r="CE79" s="1279"/>
      <c r="CF79" s="1279">
        <v>4.2</v>
      </c>
      <c r="CG79" s="1279"/>
      <c r="CH79" s="1279"/>
      <c r="CI79" s="1279"/>
      <c r="CJ79" s="1279"/>
      <c r="CK79" s="1279"/>
      <c r="CL79" s="1279"/>
      <c r="CM79" s="1279"/>
      <c r="CN79" s="1279">
        <v>4.2</v>
      </c>
      <c r="CO79" s="1279"/>
      <c r="CP79" s="1279"/>
      <c r="CQ79" s="1279"/>
      <c r="CR79" s="1279"/>
      <c r="CS79" s="1279"/>
      <c r="CT79" s="1279"/>
      <c r="CU79" s="1279"/>
      <c r="CV79" s="1279">
        <v>4.5</v>
      </c>
      <c r="CW79" s="1279"/>
      <c r="CX79" s="1279"/>
      <c r="CY79" s="1279"/>
      <c r="CZ79" s="1279"/>
      <c r="DA79" s="1279"/>
      <c r="DB79" s="1279"/>
      <c r="DC79" s="1279"/>
    </row>
    <row r="80" spans="2:107">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Xk92O5GtVpbaA+tP8eFlCD9YL9v8ne2e0immMgYSnX3PHipe/vlgXcTxJWi5AF6JoePLmPg/Wke/NncFTW0L5w==" saltValue="hX/FLV0ys3W8hX7AP0RAz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1165-D5CD-4A90-AF2C-9389007DE476}">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504</v>
      </c>
    </row>
  </sheetData>
  <sheetProtection algorithmName="SHA-512" hashValue="kSWHIqYsu6OPautQ81wsJnyKVjoBuIYZ+fs3MyXC9m1vcttezEoBrH1dLoFTTcJdODw4HbslUvu761Tkx9a8FA==" saltValue="+99w7S6Mi/qGfKYF3GXB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AAAB8-7C8E-4A48-8D98-FE717A0E7C2F}">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504</v>
      </c>
    </row>
  </sheetData>
  <sheetProtection algorithmName="SHA-512" hashValue="VyVGvNg6sisxtDT6PKkSRJNuNvOXcOyVi7aLLjExQVXhlkOJzFRbhWG6h+VFHlW1s1rOT2KCXACxySUAM+xLVQ==" saltValue="0UWEQM7MDKJnaU0nhCuD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554</v>
      </c>
      <c r="G2" s="148"/>
      <c r="H2" s="149"/>
    </row>
    <row r="3" spans="1:8">
      <c r="A3" s="145" t="s">
        <v>547</v>
      </c>
      <c r="B3" s="150"/>
      <c r="C3" s="151"/>
      <c r="D3" s="152">
        <v>78586</v>
      </c>
      <c r="E3" s="153"/>
      <c r="F3" s="154">
        <v>42651</v>
      </c>
      <c r="G3" s="155"/>
      <c r="H3" s="156"/>
    </row>
    <row r="4" spans="1:8">
      <c r="A4" s="157"/>
      <c r="B4" s="158"/>
      <c r="C4" s="159"/>
      <c r="D4" s="160">
        <v>55877</v>
      </c>
      <c r="E4" s="161"/>
      <c r="F4" s="162">
        <v>22675</v>
      </c>
      <c r="G4" s="163"/>
      <c r="H4" s="164"/>
    </row>
    <row r="5" spans="1:8">
      <c r="A5" s="145" t="s">
        <v>549</v>
      </c>
      <c r="B5" s="150"/>
      <c r="C5" s="151"/>
      <c r="D5" s="152">
        <v>52911</v>
      </c>
      <c r="E5" s="153"/>
      <c r="F5" s="154">
        <v>43226</v>
      </c>
      <c r="G5" s="155"/>
      <c r="H5" s="156"/>
    </row>
    <row r="6" spans="1:8">
      <c r="A6" s="157"/>
      <c r="B6" s="158"/>
      <c r="C6" s="159"/>
      <c r="D6" s="160">
        <v>30105</v>
      </c>
      <c r="E6" s="161"/>
      <c r="F6" s="162">
        <v>22622</v>
      </c>
      <c r="G6" s="163"/>
      <c r="H6" s="164"/>
    </row>
    <row r="7" spans="1:8">
      <c r="A7" s="145" t="s">
        <v>550</v>
      </c>
      <c r="B7" s="150"/>
      <c r="C7" s="151"/>
      <c r="D7" s="152">
        <v>71121</v>
      </c>
      <c r="E7" s="153"/>
      <c r="F7" s="154">
        <v>42836</v>
      </c>
      <c r="G7" s="155"/>
      <c r="H7" s="156"/>
    </row>
    <row r="8" spans="1:8">
      <c r="A8" s="157"/>
      <c r="B8" s="158"/>
      <c r="C8" s="159"/>
      <c r="D8" s="160">
        <v>41475</v>
      </c>
      <c r="E8" s="161"/>
      <c r="F8" s="162">
        <v>22936</v>
      </c>
      <c r="G8" s="163"/>
      <c r="H8" s="164"/>
    </row>
    <row r="9" spans="1:8">
      <c r="A9" s="145" t="s">
        <v>551</v>
      </c>
      <c r="B9" s="150"/>
      <c r="C9" s="151"/>
      <c r="D9" s="152">
        <v>76742</v>
      </c>
      <c r="E9" s="153"/>
      <c r="F9" s="154">
        <v>44161</v>
      </c>
      <c r="G9" s="155"/>
      <c r="H9" s="156"/>
    </row>
    <row r="10" spans="1:8">
      <c r="A10" s="157"/>
      <c r="B10" s="158"/>
      <c r="C10" s="159"/>
      <c r="D10" s="160">
        <v>42672</v>
      </c>
      <c r="E10" s="161"/>
      <c r="F10" s="162">
        <v>23644</v>
      </c>
      <c r="G10" s="163"/>
      <c r="H10" s="164"/>
    </row>
    <row r="11" spans="1:8">
      <c r="A11" s="145" t="s">
        <v>552</v>
      </c>
      <c r="B11" s="150"/>
      <c r="C11" s="151"/>
      <c r="D11" s="152">
        <v>62927</v>
      </c>
      <c r="E11" s="153"/>
      <c r="F11" s="154">
        <v>43955</v>
      </c>
      <c r="G11" s="155"/>
      <c r="H11" s="156"/>
    </row>
    <row r="12" spans="1:8">
      <c r="A12" s="157"/>
      <c r="B12" s="158"/>
      <c r="C12" s="165"/>
      <c r="D12" s="160">
        <v>36963</v>
      </c>
      <c r="E12" s="161"/>
      <c r="F12" s="162">
        <v>21318</v>
      </c>
      <c r="G12" s="163"/>
      <c r="H12" s="164"/>
    </row>
    <row r="13" spans="1:8">
      <c r="A13" s="145"/>
      <c r="B13" s="150"/>
      <c r="C13" s="166"/>
      <c r="D13" s="167">
        <v>68457</v>
      </c>
      <c r="E13" s="168"/>
      <c r="F13" s="169">
        <v>43366</v>
      </c>
      <c r="G13" s="170"/>
      <c r="H13" s="156"/>
    </row>
    <row r="14" spans="1:8">
      <c r="A14" s="157"/>
      <c r="B14" s="158"/>
      <c r="C14" s="159"/>
      <c r="D14" s="160">
        <v>41418</v>
      </c>
      <c r="E14" s="161"/>
      <c r="F14" s="162">
        <v>22639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4.4400000000000004</v>
      </c>
      <c r="C19" s="171">
        <f>ROUND(VALUE(SUBSTITUTE(実質収支比率等に係る経年分析!G$48,"▲","-")),2)</f>
        <v>6.85</v>
      </c>
      <c r="D19" s="171">
        <f>ROUND(VALUE(SUBSTITUTE(実質収支比率等に係る経年分析!H$48,"▲","-")),2)</f>
        <v>5.83</v>
      </c>
      <c r="E19" s="171">
        <f>ROUND(VALUE(SUBSTITUTE(実質収支比率等に係る経年分析!I$48,"▲","-")),2)</f>
        <v>7.9</v>
      </c>
      <c r="F19" s="171">
        <f>ROUND(VALUE(SUBSTITUTE(実質収支比率等に係る経年分析!J$48,"▲","-")),2)</f>
        <v>8.86</v>
      </c>
    </row>
    <row r="20" spans="1:11">
      <c r="A20" s="171" t="s">
        <v>55</v>
      </c>
      <c r="B20" s="171">
        <f>ROUND(VALUE(SUBSTITUTE(実質収支比率等に係る経年分析!F$47,"▲","-")),2)</f>
        <v>31.71</v>
      </c>
      <c r="C20" s="171">
        <f>ROUND(VALUE(SUBSTITUTE(実質収支比率等に係る経年分析!G$47,"▲","-")),2)</f>
        <v>28.45</v>
      </c>
      <c r="D20" s="171">
        <f>ROUND(VALUE(SUBSTITUTE(実質収支比率等に係る経年分析!H$47,"▲","-")),2)</f>
        <v>26.15</v>
      </c>
      <c r="E20" s="171">
        <f>ROUND(VALUE(SUBSTITUTE(実質収支比率等に係る経年分析!I$47,"▲","-")),2)</f>
        <v>22.81</v>
      </c>
      <c r="F20" s="171">
        <f>ROUND(VALUE(SUBSTITUTE(実質収支比率等に係る経年分析!J$47,"▲","-")),2)</f>
        <v>22</v>
      </c>
    </row>
    <row r="21" spans="1:11">
      <c r="A21" s="171" t="s">
        <v>56</v>
      </c>
      <c r="B21" s="171">
        <f>IF(ISNUMBER(VALUE(SUBSTITUTE(実質収支比率等に係る経年分析!F$49,"▲","-"))),ROUND(VALUE(SUBSTITUTE(実質収支比率等に係る経年分析!F$49,"▲","-")),2),NA())</f>
        <v>-3.71</v>
      </c>
      <c r="C21" s="171">
        <f>IF(ISNUMBER(VALUE(SUBSTITUTE(実質収支比率等に係る経年分析!G$49,"▲","-"))),ROUND(VALUE(SUBSTITUTE(実質収支比率等に係る経年分析!G$49,"▲","-")),2),NA())</f>
        <v>-0.9</v>
      </c>
      <c r="D21" s="171">
        <f>IF(ISNUMBER(VALUE(SUBSTITUTE(実質収支比率等に係る経年分析!H$49,"▲","-"))),ROUND(VALUE(SUBSTITUTE(実質収支比率等に係る経年分析!H$49,"▲","-")),2),NA())</f>
        <v>-3.51</v>
      </c>
      <c r="E21" s="171">
        <f>IF(ISNUMBER(VALUE(SUBSTITUTE(実質収支比率等に係る経年分析!I$49,"▲","-"))),ROUND(VALUE(SUBSTITUTE(実質収支比率等に係る経年分析!I$49,"▲","-")),2),NA())</f>
        <v>-0.8</v>
      </c>
      <c r="F21" s="171">
        <f>IF(ISNUMBER(VALUE(SUBSTITUTE(実質収支比率等に係る経年分析!J$49,"▲","-"))),ROUND(VALUE(SUBSTITUTE(実質収支比率等に係る経年分析!J$49,"▲","-")),2),NA())</f>
        <v>1.19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交通災害共済事業特別会計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c r="A30" s="172" t="str">
        <f>IF(連結実質赤字比率に係る赤字・黒字の構成分析!C$40="",NA(),連結実質赤字比率に係る赤字・黒字の構成分析!C$40)</f>
        <v>工業用水道事業会計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c r="A31" s="172" t="str">
        <f>IF(連結実質赤字比率に係る赤字・黒字の構成分析!C$39="",NA(),連結実質赤字比率に係る赤字・黒字の構成分析!C$39)</f>
        <v>国民健康保険特別会計</v>
      </c>
      <c r="B31" s="172">
        <f>IF(ROUND(VALUE(SUBSTITUTE(連結実質赤字比率に係る赤字・黒字の構成分析!F$39,"▲", "-")), 2) &lt; 0, ABS(ROUND(VALUE(SUBSTITUTE(連結実質赤字比率に係る赤字・黒字の構成分析!F$39,"▲", "-")), 2)), NA())</f>
        <v>1.1599999999999999</v>
      </c>
      <c r="C31" s="172" t="e">
        <f>IF(ROUND(VALUE(SUBSTITUTE(連結実質赤字比率に係る赤字・黒字の構成分析!F$39,"▲", "-")), 2) &gt;= 0, ABS(ROUND(VALUE(SUBSTITUTE(連結実質赤字比率に係る赤字・黒字の構成分析!F$39,"▲", "-")), 2)), NA())</f>
        <v>#N/A</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0.56999999999999995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0.92</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1.48</v>
      </c>
    </row>
    <row r="34" spans="1:16">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7.57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7.04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8.85</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9.2100000000000009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10.14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11.15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6044</v>
      </c>
      <c r="E42" s="173"/>
      <c r="F42" s="173"/>
      <c r="G42" s="173">
        <f>'実質公債費比率（分子）の構造'!L$52</f>
        <v>5798</v>
      </c>
      <c r="H42" s="173"/>
      <c r="I42" s="173"/>
      <c r="J42" s="173">
        <f>'実質公債費比率（分子）の構造'!M$52</f>
        <v>5627</v>
      </c>
      <c r="K42" s="173"/>
      <c r="L42" s="173"/>
      <c r="M42" s="173">
        <f>'実質公債費比率（分子）の構造'!N$52</f>
        <v>5598</v>
      </c>
      <c r="N42" s="173"/>
      <c r="O42" s="173"/>
      <c r="P42" s="173">
        <f>'実質公債費比率（分子）の構造'!O$52</f>
        <v>5462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3</v>
      </c>
      <c r="C44" s="173"/>
      <c r="D44" s="173"/>
      <c r="E44" s="173">
        <f>'実質公債費比率（分子）の構造'!L$50</f>
        <v>3</v>
      </c>
      <c r="F44" s="173"/>
      <c r="G44" s="173"/>
      <c r="H44" s="173">
        <f>'実質公債費比率（分子）の構造'!M$50</f>
        <v>3</v>
      </c>
      <c r="I44" s="173"/>
      <c r="J44" s="173"/>
      <c r="K44" s="173">
        <f>'実質公債費比率（分子）の構造'!N$50</f>
        <v>2</v>
      </c>
      <c r="L44" s="173"/>
      <c r="M44" s="173"/>
      <c r="N44" s="173">
        <f>'実質公債費比率（分子）の構造'!O$50</f>
        <v>2</v>
      </c>
      <c r="O44" s="173"/>
      <c r="P44" s="173"/>
    </row>
    <row r="45" spans="1:16">
      <c r="A45" s="173" t="s">
        <v>66</v>
      </c>
      <c r="B45" s="173">
        <f>'実質公債費比率（分子）の構造'!K$49</f>
        <v>26</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738</v>
      </c>
      <c r="C46" s="173"/>
      <c r="D46" s="173"/>
      <c r="E46" s="173">
        <f>'実質公債費比率（分子）の構造'!L$48</f>
        <v>734</v>
      </c>
      <c r="F46" s="173"/>
      <c r="G46" s="173"/>
      <c r="H46" s="173">
        <f>'実質公債費比率（分子）の構造'!M$48</f>
        <v>752</v>
      </c>
      <c r="I46" s="173"/>
      <c r="J46" s="173"/>
      <c r="K46" s="173">
        <f>'実質公債費比率（分子）の構造'!N$48</f>
        <v>744</v>
      </c>
      <c r="L46" s="173"/>
      <c r="M46" s="173"/>
      <c r="N46" s="173">
        <f>'実質公債費比率（分子）の構造'!O$48</f>
        <v>702</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7378</v>
      </c>
      <c r="C49" s="173"/>
      <c r="D49" s="173"/>
      <c r="E49" s="173">
        <f>'実質公債費比率（分子）の構造'!L$45</f>
        <v>6913</v>
      </c>
      <c r="F49" s="173"/>
      <c r="G49" s="173"/>
      <c r="H49" s="173">
        <f>'実質公債費比率（分子）の構造'!M$45</f>
        <v>6690</v>
      </c>
      <c r="I49" s="173"/>
      <c r="J49" s="173"/>
      <c r="K49" s="173">
        <f>'実質公債費比率（分子）の構造'!N$45</f>
        <v>6799</v>
      </c>
      <c r="L49" s="173"/>
      <c r="M49" s="173"/>
      <c r="N49" s="173">
        <f>'実質公債費比率（分子）の構造'!O$45</f>
        <v>6839</v>
      </c>
      <c r="O49" s="173"/>
      <c r="P49" s="173"/>
    </row>
    <row r="50" spans="1:16">
      <c r="A50" s="173" t="s">
        <v>71</v>
      </c>
      <c r="B50" s="173" t="e">
        <f>NA()</f>
        <v>#N/A</v>
      </c>
      <c r="C50" s="173">
        <f>IF(ISNUMBER('実質公債費比率（分子）の構造'!K$53),'実質公債費比率（分子）の構造'!K$53,NA())</f>
        <v>2101</v>
      </c>
      <c r="D50" s="173" t="e">
        <f>NA()</f>
        <v>#N/A</v>
      </c>
      <c r="E50" s="173" t="e">
        <f>NA()</f>
        <v>#N/A</v>
      </c>
      <c r="F50" s="173">
        <f>IF(ISNUMBER('実質公債費比率（分子）の構造'!L$53),'実質公債費比率（分子）の構造'!L$53,NA())</f>
        <v>1852</v>
      </c>
      <c r="G50" s="173" t="e">
        <f>NA()</f>
        <v>#N/A</v>
      </c>
      <c r="H50" s="173" t="e">
        <f>NA()</f>
        <v>#N/A</v>
      </c>
      <c r="I50" s="173">
        <f>IF(ISNUMBER('実質公債費比率（分子）の構造'!M$53),'実質公債費比率（分子）の構造'!M$53,NA())</f>
        <v>1818</v>
      </c>
      <c r="J50" s="173" t="e">
        <f>NA()</f>
        <v>#N/A</v>
      </c>
      <c r="K50" s="173" t="e">
        <f>NA()</f>
        <v>#N/A</v>
      </c>
      <c r="L50" s="173">
        <f>IF(ISNUMBER('実質公債費比率（分子）の構造'!N$53),'実質公債費比率（分子）の構造'!N$53,NA())</f>
        <v>1947</v>
      </c>
      <c r="M50" s="173" t="e">
        <f>NA()</f>
        <v>#N/A</v>
      </c>
      <c r="N50" s="173" t="e">
        <f>NA()</f>
        <v>#N/A</v>
      </c>
      <c r="O50" s="173">
        <f>IF(ISNUMBER('実質公債費比率（分子）の構造'!O$53),'実質公債費比率（分子）の構造'!O$53,NA())</f>
        <v>2081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48022</v>
      </c>
      <c r="E56" s="172"/>
      <c r="F56" s="172"/>
      <c r="G56" s="172">
        <f>'将来負担比率（分子）の構造'!J$52</f>
        <v>45713</v>
      </c>
      <c r="H56" s="172"/>
      <c r="I56" s="172"/>
      <c r="J56" s="172">
        <f>'将来負担比率（分子）の構造'!K$52</f>
        <v>44957</v>
      </c>
      <c r="K56" s="172"/>
      <c r="L56" s="172"/>
      <c r="M56" s="172">
        <f>'将来負担比率（分子）の構造'!L$52</f>
        <v>44902</v>
      </c>
      <c r="N56" s="172"/>
      <c r="O56" s="172"/>
      <c r="P56" s="172">
        <f>'将来負担比率（分子）の構造'!M$52</f>
        <v>42751</v>
      </c>
    </row>
    <row r="57" spans="1:16">
      <c r="A57" s="172" t="s">
        <v>42</v>
      </c>
      <c r="B57" s="172"/>
      <c r="C57" s="172"/>
      <c r="D57" s="172">
        <f>'将来負担比率（分子）の構造'!I$51</f>
        <v>4594</v>
      </c>
      <c r="E57" s="172"/>
      <c r="F57" s="172"/>
      <c r="G57" s="172">
        <f>'将来負担比率（分子）の構造'!J$51</f>
        <v>4204</v>
      </c>
      <c r="H57" s="172"/>
      <c r="I57" s="172"/>
      <c r="J57" s="172">
        <f>'将来負担比率（分子）の構造'!K$51</f>
        <v>3976</v>
      </c>
      <c r="K57" s="172"/>
      <c r="L57" s="172"/>
      <c r="M57" s="172">
        <f>'将来負担比率（分子）の構造'!L$51</f>
        <v>3382</v>
      </c>
      <c r="N57" s="172"/>
      <c r="O57" s="172"/>
      <c r="P57" s="172">
        <f>'将来負担比率（分子）の構造'!M$51</f>
        <v>2960</v>
      </c>
    </row>
    <row r="58" spans="1:16">
      <c r="A58" s="172" t="s">
        <v>41</v>
      </c>
      <c r="B58" s="172"/>
      <c r="C58" s="172"/>
      <c r="D58" s="172">
        <f>'将来負担比率（分子）の構造'!I$50</f>
        <v>24505</v>
      </c>
      <c r="E58" s="172"/>
      <c r="F58" s="172"/>
      <c r="G58" s="172">
        <f>'将来負担比率（分子）の構造'!J$50</f>
        <v>24231</v>
      </c>
      <c r="H58" s="172"/>
      <c r="I58" s="172"/>
      <c r="J58" s="172">
        <f>'将来負担比率（分子）の構造'!K$50</f>
        <v>24196</v>
      </c>
      <c r="K58" s="172"/>
      <c r="L58" s="172"/>
      <c r="M58" s="172">
        <f>'将来負担比率（分子）の構造'!L$50</f>
        <v>23886</v>
      </c>
      <c r="N58" s="172"/>
      <c r="O58" s="172"/>
      <c r="P58" s="172">
        <f>'将来負担比率（分子）の構造'!M$50</f>
        <v>26986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289</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6844</v>
      </c>
      <c r="C62" s="172"/>
      <c r="D62" s="172"/>
      <c r="E62" s="172">
        <f>'将来負担比率（分子）の構造'!J$45</f>
        <v>6371</v>
      </c>
      <c r="F62" s="172"/>
      <c r="G62" s="172"/>
      <c r="H62" s="172">
        <f>'将来負担比率（分子）の構造'!K$45</f>
        <v>6011</v>
      </c>
      <c r="I62" s="172"/>
      <c r="J62" s="172"/>
      <c r="K62" s="172">
        <f>'将来負担比率（分子）の構造'!L$45</f>
        <v>5840</v>
      </c>
      <c r="L62" s="172"/>
      <c r="M62" s="172"/>
      <c r="N62" s="172">
        <f>'将来負担比率（分子）の構造'!M$45</f>
        <v>5788</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7036</v>
      </c>
      <c r="C64" s="172"/>
      <c r="D64" s="172"/>
      <c r="E64" s="172">
        <f>'将来負担比率（分子）の構造'!J$43</f>
        <v>6681</v>
      </c>
      <c r="F64" s="172"/>
      <c r="G64" s="172"/>
      <c r="H64" s="172">
        <f>'将来負担比率（分子）の構造'!K$43</f>
        <v>6387</v>
      </c>
      <c r="I64" s="172"/>
      <c r="J64" s="172"/>
      <c r="K64" s="172">
        <f>'将来負担比率（分子）の構造'!L$43</f>
        <v>5711</v>
      </c>
      <c r="L64" s="172"/>
      <c r="M64" s="172"/>
      <c r="N64" s="172">
        <f>'将来負担比率（分子）の構造'!M$43</f>
        <v>4834</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58998</v>
      </c>
      <c r="C66" s="172"/>
      <c r="D66" s="172"/>
      <c r="E66" s="172">
        <f>'将来負担比率（分子）の構造'!J$41</f>
        <v>55884</v>
      </c>
      <c r="F66" s="172"/>
      <c r="G66" s="172"/>
      <c r="H66" s="172">
        <f>'将来負担比率（分子）の構造'!K$41</f>
        <v>54302</v>
      </c>
      <c r="I66" s="172"/>
      <c r="J66" s="172"/>
      <c r="K66" s="172">
        <f>'将来負担比率（分子）の構造'!L$41</f>
        <v>52946</v>
      </c>
      <c r="L66" s="172"/>
      <c r="M66" s="172"/>
      <c r="N66" s="172">
        <f>'将来負担比率（分子）の構造'!M$41</f>
        <v>51601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8813</v>
      </c>
      <c r="C72" s="176">
        <f>基金残高に係る経年分析!G55</f>
        <v>7802</v>
      </c>
      <c r="D72" s="176">
        <f>基金残高に係る経年分析!H55</f>
        <v>7789</v>
      </c>
    </row>
    <row r="73" spans="1:16">
      <c r="A73" s="175" t="s">
        <v>78</v>
      </c>
      <c r="B73" s="176">
        <f>基金残高に係る経年分析!F56</f>
        <v>2592</v>
      </c>
      <c r="C73" s="176">
        <f>基金残高に係る経年分析!G56</f>
        <v>2595</v>
      </c>
      <c r="D73" s="176">
        <f>基金残高に係る経年分析!H56</f>
        <v>3476</v>
      </c>
    </row>
    <row r="74" spans="1:16">
      <c r="A74" s="175" t="s">
        <v>79</v>
      </c>
      <c r="B74" s="176">
        <f>基金残高に係る経年分析!F57</f>
        <v>10434</v>
      </c>
      <c r="C74" s="176">
        <f>基金残高に係る経年分析!G57</f>
        <v>10843</v>
      </c>
      <c r="D74" s="176">
        <f>基金残高に係る経年分析!H57</f>
        <v>12795</v>
      </c>
    </row>
  </sheetData>
  <sheetProtection algorithmName="SHA-512" hashValue="uvrbJkcETTX9Uv20wmV+fA7J25sRMwhN/pDXUzjZj6dUP97T9g24h/dSNCcSasdq+FlCvOaFSjdWystgXlF9dg==" saltValue="8S0BVzwtsZTzAbFyBcTR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227</v>
      </c>
      <c r="C5" s="653"/>
      <c r="D5" s="653"/>
      <c r="E5" s="653"/>
      <c r="F5" s="653"/>
      <c r="G5" s="653"/>
      <c r="H5" s="653"/>
      <c r="I5" s="653"/>
      <c r="J5" s="653"/>
      <c r="K5" s="653"/>
      <c r="L5" s="653"/>
      <c r="M5" s="653"/>
      <c r="N5" s="653"/>
      <c r="O5" s="653"/>
      <c r="P5" s="653"/>
      <c r="Q5" s="654"/>
      <c r="R5" s="655">
        <v>16375006</v>
      </c>
      <c r="S5" s="656"/>
      <c r="T5" s="656"/>
      <c r="U5" s="656"/>
      <c r="V5" s="656"/>
      <c r="W5" s="656"/>
      <c r="X5" s="656"/>
      <c r="Y5" s="657"/>
      <c r="Z5" s="658">
        <v>21.6</v>
      </c>
      <c r="AA5" s="658"/>
      <c r="AB5" s="658"/>
      <c r="AC5" s="658"/>
      <c r="AD5" s="659">
        <v>15857175</v>
      </c>
      <c r="AE5" s="659"/>
      <c r="AF5" s="659"/>
      <c r="AG5" s="659"/>
      <c r="AH5" s="659"/>
      <c r="AI5" s="659"/>
      <c r="AJ5" s="659"/>
      <c r="AK5" s="659"/>
      <c r="AL5" s="660">
        <v>45.9</v>
      </c>
      <c r="AM5" s="661"/>
      <c r="AN5" s="661"/>
      <c r="AO5" s="662"/>
      <c r="AP5" s="652" t="s">
        <v>228</v>
      </c>
      <c r="AQ5" s="653"/>
      <c r="AR5" s="653"/>
      <c r="AS5" s="653"/>
      <c r="AT5" s="653"/>
      <c r="AU5" s="653"/>
      <c r="AV5" s="653"/>
      <c r="AW5" s="653"/>
      <c r="AX5" s="653"/>
      <c r="AY5" s="653"/>
      <c r="AZ5" s="653"/>
      <c r="BA5" s="653"/>
      <c r="BB5" s="653"/>
      <c r="BC5" s="653"/>
      <c r="BD5" s="653"/>
      <c r="BE5" s="653"/>
      <c r="BF5" s="654"/>
      <c r="BG5" s="663">
        <v>15793405</v>
      </c>
      <c r="BH5" s="664"/>
      <c r="BI5" s="664"/>
      <c r="BJ5" s="664"/>
      <c r="BK5" s="664"/>
      <c r="BL5" s="664"/>
      <c r="BM5" s="664"/>
      <c r="BN5" s="665"/>
      <c r="BO5" s="666">
        <v>96.4</v>
      </c>
      <c r="BP5" s="666"/>
      <c r="BQ5" s="666"/>
      <c r="BR5" s="666"/>
      <c r="BS5" s="667">
        <v>198928</v>
      </c>
      <c r="BT5" s="667"/>
      <c r="BU5" s="667"/>
      <c r="BV5" s="667"/>
      <c r="BW5" s="667"/>
      <c r="BX5" s="667"/>
      <c r="BY5" s="667"/>
      <c r="BZ5" s="667"/>
      <c r="CA5" s="667"/>
      <c r="CB5" s="668"/>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c r="B6" s="669" t="s">
        <v>232</v>
      </c>
      <c r="C6" s="670"/>
      <c r="D6" s="670"/>
      <c r="E6" s="670"/>
      <c r="F6" s="670"/>
      <c r="G6" s="670"/>
      <c r="H6" s="670"/>
      <c r="I6" s="670"/>
      <c r="J6" s="670"/>
      <c r="K6" s="670"/>
      <c r="L6" s="670"/>
      <c r="M6" s="670"/>
      <c r="N6" s="670"/>
      <c r="O6" s="670"/>
      <c r="P6" s="670"/>
      <c r="Q6" s="671"/>
      <c r="R6" s="663">
        <v>774582</v>
      </c>
      <c r="S6" s="664"/>
      <c r="T6" s="664"/>
      <c r="U6" s="664"/>
      <c r="V6" s="664"/>
      <c r="W6" s="664"/>
      <c r="X6" s="664"/>
      <c r="Y6" s="665"/>
      <c r="Z6" s="666">
        <v>1</v>
      </c>
      <c r="AA6" s="666"/>
      <c r="AB6" s="666"/>
      <c r="AC6" s="666"/>
      <c r="AD6" s="667">
        <v>774582</v>
      </c>
      <c r="AE6" s="667"/>
      <c r="AF6" s="667"/>
      <c r="AG6" s="667"/>
      <c r="AH6" s="667"/>
      <c r="AI6" s="667"/>
      <c r="AJ6" s="667"/>
      <c r="AK6" s="667"/>
      <c r="AL6" s="672">
        <v>2.2000000000000002</v>
      </c>
      <c r="AM6" s="673"/>
      <c r="AN6" s="673"/>
      <c r="AO6" s="674"/>
      <c r="AP6" s="669" t="s">
        <v>233</v>
      </c>
      <c r="AQ6" s="670"/>
      <c r="AR6" s="670"/>
      <c r="AS6" s="670"/>
      <c r="AT6" s="670"/>
      <c r="AU6" s="670"/>
      <c r="AV6" s="670"/>
      <c r="AW6" s="670"/>
      <c r="AX6" s="670"/>
      <c r="AY6" s="670"/>
      <c r="AZ6" s="670"/>
      <c r="BA6" s="670"/>
      <c r="BB6" s="670"/>
      <c r="BC6" s="670"/>
      <c r="BD6" s="670"/>
      <c r="BE6" s="670"/>
      <c r="BF6" s="671"/>
      <c r="BG6" s="663">
        <v>15793405</v>
      </c>
      <c r="BH6" s="664"/>
      <c r="BI6" s="664"/>
      <c r="BJ6" s="664"/>
      <c r="BK6" s="664"/>
      <c r="BL6" s="664"/>
      <c r="BM6" s="664"/>
      <c r="BN6" s="665"/>
      <c r="BO6" s="666">
        <v>96.4</v>
      </c>
      <c r="BP6" s="666"/>
      <c r="BQ6" s="666"/>
      <c r="BR6" s="666"/>
      <c r="BS6" s="667">
        <v>198928</v>
      </c>
      <c r="BT6" s="667"/>
      <c r="BU6" s="667"/>
      <c r="BV6" s="667"/>
      <c r="BW6" s="667"/>
      <c r="BX6" s="667"/>
      <c r="BY6" s="667"/>
      <c r="BZ6" s="667"/>
      <c r="CA6" s="667"/>
      <c r="CB6" s="668"/>
      <c r="CD6" s="675" t="s">
        <v>234</v>
      </c>
      <c r="CE6" s="676"/>
      <c r="CF6" s="676"/>
      <c r="CG6" s="676"/>
      <c r="CH6" s="676"/>
      <c r="CI6" s="676"/>
      <c r="CJ6" s="676"/>
      <c r="CK6" s="676"/>
      <c r="CL6" s="676"/>
      <c r="CM6" s="676"/>
      <c r="CN6" s="676"/>
      <c r="CO6" s="676"/>
      <c r="CP6" s="676"/>
      <c r="CQ6" s="677"/>
      <c r="CR6" s="663">
        <v>285604</v>
      </c>
      <c r="CS6" s="664"/>
      <c r="CT6" s="664"/>
      <c r="CU6" s="664"/>
      <c r="CV6" s="664"/>
      <c r="CW6" s="664"/>
      <c r="CX6" s="664"/>
      <c r="CY6" s="665"/>
      <c r="CZ6" s="660">
        <v>0.4</v>
      </c>
      <c r="DA6" s="661"/>
      <c r="DB6" s="661"/>
      <c r="DC6" s="678"/>
      <c r="DD6" s="679" t="s">
        <v>127</v>
      </c>
      <c r="DE6" s="664"/>
      <c r="DF6" s="664"/>
      <c r="DG6" s="664"/>
      <c r="DH6" s="664"/>
      <c r="DI6" s="664"/>
      <c r="DJ6" s="664"/>
      <c r="DK6" s="664"/>
      <c r="DL6" s="664"/>
      <c r="DM6" s="664"/>
      <c r="DN6" s="664"/>
      <c r="DO6" s="664"/>
      <c r="DP6" s="665"/>
      <c r="DQ6" s="679">
        <v>285604</v>
      </c>
      <c r="DR6" s="664"/>
      <c r="DS6" s="664"/>
      <c r="DT6" s="664"/>
      <c r="DU6" s="664"/>
      <c r="DV6" s="664"/>
      <c r="DW6" s="664"/>
      <c r="DX6" s="664"/>
      <c r="DY6" s="664"/>
      <c r="DZ6" s="664"/>
      <c r="EA6" s="664"/>
      <c r="EB6" s="664"/>
      <c r="EC6" s="683"/>
    </row>
    <row r="7" spans="2:143" ht="11.25" customHeight="1">
      <c r="B7" s="669" t="s">
        <v>235</v>
      </c>
      <c r="C7" s="670"/>
      <c r="D7" s="670"/>
      <c r="E7" s="670"/>
      <c r="F7" s="670"/>
      <c r="G7" s="670"/>
      <c r="H7" s="670"/>
      <c r="I7" s="670"/>
      <c r="J7" s="670"/>
      <c r="K7" s="670"/>
      <c r="L7" s="670"/>
      <c r="M7" s="670"/>
      <c r="N7" s="670"/>
      <c r="O7" s="670"/>
      <c r="P7" s="670"/>
      <c r="Q7" s="671"/>
      <c r="R7" s="663">
        <v>8464</v>
      </c>
      <c r="S7" s="664"/>
      <c r="T7" s="664"/>
      <c r="U7" s="664"/>
      <c r="V7" s="664"/>
      <c r="W7" s="664"/>
      <c r="X7" s="664"/>
      <c r="Y7" s="665"/>
      <c r="Z7" s="666">
        <v>0</v>
      </c>
      <c r="AA7" s="666"/>
      <c r="AB7" s="666"/>
      <c r="AC7" s="666"/>
      <c r="AD7" s="667">
        <v>8464</v>
      </c>
      <c r="AE7" s="667"/>
      <c r="AF7" s="667"/>
      <c r="AG7" s="667"/>
      <c r="AH7" s="667"/>
      <c r="AI7" s="667"/>
      <c r="AJ7" s="667"/>
      <c r="AK7" s="667"/>
      <c r="AL7" s="672">
        <v>0</v>
      </c>
      <c r="AM7" s="673"/>
      <c r="AN7" s="673"/>
      <c r="AO7" s="674"/>
      <c r="AP7" s="669" t="s">
        <v>236</v>
      </c>
      <c r="AQ7" s="670"/>
      <c r="AR7" s="670"/>
      <c r="AS7" s="670"/>
      <c r="AT7" s="670"/>
      <c r="AU7" s="670"/>
      <c r="AV7" s="670"/>
      <c r="AW7" s="670"/>
      <c r="AX7" s="670"/>
      <c r="AY7" s="670"/>
      <c r="AZ7" s="670"/>
      <c r="BA7" s="670"/>
      <c r="BB7" s="670"/>
      <c r="BC7" s="670"/>
      <c r="BD7" s="670"/>
      <c r="BE7" s="670"/>
      <c r="BF7" s="671"/>
      <c r="BG7" s="663">
        <v>6180762</v>
      </c>
      <c r="BH7" s="664"/>
      <c r="BI7" s="664"/>
      <c r="BJ7" s="664"/>
      <c r="BK7" s="664"/>
      <c r="BL7" s="664"/>
      <c r="BM7" s="664"/>
      <c r="BN7" s="665"/>
      <c r="BO7" s="666">
        <v>37.700000000000003</v>
      </c>
      <c r="BP7" s="666"/>
      <c r="BQ7" s="666"/>
      <c r="BR7" s="666"/>
      <c r="BS7" s="667">
        <v>198928</v>
      </c>
      <c r="BT7" s="667"/>
      <c r="BU7" s="667"/>
      <c r="BV7" s="667"/>
      <c r="BW7" s="667"/>
      <c r="BX7" s="667"/>
      <c r="BY7" s="667"/>
      <c r="BZ7" s="667"/>
      <c r="CA7" s="667"/>
      <c r="CB7" s="668"/>
      <c r="CD7" s="680" t="s">
        <v>237</v>
      </c>
      <c r="CE7" s="681"/>
      <c r="CF7" s="681"/>
      <c r="CG7" s="681"/>
      <c r="CH7" s="681"/>
      <c r="CI7" s="681"/>
      <c r="CJ7" s="681"/>
      <c r="CK7" s="681"/>
      <c r="CL7" s="681"/>
      <c r="CM7" s="681"/>
      <c r="CN7" s="681"/>
      <c r="CO7" s="681"/>
      <c r="CP7" s="681"/>
      <c r="CQ7" s="682"/>
      <c r="CR7" s="663">
        <v>12404969</v>
      </c>
      <c r="CS7" s="664"/>
      <c r="CT7" s="664"/>
      <c r="CU7" s="664"/>
      <c r="CV7" s="664"/>
      <c r="CW7" s="664"/>
      <c r="CX7" s="664"/>
      <c r="CY7" s="665"/>
      <c r="CZ7" s="666">
        <v>17.3</v>
      </c>
      <c r="DA7" s="666"/>
      <c r="DB7" s="666"/>
      <c r="DC7" s="666"/>
      <c r="DD7" s="679">
        <v>1064804</v>
      </c>
      <c r="DE7" s="664"/>
      <c r="DF7" s="664"/>
      <c r="DG7" s="664"/>
      <c r="DH7" s="664"/>
      <c r="DI7" s="664"/>
      <c r="DJ7" s="664"/>
      <c r="DK7" s="664"/>
      <c r="DL7" s="664"/>
      <c r="DM7" s="664"/>
      <c r="DN7" s="664"/>
      <c r="DO7" s="664"/>
      <c r="DP7" s="665"/>
      <c r="DQ7" s="679">
        <v>9231103</v>
      </c>
      <c r="DR7" s="664"/>
      <c r="DS7" s="664"/>
      <c r="DT7" s="664"/>
      <c r="DU7" s="664"/>
      <c r="DV7" s="664"/>
      <c r="DW7" s="664"/>
      <c r="DX7" s="664"/>
      <c r="DY7" s="664"/>
      <c r="DZ7" s="664"/>
      <c r="EA7" s="664"/>
      <c r="EB7" s="664"/>
      <c r="EC7" s="683"/>
    </row>
    <row r="8" spans="2:143" ht="11.25" customHeight="1">
      <c r="B8" s="669" t="s">
        <v>238</v>
      </c>
      <c r="C8" s="670"/>
      <c r="D8" s="670"/>
      <c r="E8" s="670"/>
      <c r="F8" s="670"/>
      <c r="G8" s="670"/>
      <c r="H8" s="670"/>
      <c r="I8" s="670"/>
      <c r="J8" s="670"/>
      <c r="K8" s="670"/>
      <c r="L8" s="670"/>
      <c r="M8" s="670"/>
      <c r="N8" s="670"/>
      <c r="O8" s="670"/>
      <c r="P8" s="670"/>
      <c r="Q8" s="671"/>
      <c r="R8" s="663">
        <v>35327</v>
      </c>
      <c r="S8" s="664"/>
      <c r="T8" s="664"/>
      <c r="U8" s="664"/>
      <c r="V8" s="664"/>
      <c r="W8" s="664"/>
      <c r="X8" s="664"/>
      <c r="Y8" s="665"/>
      <c r="Z8" s="666">
        <v>0</v>
      </c>
      <c r="AA8" s="666"/>
      <c r="AB8" s="666"/>
      <c r="AC8" s="666"/>
      <c r="AD8" s="667">
        <v>35327</v>
      </c>
      <c r="AE8" s="667"/>
      <c r="AF8" s="667"/>
      <c r="AG8" s="667"/>
      <c r="AH8" s="667"/>
      <c r="AI8" s="667"/>
      <c r="AJ8" s="667"/>
      <c r="AK8" s="667"/>
      <c r="AL8" s="672">
        <v>0.1</v>
      </c>
      <c r="AM8" s="673"/>
      <c r="AN8" s="673"/>
      <c r="AO8" s="674"/>
      <c r="AP8" s="669" t="s">
        <v>239</v>
      </c>
      <c r="AQ8" s="670"/>
      <c r="AR8" s="670"/>
      <c r="AS8" s="670"/>
      <c r="AT8" s="670"/>
      <c r="AU8" s="670"/>
      <c r="AV8" s="670"/>
      <c r="AW8" s="670"/>
      <c r="AX8" s="670"/>
      <c r="AY8" s="670"/>
      <c r="AZ8" s="670"/>
      <c r="BA8" s="670"/>
      <c r="BB8" s="670"/>
      <c r="BC8" s="670"/>
      <c r="BD8" s="670"/>
      <c r="BE8" s="670"/>
      <c r="BF8" s="671"/>
      <c r="BG8" s="663">
        <v>207507</v>
      </c>
      <c r="BH8" s="664"/>
      <c r="BI8" s="664"/>
      <c r="BJ8" s="664"/>
      <c r="BK8" s="664"/>
      <c r="BL8" s="664"/>
      <c r="BM8" s="664"/>
      <c r="BN8" s="665"/>
      <c r="BO8" s="666">
        <v>1.3</v>
      </c>
      <c r="BP8" s="666"/>
      <c r="BQ8" s="666"/>
      <c r="BR8" s="666"/>
      <c r="BS8" s="667" t="s">
        <v>127</v>
      </c>
      <c r="BT8" s="667"/>
      <c r="BU8" s="667"/>
      <c r="BV8" s="667"/>
      <c r="BW8" s="667"/>
      <c r="BX8" s="667"/>
      <c r="BY8" s="667"/>
      <c r="BZ8" s="667"/>
      <c r="CA8" s="667"/>
      <c r="CB8" s="668"/>
      <c r="CD8" s="680" t="s">
        <v>240</v>
      </c>
      <c r="CE8" s="681"/>
      <c r="CF8" s="681"/>
      <c r="CG8" s="681"/>
      <c r="CH8" s="681"/>
      <c r="CI8" s="681"/>
      <c r="CJ8" s="681"/>
      <c r="CK8" s="681"/>
      <c r="CL8" s="681"/>
      <c r="CM8" s="681"/>
      <c r="CN8" s="681"/>
      <c r="CO8" s="681"/>
      <c r="CP8" s="681"/>
      <c r="CQ8" s="682"/>
      <c r="CR8" s="663">
        <v>27652109</v>
      </c>
      <c r="CS8" s="664"/>
      <c r="CT8" s="664"/>
      <c r="CU8" s="664"/>
      <c r="CV8" s="664"/>
      <c r="CW8" s="664"/>
      <c r="CX8" s="664"/>
      <c r="CY8" s="665"/>
      <c r="CZ8" s="666">
        <v>38.5</v>
      </c>
      <c r="DA8" s="666"/>
      <c r="DB8" s="666"/>
      <c r="DC8" s="666"/>
      <c r="DD8" s="679">
        <v>418682</v>
      </c>
      <c r="DE8" s="664"/>
      <c r="DF8" s="664"/>
      <c r="DG8" s="664"/>
      <c r="DH8" s="664"/>
      <c r="DI8" s="664"/>
      <c r="DJ8" s="664"/>
      <c r="DK8" s="664"/>
      <c r="DL8" s="664"/>
      <c r="DM8" s="664"/>
      <c r="DN8" s="664"/>
      <c r="DO8" s="664"/>
      <c r="DP8" s="665"/>
      <c r="DQ8" s="679">
        <v>10185843</v>
      </c>
      <c r="DR8" s="664"/>
      <c r="DS8" s="664"/>
      <c r="DT8" s="664"/>
      <c r="DU8" s="664"/>
      <c r="DV8" s="664"/>
      <c r="DW8" s="664"/>
      <c r="DX8" s="664"/>
      <c r="DY8" s="664"/>
      <c r="DZ8" s="664"/>
      <c r="EA8" s="664"/>
      <c r="EB8" s="664"/>
      <c r="EC8" s="683"/>
    </row>
    <row r="9" spans="2:143" ht="11.25" customHeight="1">
      <c r="B9" s="669" t="s">
        <v>241</v>
      </c>
      <c r="C9" s="670"/>
      <c r="D9" s="670"/>
      <c r="E9" s="670"/>
      <c r="F9" s="670"/>
      <c r="G9" s="670"/>
      <c r="H9" s="670"/>
      <c r="I9" s="670"/>
      <c r="J9" s="670"/>
      <c r="K9" s="670"/>
      <c r="L9" s="670"/>
      <c r="M9" s="670"/>
      <c r="N9" s="670"/>
      <c r="O9" s="670"/>
      <c r="P9" s="670"/>
      <c r="Q9" s="671"/>
      <c r="R9" s="663">
        <v>49089</v>
      </c>
      <c r="S9" s="664"/>
      <c r="T9" s="664"/>
      <c r="U9" s="664"/>
      <c r="V9" s="664"/>
      <c r="W9" s="664"/>
      <c r="X9" s="664"/>
      <c r="Y9" s="665"/>
      <c r="Z9" s="666">
        <v>0.1</v>
      </c>
      <c r="AA9" s="666"/>
      <c r="AB9" s="666"/>
      <c r="AC9" s="666"/>
      <c r="AD9" s="667">
        <v>49089</v>
      </c>
      <c r="AE9" s="667"/>
      <c r="AF9" s="667"/>
      <c r="AG9" s="667"/>
      <c r="AH9" s="667"/>
      <c r="AI9" s="667"/>
      <c r="AJ9" s="667"/>
      <c r="AK9" s="667"/>
      <c r="AL9" s="672">
        <v>0.1</v>
      </c>
      <c r="AM9" s="673"/>
      <c r="AN9" s="673"/>
      <c r="AO9" s="674"/>
      <c r="AP9" s="669" t="s">
        <v>242</v>
      </c>
      <c r="AQ9" s="670"/>
      <c r="AR9" s="670"/>
      <c r="AS9" s="670"/>
      <c r="AT9" s="670"/>
      <c r="AU9" s="670"/>
      <c r="AV9" s="670"/>
      <c r="AW9" s="670"/>
      <c r="AX9" s="670"/>
      <c r="AY9" s="670"/>
      <c r="AZ9" s="670"/>
      <c r="BA9" s="670"/>
      <c r="BB9" s="670"/>
      <c r="BC9" s="670"/>
      <c r="BD9" s="670"/>
      <c r="BE9" s="670"/>
      <c r="BF9" s="671"/>
      <c r="BG9" s="663">
        <v>4946501</v>
      </c>
      <c r="BH9" s="664"/>
      <c r="BI9" s="664"/>
      <c r="BJ9" s="664"/>
      <c r="BK9" s="664"/>
      <c r="BL9" s="664"/>
      <c r="BM9" s="664"/>
      <c r="BN9" s="665"/>
      <c r="BO9" s="666">
        <v>30.2</v>
      </c>
      <c r="BP9" s="666"/>
      <c r="BQ9" s="666"/>
      <c r="BR9" s="666"/>
      <c r="BS9" s="667" t="s">
        <v>127</v>
      </c>
      <c r="BT9" s="667"/>
      <c r="BU9" s="667"/>
      <c r="BV9" s="667"/>
      <c r="BW9" s="667"/>
      <c r="BX9" s="667"/>
      <c r="BY9" s="667"/>
      <c r="BZ9" s="667"/>
      <c r="CA9" s="667"/>
      <c r="CB9" s="668"/>
      <c r="CD9" s="680" t="s">
        <v>243</v>
      </c>
      <c r="CE9" s="681"/>
      <c r="CF9" s="681"/>
      <c r="CG9" s="681"/>
      <c r="CH9" s="681"/>
      <c r="CI9" s="681"/>
      <c r="CJ9" s="681"/>
      <c r="CK9" s="681"/>
      <c r="CL9" s="681"/>
      <c r="CM9" s="681"/>
      <c r="CN9" s="681"/>
      <c r="CO9" s="681"/>
      <c r="CP9" s="681"/>
      <c r="CQ9" s="682"/>
      <c r="CR9" s="663">
        <v>5658780</v>
      </c>
      <c r="CS9" s="664"/>
      <c r="CT9" s="664"/>
      <c r="CU9" s="664"/>
      <c r="CV9" s="664"/>
      <c r="CW9" s="664"/>
      <c r="CX9" s="664"/>
      <c r="CY9" s="665"/>
      <c r="CZ9" s="666">
        <v>7.9</v>
      </c>
      <c r="DA9" s="666"/>
      <c r="DB9" s="666"/>
      <c r="DC9" s="666"/>
      <c r="DD9" s="679">
        <v>910392</v>
      </c>
      <c r="DE9" s="664"/>
      <c r="DF9" s="664"/>
      <c r="DG9" s="664"/>
      <c r="DH9" s="664"/>
      <c r="DI9" s="664"/>
      <c r="DJ9" s="664"/>
      <c r="DK9" s="664"/>
      <c r="DL9" s="664"/>
      <c r="DM9" s="664"/>
      <c r="DN9" s="664"/>
      <c r="DO9" s="664"/>
      <c r="DP9" s="665"/>
      <c r="DQ9" s="679">
        <v>3525020</v>
      </c>
      <c r="DR9" s="664"/>
      <c r="DS9" s="664"/>
      <c r="DT9" s="664"/>
      <c r="DU9" s="664"/>
      <c r="DV9" s="664"/>
      <c r="DW9" s="664"/>
      <c r="DX9" s="664"/>
      <c r="DY9" s="664"/>
      <c r="DZ9" s="664"/>
      <c r="EA9" s="664"/>
      <c r="EB9" s="664"/>
      <c r="EC9" s="683"/>
    </row>
    <row r="10" spans="2:143" ht="11.25" customHeight="1">
      <c r="B10" s="669" t="s">
        <v>244</v>
      </c>
      <c r="C10" s="670"/>
      <c r="D10" s="670"/>
      <c r="E10" s="670"/>
      <c r="F10" s="670"/>
      <c r="G10" s="670"/>
      <c r="H10" s="670"/>
      <c r="I10" s="670"/>
      <c r="J10" s="670"/>
      <c r="K10" s="670"/>
      <c r="L10" s="670"/>
      <c r="M10" s="670"/>
      <c r="N10" s="670"/>
      <c r="O10" s="670"/>
      <c r="P10" s="670"/>
      <c r="Q10" s="671"/>
      <c r="R10" s="663" t="s">
        <v>127</v>
      </c>
      <c r="S10" s="664"/>
      <c r="T10" s="664"/>
      <c r="U10" s="664"/>
      <c r="V10" s="664"/>
      <c r="W10" s="664"/>
      <c r="X10" s="664"/>
      <c r="Y10" s="665"/>
      <c r="Z10" s="666" t="s">
        <v>127</v>
      </c>
      <c r="AA10" s="666"/>
      <c r="AB10" s="666"/>
      <c r="AC10" s="666"/>
      <c r="AD10" s="667" t="s">
        <v>127</v>
      </c>
      <c r="AE10" s="667"/>
      <c r="AF10" s="667"/>
      <c r="AG10" s="667"/>
      <c r="AH10" s="667"/>
      <c r="AI10" s="667"/>
      <c r="AJ10" s="667"/>
      <c r="AK10" s="667"/>
      <c r="AL10" s="672" t="s">
        <v>127</v>
      </c>
      <c r="AM10" s="673"/>
      <c r="AN10" s="673"/>
      <c r="AO10" s="674"/>
      <c r="AP10" s="669" t="s">
        <v>245</v>
      </c>
      <c r="AQ10" s="670"/>
      <c r="AR10" s="670"/>
      <c r="AS10" s="670"/>
      <c r="AT10" s="670"/>
      <c r="AU10" s="670"/>
      <c r="AV10" s="670"/>
      <c r="AW10" s="670"/>
      <c r="AX10" s="670"/>
      <c r="AY10" s="670"/>
      <c r="AZ10" s="670"/>
      <c r="BA10" s="670"/>
      <c r="BB10" s="670"/>
      <c r="BC10" s="670"/>
      <c r="BD10" s="670"/>
      <c r="BE10" s="670"/>
      <c r="BF10" s="671"/>
      <c r="BG10" s="663">
        <v>333604</v>
      </c>
      <c r="BH10" s="664"/>
      <c r="BI10" s="664"/>
      <c r="BJ10" s="664"/>
      <c r="BK10" s="664"/>
      <c r="BL10" s="664"/>
      <c r="BM10" s="664"/>
      <c r="BN10" s="665"/>
      <c r="BO10" s="666">
        <v>2</v>
      </c>
      <c r="BP10" s="666"/>
      <c r="BQ10" s="666"/>
      <c r="BR10" s="666"/>
      <c r="BS10" s="667" t="s">
        <v>127</v>
      </c>
      <c r="BT10" s="667"/>
      <c r="BU10" s="667"/>
      <c r="BV10" s="667"/>
      <c r="BW10" s="667"/>
      <c r="BX10" s="667"/>
      <c r="BY10" s="667"/>
      <c r="BZ10" s="667"/>
      <c r="CA10" s="667"/>
      <c r="CB10" s="668"/>
      <c r="CD10" s="680" t="s">
        <v>246</v>
      </c>
      <c r="CE10" s="681"/>
      <c r="CF10" s="681"/>
      <c r="CG10" s="681"/>
      <c r="CH10" s="681"/>
      <c r="CI10" s="681"/>
      <c r="CJ10" s="681"/>
      <c r="CK10" s="681"/>
      <c r="CL10" s="681"/>
      <c r="CM10" s="681"/>
      <c r="CN10" s="681"/>
      <c r="CO10" s="681"/>
      <c r="CP10" s="681"/>
      <c r="CQ10" s="682"/>
      <c r="CR10" s="663">
        <v>48323</v>
      </c>
      <c r="CS10" s="664"/>
      <c r="CT10" s="664"/>
      <c r="CU10" s="664"/>
      <c r="CV10" s="664"/>
      <c r="CW10" s="664"/>
      <c r="CX10" s="664"/>
      <c r="CY10" s="665"/>
      <c r="CZ10" s="666">
        <v>0.1</v>
      </c>
      <c r="DA10" s="666"/>
      <c r="DB10" s="666"/>
      <c r="DC10" s="666"/>
      <c r="DD10" s="679" t="s">
        <v>127</v>
      </c>
      <c r="DE10" s="664"/>
      <c r="DF10" s="664"/>
      <c r="DG10" s="664"/>
      <c r="DH10" s="664"/>
      <c r="DI10" s="664"/>
      <c r="DJ10" s="664"/>
      <c r="DK10" s="664"/>
      <c r="DL10" s="664"/>
      <c r="DM10" s="664"/>
      <c r="DN10" s="664"/>
      <c r="DO10" s="664"/>
      <c r="DP10" s="665"/>
      <c r="DQ10" s="679">
        <v>48143</v>
      </c>
      <c r="DR10" s="664"/>
      <c r="DS10" s="664"/>
      <c r="DT10" s="664"/>
      <c r="DU10" s="664"/>
      <c r="DV10" s="664"/>
      <c r="DW10" s="664"/>
      <c r="DX10" s="664"/>
      <c r="DY10" s="664"/>
      <c r="DZ10" s="664"/>
      <c r="EA10" s="664"/>
      <c r="EB10" s="664"/>
      <c r="EC10" s="683"/>
    </row>
    <row r="11" spans="2:143" ht="11.25" customHeight="1">
      <c r="B11" s="669" t="s">
        <v>247</v>
      </c>
      <c r="C11" s="670"/>
      <c r="D11" s="670"/>
      <c r="E11" s="670"/>
      <c r="F11" s="670"/>
      <c r="G11" s="670"/>
      <c r="H11" s="670"/>
      <c r="I11" s="670"/>
      <c r="J11" s="670"/>
      <c r="K11" s="670"/>
      <c r="L11" s="670"/>
      <c r="M11" s="670"/>
      <c r="N11" s="670"/>
      <c r="O11" s="670"/>
      <c r="P11" s="670"/>
      <c r="Q11" s="671"/>
      <c r="R11" s="663">
        <v>2973096</v>
      </c>
      <c r="S11" s="664"/>
      <c r="T11" s="664"/>
      <c r="U11" s="664"/>
      <c r="V11" s="664"/>
      <c r="W11" s="664"/>
      <c r="X11" s="664"/>
      <c r="Y11" s="665"/>
      <c r="Z11" s="672">
        <v>3.9</v>
      </c>
      <c r="AA11" s="673"/>
      <c r="AB11" s="673"/>
      <c r="AC11" s="684"/>
      <c r="AD11" s="679">
        <v>2973096</v>
      </c>
      <c r="AE11" s="664"/>
      <c r="AF11" s="664"/>
      <c r="AG11" s="664"/>
      <c r="AH11" s="664"/>
      <c r="AI11" s="664"/>
      <c r="AJ11" s="664"/>
      <c r="AK11" s="665"/>
      <c r="AL11" s="672">
        <v>8.6</v>
      </c>
      <c r="AM11" s="673"/>
      <c r="AN11" s="673"/>
      <c r="AO11" s="674"/>
      <c r="AP11" s="669" t="s">
        <v>248</v>
      </c>
      <c r="AQ11" s="670"/>
      <c r="AR11" s="670"/>
      <c r="AS11" s="670"/>
      <c r="AT11" s="670"/>
      <c r="AU11" s="670"/>
      <c r="AV11" s="670"/>
      <c r="AW11" s="670"/>
      <c r="AX11" s="670"/>
      <c r="AY11" s="670"/>
      <c r="AZ11" s="670"/>
      <c r="BA11" s="670"/>
      <c r="BB11" s="670"/>
      <c r="BC11" s="670"/>
      <c r="BD11" s="670"/>
      <c r="BE11" s="670"/>
      <c r="BF11" s="671"/>
      <c r="BG11" s="663">
        <v>693150</v>
      </c>
      <c r="BH11" s="664"/>
      <c r="BI11" s="664"/>
      <c r="BJ11" s="664"/>
      <c r="BK11" s="664"/>
      <c r="BL11" s="664"/>
      <c r="BM11" s="664"/>
      <c r="BN11" s="665"/>
      <c r="BO11" s="666">
        <v>4.2</v>
      </c>
      <c r="BP11" s="666"/>
      <c r="BQ11" s="666"/>
      <c r="BR11" s="666"/>
      <c r="BS11" s="667">
        <v>198928</v>
      </c>
      <c r="BT11" s="667"/>
      <c r="BU11" s="667"/>
      <c r="BV11" s="667"/>
      <c r="BW11" s="667"/>
      <c r="BX11" s="667"/>
      <c r="BY11" s="667"/>
      <c r="BZ11" s="667"/>
      <c r="CA11" s="667"/>
      <c r="CB11" s="668"/>
      <c r="CD11" s="680" t="s">
        <v>249</v>
      </c>
      <c r="CE11" s="681"/>
      <c r="CF11" s="681"/>
      <c r="CG11" s="681"/>
      <c r="CH11" s="681"/>
      <c r="CI11" s="681"/>
      <c r="CJ11" s="681"/>
      <c r="CK11" s="681"/>
      <c r="CL11" s="681"/>
      <c r="CM11" s="681"/>
      <c r="CN11" s="681"/>
      <c r="CO11" s="681"/>
      <c r="CP11" s="681"/>
      <c r="CQ11" s="682"/>
      <c r="CR11" s="663">
        <v>1913957</v>
      </c>
      <c r="CS11" s="664"/>
      <c r="CT11" s="664"/>
      <c r="CU11" s="664"/>
      <c r="CV11" s="664"/>
      <c r="CW11" s="664"/>
      <c r="CX11" s="664"/>
      <c r="CY11" s="665"/>
      <c r="CZ11" s="666">
        <v>2.7</v>
      </c>
      <c r="DA11" s="666"/>
      <c r="DB11" s="666"/>
      <c r="DC11" s="666"/>
      <c r="DD11" s="679">
        <v>651113</v>
      </c>
      <c r="DE11" s="664"/>
      <c r="DF11" s="664"/>
      <c r="DG11" s="664"/>
      <c r="DH11" s="664"/>
      <c r="DI11" s="664"/>
      <c r="DJ11" s="664"/>
      <c r="DK11" s="664"/>
      <c r="DL11" s="664"/>
      <c r="DM11" s="664"/>
      <c r="DN11" s="664"/>
      <c r="DO11" s="664"/>
      <c r="DP11" s="665"/>
      <c r="DQ11" s="679">
        <v>1102217</v>
      </c>
      <c r="DR11" s="664"/>
      <c r="DS11" s="664"/>
      <c r="DT11" s="664"/>
      <c r="DU11" s="664"/>
      <c r="DV11" s="664"/>
      <c r="DW11" s="664"/>
      <c r="DX11" s="664"/>
      <c r="DY11" s="664"/>
      <c r="DZ11" s="664"/>
      <c r="EA11" s="664"/>
      <c r="EB11" s="664"/>
      <c r="EC11" s="683"/>
    </row>
    <row r="12" spans="2:143" ht="11.25" customHeight="1">
      <c r="B12" s="669" t="s">
        <v>250</v>
      </c>
      <c r="C12" s="670"/>
      <c r="D12" s="670"/>
      <c r="E12" s="670"/>
      <c r="F12" s="670"/>
      <c r="G12" s="670"/>
      <c r="H12" s="670"/>
      <c r="I12" s="670"/>
      <c r="J12" s="670"/>
      <c r="K12" s="670"/>
      <c r="L12" s="670"/>
      <c r="M12" s="670"/>
      <c r="N12" s="670"/>
      <c r="O12" s="670"/>
      <c r="P12" s="670"/>
      <c r="Q12" s="671"/>
      <c r="R12" s="663">
        <v>50676</v>
      </c>
      <c r="S12" s="664"/>
      <c r="T12" s="664"/>
      <c r="U12" s="664"/>
      <c r="V12" s="664"/>
      <c r="W12" s="664"/>
      <c r="X12" s="664"/>
      <c r="Y12" s="665"/>
      <c r="Z12" s="666">
        <v>0.1</v>
      </c>
      <c r="AA12" s="666"/>
      <c r="AB12" s="666"/>
      <c r="AC12" s="666"/>
      <c r="AD12" s="667">
        <v>50676</v>
      </c>
      <c r="AE12" s="667"/>
      <c r="AF12" s="667"/>
      <c r="AG12" s="667"/>
      <c r="AH12" s="667"/>
      <c r="AI12" s="667"/>
      <c r="AJ12" s="667"/>
      <c r="AK12" s="667"/>
      <c r="AL12" s="672">
        <v>0.1</v>
      </c>
      <c r="AM12" s="673"/>
      <c r="AN12" s="673"/>
      <c r="AO12" s="674"/>
      <c r="AP12" s="669" t="s">
        <v>251</v>
      </c>
      <c r="AQ12" s="670"/>
      <c r="AR12" s="670"/>
      <c r="AS12" s="670"/>
      <c r="AT12" s="670"/>
      <c r="AU12" s="670"/>
      <c r="AV12" s="670"/>
      <c r="AW12" s="670"/>
      <c r="AX12" s="670"/>
      <c r="AY12" s="670"/>
      <c r="AZ12" s="670"/>
      <c r="BA12" s="670"/>
      <c r="BB12" s="670"/>
      <c r="BC12" s="670"/>
      <c r="BD12" s="670"/>
      <c r="BE12" s="670"/>
      <c r="BF12" s="671"/>
      <c r="BG12" s="663">
        <v>8240075</v>
      </c>
      <c r="BH12" s="664"/>
      <c r="BI12" s="664"/>
      <c r="BJ12" s="664"/>
      <c r="BK12" s="664"/>
      <c r="BL12" s="664"/>
      <c r="BM12" s="664"/>
      <c r="BN12" s="665"/>
      <c r="BO12" s="666">
        <v>50.3</v>
      </c>
      <c r="BP12" s="666"/>
      <c r="BQ12" s="666"/>
      <c r="BR12" s="666"/>
      <c r="BS12" s="667" t="s">
        <v>127</v>
      </c>
      <c r="BT12" s="667"/>
      <c r="BU12" s="667"/>
      <c r="BV12" s="667"/>
      <c r="BW12" s="667"/>
      <c r="BX12" s="667"/>
      <c r="BY12" s="667"/>
      <c r="BZ12" s="667"/>
      <c r="CA12" s="667"/>
      <c r="CB12" s="668"/>
      <c r="CD12" s="680" t="s">
        <v>252</v>
      </c>
      <c r="CE12" s="681"/>
      <c r="CF12" s="681"/>
      <c r="CG12" s="681"/>
      <c r="CH12" s="681"/>
      <c r="CI12" s="681"/>
      <c r="CJ12" s="681"/>
      <c r="CK12" s="681"/>
      <c r="CL12" s="681"/>
      <c r="CM12" s="681"/>
      <c r="CN12" s="681"/>
      <c r="CO12" s="681"/>
      <c r="CP12" s="681"/>
      <c r="CQ12" s="682"/>
      <c r="CR12" s="663">
        <v>1631787</v>
      </c>
      <c r="CS12" s="664"/>
      <c r="CT12" s="664"/>
      <c r="CU12" s="664"/>
      <c r="CV12" s="664"/>
      <c r="CW12" s="664"/>
      <c r="CX12" s="664"/>
      <c r="CY12" s="665"/>
      <c r="CZ12" s="666">
        <v>2.2999999999999998</v>
      </c>
      <c r="DA12" s="666"/>
      <c r="DB12" s="666"/>
      <c r="DC12" s="666"/>
      <c r="DD12" s="679">
        <v>165021</v>
      </c>
      <c r="DE12" s="664"/>
      <c r="DF12" s="664"/>
      <c r="DG12" s="664"/>
      <c r="DH12" s="664"/>
      <c r="DI12" s="664"/>
      <c r="DJ12" s="664"/>
      <c r="DK12" s="664"/>
      <c r="DL12" s="664"/>
      <c r="DM12" s="664"/>
      <c r="DN12" s="664"/>
      <c r="DO12" s="664"/>
      <c r="DP12" s="665"/>
      <c r="DQ12" s="679">
        <v>1451112</v>
      </c>
      <c r="DR12" s="664"/>
      <c r="DS12" s="664"/>
      <c r="DT12" s="664"/>
      <c r="DU12" s="664"/>
      <c r="DV12" s="664"/>
      <c r="DW12" s="664"/>
      <c r="DX12" s="664"/>
      <c r="DY12" s="664"/>
      <c r="DZ12" s="664"/>
      <c r="EA12" s="664"/>
      <c r="EB12" s="664"/>
      <c r="EC12" s="683"/>
    </row>
    <row r="13" spans="2:143" ht="11.25" customHeight="1">
      <c r="B13" s="669" t="s">
        <v>253</v>
      </c>
      <c r="C13" s="670"/>
      <c r="D13" s="670"/>
      <c r="E13" s="670"/>
      <c r="F13" s="670"/>
      <c r="G13" s="670"/>
      <c r="H13" s="670"/>
      <c r="I13" s="670"/>
      <c r="J13" s="670"/>
      <c r="K13" s="670"/>
      <c r="L13" s="670"/>
      <c r="M13" s="670"/>
      <c r="N13" s="670"/>
      <c r="O13" s="670"/>
      <c r="P13" s="670"/>
      <c r="Q13" s="671"/>
      <c r="R13" s="663" t="s">
        <v>127</v>
      </c>
      <c r="S13" s="664"/>
      <c r="T13" s="664"/>
      <c r="U13" s="664"/>
      <c r="V13" s="664"/>
      <c r="W13" s="664"/>
      <c r="X13" s="664"/>
      <c r="Y13" s="665"/>
      <c r="Z13" s="666" t="s">
        <v>127</v>
      </c>
      <c r="AA13" s="666"/>
      <c r="AB13" s="666"/>
      <c r="AC13" s="666"/>
      <c r="AD13" s="667" t="s">
        <v>127</v>
      </c>
      <c r="AE13" s="667"/>
      <c r="AF13" s="667"/>
      <c r="AG13" s="667"/>
      <c r="AH13" s="667"/>
      <c r="AI13" s="667"/>
      <c r="AJ13" s="667"/>
      <c r="AK13" s="667"/>
      <c r="AL13" s="672" t="s">
        <v>127</v>
      </c>
      <c r="AM13" s="673"/>
      <c r="AN13" s="673"/>
      <c r="AO13" s="674"/>
      <c r="AP13" s="669" t="s">
        <v>254</v>
      </c>
      <c r="AQ13" s="670"/>
      <c r="AR13" s="670"/>
      <c r="AS13" s="670"/>
      <c r="AT13" s="670"/>
      <c r="AU13" s="670"/>
      <c r="AV13" s="670"/>
      <c r="AW13" s="670"/>
      <c r="AX13" s="670"/>
      <c r="AY13" s="670"/>
      <c r="AZ13" s="670"/>
      <c r="BA13" s="670"/>
      <c r="BB13" s="670"/>
      <c r="BC13" s="670"/>
      <c r="BD13" s="670"/>
      <c r="BE13" s="670"/>
      <c r="BF13" s="671"/>
      <c r="BG13" s="663">
        <v>8141032</v>
      </c>
      <c r="BH13" s="664"/>
      <c r="BI13" s="664"/>
      <c r="BJ13" s="664"/>
      <c r="BK13" s="664"/>
      <c r="BL13" s="664"/>
      <c r="BM13" s="664"/>
      <c r="BN13" s="665"/>
      <c r="BO13" s="666">
        <v>49.7</v>
      </c>
      <c r="BP13" s="666"/>
      <c r="BQ13" s="666"/>
      <c r="BR13" s="666"/>
      <c r="BS13" s="667" t="s">
        <v>127</v>
      </c>
      <c r="BT13" s="667"/>
      <c r="BU13" s="667"/>
      <c r="BV13" s="667"/>
      <c r="BW13" s="667"/>
      <c r="BX13" s="667"/>
      <c r="BY13" s="667"/>
      <c r="BZ13" s="667"/>
      <c r="CA13" s="667"/>
      <c r="CB13" s="668"/>
      <c r="CD13" s="680" t="s">
        <v>255</v>
      </c>
      <c r="CE13" s="681"/>
      <c r="CF13" s="681"/>
      <c r="CG13" s="681"/>
      <c r="CH13" s="681"/>
      <c r="CI13" s="681"/>
      <c r="CJ13" s="681"/>
      <c r="CK13" s="681"/>
      <c r="CL13" s="681"/>
      <c r="CM13" s="681"/>
      <c r="CN13" s="681"/>
      <c r="CO13" s="681"/>
      <c r="CP13" s="681"/>
      <c r="CQ13" s="682"/>
      <c r="CR13" s="663">
        <v>4679312</v>
      </c>
      <c r="CS13" s="664"/>
      <c r="CT13" s="664"/>
      <c r="CU13" s="664"/>
      <c r="CV13" s="664"/>
      <c r="CW13" s="664"/>
      <c r="CX13" s="664"/>
      <c r="CY13" s="665"/>
      <c r="CZ13" s="666">
        <v>6.5</v>
      </c>
      <c r="DA13" s="666"/>
      <c r="DB13" s="666"/>
      <c r="DC13" s="666"/>
      <c r="DD13" s="679">
        <v>2709941</v>
      </c>
      <c r="DE13" s="664"/>
      <c r="DF13" s="664"/>
      <c r="DG13" s="664"/>
      <c r="DH13" s="664"/>
      <c r="DI13" s="664"/>
      <c r="DJ13" s="664"/>
      <c r="DK13" s="664"/>
      <c r="DL13" s="664"/>
      <c r="DM13" s="664"/>
      <c r="DN13" s="664"/>
      <c r="DO13" s="664"/>
      <c r="DP13" s="665"/>
      <c r="DQ13" s="679">
        <v>2258415</v>
      </c>
      <c r="DR13" s="664"/>
      <c r="DS13" s="664"/>
      <c r="DT13" s="664"/>
      <c r="DU13" s="664"/>
      <c r="DV13" s="664"/>
      <c r="DW13" s="664"/>
      <c r="DX13" s="664"/>
      <c r="DY13" s="664"/>
      <c r="DZ13" s="664"/>
      <c r="EA13" s="664"/>
      <c r="EB13" s="664"/>
      <c r="EC13" s="683"/>
    </row>
    <row r="14" spans="2:143" ht="11.25" customHeight="1">
      <c r="B14" s="669" t="s">
        <v>256</v>
      </c>
      <c r="C14" s="670"/>
      <c r="D14" s="670"/>
      <c r="E14" s="670"/>
      <c r="F14" s="670"/>
      <c r="G14" s="670"/>
      <c r="H14" s="670"/>
      <c r="I14" s="670"/>
      <c r="J14" s="670"/>
      <c r="K14" s="670"/>
      <c r="L14" s="670"/>
      <c r="M14" s="670"/>
      <c r="N14" s="670"/>
      <c r="O14" s="670"/>
      <c r="P14" s="670"/>
      <c r="Q14" s="671"/>
      <c r="R14" s="663" t="s">
        <v>127</v>
      </c>
      <c r="S14" s="664"/>
      <c r="T14" s="664"/>
      <c r="U14" s="664"/>
      <c r="V14" s="664"/>
      <c r="W14" s="664"/>
      <c r="X14" s="664"/>
      <c r="Y14" s="665"/>
      <c r="Z14" s="666" t="s">
        <v>127</v>
      </c>
      <c r="AA14" s="666"/>
      <c r="AB14" s="666"/>
      <c r="AC14" s="666"/>
      <c r="AD14" s="667" t="s">
        <v>127</v>
      </c>
      <c r="AE14" s="667"/>
      <c r="AF14" s="667"/>
      <c r="AG14" s="667"/>
      <c r="AH14" s="667"/>
      <c r="AI14" s="667"/>
      <c r="AJ14" s="667"/>
      <c r="AK14" s="667"/>
      <c r="AL14" s="672" t="s">
        <v>127</v>
      </c>
      <c r="AM14" s="673"/>
      <c r="AN14" s="673"/>
      <c r="AO14" s="674"/>
      <c r="AP14" s="669" t="s">
        <v>257</v>
      </c>
      <c r="AQ14" s="670"/>
      <c r="AR14" s="670"/>
      <c r="AS14" s="670"/>
      <c r="AT14" s="670"/>
      <c r="AU14" s="670"/>
      <c r="AV14" s="670"/>
      <c r="AW14" s="670"/>
      <c r="AX14" s="670"/>
      <c r="AY14" s="670"/>
      <c r="AZ14" s="670"/>
      <c r="BA14" s="670"/>
      <c r="BB14" s="670"/>
      <c r="BC14" s="670"/>
      <c r="BD14" s="670"/>
      <c r="BE14" s="670"/>
      <c r="BF14" s="671"/>
      <c r="BG14" s="663">
        <v>501396</v>
      </c>
      <c r="BH14" s="664"/>
      <c r="BI14" s="664"/>
      <c r="BJ14" s="664"/>
      <c r="BK14" s="664"/>
      <c r="BL14" s="664"/>
      <c r="BM14" s="664"/>
      <c r="BN14" s="665"/>
      <c r="BO14" s="666">
        <v>3.1</v>
      </c>
      <c r="BP14" s="666"/>
      <c r="BQ14" s="666"/>
      <c r="BR14" s="666"/>
      <c r="BS14" s="667" t="s">
        <v>127</v>
      </c>
      <c r="BT14" s="667"/>
      <c r="BU14" s="667"/>
      <c r="BV14" s="667"/>
      <c r="BW14" s="667"/>
      <c r="BX14" s="667"/>
      <c r="BY14" s="667"/>
      <c r="BZ14" s="667"/>
      <c r="CA14" s="667"/>
      <c r="CB14" s="668"/>
      <c r="CD14" s="680" t="s">
        <v>258</v>
      </c>
      <c r="CE14" s="681"/>
      <c r="CF14" s="681"/>
      <c r="CG14" s="681"/>
      <c r="CH14" s="681"/>
      <c r="CI14" s="681"/>
      <c r="CJ14" s="681"/>
      <c r="CK14" s="681"/>
      <c r="CL14" s="681"/>
      <c r="CM14" s="681"/>
      <c r="CN14" s="681"/>
      <c r="CO14" s="681"/>
      <c r="CP14" s="681"/>
      <c r="CQ14" s="682"/>
      <c r="CR14" s="663">
        <v>1943401</v>
      </c>
      <c r="CS14" s="664"/>
      <c r="CT14" s="664"/>
      <c r="CU14" s="664"/>
      <c r="CV14" s="664"/>
      <c r="CW14" s="664"/>
      <c r="CX14" s="664"/>
      <c r="CY14" s="665"/>
      <c r="CZ14" s="666">
        <v>2.7</v>
      </c>
      <c r="DA14" s="666"/>
      <c r="DB14" s="666"/>
      <c r="DC14" s="666"/>
      <c r="DD14" s="679">
        <v>142191</v>
      </c>
      <c r="DE14" s="664"/>
      <c r="DF14" s="664"/>
      <c r="DG14" s="664"/>
      <c r="DH14" s="664"/>
      <c r="DI14" s="664"/>
      <c r="DJ14" s="664"/>
      <c r="DK14" s="664"/>
      <c r="DL14" s="664"/>
      <c r="DM14" s="664"/>
      <c r="DN14" s="664"/>
      <c r="DO14" s="664"/>
      <c r="DP14" s="665"/>
      <c r="DQ14" s="679">
        <v>1787847</v>
      </c>
      <c r="DR14" s="664"/>
      <c r="DS14" s="664"/>
      <c r="DT14" s="664"/>
      <c r="DU14" s="664"/>
      <c r="DV14" s="664"/>
      <c r="DW14" s="664"/>
      <c r="DX14" s="664"/>
      <c r="DY14" s="664"/>
      <c r="DZ14" s="664"/>
      <c r="EA14" s="664"/>
      <c r="EB14" s="664"/>
      <c r="EC14" s="683"/>
    </row>
    <row r="15" spans="2:143" ht="11.25" customHeight="1">
      <c r="B15" s="669" t="s">
        <v>259</v>
      </c>
      <c r="C15" s="670"/>
      <c r="D15" s="670"/>
      <c r="E15" s="670"/>
      <c r="F15" s="670"/>
      <c r="G15" s="670"/>
      <c r="H15" s="670"/>
      <c r="I15" s="670"/>
      <c r="J15" s="670"/>
      <c r="K15" s="670"/>
      <c r="L15" s="670"/>
      <c r="M15" s="670"/>
      <c r="N15" s="670"/>
      <c r="O15" s="670"/>
      <c r="P15" s="670"/>
      <c r="Q15" s="671"/>
      <c r="R15" s="663" t="s">
        <v>127</v>
      </c>
      <c r="S15" s="664"/>
      <c r="T15" s="664"/>
      <c r="U15" s="664"/>
      <c r="V15" s="664"/>
      <c r="W15" s="664"/>
      <c r="X15" s="664"/>
      <c r="Y15" s="665"/>
      <c r="Z15" s="666" t="s">
        <v>127</v>
      </c>
      <c r="AA15" s="666"/>
      <c r="AB15" s="666"/>
      <c r="AC15" s="666"/>
      <c r="AD15" s="667" t="s">
        <v>127</v>
      </c>
      <c r="AE15" s="667"/>
      <c r="AF15" s="667"/>
      <c r="AG15" s="667"/>
      <c r="AH15" s="667"/>
      <c r="AI15" s="667"/>
      <c r="AJ15" s="667"/>
      <c r="AK15" s="667"/>
      <c r="AL15" s="672" t="s">
        <v>127</v>
      </c>
      <c r="AM15" s="673"/>
      <c r="AN15" s="673"/>
      <c r="AO15" s="674"/>
      <c r="AP15" s="669" t="s">
        <v>260</v>
      </c>
      <c r="AQ15" s="670"/>
      <c r="AR15" s="670"/>
      <c r="AS15" s="670"/>
      <c r="AT15" s="670"/>
      <c r="AU15" s="670"/>
      <c r="AV15" s="670"/>
      <c r="AW15" s="670"/>
      <c r="AX15" s="670"/>
      <c r="AY15" s="670"/>
      <c r="AZ15" s="670"/>
      <c r="BA15" s="670"/>
      <c r="BB15" s="670"/>
      <c r="BC15" s="670"/>
      <c r="BD15" s="670"/>
      <c r="BE15" s="670"/>
      <c r="BF15" s="671"/>
      <c r="BG15" s="663">
        <v>871172</v>
      </c>
      <c r="BH15" s="664"/>
      <c r="BI15" s="664"/>
      <c r="BJ15" s="664"/>
      <c r="BK15" s="664"/>
      <c r="BL15" s="664"/>
      <c r="BM15" s="664"/>
      <c r="BN15" s="665"/>
      <c r="BO15" s="666">
        <v>5.3</v>
      </c>
      <c r="BP15" s="666"/>
      <c r="BQ15" s="666"/>
      <c r="BR15" s="666"/>
      <c r="BS15" s="667" t="s">
        <v>127</v>
      </c>
      <c r="BT15" s="667"/>
      <c r="BU15" s="667"/>
      <c r="BV15" s="667"/>
      <c r="BW15" s="667"/>
      <c r="BX15" s="667"/>
      <c r="BY15" s="667"/>
      <c r="BZ15" s="667"/>
      <c r="CA15" s="667"/>
      <c r="CB15" s="668"/>
      <c r="CD15" s="680" t="s">
        <v>261</v>
      </c>
      <c r="CE15" s="681"/>
      <c r="CF15" s="681"/>
      <c r="CG15" s="681"/>
      <c r="CH15" s="681"/>
      <c r="CI15" s="681"/>
      <c r="CJ15" s="681"/>
      <c r="CK15" s="681"/>
      <c r="CL15" s="681"/>
      <c r="CM15" s="681"/>
      <c r="CN15" s="681"/>
      <c r="CO15" s="681"/>
      <c r="CP15" s="681"/>
      <c r="CQ15" s="682"/>
      <c r="CR15" s="663">
        <v>7997750</v>
      </c>
      <c r="CS15" s="664"/>
      <c r="CT15" s="664"/>
      <c r="CU15" s="664"/>
      <c r="CV15" s="664"/>
      <c r="CW15" s="664"/>
      <c r="CX15" s="664"/>
      <c r="CY15" s="665"/>
      <c r="CZ15" s="666">
        <v>11.1</v>
      </c>
      <c r="DA15" s="666"/>
      <c r="DB15" s="666"/>
      <c r="DC15" s="666"/>
      <c r="DD15" s="679">
        <v>1792808</v>
      </c>
      <c r="DE15" s="664"/>
      <c r="DF15" s="664"/>
      <c r="DG15" s="664"/>
      <c r="DH15" s="664"/>
      <c r="DI15" s="664"/>
      <c r="DJ15" s="664"/>
      <c r="DK15" s="664"/>
      <c r="DL15" s="664"/>
      <c r="DM15" s="664"/>
      <c r="DN15" s="664"/>
      <c r="DO15" s="664"/>
      <c r="DP15" s="665"/>
      <c r="DQ15" s="679">
        <v>5181588</v>
      </c>
      <c r="DR15" s="664"/>
      <c r="DS15" s="664"/>
      <c r="DT15" s="664"/>
      <c r="DU15" s="664"/>
      <c r="DV15" s="664"/>
      <c r="DW15" s="664"/>
      <c r="DX15" s="664"/>
      <c r="DY15" s="664"/>
      <c r="DZ15" s="664"/>
      <c r="EA15" s="664"/>
      <c r="EB15" s="664"/>
      <c r="EC15" s="683"/>
    </row>
    <row r="16" spans="2:143" ht="11.25" customHeight="1">
      <c r="B16" s="669" t="s">
        <v>262</v>
      </c>
      <c r="C16" s="670"/>
      <c r="D16" s="670"/>
      <c r="E16" s="670"/>
      <c r="F16" s="670"/>
      <c r="G16" s="670"/>
      <c r="H16" s="670"/>
      <c r="I16" s="670"/>
      <c r="J16" s="670"/>
      <c r="K16" s="670"/>
      <c r="L16" s="670"/>
      <c r="M16" s="670"/>
      <c r="N16" s="670"/>
      <c r="O16" s="670"/>
      <c r="P16" s="670"/>
      <c r="Q16" s="671"/>
      <c r="R16" s="663">
        <v>31525</v>
      </c>
      <c r="S16" s="664"/>
      <c r="T16" s="664"/>
      <c r="U16" s="664"/>
      <c r="V16" s="664"/>
      <c r="W16" s="664"/>
      <c r="X16" s="664"/>
      <c r="Y16" s="665"/>
      <c r="Z16" s="666">
        <v>0</v>
      </c>
      <c r="AA16" s="666"/>
      <c r="AB16" s="666"/>
      <c r="AC16" s="666"/>
      <c r="AD16" s="667">
        <v>31525</v>
      </c>
      <c r="AE16" s="667"/>
      <c r="AF16" s="667"/>
      <c r="AG16" s="667"/>
      <c r="AH16" s="667"/>
      <c r="AI16" s="667"/>
      <c r="AJ16" s="667"/>
      <c r="AK16" s="667"/>
      <c r="AL16" s="672">
        <v>0.1</v>
      </c>
      <c r="AM16" s="673"/>
      <c r="AN16" s="673"/>
      <c r="AO16" s="674"/>
      <c r="AP16" s="669" t="s">
        <v>263</v>
      </c>
      <c r="AQ16" s="670"/>
      <c r="AR16" s="670"/>
      <c r="AS16" s="670"/>
      <c r="AT16" s="670"/>
      <c r="AU16" s="670"/>
      <c r="AV16" s="670"/>
      <c r="AW16" s="670"/>
      <c r="AX16" s="670"/>
      <c r="AY16" s="670"/>
      <c r="AZ16" s="670"/>
      <c r="BA16" s="670"/>
      <c r="BB16" s="670"/>
      <c r="BC16" s="670"/>
      <c r="BD16" s="670"/>
      <c r="BE16" s="670"/>
      <c r="BF16" s="671"/>
      <c r="BG16" s="663" t="s">
        <v>127</v>
      </c>
      <c r="BH16" s="664"/>
      <c r="BI16" s="664"/>
      <c r="BJ16" s="664"/>
      <c r="BK16" s="664"/>
      <c r="BL16" s="664"/>
      <c r="BM16" s="664"/>
      <c r="BN16" s="665"/>
      <c r="BO16" s="666" t="s">
        <v>127</v>
      </c>
      <c r="BP16" s="666"/>
      <c r="BQ16" s="666"/>
      <c r="BR16" s="666"/>
      <c r="BS16" s="667" t="s">
        <v>127</v>
      </c>
      <c r="BT16" s="667"/>
      <c r="BU16" s="667"/>
      <c r="BV16" s="667"/>
      <c r="BW16" s="667"/>
      <c r="BX16" s="667"/>
      <c r="BY16" s="667"/>
      <c r="BZ16" s="667"/>
      <c r="CA16" s="667"/>
      <c r="CB16" s="668"/>
      <c r="CD16" s="680" t="s">
        <v>264</v>
      </c>
      <c r="CE16" s="681"/>
      <c r="CF16" s="681"/>
      <c r="CG16" s="681"/>
      <c r="CH16" s="681"/>
      <c r="CI16" s="681"/>
      <c r="CJ16" s="681"/>
      <c r="CK16" s="681"/>
      <c r="CL16" s="681"/>
      <c r="CM16" s="681"/>
      <c r="CN16" s="681"/>
      <c r="CO16" s="681"/>
      <c r="CP16" s="681"/>
      <c r="CQ16" s="682"/>
      <c r="CR16" s="663">
        <v>821144</v>
      </c>
      <c r="CS16" s="664"/>
      <c r="CT16" s="664"/>
      <c r="CU16" s="664"/>
      <c r="CV16" s="664"/>
      <c r="CW16" s="664"/>
      <c r="CX16" s="664"/>
      <c r="CY16" s="665"/>
      <c r="CZ16" s="666">
        <v>1.1000000000000001</v>
      </c>
      <c r="DA16" s="666"/>
      <c r="DB16" s="666"/>
      <c r="DC16" s="666"/>
      <c r="DD16" s="679" t="s">
        <v>127</v>
      </c>
      <c r="DE16" s="664"/>
      <c r="DF16" s="664"/>
      <c r="DG16" s="664"/>
      <c r="DH16" s="664"/>
      <c r="DI16" s="664"/>
      <c r="DJ16" s="664"/>
      <c r="DK16" s="664"/>
      <c r="DL16" s="664"/>
      <c r="DM16" s="664"/>
      <c r="DN16" s="664"/>
      <c r="DO16" s="664"/>
      <c r="DP16" s="665"/>
      <c r="DQ16" s="679">
        <v>341353</v>
      </c>
      <c r="DR16" s="664"/>
      <c r="DS16" s="664"/>
      <c r="DT16" s="664"/>
      <c r="DU16" s="664"/>
      <c r="DV16" s="664"/>
      <c r="DW16" s="664"/>
      <c r="DX16" s="664"/>
      <c r="DY16" s="664"/>
      <c r="DZ16" s="664"/>
      <c r="EA16" s="664"/>
      <c r="EB16" s="664"/>
      <c r="EC16" s="683"/>
    </row>
    <row r="17" spans="2:133" ht="11.25" customHeight="1">
      <c r="B17" s="669" t="s">
        <v>265</v>
      </c>
      <c r="C17" s="670"/>
      <c r="D17" s="670"/>
      <c r="E17" s="670"/>
      <c r="F17" s="670"/>
      <c r="G17" s="670"/>
      <c r="H17" s="670"/>
      <c r="I17" s="670"/>
      <c r="J17" s="670"/>
      <c r="K17" s="670"/>
      <c r="L17" s="670"/>
      <c r="M17" s="670"/>
      <c r="N17" s="670"/>
      <c r="O17" s="670"/>
      <c r="P17" s="670"/>
      <c r="Q17" s="671"/>
      <c r="R17" s="663">
        <v>221938</v>
      </c>
      <c r="S17" s="664"/>
      <c r="T17" s="664"/>
      <c r="U17" s="664"/>
      <c r="V17" s="664"/>
      <c r="W17" s="664"/>
      <c r="X17" s="664"/>
      <c r="Y17" s="665"/>
      <c r="Z17" s="666">
        <v>0.3</v>
      </c>
      <c r="AA17" s="666"/>
      <c r="AB17" s="666"/>
      <c r="AC17" s="666"/>
      <c r="AD17" s="667">
        <v>221938</v>
      </c>
      <c r="AE17" s="667"/>
      <c r="AF17" s="667"/>
      <c r="AG17" s="667"/>
      <c r="AH17" s="667"/>
      <c r="AI17" s="667"/>
      <c r="AJ17" s="667"/>
      <c r="AK17" s="667"/>
      <c r="AL17" s="672">
        <v>0.6</v>
      </c>
      <c r="AM17" s="673"/>
      <c r="AN17" s="673"/>
      <c r="AO17" s="674"/>
      <c r="AP17" s="669" t="s">
        <v>266</v>
      </c>
      <c r="AQ17" s="670"/>
      <c r="AR17" s="670"/>
      <c r="AS17" s="670"/>
      <c r="AT17" s="670"/>
      <c r="AU17" s="670"/>
      <c r="AV17" s="670"/>
      <c r="AW17" s="670"/>
      <c r="AX17" s="670"/>
      <c r="AY17" s="670"/>
      <c r="AZ17" s="670"/>
      <c r="BA17" s="670"/>
      <c r="BB17" s="670"/>
      <c r="BC17" s="670"/>
      <c r="BD17" s="670"/>
      <c r="BE17" s="670"/>
      <c r="BF17" s="671"/>
      <c r="BG17" s="663" t="s">
        <v>127</v>
      </c>
      <c r="BH17" s="664"/>
      <c r="BI17" s="664"/>
      <c r="BJ17" s="664"/>
      <c r="BK17" s="664"/>
      <c r="BL17" s="664"/>
      <c r="BM17" s="664"/>
      <c r="BN17" s="665"/>
      <c r="BO17" s="666" t="s">
        <v>127</v>
      </c>
      <c r="BP17" s="666"/>
      <c r="BQ17" s="666"/>
      <c r="BR17" s="666"/>
      <c r="BS17" s="667" t="s">
        <v>127</v>
      </c>
      <c r="BT17" s="667"/>
      <c r="BU17" s="667"/>
      <c r="BV17" s="667"/>
      <c r="BW17" s="667"/>
      <c r="BX17" s="667"/>
      <c r="BY17" s="667"/>
      <c r="BZ17" s="667"/>
      <c r="CA17" s="667"/>
      <c r="CB17" s="668"/>
      <c r="CD17" s="680" t="s">
        <v>267</v>
      </c>
      <c r="CE17" s="681"/>
      <c r="CF17" s="681"/>
      <c r="CG17" s="681"/>
      <c r="CH17" s="681"/>
      <c r="CI17" s="681"/>
      <c r="CJ17" s="681"/>
      <c r="CK17" s="681"/>
      <c r="CL17" s="681"/>
      <c r="CM17" s="681"/>
      <c r="CN17" s="681"/>
      <c r="CO17" s="681"/>
      <c r="CP17" s="681"/>
      <c r="CQ17" s="682"/>
      <c r="CR17" s="663">
        <v>6844316</v>
      </c>
      <c r="CS17" s="664"/>
      <c r="CT17" s="664"/>
      <c r="CU17" s="664"/>
      <c r="CV17" s="664"/>
      <c r="CW17" s="664"/>
      <c r="CX17" s="664"/>
      <c r="CY17" s="665"/>
      <c r="CZ17" s="666">
        <v>9.5</v>
      </c>
      <c r="DA17" s="666"/>
      <c r="DB17" s="666"/>
      <c r="DC17" s="666"/>
      <c r="DD17" s="679" t="s">
        <v>127</v>
      </c>
      <c r="DE17" s="664"/>
      <c r="DF17" s="664"/>
      <c r="DG17" s="664"/>
      <c r="DH17" s="664"/>
      <c r="DI17" s="664"/>
      <c r="DJ17" s="664"/>
      <c r="DK17" s="664"/>
      <c r="DL17" s="664"/>
      <c r="DM17" s="664"/>
      <c r="DN17" s="664"/>
      <c r="DO17" s="664"/>
      <c r="DP17" s="665"/>
      <c r="DQ17" s="679">
        <v>6714363</v>
      </c>
      <c r="DR17" s="664"/>
      <c r="DS17" s="664"/>
      <c r="DT17" s="664"/>
      <c r="DU17" s="664"/>
      <c r="DV17" s="664"/>
      <c r="DW17" s="664"/>
      <c r="DX17" s="664"/>
      <c r="DY17" s="664"/>
      <c r="DZ17" s="664"/>
      <c r="EA17" s="664"/>
      <c r="EB17" s="664"/>
      <c r="EC17" s="683"/>
    </row>
    <row r="18" spans="2:133" ht="11.25" customHeight="1">
      <c r="B18" s="669" t="s">
        <v>268</v>
      </c>
      <c r="C18" s="670"/>
      <c r="D18" s="670"/>
      <c r="E18" s="670"/>
      <c r="F18" s="670"/>
      <c r="G18" s="670"/>
      <c r="H18" s="670"/>
      <c r="I18" s="670"/>
      <c r="J18" s="670"/>
      <c r="K18" s="670"/>
      <c r="L18" s="670"/>
      <c r="M18" s="670"/>
      <c r="N18" s="670"/>
      <c r="O18" s="670"/>
      <c r="P18" s="670"/>
      <c r="Q18" s="671"/>
      <c r="R18" s="663">
        <v>368397</v>
      </c>
      <c r="S18" s="664"/>
      <c r="T18" s="664"/>
      <c r="U18" s="664"/>
      <c r="V18" s="664"/>
      <c r="W18" s="664"/>
      <c r="X18" s="664"/>
      <c r="Y18" s="665"/>
      <c r="Z18" s="666">
        <v>0.5</v>
      </c>
      <c r="AA18" s="666"/>
      <c r="AB18" s="666"/>
      <c r="AC18" s="666"/>
      <c r="AD18" s="667">
        <v>360064</v>
      </c>
      <c r="AE18" s="667"/>
      <c r="AF18" s="667"/>
      <c r="AG18" s="667"/>
      <c r="AH18" s="667"/>
      <c r="AI18" s="667"/>
      <c r="AJ18" s="667"/>
      <c r="AK18" s="667"/>
      <c r="AL18" s="672">
        <v>1</v>
      </c>
      <c r="AM18" s="673"/>
      <c r="AN18" s="673"/>
      <c r="AO18" s="674"/>
      <c r="AP18" s="669" t="s">
        <v>269</v>
      </c>
      <c r="AQ18" s="670"/>
      <c r="AR18" s="670"/>
      <c r="AS18" s="670"/>
      <c r="AT18" s="670"/>
      <c r="AU18" s="670"/>
      <c r="AV18" s="670"/>
      <c r="AW18" s="670"/>
      <c r="AX18" s="670"/>
      <c r="AY18" s="670"/>
      <c r="AZ18" s="670"/>
      <c r="BA18" s="670"/>
      <c r="BB18" s="670"/>
      <c r="BC18" s="670"/>
      <c r="BD18" s="670"/>
      <c r="BE18" s="670"/>
      <c r="BF18" s="671"/>
      <c r="BG18" s="663" t="s">
        <v>127</v>
      </c>
      <c r="BH18" s="664"/>
      <c r="BI18" s="664"/>
      <c r="BJ18" s="664"/>
      <c r="BK18" s="664"/>
      <c r="BL18" s="664"/>
      <c r="BM18" s="664"/>
      <c r="BN18" s="665"/>
      <c r="BO18" s="666" t="s">
        <v>127</v>
      </c>
      <c r="BP18" s="666"/>
      <c r="BQ18" s="666"/>
      <c r="BR18" s="666"/>
      <c r="BS18" s="667" t="s">
        <v>127</v>
      </c>
      <c r="BT18" s="667"/>
      <c r="BU18" s="667"/>
      <c r="BV18" s="667"/>
      <c r="BW18" s="667"/>
      <c r="BX18" s="667"/>
      <c r="BY18" s="667"/>
      <c r="BZ18" s="667"/>
      <c r="CA18" s="667"/>
      <c r="CB18" s="668"/>
      <c r="CD18" s="680" t="s">
        <v>270</v>
      </c>
      <c r="CE18" s="681"/>
      <c r="CF18" s="681"/>
      <c r="CG18" s="681"/>
      <c r="CH18" s="681"/>
      <c r="CI18" s="681"/>
      <c r="CJ18" s="681"/>
      <c r="CK18" s="681"/>
      <c r="CL18" s="681"/>
      <c r="CM18" s="681"/>
      <c r="CN18" s="681"/>
      <c r="CO18" s="681"/>
      <c r="CP18" s="681"/>
      <c r="CQ18" s="682"/>
      <c r="CR18" s="663" t="s">
        <v>127</v>
      </c>
      <c r="CS18" s="664"/>
      <c r="CT18" s="664"/>
      <c r="CU18" s="664"/>
      <c r="CV18" s="664"/>
      <c r="CW18" s="664"/>
      <c r="CX18" s="664"/>
      <c r="CY18" s="665"/>
      <c r="CZ18" s="666" t="s">
        <v>127</v>
      </c>
      <c r="DA18" s="666"/>
      <c r="DB18" s="666"/>
      <c r="DC18" s="666"/>
      <c r="DD18" s="679" t="s">
        <v>127</v>
      </c>
      <c r="DE18" s="664"/>
      <c r="DF18" s="664"/>
      <c r="DG18" s="664"/>
      <c r="DH18" s="664"/>
      <c r="DI18" s="664"/>
      <c r="DJ18" s="664"/>
      <c r="DK18" s="664"/>
      <c r="DL18" s="664"/>
      <c r="DM18" s="664"/>
      <c r="DN18" s="664"/>
      <c r="DO18" s="664"/>
      <c r="DP18" s="665"/>
      <c r="DQ18" s="679" t="s">
        <v>127</v>
      </c>
      <c r="DR18" s="664"/>
      <c r="DS18" s="664"/>
      <c r="DT18" s="664"/>
      <c r="DU18" s="664"/>
      <c r="DV18" s="664"/>
      <c r="DW18" s="664"/>
      <c r="DX18" s="664"/>
      <c r="DY18" s="664"/>
      <c r="DZ18" s="664"/>
      <c r="EA18" s="664"/>
      <c r="EB18" s="664"/>
      <c r="EC18" s="683"/>
    </row>
    <row r="19" spans="2:133" ht="11.25" customHeight="1">
      <c r="B19" s="669" t="s">
        <v>271</v>
      </c>
      <c r="C19" s="670"/>
      <c r="D19" s="670"/>
      <c r="E19" s="670"/>
      <c r="F19" s="670"/>
      <c r="G19" s="670"/>
      <c r="H19" s="670"/>
      <c r="I19" s="670"/>
      <c r="J19" s="670"/>
      <c r="K19" s="670"/>
      <c r="L19" s="670"/>
      <c r="M19" s="670"/>
      <c r="N19" s="670"/>
      <c r="O19" s="670"/>
      <c r="P19" s="670"/>
      <c r="Q19" s="671"/>
      <c r="R19" s="663">
        <v>127564</v>
      </c>
      <c r="S19" s="664"/>
      <c r="T19" s="664"/>
      <c r="U19" s="664"/>
      <c r="V19" s="664"/>
      <c r="W19" s="664"/>
      <c r="X19" s="664"/>
      <c r="Y19" s="665"/>
      <c r="Z19" s="666">
        <v>0.2</v>
      </c>
      <c r="AA19" s="666"/>
      <c r="AB19" s="666"/>
      <c r="AC19" s="666"/>
      <c r="AD19" s="667">
        <v>127564</v>
      </c>
      <c r="AE19" s="667"/>
      <c r="AF19" s="667"/>
      <c r="AG19" s="667"/>
      <c r="AH19" s="667"/>
      <c r="AI19" s="667"/>
      <c r="AJ19" s="667"/>
      <c r="AK19" s="667"/>
      <c r="AL19" s="672">
        <v>0.4</v>
      </c>
      <c r="AM19" s="673"/>
      <c r="AN19" s="673"/>
      <c r="AO19" s="674"/>
      <c r="AP19" s="669" t="s">
        <v>272</v>
      </c>
      <c r="AQ19" s="670"/>
      <c r="AR19" s="670"/>
      <c r="AS19" s="670"/>
      <c r="AT19" s="670"/>
      <c r="AU19" s="670"/>
      <c r="AV19" s="670"/>
      <c r="AW19" s="670"/>
      <c r="AX19" s="670"/>
      <c r="AY19" s="670"/>
      <c r="AZ19" s="670"/>
      <c r="BA19" s="670"/>
      <c r="BB19" s="670"/>
      <c r="BC19" s="670"/>
      <c r="BD19" s="670"/>
      <c r="BE19" s="670"/>
      <c r="BF19" s="671"/>
      <c r="BG19" s="663">
        <v>581601</v>
      </c>
      <c r="BH19" s="664"/>
      <c r="BI19" s="664"/>
      <c r="BJ19" s="664"/>
      <c r="BK19" s="664"/>
      <c r="BL19" s="664"/>
      <c r="BM19" s="664"/>
      <c r="BN19" s="665"/>
      <c r="BO19" s="666">
        <v>3.6</v>
      </c>
      <c r="BP19" s="666"/>
      <c r="BQ19" s="666"/>
      <c r="BR19" s="666"/>
      <c r="BS19" s="667" t="s">
        <v>127</v>
      </c>
      <c r="BT19" s="667"/>
      <c r="BU19" s="667"/>
      <c r="BV19" s="667"/>
      <c r="BW19" s="667"/>
      <c r="BX19" s="667"/>
      <c r="BY19" s="667"/>
      <c r="BZ19" s="667"/>
      <c r="CA19" s="667"/>
      <c r="CB19" s="668"/>
      <c r="CD19" s="680" t="s">
        <v>273</v>
      </c>
      <c r="CE19" s="681"/>
      <c r="CF19" s="681"/>
      <c r="CG19" s="681"/>
      <c r="CH19" s="681"/>
      <c r="CI19" s="681"/>
      <c r="CJ19" s="681"/>
      <c r="CK19" s="681"/>
      <c r="CL19" s="681"/>
      <c r="CM19" s="681"/>
      <c r="CN19" s="681"/>
      <c r="CO19" s="681"/>
      <c r="CP19" s="681"/>
      <c r="CQ19" s="682"/>
      <c r="CR19" s="663" t="s">
        <v>127</v>
      </c>
      <c r="CS19" s="664"/>
      <c r="CT19" s="664"/>
      <c r="CU19" s="664"/>
      <c r="CV19" s="664"/>
      <c r="CW19" s="664"/>
      <c r="CX19" s="664"/>
      <c r="CY19" s="665"/>
      <c r="CZ19" s="666" t="s">
        <v>127</v>
      </c>
      <c r="DA19" s="666"/>
      <c r="DB19" s="666"/>
      <c r="DC19" s="666"/>
      <c r="DD19" s="679" t="s">
        <v>127</v>
      </c>
      <c r="DE19" s="664"/>
      <c r="DF19" s="664"/>
      <c r="DG19" s="664"/>
      <c r="DH19" s="664"/>
      <c r="DI19" s="664"/>
      <c r="DJ19" s="664"/>
      <c r="DK19" s="664"/>
      <c r="DL19" s="664"/>
      <c r="DM19" s="664"/>
      <c r="DN19" s="664"/>
      <c r="DO19" s="664"/>
      <c r="DP19" s="665"/>
      <c r="DQ19" s="679" t="s">
        <v>127</v>
      </c>
      <c r="DR19" s="664"/>
      <c r="DS19" s="664"/>
      <c r="DT19" s="664"/>
      <c r="DU19" s="664"/>
      <c r="DV19" s="664"/>
      <c r="DW19" s="664"/>
      <c r="DX19" s="664"/>
      <c r="DY19" s="664"/>
      <c r="DZ19" s="664"/>
      <c r="EA19" s="664"/>
      <c r="EB19" s="664"/>
      <c r="EC19" s="683"/>
    </row>
    <row r="20" spans="2:133" ht="11.25" customHeight="1">
      <c r="B20" s="669" t="s">
        <v>274</v>
      </c>
      <c r="C20" s="670"/>
      <c r="D20" s="670"/>
      <c r="E20" s="670"/>
      <c r="F20" s="670"/>
      <c r="G20" s="670"/>
      <c r="H20" s="670"/>
      <c r="I20" s="670"/>
      <c r="J20" s="670"/>
      <c r="K20" s="670"/>
      <c r="L20" s="670"/>
      <c r="M20" s="670"/>
      <c r="N20" s="670"/>
      <c r="O20" s="670"/>
      <c r="P20" s="670"/>
      <c r="Q20" s="671"/>
      <c r="R20" s="663">
        <v>8838</v>
      </c>
      <c r="S20" s="664"/>
      <c r="T20" s="664"/>
      <c r="U20" s="664"/>
      <c r="V20" s="664"/>
      <c r="W20" s="664"/>
      <c r="X20" s="664"/>
      <c r="Y20" s="665"/>
      <c r="Z20" s="666">
        <v>0</v>
      </c>
      <c r="AA20" s="666"/>
      <c r="AB20" s="666"/>
      <c r="AC20" s="666"/>
      <c r="AD20" s="667">
        <v>8838</v>
      </c>
      <c r="AE20" s="667"/>
      <c r="AF20" s="667"/>
      <c r="AG20" s="667"/>
      <c r="AH20" s="667"/>
      <c r="AI20" s="667"/>
      <c r="AJ20" s="667"/>
      <c r="AK20" s="667"/>
      <c r="AL20" s="672">
        <v>0</v>
      </c>
      <c r="AM20" s="673"/>
      <c r="AN20" s="673"/>
      <c r="AO20" s="674"/>
      <c r="AP20" s="669" t="s">
        <v>275</v>
      </c>
      <c r="AQ20" s="670"/>
      <c r="AR20" s="670"/>
      <c r="AS20" s="670"/>
      <c r="AT20" s="670"/>
      <c r="AU20" s="670"/>
      <c r="AV20" s="670"/>
      <c r="AW20" s="670"/>
      <c r="AX20" s="670"/>
      <c r="AY20" s="670"/>
      <c r="AZ20" s="670"/>
      <c r="BA20" s="670"/>
      <c r="BB20" s="670"/>
      <c r="BC20" s="670"/>
      <c r="BD20" s="670"/>
      <c r="BE20" s="670"/>
      <c r="BF20" s="671"/>
      <c r="BG20" s="663">
        <v>581601</v>
      </c>
      <c r="BH20" s="664"/>
      <c r="BI20" s="664"/>
      <c r="BJ20" s="664"/>
      <c r="BK20" s="664"/>
      <c r="BL20" s="664"/>
      <c r="BM20" s="664"/>
      <c r="BN20" s="665"/>
      <c r="BO20" s="666">
        <v>3.6</v>
      </c>
      <c r="BP20" s="666"/>
      <c r="BQ20" s="666"/>
      <c r="BR20" s="666"/>
      <c r="BS20" s="667" t="s">
        <v>127</v>
      </c>
      <c r="BT20" s="667"/>
      <c r="BU20" s="667"/>
      <c r="BV20" s="667"/>
      <c r="BW20" s="667"/>
      <c r="BX20" s="667"/>
      <c r="BY20" s="667"/>
      <c r="BZ20" s="667"/>
      <c r="CA20" s="667"/>
      <c r="CB20" s="668"/>
      <c r="CD20" s="680" t="s">
        <v>276</v>
      </c>
      <c r="CE20" s="681"/>
      <c r="CF20" s="681"/>
      <c r="CG20" s="681"/>
      <c r="CH20" s="681"/>
      <c r="CI20" s="681"/>
      <c r="CJ20" s="681"/>
      <c r="CK20" s="681"/>
      <c r="CL20" s="681"/>
      <c r="CM20" s="681"/>
      <c r="CN20" s="681"/>
      <c r="CO20" s="681"/>
      <c r="CP20" s="681"/>
      <c r="CQ20" s="682"/>
      <c r="CR20" s="663">
        <v>71881452</v>
      </c>
      <c r="CS20" s="664"/>
      <c r="CT20" s="664"/>
      <c r="CU20" s="664"/>
      <c r="CV20" s="664"/>
      <c r="CW20" s="664"/>
      <c r="CX20" s="664"/>
      <c r="CY20" s="665"/>
      <c r="CZ20" s="666">
        <v>100</v>
      </c>
      <c r="DA20" s="666"/>
      <c r="DB20" s="666"/>
      <c r="DC20" s="666"/>
      <c r="DD20" s="679">
        <v>7854952</v>
      </c>
      <c r="DE20" s="664"/>
      <c r="DF20" s="664"/>
      <c r="DG20" s="664"/>
      <c r="DH20" s="664"/>
      <c r="DI20" s="664"/>
      <c r="DJ20" s="664"/>
      <c r="DK20" s="664"/>
      <c r="DL20" s="664"/>
      <c r="DM20" s="664"/>
      <c r="DN20" s="664"/>
      <c r="DO20" s="664"/>
      <c r="DP20" s="665"/>
      <c r="DQ20" s="679">
        <v>42112608</v>
      </c>
      <c r="DR20" s="664"/>
      <c r="DS20" s="664"/>
      <c r="DT20" s="664"/>
      <c r="DU20" s="664"/>
      <c r="DV20" s="664"/>
      <c r="DW20" s="664"/>
      <c r="DX20" s="664"/>
      <c r="DY20" s="664"/>
      <c r="DZ20" s="664"/>
      <c r="EA20" s="664"/>
      <c r="EB20" s="664"/>
      <c r="EC20" s="683"/>
    </row>
    <row r="21" spans="2:133" ht="11.25" customHeight="1">
      <c r="B21" s="669" t="s">
        <v>277</v>
      </c>
      <c r="C21" s="670"/>
      <c r="D21" s="670"/>
      <c r="E21" s="670"/>
      <c r="F21" s="670"/>
      <c r="G21" s="670"/>
      <c r="H21" s="670"/>
      <c r="I21" s="670"/>
      <c r="J21" s="670"/>
      <c r="K21" s="670"/>
      <c r="L21" s="670"/>
      <c r="M21" s="670"/>
      <c r="N21" s="670"/>
      <c r="O21" s="670"/>
      <c r="P21" s="670"/>
      <c r="Q21" s="671"/>
      <c r="R21" s="663">
        <v>5365</v>
      </c>
      <c r="S21" s="664"/>
      <c r="T21" s="664"/>
      <c r="U21" s="664"/>
      <c r="V21" s="664"/>
      <c r="W21" s="664"/>
      <c r="X21" s="664"/>
      <c r="Y21" s="665"/>
      <c r="Z21" s="666">
        <v>0</v>
      </c>
      <c r="AA21" s="666"/>
      <c r="AB21" s="666"/>
      <c r="AC21" s="666"/>
      <c r="AD21" s="667">
        <v>5365</v>
      </c>
      <c r="AE21" s="667"/>
      <c r="AF21" s="667"/>
      <c r="AG21" s="667"/>
      <c r="AH21" s="667"/>
      <c r="AI21" s="667"/>
      <c r="AJ21" s="667"/>
      <c r="AK21" s="667"/>
      <c r="AL21" s="672">
        <v>0</v>
      </c>
      <c r="AM21" s="673"/>
      <c r="AN21" s="673"/>
      <c r="AO21" s="674"/>
      <c r="AP21" s="697" t="s">
        <v>278</v>
      </c>
      <c r="AQ21" s="698"/>
      <c r="AR21" s="698"/>
      <c r="AS21" s="698"/>
      <c r="AT21" s="698"/>
      <c r="AU21" s="698"/>
      <c r="AV21" s="698"/>
      <c r="AW21" s="698"/>
      <c r="AX21" s="698"/>
      <c r="AY21" s="698"/>
      <c r="AZ21" s="698"/>
      <c r="BA21" s="698"/>
      <c r="BB21" s="698"/>
      <c r="BC21" s="698"/>
      <c r="BD21" s="698"/>
      <c r="BE21" s="698"/>
      <c r="BF21" s="699"/>
      <c r="BG21" s="663">
        <v>63770</v>
      </c>
      <c r="BH21" s="664"/>
      <c r="BI21" s="664"/>
      <c r="BJ21" s="664"/>
      <c r="BK21" s="664"/>
      <c r="BL21" s="664"/>
      <c r="BM21" s="664"/>
      <c r="BN21" s="665"/>
      <c r="BO21" s="666">
        <v>0.4</v>
      </c>
      <c r="BP21" s="666"/>
      <c r="BQ21" s="666"/>
      <c r="BR21" s="666"/>
      <c r="BS21" s="667" t="s">
        <v>127</v>
      </c>
      <c r="BT21" s="667"/>
      <c r="BU21" s="667"/>
      <c r="BV21" s="667"/>
      <c r="BW21" s="667"/>
      <c r="BX21" s="667"/>
      <c r="BY21" s="667"/>
      <c r="BZ21" s="667"/>
      <c r="CA21" s="667"/>
      <c r="CB21" s="668"/>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c r="B22" s="694" t="s">
        <v>279</v>
      </c>
      <c r="C22" s="695"/>
      <c r="D22" s="695"/>
      <c r="E22" s="695"/>
      <c r="F22" s="695"/>
      <c r="G22" s="695"/>
      <c r="H22" s="695"/>
      <c r="I22" s="695"/>
      <c r="J22" s="695"/>
      <c r="K22" s="695"/>
      <c r="L22" s="695"/>
      <c r="M22" s="695"/>
      <c r="N22" s="695"/>
      <c r="O22" s="695"/>
      <c r="P22" s="695"/>
      <c r="Q22" s="696"/>
      <c r="R22" s="663">
        <v>226630</v>
      </c>
      <c r="S22" s="664"/>
      <c r="T22" s="664"/>
      <c r="U22" s="664"/>
      <c r="V22" s="664"/>
      <c r="W22" s="664"/>
      <c r="X22" s="664"/>
      <c r="Y22" s="665"/>
      <c r="Z22" s="666">
        <v>0.3</v>
      </c>
      <c r="AA22" s="666"/>
      <c r="AB22" s="666"/>
      <c r="AC22" s="666"/>
      <c r="AD22" s="667">
        <v>218297</v>
      </c>
      <c r="AE22" s="667"/>
      <c r="AF22" s="667"/>
      <c r="AG22" s="667"/>
      <c r="AH22" s="667"/>
      <c r="AI22" s="667"/>
      <c r="AJ22" s="667"/>
      <c r="AK22" s="667"/>
      <c r="AL22" s="672">
        <v>0.60000002384185791</v>
      </c>
      <c r="AM22" s="673"/>
      <c r="AN22" s="673"/>
      <c r="AO22" s="674"/>
      <c r="AP22" s="697" t="s">
        <v>280</v>
      </c>
      <c r="AQ22" s="698"/>
      <c r="AR22" s="698"/>
      <c r="AS22" s="698"/>
      <c r="AT22" s="698"/>
      <c r="AU22" s="698"/>
      <c r="AV22" s="698"/>
      <c r="AW22" s="698"/>
      <c r="AX22" s="698"/>
      <c r="AY22" s="698"/>
      <c r="AZ22" s="698"/>
      <c r="BA22" s="698"/>
      <c r="BB22" s="698"/>
      <c r="BC22" s="698"/>
      <c r="BD22" s="698"/>
      <c r="BE22" s="698"/>
      <c r="BF22" s="699"/>
      <c r="BG22" s="663" t="s">
        <v>127</v>
      </c>
      <c r="BH22" s="664"/>
      <c r="BI22" s="664"/>
      <c r="BJ22" s="664"/>
      <c r="BK22" s="664"/>
      <c r="BL22" s="664"/>
      <c r="BM22" s="664"/>
      <c r="BN22" s="665"/>
      <c r="BO22" s="666" t="s">
        <v>127</v>
      </c>
      <c r="BP22" s="666"/>
      <c r="BQ22" s="666"/>
      <c r="BR22" s="666"/>
      <c r="BS22" s="667" t="s">
        <v>127</v>
      </c>
      <c r="BT22" s="667"/>
      <c r="BU22" s="667"/>
      <c r="BV22" s="667"/>
      <c r="BW22" s="667"/>
      <c r="BX22" s="667"/>
      <c r="BY22" s="667"/>
      <c r="BZ22" s="667"/>
      <c r="CA22" s="667"/>
      <c r="CB22" s="668"/>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282</v>
      </c>
      <c r="C23" s="670"/>
      <c r="D23" s="670"/>
      <c r="E23" s="670"/>
      <c r="F23" s="670"/>
      <c r="G23" s="670"/>
      <c r="H23" s="670"/>
      <c r="I23" s="670"/>
      <c r="J23" s="670"/>
      <c r="K23" s="670"/>
      <c r="L23" s="670"/>
      <c r="M23" s="670"/>
      <c r="N23" s="670"/>
      <c r="O23" s="670"/>
      <c r="P23" s="670"/>
      <c r="Q23" s="671"/>
      <c r="R23" s="663">
        <v>15622630</v>
      </c>
      <c r="S23" s="664"/>
      <c r="T23" s="664"/>
      <c r="U23" s="664"/>
      <c r="V23" s="664"/>
      <c r="W23" s="664"/>
      <c r="X23" s="664"/>
      <c r="Y23" s="665"/>
      <c r="Z23" s="666">
        <v>20.6</v>
      </c>
      <c r="AA23" s="666"/>
      <c r="AB23" s="666"/>
      <c r="AC23" s="666"/>
      <c r="AD23" s="667">
        <v>14033820</v>
      </c>
      <c r="AE23" s="667"/>
      <c r="AF23" s="667"/>
      <c r="AG23" s="667"/>
      <c r="AH23" s="667"/>
      <c r="AI23" s="667"/>
      <c r="AJ23" s="667"/>
      <c r="AK23" s="667"/>
      <c r="AL23" s="672">
        <v>40.6</v>
      </c>
      <c r="AM23" s="673"/>
      <c r="AN23" s="673"/>
      <c r="AO23" s="674"/>
      <c r="AP23" s="697" t="s">
        <v>283</v>
      </c>
      <c r="AQ23" s="698"/>
      <c r="AR23" s="698"/>
      <c r="AS23" s="698"/>
      <c r="AT23" s="698"/>
      <c r="AU23" s="698"/>
      <c r="AV23" s="698"/>
      <c r="AW23" s="698"/>
      <c r="AX23" s="698"/>
      <c r="AY23" s="698"/>
      <c r="AZ23" s="698"/>
      <c r="BA23" s="698"/>
      <c r="BB23" s="698"/>
      <c r="BC23" s="698"/>
      <c r="BD23" s="698"/>
      <c r="BE23" s="698"/>
      <c r="BF23" s="699"/>
      <c r="BG23" s="663">
        <v>517831</v>
      </c>
      <c r="BH23" s="664"/>
      <c r="BI23" s="664"/>
      <c r="BJ23" s="664"/>
      <c r="BK23" s="664"/>
      <c r="BL23" s="664"/>
      <c r="BM23" s="664"/>
      <c r="BN23" s="665"/>
      <c r="BO23" s="666">
        <v>3.2</v>
      </c>
      <c r="BP23" s="666"/>
      <c r="BQ23" s="666"/>
      <c r="BR23" s="666"/>
      <c r="BS23" s="667" t="s">
        <v>127</v>
      </c>
      <c r="BT23" s="667"/>
      <c r="BU23" s="667"/>
      <c r="BV23" s="667"/>
      <c r="BW23" s="667"/>
      <c r="BX23" s="667"/>
      <c r="BY23" s="667"/>
      <c r="BZ23" s="667"/>
      <c r="CA23" s="667"/>
      <c r="CB23" s="668"/>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701" t="s">
        <v>287</v>
      </c>
      <c r="DM23" s="702"/>
      <c r="DN23" s="702"/>
      <c r="DO23" s="702"/>
      <c r="DP23" s="702"/>
      <c r="DQ23" s="702"/>
      <c r="DR23" s="702"/>
      <c r="DS23" s="702"/>
      <c r="DT23" s="702"/>
      <c r="DU23" s="702"/>
      <c r="DV23" s="703"/>
      <c r="DW23" s="648" t="s">
        <v>288</v>
      </c>
      <c r="DX23" s="649"/>
      <c r="DY23" s="649"/>
      <c r="DZ23" s="649"/>
      <c r="EA23" s="649"/>
      <c r="EB23" s="649"/>
      <c r="EC23" s="650"/>
    </row>
    <row r="24" spans="2:133" ht="11.25" customHeight="1">
      <c r="B24" s="669" t="s">
        <v>289</v>
      </c>
      <c r="C24" s="670"/>
      <c r="D24" s="670"/>
      <c r="E24" s="670"/>
      <c r="F24" s="670"/>
      <c r="G24" s="670"/>
      <c r="H24" s="670"/>
      <c r="I24" s="670"/>
      <c r="J24" s="670"/>
      <c r="K24" s="670"/>
      <c r="L24" s="670"/>
      <c r="M24" s="670"/>
      <c r="N24" s="670"/>
      <c r="O24" s="670"/>
      <c r="P24" s="670"/>
      <c r="Q24" s="671"/>
      <c r="R24" s="663">
        <v>14033820</v>
      </c>
      <c r="S24" s="664"/>
      <c r="T24" s="664"/>
      <c r="U24" s="664"/>
      <c r="V24" s="664"/>
      <c r="W24" s="664"/>
      <c r="X24" s="664"/>
      <c r="Y24" s="665"/>
      <c r="Z24" s="666">
        <v>18.5</v>
      </c>
      <c r="AA24" s="666"/>
      <c r="AB24" s="666"/>
      <c r="AC24" s="666"/>
      <c r="AD24" s="667">
        <v>14033820</v>
      </c>
      <c r="AE24" s="667"/>
      <c r="AF24" s="667"/>
      <c r="AG24" s="667"/>
      <c r="AH24" s="667"/>
      <c r="AI24" s="667"/>
      <c r="AJ24" s="667"/>
      <c r="AK24" s="667"/>
      <c r="AL24" s="672">
        <v>40.6</v>
      </c>
      <c r="AM24" s="673"/>
      <c r="AN24" s="673"/>
      <c r="AO24" s="674"/>
      <c r="AP24" s="697" t="s">
        <v>290</v>
      </c>
      <c r="AQ24" s="698"/>
      <c r="AR24" s="698"/>
      <c r="AS24" s="698"/>
      <c r="AT24" s="698"/>
      <c r="AU24" s="698"/>
      <c r="AV24" s="698"/>
      <c r="AW24" s="698"/>
      <c r="AX24" s="698"/>
      <c r="AY24" s="698"/>
      <c r="AZ24" s="698"/>
      <c r="BA24" s="698"/>
      <c r="BB24" s="698"/>
      <c r="BC24" s="698"/>
      <c r="BD24" s="698"/>
      <c r="BE24" s="698"/>
      <c r="BF24" s="699"/>
      <c r="BG24" s="663" t="s">
        <v>127</v>
      </c>
      <c r="BH24" s="664"/>
      <c r="BI24" s="664"/>
      <c r="BJ24" s="664"/>
      <c r="BK24" s="664"/>
      <c r="BL24" s="664"/>
      <c r="BM24" s="664"/>
      <c r="BN24" s="665"/>
      <c r="BO24" s="666" t="s">
        <v>127</v>
      </c>
      <c r="BP24" s="666"/>
      <c r="BQ24" s="666"/>
      <c r="BR24" s="666"/>
      <c r="BS24" s="667" t="s">
        <v>127</v>
      </c>
      <c r="BT24" s="667"/>
      <c r="BU24" s="667"/>
      <c r="BV24" s="667"/>
      <c r="BW24" s="667"/>
      <c r="BX24" s="667"/>
      <c r="BY24" s="667"/>
      <c r="BZ24" s="667"/>
      <c r="CA24" s="667"/>
      <c r="CB24" s="668"/>
      <c r="CD24" s="675" t="s">
        <v>291</v>
      </c>
      <c r="CE24" s="676"/>
      <c r="CF24" s="676"/>
      <c r="CG24" s="676"/>
      <c r="CH24" s="676"/>
      <c r="CI24" s="676"/>
      <c r="CJ24" s="676"/>
      <c r="CK24" s="676"/>
      <c r="CL24" s="676"/>
      <c r="CM24" s="676"/>
      <c r="CN24" s="676"/>
      <c r="CO24" s="676"/>
      <c r="CP24" s="676"/>
      <c r="CQ24" s="677"/>
      <c r="CR24" s="655">
        <v>38314989</v>
      </c>
      <c r="CS24" s="656"/>
      <c r="CT24" s="656"/>
      <c r="CU24" s="656"/>
      <c r="CV24" s="656"/>
      <c r="CW24" s="656"/>
      <c r="CX24" s="656"/>
      <c r="CY24" s="657"/>
      <c r="CZ24" s="660">
        <v>53.3</v>
      </c>
      <c r="DA24" s="661"/>
      <c r="DB24" s="661"/>
      <c r="DC24" s="678"/>
      <c r="DD24" s="700">
        <v>21025932</v>
      </c>
      <c r="DE24" s="656"/>
      <c r="DF24" s="656"/>
      <c r="DG24" s="656"/>
      <c r="DH24" s="656"/>
      <c r="DI24" s="656"/>
      <c r="DJ24" s="656"/>
      <c r="DK24" s="657"/>
      <c r="DL24" s="700">
        <v>20922331</v>
      </c>
      <c r="DM24" s="656"/>
      <c r="DN24" s="656"/>
      <c r="DO24" s="656"/>
      <c r="DP24" s="656"/>
      <c r="DQ24" s="656"/>
      <c r="DR24" s="656"/>
      <c r="DS24" s="656"/>
      <c r="DT24" s="656"/>
      <c r="DU24" s="656"/>
      <c r="DV24" s="657"/>
      <c r="DW24" s="660">
        <v>57</v>
      </c>
      <c r="DX24" s="661"/>
      <c r="DY24" s="661"/>
      <c r="DZ24" s="661"/>
      <c r="EA24" s="661"/>
      <c r="EB24" s="661"/>
      <c r="EC24" s="662"/>
    </row>
    <row r="25" spans="2:133" ht="11.25" customHeight="1">
      <c r="B25" s="669" t="s">
        <v>292</v>
      </c>
      <c r="C25" s="670"/>
      <c r="D25" s="670"/>
      <c r="E25" s="670"/>
      <c r="F25" s="670"/>
      <c r="G25" s="670"/>
      <c r="H25" s="670"/>
      <c r="I25" s="670"/>
      <c r="J25" s="670"/>
      <c r="K25" s="670"/>
      <c r="L25" s="670"/>
      <c r="M25" s="670"/>
      <c r="N25" s="670"/>
      <c r="O25" s="670"/>
      <c r="P25" s="670"/>
      <c r="Q25" s="671"/>
      <c r="R25" s="663">
        <v>1588810</v>
      </c>
      <c r="S25" s="664"/>
      <c r="T25" s="664"/>
      <c r="U25" s="664"/>
      <c r="V25" s="664"/>
      <c r="W25" s="664"/>
      <c r="X25" s="664"/>
      <c r="Y25" s="665"/>
      <c r="Z25" s="666">
        <v>2.1</v>
      </c>
      <c r="AA25" s="666"/>
      <c r="AB25" s="666"/>
      <c r="AC25" s="666"/>
      <c r="AD25" s="667" t="s">
        <v>127</v>
      </c>
      <c r="AE25" s="667"/>
      <c r="AF25" s="667"/>
      <c r="AG25" s="667"/>
      <c r="AH25" s="667"/>
      <c r="AI25" s="667"/>
      <c r="AJ25" s="667"/>
      <c r="AK25" s="667"/>
      <c r="AL25" s="672" t="s">
        <v>127</v>
      </c>
      <c r="AM25" s="673"/>
      <c r="AN25" s="673"/>
      <c r="AO25" s="674"/>
      <c r="AP25" s="697" t="s">
        <v>293</v>
      </c>
      <c r="AQ25" s="698"/>
      <c r="AR25" s="698"/>
      <c r="AS25" s="698"/>
      <c r="AT25" s="698"/>
      <c r="AU25" s="698"/>
      <c r="AV25" s="698"/>
      <c r="AW25" s="698"/>
      <c r="AX25" s="698"/>
      <c r="AY25" s="698"/>
      <c r="AZ25" s="698"/>
      <c r="BA25" s="698"/>
      <c r="BB25" s="698"/>
      <c r="BC25" s="698"/>
      <c r="BD25" s="698"/>
      <c r="BE25" s="698"/>
      <c r="BF25" s="699"/>
      <c r="BG25" s="663" t="s">
        <v>127</v>
      </c>
      <c r="BH25" s="664"/>
      <c r="BI25" s="664"/>
      <c r="BJ25" s="664"/>
      <c r="BK25" s="664"/>
      <c r="BL25" s="664"/>
      <c r="BM25" s="664"/>
      <c r="BN25" s="665"/>
      <c r="BO25" s="666" t="s">
        <v>127</v>
      </c>
      <c r="BP25" s="666"/>
      <c r="BQ25" s="666"/>
      <c r="BR25" s="666"/>
      <c r="BS25" s="667" t="s">
        <v>127</v>
      </c>
      <c r="BT25" s="667"/>
      <c r="BU25" s="667"/>
      <c r="BV25" s="667"/>
      <c r="BW25" s="667"/>
      <c r="BX25" s="667"/>
      <c r="BY25" s="667"/>
      <c r="BZ25" s="667"/>
      <c r="CA25" s="667"/>
      <c r="CB25" s="668"/>
      <c r="CD25" s="680" t="s">
        <v>294</v>
      </c>
      <c r="CE25" s="681"/>
      <c r="CF25" s="681"/>
      <c r="CG25" s="681"/>
      <c r="CH25" s="681"/>
      <c r="CI25" s="681"/>
      <c r="CJ25" s="681"/>
      <c r="CK25" s="681"/>
      <c r="CL25" s="681"/>
      <c r="CM25" s="681"/>
      <c r="CN25" s="681"/>
      <c r="CO25" s="681"/>
      <c r="CP25" s="681"/>
      <c r="CQ25" s="682"/>
      <c r="CR25" s="663">
        <v>10130934</v>
      </c>
      <c r="CS25" s="704"/>
      <c r="CT25" s="704"/>
      <c r="CU25" s="704"/>
      <c r="CV25" s="704"/>
      <c r="CW25" s="704"/>
      <c r="CX25" s="704"/>
      <c r="CY25" s="705"/>
      <c r="CZ25" s="672">
        <v>14.1</v>
      </c>
      <c r="DA25" s="706"/>
      <c r="DB25" s="706"/>
      <c r="DC25" s="708"/>
      <c r="DD25" s="679">
        <v>9354213</v>
      </c>
      <c r="DE25" s="704"/>
      <c r="DF25" s="704"/>
      <c r="DG25" s="704"/>
      <c r="DH25" s="704"/>
      <c r="DI25" s="704"/>
      <c r="DJ25" s="704"/>
      <c r="DK25" s="705"/>
      <c r="DL25" s="679">
        <v>9285331</v>
      </c>
      <c r="DM25" s="704"/>
      <c r="DN25" s="704"/>
      <c r="DO25" s="704"/>
      <c r="DP25" s="704"/>
      <c r="DQ25" s="704"/>
      <c r="DR25" s="704"/>
      <c r="DS25" s="704"/>
      <c r="DT25" s="704"/>
      <c r="DU25" s="704"/>
      <c r="DV25" s="705"/>
      <c r="DW25" s="672">
        <v>25.3</v>
      </c>
      <c r="DX25" s="706"/>
      <c r="DY25" s="706"/>
      <c r="DZ25" s="706"/>
      <c r="EA25" s="706"/>
      <c r="EB25" s="706"/>
      <c r="EC25" s="707"/>
    </row>
    <row r="26" spans="2:133" ht="11.25" customHeight="1">
      <c r="B26" s="669" t="s">
        <v>295</v>
      </c>
      <c r="C26" s="670"/>
      <c r="D26" s="670"/>
      <c r="E26" s="670"/>
      <c r="F26" s="670"/>
      <c r="G26" s="670"/>
      <c r="H26" s="670"/>
      <c r="I26" s="670"/>
      <c r="J26" s="670"/>
      <c r="K26" s="670"/>
      <c r="L26" s="670"/>
      <c r="M26" s="670"/>
      <c r="N26" s="670"/>
      <c r="O26" s="670"/>
      <c r="P26" s="670"/>
      <c r="Q26" s="671"/>
      <c r="R26" s="663" t="s">
        <v>127</v>
      </c>
      <c r="S26" s="664"/>
      <c r="T26" s="664"/>
      <c r="U26" s="664"/>
      <c r="V26" s="664"/>
      <c r="W26" s="664"/>
      <c r="X26" s="664"/>
      <c r="Y26" s="665"/>
      <c r="Z26" s="666" t="s">
        <v>127</v>
      </c>
      <c r="AA26" s="666"/>
      <c r="AB26" s="666"/>
      <c r="AC26" s="666"/>
      <c r="AD26" s="667" t="s">
        <v>127</v>
      </c>
      <c r="AE26" s="667"/>
      <c r="AF26" s="667"/>
      <c r="AG26" s="667"/>
      <c r="AH26" s="667"/>
      <c r="AI26" s="667"/>
      <c r="AJ26" s="667"/>
      <c r="AK26" s="667"/>
      <c r="AL26" s="672" t="s">
        <v>127</v>
      </c>
      <c r="AM26" s="673"/>
      <c r="AN26" s="673"/>
      <c r="AO26" s="674"/>
      <c r="AP26" s="697" t="s">
        <v>296</v>
      </c>
      <c r="AQ26" s="709"/>
      <c r="AR26" s="709"/>
      <c r="AS26" s="709"/>
      <c r="AT26" s="709"/>
      <c r="AU26" s="709"/>
      <c r="AV26" s="709"/>
      <c r="AW26" s="709"/>
      <c r="AX26" s="709"/>
      <c r="AY26" s="709"/>
      <c r="AZ26" s="709"/>
      <c r="BA26" s="709"/>
      <c r="BB26" s="709"/>
      <c r="BC26" s="709"/>
      <c r="BD26" s="709"/>
      <c r="BE26" s="709"/>
      <c r="BF26" s="699"/>
      <c r="BG26" s="663" t="s">
        <v>127</v>
      </c>
      <c r="BH26" s="664"/>
      <c r="BI26" s="664"/>
      <c r="BJ26" s="664"/>
      <c r="BK26" s="664"/>
      <c r="BL26" s="664"/>
      <c r="BM26" s="664"/>
      <c r="BN26" s="665"/>
      <c r="BO26" s="666" t="s">
        <v>127</v>
      </c>
      <c r="BP26" s="666"/>
      <c r="BQ26" s="666"/>
      <c r="BR26" s="666"/>
      <c r="BS26" s="667" t="s">
        <v>127</v>
      </c>
      <c r="BT26" s="667"/>
      <c r="BU26" s="667"/>
      <c r="BV26" s="667"/>
      <c r="BW26" s="667"/>
      <c r="BX26" s="667"/>
      <c r="BY26" s="667"/>
      <c r="BZ26" s="667"/>
      <c r="CA26" s="667"/>
      <c r="CB26" s="668"/>
      <c r="CD26" s="680" t="s">
        <v>297</v>
      </c>
      <c r="CE26" s="681"/>
      <c r="CF26" s="681"/>
      <c r="CG26" s="681"/>
      <c r="CH26" s="681"/>
      <c r="CI26" s="681"/>
      <c r="CJ26" s="681"/>
      <c r="CK26" s="681"/>
      <c r="CL26" s="681"/>
      <c r="CM26" s="681"/>
      <c r="CN26" s="681"/>
      <c r="CO26" s="681"/>
      <c r="CP26" s="681"/>
      <c r="CQ26" s="682"/>
      <c r="CR26" s="663">
        <v>6664422</v>
      </c>
      <c r="CS26" s="664"/>
      <c r="CT26" s="664"/>
      <c r="CU26" s="664"/>
      <c r="CV26" s="664"/>
      <c r="CW26" s="664"/>
      <c r="CX26" s="664"/>
      <c r="CY26" s="665"/>
      <c r="CZ26" s="672">
        <v>9.3000000000000007</v>
      </c>
      <c r="DA26" s="706"/>
      <c r="DB26" s="706"/>
      <c r="DC26" s="708"/>
      <c r="DD26" s="679">
        <v>6110857</v>
      </c>
      <c r="DE26" s="664"/>
      <c r="DF26" s="664"/>
      <c r="DG26" s="664"/>
      <c r="DH26" s="664"/>
      <c r="DI26" s="664"/>
      <c r="DJ26" s="664"/>
      <c r="DK26" s="665"/>
      <c r="DL26" s="679" t="s">
        <v>127</v>
      </c>
      <c r="DM26" s="664"/>
      <c r="DN26" s="664"/>
      <c r="DO26" s="664"/>
      <c r="DP26" s="664"/>
      <c r="DQ26" s="664"/>
      <c r="DR26" s="664"/>
      <c r="DS26" s="664"/>
      <c r="DT26" s="664"/>
      <c r="DU26" s="664"/>
      <c r="DV26" s="665"/>
      <c r="DW26" s="672" t="s">
        <v>127</v>
      </c>
      <c r="DX26" s="706"/>
      <c r="DY26" s="706"/>
      <c r="DZ26" s="706"/>
      <c r="EA26" s="706"/>
      <c r="EB26" s="706"/>
      <c r="EC26" s="707"/>
    </row>
    <row r="27" spans="2:133" ht="11.25" customHeight="1">
      <c r="B27" s="669" t="s">
        <v>298</v>
      </c>
      <c r="C27" s="670"/>
      <c r="D27" s="670"/>
      <c r="E27" s="670"/>
      <c r="F27" s="670"/>
      <c r="G27" s="670"/>
      <c r="H27" s="670"/>
      <c r="I27" s="670"/>
      <c r="J27" s="670"/>
      <c r="K27" s="670"/>
      <c r="L27" s="670"/>
      <c r="M27" s="670"/>
      <c r="N27" s="670"/>
      <c r="O27" s="670"/>
      <c r="P27" s="670"/>
      <c r="Q27" s="671"/>
      <c r="R27" s="663">
        <v>36510730</v>
      </c>
      <c r="S27" s="664"/>
      <c r="T27" s="664"/>
      <c r="U27" s="664"/>
      <c r="V27" s="664"/>
      <c r="W27" s="664"/>
      <c r="X27" s="664"/>
      <c r="Y27" s="665"/>
      <c r="Z27" s="666">
        <v>48.1</v>
      </c>
      <c r="AA27" s="666"/>
      <c r="AB27" s="666"/>
      <c r="AC27" s="666"/>
      <c r="AD27" s="667">
        <v>34395756</v>
      </c>
      <c r="AE27" s="667"/>
      <c r="AF27" s="667"/>
      <c r="AG27" s="667"/>
      <c r="AH27" s="667"/>
      <c r="AI27" s="667"/>
      <c r="AJ27" s="667"/>
      <c r="AK27" s="667"/>
      <c r="AL27" s="672">
        <v>99.5</v>
      </c>
      <c r="AM27" s="673"/>
      <c r="AN27" s="673"/>
      <c r="AO27" s="674"/>
      <c r="AP27" s="669" t="s">
        <v>299</v>
      </c>
      <c r="AQ27" s="670"/>
      <c r="AR27" s="670"/>
      <c r="AS27" s="670"/>
      <c r="AT27" s="670"/>
      <c r="AU27" s="670"/>
      <c r="AV27" s="670"/>
      <c r="AW27" s="670"/>
      <c r="AX27" s="670"/>
      <c r="AY27" s="670"/>
      <c r="AZ27" s="670"/>
      <c r="BA27" s="670"/>
      <c r="BB27" s="670"/>
      <c r="BC27" s="670"/>
      <c r="BD27" s="670"/>
      <c r="BE27" s="670"/>
      <c r="BF27" s="671"/>
      <c r="BG27" s="663">
        <v>16375006</v>
      </c>
      <c r="BH27" s="664"/>
      <c r="BI27" s="664"/>
      <c r="BJ27" s="664"/>
      <c r="BK27" s="664"/>
      <c r="BL27" s="664"/>
      <c r="BM27" s="664"/>
      <c r="BN27" s="665"/>
      <c r="BO27" s="666">
        <v>100</v>
      </c>
      <c r="BP27" s="666"/>
      <c r="BQ27" s="666"/>
      <c r="BR27" s="666"/>
      <c r="BS27" s="667">
        <v>198928</v>
      </c>
      <c r="BT27" s="667"/>
      <c r="BU27" s="667"/>
      <c r="BV27" s="667"/>
      <c r="BW27" s="667"/>
      <c r="BX27" s="667"/>
      <c r="BY27" s="667"/>
      <c r="BZ27" s="667"/>
      <c r="CA27" s="667"/>
      <c r="CB27" s="668"/>
      <c r="CD27" s="680" t="s">
        <v>300</v>
      </c>
      <c r="CE27" s="681"/>
      <c r="CF27" s="681"/>
      <c r="CG27" s="681"/>
      <c r="CH27" s="681"/>
      <c r="CI27" s="681"/>
      <c r="CJ27" s="681"/>
      <c r="CK27" s="681"/>
      <c r="CL27" s="681"/>
      <c r="CM27" s="681"/>
      <c r="CN27" s="681"/>
      <c r="CO27" s="681"/>
      <c r="CP27" s="681"/>
      <c r="CQ27" s="682"/>
      <c r="CR27" s="663">
        <v>21339739</v>
      </c>
      <c r="CS27" s="704"/>
      <c r="CT27" s="704"/>
      <c r="CU27" s="704"/>
      <c r="CV27" s="704"/>
      <c r="CW27" s="704"/>
      <c r="CX27" s="704"/>
      <c r="CY27" s="705"/>
      <c r="CZ27" s="672">
        <v>29.7</v>
      </c>
      <c r="DA27" s="706"/>
      <c r="DB27" s="706"/>
      <c r="DC27" s="708"/>
      <c r="DD27" s="679">
        <v>4957356</v>
      </c>
      <c r="DE27" s="704"/>
      <c r="DF27" s="704"/>
      <c r="DG27" s="704"/>
      <c r="DH27" s="704"/>
      <c r="DI27" s="704"/>
      <c r="DJ27" s="704"/>
      <c r="DK27" s="705"/>
      <c r="DL27" s="679">
        <v>4922637</v>
      </c>
      <c r="DM27" s="704"/>
      <c r="DN27" s="704"/>
      <c r="DO27" s="704"/>
      <c r="DP27" s="704"/>
      <c r="DQ27" s="704"/>
      <c r="DR27" s="704"/>
      <c r="DS27" s="704"/>
      <c r="DT27" s="704"/>
      <c r="DU27" s="704"/>
      <c r="DV27" s="705"/>
      <c r="DW27" s="672">
        <v>13.4</v>
      </c>
      <c r="DX27" s="706"/>
      <c r="DY27" s="706"/>
      <c r="DZ27" s="706"/>
      <c r="EA27" s="706"/>
      <c r="EB27" s="706"/>
      <c r="EC27" s="707"/>
    </row>
    <row r="28" spans="2:133" ht="11.25" customHeight="1">
      <c r="B28" s="669" t="s">
        <v>301</v>
      </c>
      <c r="C28" s="670"/>
      <c r="D28" s="670"/>
      <c r="E28" s="670"/>
      <c r="F28" s="670"/>
      <c r="G28" s="670"/>
      <c r="H28" s="670"/>
      <c r="I28" s="670"/>
      <c r="J28" s="670"/>
      <c r="K28" s="670"/>
      <c r="L28" s="670"/>
      <c r="M28" s="670"/>
      <c r="N28" s="670"/>
      <c r="O28" s="670"/>
      <c r="P28" s="670"/>
      <c r="Q28" s="671"/>
      <c r="R28" s="663">
        <v>22224</v>
      </c>
      <c r="S28" s="664"/>
      <c r="T28" s="664"/>
      <c r="U28" s="664"/>
      <c r="V28" s="664"/>
      <c r="W28" s="664"/>
      <c r="X28" s="664"/>
      <c r="Y28" s="665"/>
      <c r="Z28" s="666">
        <v>0</v>
      </c>
      <c r="AA28" s="666"/>
      <c r="AB28" s="666"/>
      <c r="AC28" s="666"/>
      <c r="AD28" s="667">
        <v>22224</v>
      </c>
      <c r="AE28" s="667"/>
      <c r="AF28" s="667"/>
      <c r="AG28" s="667"/>
      <c r="AH28" s="667"/>
      <c r="AI28" s="667"/>
      <c r="AJ28" s="667"/>
      <c r="AK28" s="667"/>
      <c r="AL28" s="672">
        <v>0.1</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302</v>
      </c>
      <c r="CE28" s="681"/>
      <c r="CF28" s="681"/>
      <c r="CG28" s="681"/>
      <c r="CH28" s="681"/>
      <c r="CI28" s="681"/>
      <c r="CJ28" s="681"/>
      <c r="CK28" s="681"/>
      <c r="CL28" s="681"/>
      <c r="CM28" s="681"/>
      <c r="CN28" s="681"/>
      <c r="CO28" s="681"/>
      <c r="CP28" s="681"/>
      <c r="CQ28" s="682"/>
      <c r="CR28" s="663">
        <v>6844316</v>
      </c>
      <c r="CS28" s="664"/>
      <c r="CT28" s="664"/>
      <c r="CU28" s="664"/>
      <c r="CV28" s="664"/>
      <c r="CW28" s="664"/>
      <c r="CX28" s="664"/>
      <c r="CY28" s="665"/>
      <c r="CZ28" s="672">
        <v>9.5</v>
      </c>
      <c r="DA28" s="706"/>
      <c r="DB28" s="706"/>
      <c r="DC28" s="708"/>
      <c r="DD28" s="679">
        <v>6714363</v>
      </c>
      <c r="DE28" s="664"/>
      <c r="DF28" s="664"/>
      <c r="DG28" s="664"/>
      <c r="DH28" s="664"/>
      <c r="DI28" s="664"/>
      <c r="DJ28" s="664"/>
      <c r="DK28" s="665"/>
      <c r="DL28" s="679">
        <v>6714363</v>
      </c>
      <c r="DM28" s="664"/>
      <c r="DN28" s="664"/>
      <c r="DO28" s="664"/>
      <c r="DP28" s="664"/>
      <c r="DQ28" s="664"/>
      <c r="DR28" s="664"/>
      <c r="DS28" s="664"/>
      <c r="DT28" s="664"/>
      <c r="DU28" s="664"/>
      <c r="DV28" s="665"/>
      <c r="DW28" s="672">
        <v>18.3</v>
      </c>
      <c r="DX28" s="706"/>
      <c r="DY28" s="706"/>
      <c r="DZ28" s="706"/>
      <c r="EA28" s="706"/>
      <c r="EB28" s="706"/>
      <c r="EC28" s="707"/>
    </row>
    <row r="29" spans="2:133" ht="11.25" customHeight="1">
      <c r="B29" s="669" t="s">
        <v>303</v>
      </c>
      <c r="C29" s="670"/>
      <c r="D29" s="670"/>
      <c r="E29" s="670"/>
      <c r="F29" s="670"/>
      <c r="G29" s="670"/>
      <c r="H29" s="670"/>
      <c r="I29" s="670"/>
      <c r="J29" s="670"/>
      <c r="K29" s="670"/>
      <c r="L29" s="670"/>
      <c r="M29" s="670"/>
      <c r="N29" s="670"/>
      <c r="O29" s="670"/>
      <c r="P29" s="670"/>
      <c r="Q29" s="671"/>
      <c r="R29" s="663">
        <v>189325</v>
      </c>
      <c r="S29" s="664"/>
      <c r="T29" s="664"/>
      <c r="U29" s="664"/>
      <c r="V29" s="664"/>
      <c r="W29" s="664"/>
      <c r="X29" s="664"/>
      <c r="Y29" s="665"/>
      <c r="Z29" s="666">
        <v>0.2</v>
      </c>
      <c r="AA29" s="666"/>
      <c r="AB29" s="666"/>
      <c r="AC29" s="666"/>
      <c r="AD29" s="667" t="s">
        <v>127</v>
      </c>
      <c r="AE29" s="667"/>
      <c r="AF29" s="667"/>
      <c r="AG29" s="667"/>
      <c r="AH29" s="667"/>
      <c r="AI29" s="667"/>
      <c r="AJ29" s="667"/>
      <c r="AK29" s="667"/>
      <c r="AL29" s="672" t="s">
        <v>127</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304</v>
      </c>
      <c r="CE29" s="716"/>
      <c r="CF29" s="680" t="s">
        <v>70</v>
      </c>
      <c r="CG29" s="681"/>
      <c r="CH29" s="681"/>
      <c r="CI29" s="681"/>
      <c r="CJ29" s="681"/>
      <c r="CK29" s="681"/>
      <c r="CL29" s="681"/>
      <c r="CM29" s="681"/>
      <c r="CN29" s="681"/>
      <c r="CO29" s="681"/>
      <c r="CP29" s="681"/>
      <c r="CQ29" s="682"/>
      <c r="CR29" s="663">
        <v>6844316</v>
      </c>
      <c r="CS29" s="704"/>
      <c r="CT29" s="704"/>
      <c r="CU29" s="704"/>
      <c r="CV29" s="704"/>
      <c r="CW29" s="704"/>
      <c r="CX29" s="704"/>
      <c r="CY29" s="705"/>
      <c r="CZ29" s="672">
        <v>9.5</v>
      </c>
      <c r="DA29" s="706"/>
      <c r="DB29" s="706"/>
      <c r="DC29" s="708"/>
      <c r="DD29" s="679">
        <v>6714363</v>
      </c>
      <c r="DE29" s="704"/>
      <c r="DF29" s="704"/>
      <c r="DG29" s="704"/>
      <c r="DH29" s="704"/>
      <c r="DI29" s="704"/>
      <c r="DJ29" s="704"/>
      <c r="DK29" s="705"/>
      <c r="DL29" s="679">
        <v>6714363</v>
      </c>
      <c r="DM29" s="704"/>
      <c r="DN29" s="704"/>
      <c r="DO29" s="704"/>
      <c r="DP29" s="704"/>
      <c r="DQ29" s="704"/>
      <c r="DR29" s="704"/>
      <c r="DS29" s="704"/>
      <c r="DT29" s="704"/>
      <c r="DU29" s="704"/>
      <c r="DV29" s="705"/>
      <c r="DW29" s="672">
        <v>18.3</v>
      </c>
      <c r="DX29" s="706"/>
      <c r="DY29" s="706"/>
      <c r="DZ29" s="706"/>
      <c r="EA29" s="706"/>
      <c r="EB29" s="706"/>
      <c r="EC29" s="707"/>
    </row>
    <row r="30" spans="2:133" ht="11.25" customHeight="1">
      <c r="B30" s="669" t="s">
        <v>305</v>
      </c>
      <c r="C30" s="670"/>
      <c r="D30" s="670"/>
      <c r="E30" s="670"/>
      <c r="F30" s="670"/>
      <c r="G30" s="670"/>
      <c r="H30" s="670"/>
      <c r="I30" s="670"/>
      <c r="J30" s="670"/>
      <c r="K30" s="670"/>
      <c r="L30" s="670"/>
      <c r="M30" s="670"/>
      <c r="N30" s="670"/>
      <c r="O30" s="670"/>
      <c r="P30" s="670"/>
      <c r="Q30" s="671"/>
      <c r="R30" s="663">
        <v>1328016</v>
      </c>
      <c r="S30" s="664"/>
      <c r="T30" s="664"/>
      <c r="U30" s="664"/>
      <c r="V30" s="664"/>
      <c r="W30" s="664"/>
      <c r="X30" s="664"/>
      <c r="Y30" s="665"/>
      <c r="Z30" s="666">
        <v>1.8</v>
      </c>
      <c r="AA30" s="666"/>
      <c r="AB30" s="666"/>
      <c r="AC30" s="666"/>
      <c r="AD30" s="667">
        <v>57166</v>
      </c>
      <c r="AE30" s="667"/>
      <c r="AF30" s="667"/>
      <c r="AG30" s="667"/>
      <c r="AH30" s="667"/>
      <c r="AI30" s="667"/>
      <c r="AJ30" s="667"/>
      <c r="AK30" s="667"/>
      <c r="AL30" s="672">
        <v>0.2</v>
      </c>
      <c r="AM30" s="673"/>
      <c r="AN30" s="673"/>
      <c r="AO30" s="674"/>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0" t="s">
        <v>308</v>
      </c>
      <c r="CG30" s="681"/>
      <c r="CH30" s="681"/>
      <c r="CI30" s="681"/>
      <c r="CJ30" s="681"/>
      <c r="CK30" s="681"/>
      <c r="CL30" s="681"/>
      <c r="CM30" s="681"/>
      <c r="CN30" s="681"/>
      <c r="CO30" s="681"/>
      <c r="CP30" s="681"/>
      <c r="CQ30" s="682"/>
      <c r="CR30" s="663">
        <v>6627499</v>
      </c>
      <c r="CS30" s="664"/>
      <c r="CT30" s="664"/>
      <c r="CU30" s="664"/>
      <c r="CV30" s="664"/>
      <c r="CW30" s="664"/>
      <c r="CX30" s="664"/>
      <c r="CY30" s="665"/>
      <c r="CZ30" s="672">
        <v>9.1999999999999993</v>
      </c>
      <c r="DA30" s="706"/>
      <c r="DB30" s="706"/>
      <c r="DC30" s="708"/>
      <c r="DD30" s="679">
        <v>6502987</v>
      </c>
      <c r="DE30" s="664"/>
      <c r="DF30" s="664"/>
      <c r="DG30" s="664"/>
      <c r="DH30" s="664"/>
      <c r="DI30" s="664"/>
      <c r="DJ30" s="664"/>
      <c r="DK30" s="665"/>
      <c r="DL30" s="679">
        <v>6502987</v>
      </c>
      <c r="DM30" s="664"/>
      <c r="DN30" s="664"/>
      <c r="DO30" s="664"/>
      <c r="DP30" s="664"/>
      <c r="DQ30" s="664"/>
      <c r="DR30" s="664"/>
      <c r="DS30" s="664"/>
      <c r="DT30" s="664"/>
      <c r="DU30" s="664"/>
      <c r="DV30" s="665"/>
      <c r="DW30" s="672">
        <v>17.7</v>
      </c>
      <c r="DX30" s="706"/>
      <c r="DY30" s="706"/>
      <c r="DZ30" s="706"/>
      <c r="EA30" s="706"/>
      <c r="EB30" s="706"/>
      <c r="EC30" s="707"/>
    </row>
    <row r="31" spans="2:133" ht="11.25" customHeight="1">
      <c r="B31" s="669" t="s">
        <v>309</v>
      </c>
      <c r="C31" s="670"/>
      <c r="D31" s="670"/>
      <c r="E31" s="670"/>
      <c r="F31" s="670"/>
      <c r="G31" s="670"/>
      <c r="H31" s="670"/>
      <c r="I31" s="670"/>
      <c r="J31" s="670"/>
      <c r="K31" s="670"/>
      <c r="L31" s="670"/>
      <c r="M31" s="670"/>
      <c r="N31" s="670"/>
      <c r="O31" s="670"/>
      <c r="P31" s="670"/>
      <c r="Q31" s="671"/>
      <c r="R31" s="663">
        <v>187734</v>
      </c>
      <c r="S31" s="664"/>
      <c r="T31" s="664"/>
      <c r="U31" s="664"/>
      <c r="V31" s="664"/>
      <c r="W31" s="664"/>
      <c r="X31" s="664"/>
      <c r="Y31" s="665"/>
      <c r="Z31" s="666">
        <v>0.2</v>
      </c>
      <c r="AA31" s="666"/>
      <c r="AB31" s="666"/>
      <c r="AC31" s="666"/>
      <c r="AD31" s="667" t="s">
        <v>127</v>
      </c>
      <c r="AE31" s="667"/>
      <c r="AF31" s="667"/>
      <c r="AG31" s="667"/>
      <c r="AH31" s="667"/>
      <c r="AI31" s="667"/>
      <c r="AJ31" s="667"/>
      <c r="AK31" s="667"/>
      <c r="AL31" s="672" t="s">
        <v>127</v>
      </c>
      <c r="AM31" s="673"/>
      <c r="AN31" s="673"/>
      <c r="AO31" s="674"/>
      <c r="AP31" s="721" t="s">
        <v>310</v>
      </c>
      <c r="AQ31" s="722"/>
      <c r="AR31" s="722"/>
      <c r="AS31" s="722"/>
      <c r="AT31" s="727" t="s">
        <v>311</v>
      </c>
      <c r="AU31" s="366"/>
      <c r="AV31" s="366"/>
      <c r="AW31" s="366"/>
      <c r="AX31" s="652" t="s">
        <v>187</v>
      </c>
      <c r="AY31" s="653"/>
      <c r="AZ31" s="653"/>
      <c r="BA31" s="653"/>
      <c r="BB31" s="653"/>
      <c r="BC31" s="653"/>
      <c r="BD31" s="653"/>
      <c r="BE31" s="653"/>
      <c r="BF31" s="654"/>
      <c r="BG31" s="736">
        <v>99.2</v>
      </c>
      <c r="BH31" s="737"/>
      <c r="BI31" s="737"/>
      <c r="BJ31" s="737"/>
      <c r="BK31" s="737"/>
      <c r="BL31" s="737"/>
      <c r="BM31" s="661">
        <v>97.7</v>
      </c>
      <c r="BN31" s="737"/>
      <c r="BO31" s="737"/>
      <c r="BP31" s="737"/>
      <c r="BQ31" s="738"/>
      <c r="BR31" s="736">
        <v>98.5</v>
      </c>
      <c r="BS31" s="737"/>
      <c r="BT31" s="737"/>
      <c r="BU31" s="737"/>
      <c r="BV31" s="737"/>
      <c r="BW31" s="737"/>
      <c r="BX31" s="661">
        <v>96.6</v>
      </c>
      <c r="BY31" s="737"/>
      <c r="BZ31" s="737"/>
      <c r="CA31" s="737"/>
      <c r="CB31" s="738"/>
      <c r="CD31" s="717"/>
      <c r="CE31" s="718"/>
      <c r="CF31" s="680" t="s">
        <v>312</v>
      </c>
      <c r="CG31" s="681"/>
      <c r="CH31" s="681"/>
      <c r="CI31" s="681"/>
      <c r="CJ31" s="681"/>
      <c r="CK31" s="681"/>
      <c r="CL31" s="681"/>
      <c r="CM31" s="681"/>
      <c r="CN31" s="681"/>
      <c r="CO31" s="681"/>
      <c r="CP31" s="681"/>
      <c r="CQ31" s="682"/>
      <c r="CR31" s="663">
        <v>216817</v>
      </c>
      <c r="CS31" s="704"/>
      <c r="CT31" s="704"/>
      <c r="CU31" s="704"/>
      <c r="CV31" s="704"/>
      <c r="CW31" s="704"/>
      <c r="CX31" s="704"/>
      <c r="CY31" s="705"/>
      <c r="CZ31" s="672">
        <v>0.3</v>
      </c>
      <c r="DA31" s="706"/>
      <c r="DB31" s="706"/>
      <c r="DC31" s="708"/>
      <c r="DD31" s="679">
        <v>211376</v>
      </c>
      <c r="DE31" s="704"/>
      <c r="DF31" s="704"/>
      <c r="DG31" s="704"/>
      <c r="DH31" s="704"/>
      <c r="DI31" s="704"/>
      <c r="DJ31" s="704"/>
      <c r="DK31" s="705"/>
      <c r="DL31" s="679">
        <v>211376</v>
      </c>
      <c r="DM31" s="704"/>
      <c r="DN31" s="704"/>
      <c r="DO31" s="704"/>
      <c r="DP31" s="704"/>
      <c r="DQ31" s="704"/>
      <c r="DR31" s="704"/>
      <c r="DS31" s="704"/>
      <c r="DT31" s="704"/>
      <c r="DU31" s="704"/>
      <c r="DV31" s="705"/>
      <c r="DW31" s="672">
        <v>0.6</v>
      </c>
      <c r="DX31" s="706"/>
      <c r="DY31" s="706"/>
      <c r="DZ31" s="706"/>
      <c r="EA31" s="706"/>
      <c r="EB31" s="706"/>
      <c r="EC31" s="707"/>
    </row>
    <row r="32" spans="2:133" ht="11.25" customHeight="1">
      <c r="B32" s="669" t="s">
        <v>313</v>
      </c>
      <c r="C32" s="670"/>
      <c r="D32" s="670"/>
      <c r="E32" s="670"/>
      <c r="F32" s="670"/>
      <c r="G32" s="670"/>
      <c r="H32" s="670"/>
      <c r="I32" s="670"/>
      <c r="J32" s="670"/>
      <c r="K32" s="670"/>
      <c r="L32" s="670"/>
      <c r="M32" s="670"/>
      <c r="N32" s="670"/>
      <c r="O32" s="670"/>
      <c r="P32" s="670"/>
      <c r="Q32" s="671"/>
      <c r="R32" s="663">
        <v>17573000</v>
      </c>
      <c r="S32" s="664"/>
      <c r="T32" s="664"/>
      <c r="U32" s="664"/>
      <c r="V32" s="664"/>
      <c r="W32" s="664"/>
      <c r="X32" s="664"/>
      <c r="Y32" s="665"/>
      <c r="Z32" s="666">
        <v>23.2</v>
      </c>
      <c r="AA32" s="666"/>
      <c r="AB32" s="666"/>
      <c r="AC32" s="666"/>
      <c r="AD32" s="667" t="s">
        <v>127</v>
      </c>
      <c r="AE32" s="667"/>
      <c r="AF32" s="667"/>
      <c r="AG32" s="667"/>
      <c r="AH32" s="667"/>
      <c r="AI32" s="667"/>
      <c r="AJ32" s="667"/>
      <c r="AK32" s="667"/>
      <c r="AL32" s="672" t="s">
        <v>127</v>
      </c>
      <c r="AM32" s="673"/>
      <c r="AN32" s="673"/>
      <c r="AO32" s="674"/>
      <c r="AP32" s="723"/>
      <c r="AQ32" s="724"/>
      <c r="AR32" s="724"/>
      <c r="AS32" s="724"/>
      <c r="AT32" s="728"/>
      <c r="AU32" s="362" t="s">
        <v>314</v>
      </c>
      <c r="AV32" s="362"/>
      <c r="AW32" s="362"/>
      <c r="AX32" s="669" t="s">
        <v>315</v>
      </c>
      <c r="AY32" s="670"/>
      <c r="AZ32" s="670"/>
      <c r="BA32" s="670"/>
      <c r="BB32" s="670"/>
      <c r="BC32" s="670"/>
      <c r="BD32" s="670"/>
      <c r="BE32" s="670"/>
      <c r="BF32" s="671"/>
      <c r="BG32" s="730">
        <v>99.4</v>
      </c>
      <c r="BH32" s="704"/>
      <c r="BI32" s="704"/>
      <c r="BJ32" s="704"/>
      <c r="BK32" s="704"/>
      <c r="BL32" s="704"/>
      <c r="BM32" s="673">
        <v>98.4</v>
      </c>
      <c r="BN32" s="731"/>
      <c r="BO32" s="731"/>
      <c r="BP32" s="731"/>
      <c r="BQ32" s="732"/>
      <c r="BR32" s="730">
        <v>99.4</v>
      </c>
      <c r="BS32" s="704"/>
      <c r="BT32" s="704"/>
      <c r="BU32" s="704"/>
      <c r="BV32" s="704"/>
      <c r="BW32" s="704"/>
      <c r="BX32" s="673">
        <v>98.2</v>
      </c>
      <c r="BY32" s="731"/>
      <c r="BZ32" s="731"/>
      <c r="CA32" s="731"/>
      <c r="CB32" s="732"/>
      <c r="CD32" s="719"/>
      <c r="CE32" s="720"/>
      <c r="CF32" s="680" t="s">
        <v>316</v>
      </c>
      <c r="CG32" s="681"/>
      <c r="CH32" s="681"/>
      <c r="CI32" s="681"/>
      <c r="CJ32" s="681"/>
      <c r="CK32" s="681"/>
      <c r="CL32" s="681"/>
      <c r="CM32" s="681"/>
      <c r="CN32" s="681"/>
      <c r="CO32" s="681"/>
      <c r="CP32" s="681"/>
      <c r="CQ32" s="682"/>
      <c r="CR32" s="663" t="s">
        <v>127</v>
      </c>
      <c r="CS32" s="664"/>
      <c r="CT32" s="664"/>
      <c r="CU32" s="664"/>
      <c r="CV32" s="664"/>
      <c r="CW32" s="664"/>
      <c r="CX32" s="664"/>
      <c r="CY32" s="665"/>
      <c r="CZ32" s="672" t="s">
        <v>127</v>
      </c>
      <c r="DA32" s="706"/>
      <c r="DB32" s="706"/>
      <c r="DC32" s="708"/>
      <c r="DD32" s="679" t="s">
        <v>127</v>
      </c>
      <c r="DE32" s="664"/>
      <c r="DF32" s="664"/>
      <c r="DG32" s="664"/>
      <c r="DH32" s="664"/>
      <c r="DI32" s="664"/>
      <c r="DJ32" s="664"/>
      <c r="DK32" s="665"/>
      <c r="DL32" s="679" t="s">
        <v>127</v>
      </c>
      <c r="DM32" s="664"/>
      <c r="DN32" s="664"/>
      <c r="DO32" s="664"/>
      <c r="DP32" s="664"/>
      <c r="DQ32" s="664"/>
      <c r="DR32" s="664"/>
      <c r="DS32" s="664"/>
      <c r="DT32" s="664"/>
      <c r="DU32" s="664"/>
      <c r="DV32" s="665"/>
      <c r="DW32" s="672" t="s">
        <v>127</v>
      </c>
      <c r="DX32" s="706"/>
      <c r="DY32" s="706"/>
      <c r="DZ32" s="706"/>
      <c r="EA32" s="706"/>
      <c r="EB32" s="706"/>
      <c r="EC32" s="707"/>
    </row>
    <row r="33" spans="2:133" ht="11.25" customHeight="1">
      <c r="B33" s="694" t="s">
        <v>317</v>
      </c>
      <c r="C33" s="695"/>
      <c r="D33" s="695"/>
      <c r="E33" s="695"/>
      <c r="F33" s="695"/>
      <c r="G33" s="695"/>
      <c r="H33" s="695"/>
      <c r="I33" s="695"/>
      <c r="J33" s="695"/>
      <c r="K33" s="695"/>
      <c r="L33" s="695"/>
      <c r="M33" s="695"/>
      <c r="N33" s="695"/>
      <c r="O33" s="695"/>
      <c r="P33" s="695"/>
      <c r="Q33" s="696"/>
      <c r="R33" s="663">
        <v>1853</v>
      </c>
      <c r="S33" s="664"/>
      <c r="T33" s="664"/>
      <c r="U33" s="664"/>
      <c r="V33" s="664"/>
      <c r="W33" s="664"/>
      <c r="X33" s="664"/>
      <c r="Y33" s="665"/>
      <c r="Z33" s="666">
        <v>0</v>
      </c>
      <c r="AA33" s="666"/>
      <c r="AB33" s="666"/>
      <c r="AC33" s="666"/>
      <c r="AD33" s="667">
        <v>1853</v>
      </c>
      <c r="AE33" s="667"/>
      <c r="AF33" s="667"/>
      <c r="AG33" s="667"/>
      <c r="AH33" s="667"/>
      <c r="AI33" s="667"/>
      <c r="AJ33" s="667"/>
      <c r="AK33" s="667"/>
      <c r="AL33" s="672">
        <v>0</v>
      </c>
      <c r="AM33" s="673"/>
      <c r="AN33" s="673"/>
      <c r="AO33" s="674"/>
      <c r="AP33" s="725"/>
      <c r="AQ33" s="726"/>
      <c r="AR33" s="726"/>
      <c r="AS33" s="726"/>
      <c r="AT33" s="729"/>
      <c r="AU33" s="360"/>
      <c r="AV33" s="360"/>
      <c r="AW33" s="360"/>
      <c r="AX33" s="710" t="s">
        <v>318</v>
      </c>
      <c r="AY33" s="711"/>
      <c r="AZ33" s="711"/>
      <c r="BA33" s="711"/>
      <c r="BB33" s="711"/>
      <c r="BC33" s="711"/>
      <c r="BD33" s="711"/>
      <c r="BE33" s="711"/>
      <c r="BF33" s="712"/>
      <c r="BG33" s="739">
        <v>98.9</v>
      </c>
      <c r="BH33" s="734"/>
      <c r="BI33" s="734"/>
      <c r="BJ33" s="734"/>
      <c r="BK33" s="734"/>
      <c r="BL33" s="734"/>
      <c r="BM33" s="733">
        <v>96.8</v>
      </c>
      <c r="BN33" s="734"/>
      <c r="BO33" s="734"/>
      <c r="BP33" s="734"/>
      <c r="BQ33" s="735"/>
      <c r="BR33" s="739">
        <v>97.6</v>
      </c>
      <c r="BS33" s="734"/>
      <c r="BT33" s="734"/>
      <c r="BU33" s="734"/>
      <c r="BV33" s="734"/>
      <c r="BW33" s="734"/>
      <c r="BX33" s="733">
        <v>95</v>
      </c>
      <c r="BY33" s="734"/>
      <c r="BZ33" s="734"/>
      <c r="CA33" s="734"/>
      <c r="CB33" s="735"/>
      <c r="CD33" s="680" t="s">
        <v>319</v>
      </c>
      <c r="CE33" s="681"/>
      <c r="CF33" s="681"/>
      <c r="CG33" s="681"/>
      <c r="CH33" s="681"/>
      <c r="CI33" s="681"/>
      <c r="CJ33" s="681"/>
      <c r="CK33" s="681"/>
      <c r="CL33" s="681"/>
      <c r="CM33" s="681"/>
      <c r="CN33" s="681"/>
      <c r="CO33" s="681"/>
      <c r="CP33" s="681"/>
      <c r="CQ33" s="682"/>
      <c r="CR33" s="663">
        <v>24890367</v>
      </c>
      <c r="CS33" s="704"/>
      <c r="CT33" s="704"/>
      <c r="CU33" s="704"/>
      <c r="CV33" s="704"/>
      <c r="CW33" s="704"/>
      <c r="CX33" s="704"/>
      <c r="CY33" s="705"/>
      <c r="CZ33" s="672">
        <v>34.6</v>
      </c>
      <c r="DA33" s="706"/>
      <c r="DB33" s="706"/>
      <c r="DC33" s="708"/>
      <c r="DD33" s="679">
        <v>18815257</v>
      </c>
      <c r="DE33" s="704"/>
      <c r="DF33" s="704"/>
      <c r="DG33" s="704"/>
      <c r="DH33" s="704"/>
      <c r="DI33" s="704"/>
      <c r="DJ33" s="704"/>
      <c r="DK33" s="705"/>
      <c r="DL33" s="679">
        <v>9621666</v>
      </c>
      <c r="DM33" s="704"/>
      <c r="DN33" s="704"/>
      <c r="DO33" s="704"/>
      <c r="DP33" s="704"/>
      <c r="DQ33" s="704"/>
      <c r="DR33" s="704"/>
      <c r="DS33" s="704"/>
      <c r="DT33" s="704"/>
      <c r="DU33" s="704"/>
      <c r="DV33" s="705"/>
      <c r="DW33" s="672">
        <v>26.2</v>
      </c>
      <c r="DX33" s="706"/>
      <c r="DY33" s="706"/>
      <c r="DZ33" s="706"/>
      <c r="EA33" s="706"/>
      <c r="EB33" s="706"/>
      <c r="EC33" s="707"/>
    </row>
    <row r="34" spans="2:133" ht="11.25" customHeight="1">
      <c r="B34" s="669" t="s">
        <v>320</v>
      </c>
      <c r="C34" s="670"/>
      <c r="D34" s="670"/>
      <c r="E34" s="670"/>
      <c r="F34" s="670"/>
      <c r="G34" s="670"/>
      <c r="H34" s="670"/>
      <c r="I34" s="670"/>
      <c r="J34" s="670"/>
      <c r="K34" s="670"/>
      <c r="L34" s="670"/>
      <c r="M34" s="670"/>
      <c r="N34" s="670"/>
      <c r="O34" s="670"/>
      <c r="P34" s="670"/>
      <c r="Q34" s="671"/>
      <c r="R34" s="663">
        <v>5284255</v>
      </c>
      <c r="S34" s="664"/>
      <c r="T34" s="664"/>
      <c r="U34" s="664"/>
      <c r="V34" s="664"/>
      <c r="W34" s="664"/>
      <c r="X34" s="664"/>
      <c r="Y34" s="665"/>
      <c r="Z34" s="666">
        <v>7</v>
      </c>
      <c r="AA34" s="666"/>
      <c r="AB34" s="666"/>
      <c r="AC34" s="666"/>
      <c r="AD34" s="667" t="s">
        <v>127</v>
      </c>
      <c r="AE34" s="667"/>
      <c r="AF34" s="667"/>
      <c r="AG34" s="667"/>
      <c r="AH34" s="667"/>
      <c r="AI34" s="667"/>
      <c r="AJ34" s="667"/>
      <c r="AK34" s="667"/>
      <c r="AL34" s="672" t="s">
        <v>127</v>
      </c>
      <c r="AM34" s="673"/>
      <c r="AN34" s="673"/>
      <c r="AO34" s="67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321</v>
      </c>
      <c r="CE34" s="681"/>
      <c r="CF34" s="681"/>
      <c r="CG34" s="681"/>
      <c r="CH34" s="681"/>
      <c r="CI34" s="681"/>
      <c r="CJ34" s="681"/>
      <c r="CK34" s="681"/>
      <c r="CL34" s="681"/>
      <c r="CM34" s="681"/>
      <c r="CN34" s="681"/>
      <c r="CO34" s="681"/>
      <c r="CP34" s="681"/>
      <c r="CQ34" s="682"/>
      <c r="CR34" s="663">
        <v>7406588</v>
      </c>
      <c r="CS34" s="664"/>
      <c r="CT34" s="664"/>
      <c r="CU34" s="664"/>
      <c r="CV34" s="664"/>
      <c r="CW34" s="664"/>
      <c r="CX34" s="664"/>
      <c r="CY34" s="665"/>
      <c r="CZ34" s="672">
        <v>10.3</v>
      </c>
      <c r="DA34" s="706"/>
      <c r="DB34" s="706"/>
      <c r="DC34" s="708"/>
      <c r="DD34" s="679">
        <v>5132145</v>
      </c>
      <c r="DE34" s="664"/>
      <c r="DF34" s="664"/>
      <c r="DG34" s="664"/>
      <c r="DH34" s="664"/>
      <c r="DI34" s="664"/>
      <c r="DJ34" s="664"/>
      <c r="DK34" s="665"/>
      <c r="DL34" s="679">
        <v>4263444</v>
      </c>
      <c r="DM34" s="664"/>
      <c r="DN34" s="664"/>
      <c r="DO34" s="664"/>
      <c r="DP34" s="664"/>
      <c r="DQ34" s="664"/>
      <c r="DR34" s="664"/>
      <c r="DS34" s="664"/>
      <c r="DT34" s="664"/>
      <c r="DU34" s="664"/>
      <c r="DV34" s="665"/>
      <c r="DW34" s="672">
        <v>11.6</v>
      </c>
      <c r="DX34" s="706"/>
      <c r="DY34" s="706"/>
      <c r="DZ34" s="706"/>
      <c r="EA34" s="706"/>
      <c r="EB34" s="706"/>
      <c r="EC34" s="707"/>
    </row>
    <row r="35" spans="2:133" ht="11.25" customHeight="1">
      <c r="B35" s="669" t="s">
        <v>322</v>
      </c>
      <c r="C35" s="670"/>
      <c r="D35" s="670"/>
      <c r="E35" s="670"/>
      <c r="F35" s="670"/>
      <c r="G35" s="670"/>
      <c r="H35" s="670"/>
      <c r="I35" s="670"/>
      <c r="J35" s="670"/>
      <c r="K35" s="670"/>
      <c r="L35" s="670"/>
      <c r="M35" s="670"/>
      <c r="N35" s="670"/>
      <c r="O35" s="670"/>
      <c r="P35" s="670"/>
      <c r="Q35" s="671"/>
      <c r="R35" s="663">
        <v>510577</v>
      </c>
      <c r="S35" s="664"/>
      <c r="T35" s="664"/>
      <c r="U35" s="664"/>
      <c r="V35" s="664"/>
      <c r="W35" s="664"/>
      <c r="X35" s="664"/>
      <c r="Y35" s="665"/>
      <c r="Z35" s="666">
        <v>0.7</v>
      </c>
      <c r="AA35" s="666"/>
      <c r="AB35" s="666"/>
      <c r="AC35" s="666"/>
      <c r="AD35" s="667">
        <v>79501</v>
      </c>
      <c r="AE35" s="667"/>
      <c r="AF35" s="667"/>
      <c r="AG35" s="667"/>
      <c r="AH35" s="667"/>
      <c r="AI35" s="667"/>
      <c r="AJ35" s="667"/>
      <c r="AK35" s="667"/>
      <c r="AL35" s="672">
        <v>0.2</v>
      </c>
      <c r="AM35" s="673"/>
      <c r="AN35" s="673"/>
      <c r="AO35" s="674"/>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325</v>
      </c>
      <c r="CE35" s="681"/>
      <c r="CF35" s="681"/>
      <c r="CG35" s="681"/>
      <c r="CH35" s="681"/>
      <c r="CI35" s="681"/>
      <c r="CJ35" s="681"/>
      <c r="CK35" s="681"/>
      <c r="CL35" s="681"/>
      <c r="CM35" s="681"/>
      <c r="CN35" s="681"/>
      <c r="CO35" s="681"/>
      <c r="CP35" s="681"/>
      <c r="CQ35" s="682"/>
      <c r="CR35" s="663">
        <v>655080</v>
      </c>
      <c r="CS35" s="704"/>
      <c r="CT35" s="704"/>
      <c r="CU35" s="704"/>
      <c r="CV35" s="704"/>
      <c r="CW35" s="704"/>
      <c r="CX35" s="704"/>
      <c r="CY35" s="705"/>
      <c r="CZ35" s="672">
        <v>0.9</v>
      </c>
      <c r="DA35" s="706"/>
      <c r="DB35" s="706"/>
      <c r="DC35" s="708"/>
      <c r="DD35" s="679">
        <v>541578</v>
      </c>
      <c r="DE35" s="704"/>
      <c r="DF35" s="704"/>
      <c r="DG35" s="704"/>
      <c r="DH35" s="704"/>
      <c r="DI35" s="704"/>
      <c r="DJ35" s="704"/>
      <c r="DK35" s="705"/>
      <c r="DL35" s="679">
        <v>530365</v>
      </c>
      <c r="DM35" s="704"/>
      <c r="DN35" s="704"/>
      <c r="DO35" s="704"/>
      <c r="DP35" s="704"/>
      <c r="DQ35" s="704"/>
      <c r="DR35" s="704"/>
      <c r="DS35" s="704"/>
      <c r="DT35" s="704"/>
      <c r="DU35" s="704"/>
      <c r="DV35" s="705"/>
      <c r="DW35" s="672">
        <v>1.4</v>
      </c>
      <c r="DX35" s="706"/>
      <c r="DY35" s="706"/>
      <c r="DZ35" s="706"/>
      <c r="EA35" s="706"/>
      <c r="EB35" s="706"/>
      <c r="EC35" s="707"/>
    </row>
    <row r="36" spans="2:133" ht="11.25" customHeight="1">
      <c r="B36" s="669" t="s">
        <v>326</v>
      </c>
      <c r="C36" s="670"/>
      <c r="D36" s="670"/>
      <c r="E36" s="670"/>
      <c r="F36" s="670"/>
      <c r="G36" s="670"/>
      <c r="H36" s="670"/>
      <c r="I36" s="670"/>
      <c r="J36" s="670"/>
      <c r="K36" s="670"/>
      <c r="L36" s="670"/>
      <c r="M36" s="670"/>
      <c r="N36" s="670"/>
      <c r="O36" s="670"/>
      <c r="P36" s="670"/>
      <c r="Q36" s="671"/>
      <c r="R36" s="663">
        <v>1327434</v>
      </c>
      <c r="S36" s="664"/>
      <c r="T36" s="664"/>
      <c r="U36" s="664"/>
      <c r="V36" s="664"/>
      <c r="W36" s="664"/>
      <c r="X36" s="664"/>
      <c r="Y36" s="665"/>
      <c r="Z36" s="666">
        <v>1.7</v>
      </c>
      <c r="AA36" s="666"/>
      <c r="AB36" s="666"/>
      <c r="AC36" s="666"/>
      <c r="AD36" s="667" t="s">
        <v>127</v>
      </c>
      <c r="AE36" s="667"/>
      <c r="AF36" s="667"/>
      <c r="AG36" s="667"/>
      <c r="AH36" s="667"/>
      <c r="AI36" s="667"/>
      <c r="AJ36" s="667"/>
      <c r="AK36" s="667"/>
      <c r="AL36" s="672" t="s">
        <v>127</v>
      </c>
      <c r="AM36" s="673"/>
      <c r="AN36" s="673"/>
      <c r="AO36" s="674"/>
      <c r="AP36" s="218"/>
      <c r="AQ36" s="744" t="s">
        <v>327</v>
      </c>
      <c r="AR36" s="745"/>
      <c r="AS36" s="745"/>
      <c r="AT36" s="745"/>
      <c r="AU36" s="745"/>
      <c r="AV36" s="745"/>
      <c r="AW36" s="745"/>
      <c r="AX36" s="745"/>
      <c r="AY36" s="746"/>
      <c r="AZ36" s="655">
        <v>6090731</v>
      </c>
      <c r="BA36" s="656"/>
      <c r="BB36" s="656"/>
      <c r="BC36" s="656"/>
      <c r="BD36" s="656"/>
      <c r="BE36" s="656"/>
      <c r="BF36" s="740"/>
      <c r="BG36" s="675" t="s">
        <v>328</v>
      </c>
      <c r="BH36" s="676"/>
      <c r="BI36" s="676"/>
      <c r="BJ36" s="676"/>
      <c r="BK36" s="676"/>
      <c r="BL36" s="676"/>
      <c r="BM36" s="676"/>
      <c r="BN36" s="676"/>
      <c r="BO36" s="676"/>
      <c r="BP36" s="676"/>
      <c r="BQ36" s="676"/>
      <c r="BR36" s="676"/>
      <c r="BS36" s="676"/>
      <c r="BT36" s="676"/>
      <c r="BU36" s="677"/>
      <c r="BV36" s="655">
        <v>96208</v>
      </c>
      <c r="BW36" s="656"/>
      <c r="BX36" s="656"/>
      <c r="BY36" s="656"/>
      <c r="BZ36" s="656"/>
      <c r="CA36" s="656"/>
      <c r="CB36" s="740"/>
      <c r="CD36" s="680" t="s">
        <v>329</v>
      </c>
      <c r="CE36" s="681"/>
      <c r="CF36" s="681"/>
      <c r="CG36" s="681"/>
      <c r="CH36" s="681"/>
      <c r="CI36" s="681"/>
      <c r="CJ36" s="681"/>
      <c r="CK36" s="681"/>
      <c r="CL36" s="681"/>
      <c r="CM36" s="681"/>
      <c r="CN36" s="681"/>
      <c r="CO36" s="681"/>
      <c r="CP36" s="681"/>
      <c r="CQ36" s="682"/>
      <c r="CR36" s="663">
        <v>5598387</v>
      </c>
      <c r="CS36" s="664"/>
      <c r="CT36" s="664"/>
      <c r="CU36" s="664"/>
      <c r="CV36" s="664"/>
      <c r="CW36" s="664"/>
      <c r="CX36" s="664"/>
      <c r="CY36" s="665"/>
      <c r="CZ36" s="672">
        <v>7.8</v>
      </c>
      <c r="DA36" s="706"/>
      <c r="DB36" s="706"/>
      <c r="DC36" s="708"/>
      <c r="DD36" s="679">
        <v>4327155</v>
      </c>
      <c r="DE36" s="664"/>
      <c r="DF36" s="664"/>
      <c r="DG36" s="664"/>
      <c r="DH36" s="664"/>
      <c r="DI36" s="664"/>
      <c r="DJ36" s="664"/>
      <c r="DK36" s="665"/>
      <c r="DL36" s="679">
        <v>1269071</v>
      </c>
      <c r="DM36" s="664"/>
      <c r="DN36" s="664"/>
      <c r="DO36" s="664"/>
      <c r="DP36" s="664"/>
      <c r="DQ36" s="664"/>
      <c r="DR36" s="664"/>
      <c r="DS36" s="664"/>
      <c r="DT36" s="664"/>
      <c r="DU36" s="664"/>
      <c r="DV36" s="665"/>
      <c r="DW36" s="672">
        <v>3.5</v>
      </c>
      <c r="DX36" s="706"/>
      <c r="DY36" s="706"/>
      <c r="DZ36" s="706"/>
      <c r="EA36" s="706"/>
      <c r="EB36" s="706"/>
      <c r="EC36" s="707"/>
    </row>
    <row r="37" spans="2:133" ht="11.25" customHeight="1">
      <c r="B37" s="669" t="s">
        <v>330</v>
      </c>
      <c r="C37" s="670"/>
      <c r="D37" s="670"/>
      <c r="E37" s="670"/>
      <c r="F37" s="670"/>
      <c r="G37" s="670"/>
      <c r="H37" s="670"/>
      <c r="I37" s="670"/>
      <c r="J37" s="670"/>
      <c r="K37" s="670"/>
      <c r="L37" s="670"/>
      <c r="M37" s="670"/>
      <c r="N37" s="670"/>
      <c r="O37" s="670"/>
      <c r="P37" s="670"/>
      <c r="Q37" s="671"/>
      <c r="R37" s="663">
        <v>3359148</v>
      </c>
      <c r="S37" s="664"/>
      <c r="T37" s="664"/>
      <c r="U37" s="664"/>
      <c r="V37" s="664"/>
      <c r="W37" s="664"/>
      <c r="X37" s="664"/>
      <c r="Y37" s="665"/>
      <c r="Z37" s="666">
        <v>4.4000000000000004</v>
      </c>
      <c r="AA37" s="666"/>
      <c r="AB37" s="666"/>
      <c r="AC37" s="666"/>
      <c r="AD37" s="667" t="s">
        <v>127</v>
      </c>
      <c r="AE37" s="667"/>
      <c r="AF37" s="667"/>
      <c r="AG37" s="667"/>
      <c r="AH37" s="667"/>
      <c r="AI37" s="667"/>
      <c r="AJ37" s="667"/>
      <c r="AK37" s="667"/>
      <c r="AL37" s="672" t="s">
        <v>127</v>
      </c>
      <c r="AM37" s="673"/>
      <c r="AN37" s="673"/>
      <c r="AO37" s="674"/>
      <c r="AQ37" s="741" t="s">
        <v>331</v>
      </c>
      <c r="AR37" s="742"/>
      <c r="AS37" s="742"/>
      <c r="AT37" s="742"/>
      <c r="AU37" s="742"/>
      <c r="AV37" s="742"/>
      <c r="AW37" s="742"/>
      <c r="AX37" s="742"/>
      <c r="AY37" s="743"/>
      <c r="AZ37" s="663">
        <v>767647</v>
      </c>
      <c r="BA37" s="664"/>
      <c r="BB37" s="664"/>
      <c r="BC37" s="664"/>
      <c r="BD37" s="704"/>
      <c r="BE37" s="704"/>
      <c r="BF37" s="732"/>
      <c r="BG37" s="680" t="s">
        <v>332</v>
      </c>
      <c r="BH37" s="681"/>
      <c r="BI37" s="681"/>
      <c r="BJ37" s="681"/>
      <c r="BK37" s="681"/>
      <c r="BL37" s="681"/>
      <c r="BM37" s="681"/>
      <c r="BN37" s="681"/>
      <c r="BO37" s="681"/>
      <c r="BP37" s="681"/>
      <c r="BQ37" s="681"/>
      <c r="BR37" s="681"/>
      <c r="BS37" s="681"/>
      <c r="BT37" s="681"/>
      <c r="BU37" s="682"/>
      <c r="BV37" s="663">
        <v>-141323</v>
      </c>
      <c r="BW37" s="664"/>
      <c r="BX37" s="664"/>
      <c r="BY37" s="664"/>
      <c r="BZ37" s="664"/>
      <c r="CA37" s="664"/>
      <c r="CB37" s="683"/>
      <c r="CD37" s="680" t="s">
        <v>333</v>
      </c>
      <c r="CE37" s="681"/>
      <c r="CF37" s="681"/>
      <c r="CG37" s="681"/>
      <c r="CH37" s="681"/>
      <c r="CI37" s="681"/>
      <c r="CJ37" s="681"/>
      <c r="CK37" s="681"/>
      <c r="CL37" s="681"/>
      <c r="CM37" s="681"/>
      <c r="CN37" s="681"/>
      <c r="CO37" s="681"/>
      <c r="CP37" s="681"/>
      <c r="CQ37" s="682"/>
      <c r="CR37" s="663">
        <v>143165</v>
      </c>
      <c r="CS37" s="704"/>
      <c r="CT37" s="704"/>
      <c r="CU37" s="704"/>
      <c r="CV37" s="704"/>
      <c r="CW37" s="704"/>
      <c r="CX37" s="704"/>
      <c r="CY37" s="705"/>
      <c r="CZ37" s="672">
        <v>0.2</v>
      </c>
      <c r="DA37" s="706"/>
      <c r="DB37" s="706"/>
      <c r="DC37" s="708"/>
      <c r="DD37" s="679">
        <v>143165</v>
      </c>
      <c r="DE37" s="704"/>
      <c r="DF37" s="704"/>
      <c r="DG37" s="704"/>
      <c r="DH37" s="704"/>
      <c r="DI37" s="704"/>
      <c r="DJ37" s="704"/>
      <c r="DK37" s="705"/>
      <c r="DL37" s="679">
        <v>143165</v>
      </c>
      <c r="DM37" s="704"/>
      <c r="DN37" s="704"/>
      <c r="DO37" s="704"/>
      <c r="DP37" s="704"/>
      <c r="DQ37" s="704"/>
      <c r="DR37" s="704"/>
      <c r="DS37" s="704"/>
      <c r="DT37" s="704"/>
      <c r="DU37" s="704"/>
      <c r="DV37" s="705"/>
      <c r="DW37" s="672">
        <v>0.4</v>
      </c>
      <c r="DX37" s="706"/>
      <c r="DY37" s="706"/>
      <c r="DZ37" s="706"/>
      <c r="EA37" s="706"/>
      <c r="EB37" s="706"/>
      <c r="EC37" s="707"/>
    </row>
    <row r="38" spans="2:133" ht="11.25" customHeight="1">
      <c r="B38" s="669" t="s">
        <v>334</v>
      </c>
      <c r="C38" s="670"/>
      <c r="D38" s="670"/>
      <c r="E38" s="670"/>
      <c r="F38" s="670"/>
      <c r="G38" s="670"/>
      <c r="H38" s="670"/>
      <c r="I38" s="670"/>
      <c r="J38" s="670"/>
      <c r="K38" s="670"/>
      <c r="L38" s="670"/>
      <c r="M38" s="670"/>
      <c r="N38" s="670"/>
      <c r="O38" s="670"/>
      <c r="P38" s="670"/>
      <c r="Q38" s="671"/>
      <c r="R38" s="663">
        <v>3706702</v>
      </c>
      <c r="S38" s="664"/>
      <c r="T38" s="664"/>
      <c r="U38" s="664"/>
      <c r="V38" s="664"/>
      <c r="W38" s="664"/>
      <c r="X38" s="664"/>
      <c r="Y38" s="665"/>
      <c r="Z38" s="666">
        <v>4.9000000000000004</v>
      </c>
      <c r="AA38" s="666"/>
      <c r="AB38" s="666"/>
      <c r="AC38" s="666"/>
      <c r="AD38" s="667" t="s">
        <v>127</v>
      </c>
      <c r="AE38" s="667"/>
      <c r="AF38" s="667"/>
      <c r="AG38" s="667"/>
      <c r="AH38" s="667"/>
      <c r="AI38" s="667"/>
      <c r="AJ38" s="667"/>
      <c r="AK38" s="667"/>
      <c r="AL38" s="672" t="s">
        <v>127</v>
      </c>
      <c r="AM38" s="673"/>
      <c r="AN38" s="673"/>
      <c r="AO38" s="674"/>
      <c r="AQ38" s="741" t="s">
        <v>335</v>
      </c>
      <c r="AR38" s="742"/>
      <c r="AS38" s="742"/>
      <c r="AT38" s="742"/>
      <c r="AU38" s="742"/>
      <c r="AV38" s="742"/>
      <c r="AW38" s="742"/>
      <c r="AX38" s="742"/>
      <c r="AY38" s="743"/>
      <c r="AZ38" s="663">
        <v>283140</v>
      </c>
      <c r="BA38" s="664"/>
      <c r="BB38" s="664"/>
      <c r="BC38" s="664"/>
      <c r="BD38" s="704"/>
      <c r="BE38" s="704"/>
      <c r="BF38" s="732"/>
      <c r="BG38" s="680" t="s">
        <v>336</v>
      </c>
      <c r="BH38" s="681"/>
      <c r="BI38" s="681"/>
      <c r="BJ38" s="681"/>
      <c r="BK38" s="681"/>
      <c r="BL38" s="681"/>
      <c r="BM38" s="681"/>
      <c r="BN38" s="681"/>
      <c r="BO38" s="681"/>
      <c r="BP38" s="681"/>
      <c r="BQ38" s="681"/>
      <c r="BR38" s="681"/>
      <c r="BS38" s="681"/>
      <c r="BT38" s="681"/>
      <c r="BU38" s="682"/>
      <c r="BV38" s="663">
        <v>16268</v>
      </c>
      <c r="BW38" s="664"/>
      <c r="BX38" s="664"/>
      <c r="BY38" s="664"/>
      <c r="BZ38" s="664"/>
      <c r="CA38" s="664"/>
      <c r="CB38" s="683"/>
      <c r="CD38" s="680" t="s">
        <v>337</v>
      </c>
      <c r="CE38" s="681"/>
      <c r="CF38" s="681"/>
      <c r="CG38" s="681"/>
      <c r="CH38" s="681"/>
      <c r="CI38" s="681"/>
      <c r="CJ38" s="681"/>
      <c r="CK38" s="681"/>
      <c r="CL38" s="681"/>
      <c r="CM38" s="681"/>
      <c r="CN38" s="681"/>
      <c r="CO38" s="681"/>
      <c r="CP38" s="681"/>
      <c r="CQ38" s="682"/>
      <c r="CR38" s="663">
        <v>4966887</v>
      </c>
      <c r="CS38" s="664"/>
      <c r="CT38" s="664"/>
      <c r="CU38" s="664"/>
      <c r="CV38" s="664"/>
      <c r="CW38" s="664"/>
      <c r="CX38" s="664"/>
      <c r="CY38" s="665"/>
      <c r="CZ38" s="672">
        <v>6.9</v>
      </c>
      <c r="DA38" s="706"/>
      <c r="DB38" s="706"/>
      <c r="DC38" s="708"/>
      <c r="DD38" s="679">
        <v>3893835</v>
      </c>
      <c r="DE38" s="664"/>
      <c r="DF38" s="664"/>
      <c r="DG38" s="664"/>
      <c r="DH38" s="664"/>
      <c r="DI38" s="664"/>
      <c r="DJ38" s="664"/>
      <c r="DK38" s="665"/>
      <c r="DL38" s="679">
        <v>3558786</v>
      </c>
      <c r="DM38" s="664"/>
      <c r="DN38" s="664"/>
      <c r="DO38" s="664"/>
      <c r="DP38" s="664"/>
      <c r="DQ38" s="664"/>
      <c r="DR38" s="664"/>
      <c r="DS38" s="664"/>
      <c r="DT38" s="664"/>
      <c r="DU38" s="664"/>
      <c r="DV38" s="665"/>
      <c r="DW38" s="672">
        <v>9.6999999999999993</v>
      </c>
      <c r="DX38" s="706"/>
      <c r="DY38" s="706"/>
      <c r="DZ38" s="706"/>
      <c r="EA38" s="706"/>
      <c r="EB38" s="706"/>
      <c r="EC38" s="707"/>
    </row>
    <row r="39" spans="2:133" ht="11.25" customHeight="1">
      <c r="B39" s="669" t="s">
        <v>338</v>
      </c>
      <c r="C39" s="670"/>
      <c r="D39" s="670"/>
      <c r="E39" s="670"/>
      <c r="F39" s="670"/>
      <c r="G39" s="670"/>
      <c r="H39" s="670"/>
      <c r="I39" s="670"/>
      <c r="J39" s="670"/>
      <c r="K39" s="670"/>
      <c r="L39" s="670"/>
      <c r="M39" s="670"/>
      <c r="N39" s="670"/>
      <c r="O39" s="670"/>
      <c r="P39" s="670"/>
      <c r="Q39" s="671"/>
      <c r="R39" s="663">
        <v>594019</v>
      </c>
      <c r="S39" s="664"/>
      <c r="T39" s="664"/>
      <c r="U39" s="664"/>
      <c r="V39" s="664"/>
      <c r="W39" s="664"/>
      <c r="X39" s="664"/>
      <c r="Y39" s="665"/>
      <c r="Z39" s="666">
        <v>0.8</v>
      </c>
      <c r="AA39" s="666"/>
      <c r="AB39" s="666"/>
      <c r="AC39" s="666"/>
      <c r="AD39" s="667">
        <v>1487</v>
      </c>
      <c r="AE39" s="667"/>
      <c r="AF39" s="667"/>
      <c r="AG39" s="667"/>
      <c r="AH39" s="667"/>
      <c r="AI39" s="667"/>
      <c r="AJ39" s="667"/>
      <c r="AK39" s="667"/>
      <c r="AL39" s="672">
        <v>0</v>
      </c>
      <c r="AM39" s="673"/>
      <c r="AN39" s="673"/>
      <c r="AO39" s="674"/>
      <c r="AQ39" s="741" t="s">
        <v>339</v>
      </c>
      <c r="AR39" s="742"/>
      <c r="AS39" s="742"/>
      <c r="AT39" s="742"/>
      <c r="AU39" s="742"/>
      <c r="AV39" s="742"/>
      <c r="AW39" s="742"/>
      <c r="AX39" s="742"/>
      <c r="AY39" s="743"/>
      <c r="AZ39" s="663">
        <v>60525</v>
      </c>
      <c r="BA39" s="664"/>
      <c r="BB39" s="664"/>
      <c r="BC39" s="664"/>
      <c r="BD39" s="704"/>
      <c r="BE39" s="704"/>
      <c r="BF39" s="732"/>
      <c r="BG39" s="680" t="s">
        <v>340</v>
      </c>
      <c r="BH39" s="681"/>
      <c r="BI39" s="681"/>
      <c r="BJ39" s="681"/>
      <c r="BK39" s="681"/>
      <c r="BL39" s="681"/>
      <c r="BM39" s="681"/>
      <c r="BN39" s="681"/>
      <c r="BO39" s="681"/>
      <c r="BP39" s="681"/>
      <c r="BQ39" s="681"/>
      <c r="BR39" s="681"/>
      <c r="BS39" s="681"/>
      <c r="BT39" s="681"/>
      <c r="BU39" s="682"/>
      <c r="BV39" s="663">
        <v>24776</v>
      </c>
      <c r="BW39" s="664"/>
      <c r="BX39" s="664"/>
      <c r="BY39" s="664"/>
      <c r="BZ39" s="664"/>
      <c r="CA39" s="664"/>
      <c r="CB39" s="683"/>
      <c r="CD39" s="680" t="s">
        <v>341</v>
      </c>
      <c r="CE39" s="681"/>
      <c r="CF39" s="681"/>
      <c r="CG39" s="681"/>
      <c r="CH39" s="681"/>
      <c r="CI39" s="681"/>
      <c r="CJ39" s="681"/>
      <c r="CK39" s="681"/>
      <c r="CL39" s="681"/>
      <c r="CM39" s="681"/>
      <c r="CN39" s="681"/>
      <c r="CO39" s="681"/>
      <c r="CP39" s="681"/>
      <c r="CQ39" s="682"/>
      <c r="CR39" s="663">
        <v>6156303</v>
      </c>
      <c r="CS39" s="704"/>
      <c r="CT39" s="704"/>
      <c r="CU39" s="704"/>
      <c r="CV39" s="704"/>
      <c r="CW39" s="704"/>
      <c r="CX39" s="704"/>
      <c r="CY39" s="705"/>
      <c r="CZ39" s="672">
        <v>8.6</v>
      </c>
      <c r="DA39" s="706"/>
      <c r="DB39" s="706"/>
      <c r="DC39" s="708"/>
      <c r="DD39" s="679">
        <v>4869632</v>
      </c>
      <c r="DE39" s="704"/>
      <c r="DF39" s="704"/>
      <c r="DG39" s="704"/>
      <c r="DH39" s="704"/>
      <c r="DI39" s="704"/>
      <c r="DJ39" s="704"/>
      <c r="DK39" s="705"/>
      <c r="DL39" s="679" t="s">
        <v>127</v>
      </c>
      <c r="DM39" s="704"/>
      <c r="DN39" s="704"/>
      <c r="DO39" s="704"/>
      <c r="DP39" s="704"/>
      <c r="DQ39" s="704"/>
      <c r="DR39" s="704"/>
      <c r="DS39" s="704"/>
      <c r="DT39" s="704"/>
      <c r="DU39" s="704"/>
      <c r="DV39" s="705"/>
      <c r="DW39" s="672" t="s">
        <v>127</v>
      </c>
      <c r="DX39" s="706"/>
      <c r="DY39" s="706"/>
      <c r="DZ39" s="706"/>
      <c r="EA39" s="706"/>
      <c r="EB39" s="706"/>
      <c r="EC39" s="707"/>
    </row>
    <row r="40" spans="2:133" ht="11.25" customHeight="1">
      <c r="B40" s="669" t="s">
        <v>342</v>
      </c>
      <c r="C40" s="670"/>
      <c r="D40" s="670"/>
      <c r="E40" s="670"/>
      <c r="F40" s="670"/>
      <c r="G40" s="670"/>
      <c r="H40" s="670"/>
      <c r="I40" s="670"/>
      <c r="J40" s="670"/>
      <c r="K40" s="670"/>
      <c r="L40" s="670"/>
      <c r="M40" s="670"/>
      <c r="N40" s="670"/>
      <c r="O40" s="670"/>
      <c r="P40" s="670"/>
      <c r="Q40" s="671"/>
      <c r="R40" s="663">
        <v>5282900</v>
      </c>
      <c r="S40" s="664"/>
      <c r="T40" s="664"/>
      <c r="U40" s="664"/>
      <c r="V40" s="664"/>
      <c r="W40" s="664"/>
      <c r="X40" s="664"/>
      <c r="Y40" s="665"/>
      <c r="Z40" s="666">
        <v>7</v>
      </c>
      <c r="AA40" s="666"/>
      <c r="AB40" s="666"/>
      <c r="AC40" s="666"/>
      <c r="AD40" s="667" t="s">
        <v>127</v>
      </c>
      <c r="AE40" s="667"/>
      <c r="AF40" s="667"/>
      <c r="AG40" s="667"/>
      <c r="AH40" s="667"/>
      <c r="AI40" s="667"/>
      <c r="AJ40" s="667"/>
      <c r="AK40" s="667"/>
      <c r="AL40" s="672" t="s">
        <v>127</v>
      </c>
      <c r="AM40" s="673"/>
      <c r="AN40" s="673"/>
      <c r="AO40" s="674"/>
      <c r="AQ40" s="741" t="s">
        <v>343</v>
      </c>
      <c r="AR40" s="742"/>
      <c r="AS40" s="742"/>
      <c r="AT40" s="742"/>
      <c r="AU40" s="742"/>
      <c r="AV40" s="742"/>
      <c r="AW40" s="742"/>
      <c r="AX40" s="742"/>
      <c r="AY40" s="743"/>
      <c r="AZ40" s="663">
        <v>9532</v>
      </c>
      <c r="BA40" s="664"/>
      <c r="BB40" s="664"/>
      <c r="BC40" s="664"/>
      <c r="BD40" s="704"/>
      <c r="BE40" s="704"/>
      <c r="BF40" s="732"/>
      <c r="BG40" s="750" t="s">
        <v>344</v>
      </c>
      <c r="BH40" s="751"/>
      <c r="BI40" s="751"/>
      <c r="BJ40" s="751"/>
      <c r="BK40" s="751"/>
      <c r="BL40" s="364"/>
      <c r="BM40" s="681" t="s">
        <v>345</v>
      </c>
      <c r="BN40" s="681"/>
      <c r="BO40" s="681"/>
      <c r="BP40" s="681"/>
      <c r="BQ40" s="681"/>
      <c r="BR40" s="681"/>
      <c r="BS40" s="681"/>
      <c r="BT40" s="681"/>
      <c r="BU40" s="682"/>
      <c r="BV40" s="663">
        <v>84</v>
      </c>
      <c r="BW40" s="664"/>
      <c r="BX40" s="664"/>
      <c r="BY40" s="664"/>
      <c r="BZ40" s="664"/>
      <c r="CA40" s="664"/>
      <c r="CB40" s="683"/>
      <c r="CD40" s="680" t="s">
        <v>346</v>
      </c>
      <c r="CE40" s="681"/>
      <c r="CF40" s="681"/>
      <c r="CG40" s="681"/>
      <c r="CH40" s="681"/>
      <c r="CI40" s="681"/>
      <c r="CJ40" s="681"/>
      <c r="CK40" s="681"/>
      <c r="CL40" s="681"/>
      <c r="CM40" s="681"/>
      <c r="CN40" s="681"/>
      <c r="CO40" s="681"/>
      <c r="CP40" s="681"/>
      <c r="CQ40" s="682"/>
      <c r="CR40" s="663">
        <v>107122</v>
      </c>
      <c r="CS40" s="664"/>
      <c r="CT40" s="664"/>
      <c r="CU40" s="664"/>
      <c r="CV40" s="664"/>
      <c r="CW40" s="664"/>
      <c r="CX40" s="664"/>
      <c r="CY40" s="665"/>
      <c r="CZ40" s="672">
        <v>0.1</v>
      </c>
      <c r="DA40" s="706"/>
      <c r="DB40" s="706"/>
      <c r="DC40" s="708"/>
      <c r="DD40" s="679">
        <v>50912</v>
      </c>
      <c r="DE40" s="664"/>
      <c r="DF40" s="664"/>
      <c r="DG40" s="664"/>
      <c r="DH40" s="664"/>
      <c r="DI40" s="664"/>
      <c r="DJ40" s="664"/>
      <c r="DK40" s="665"/>
      <c r="DL40" s="679" t="s">
        <v>127</v>
      </c>
      <c r="DM40" s="664"/>
      <c r="DN40" s="664"/>
      <c r="DO40" s="664"/>
      <c r="DP40" s="664"/>
      <c r="DQ40" s="664"/>
      <c r="DR40" s="664"/>
      <c r="DS40" s="664"/>
      <c r="DT40" s="664"/>
      <c r="DU40" s="664"/>
      <c r="DV40" s="665"/>
      <c r="DW40" s="672" t="s">
        <v>127</v>
      </c>
      <c r="DX40" s="706"/>
      <c r="DY40" s="706"/>
      <c r="DZ40" s="706"/>
      <c r="EA40" s="706"/>
      <c r="EB40" s="706"/>
      <c r="EC40" s="707"/>
    </row>
    <row r="41" spans="2:133" ht="11.25" customHeight="1">
      <c r="B41" s="669" t="s">
        <v>347</v>
      </c>
      <c r="C41" s="670"/>
      <c r="D41" s="670"/>
      <c r="E41" s="670"/>
      <c r="F41" s="670"/>
      <c r="G41" s="670"/>
      <c r="H41" s="670"/>
      <c r="I41" s="670"/>
      <c r="J41" s="670"/>
      <c r="K41" s="670"/>
      <c r="L41" s="670"/>
      <c r="M41" s="670"/>
      <c r="N41" s="670"/>
      <c r="O41" s="670"/>
      <c r="P41" s="670"/>
      <c r="Q41" s="671"/>
      <c r="R41" s="663" t="s">
        <v>127</v>
      </c>
      <c r="S41" s="664"/>
      <c r="T41" s="664"/>
      <c r="U41" s="664"/>
      <c r="V41" s="664"/>
      <c r="W41" s="664"/>
      <c r="X41" s="664"/>
      <c r="Y41" s="665"/>
      <c r="Z41" s="666" t="s">
        <v>127</v>
      </c>
      <c r="AA41" s="666"/>
      <c r="AB41" s="666"/>
      <c r="AC41" s="666"/>
      <c r="AD41" s="667" t="s">
        <v>127</v>
      </c>
      <c r="AE41" s="667"/>
      <c r="AF41" s="667"/>
      <c r="AG41" s="667"/>
      <c r="AH41" s="667"/>
      <c r="AI41" s="667"/>
      <c r="AJ41" s="667"/>
      <c r="AK41" s="667"/>
      <c r="AL41" s="672" t="s">
        <v>127</v>
      </c>
      <c r="AM41" s="673"/>
      <c r="AN41" s="673"/>
      <c r="AO41" s="674"/>
      <c r="AQ41" s="741" t="s">
        <v>348</v>
      </c>
      <c r="AR41" s="742"/>
      <c r="AS41" s="742"/>
      <c r="AT41" s="742"/>
      <c r="AU41" s="742"/>
      <c r="AV41" s="742"/>
      <c r="AW41" s="742"/>
      <c r="AX41" s="742"/>
      <c r="AY41" s="743"/>
      <c r="AZ41" s="663">
        <v>1202706</v>
      </c>
      <c r="BA41" s="664"/>
      <c r="BB41" s="664"/>
      <c r="BC41" s="664"/>
      <c r="BD41" s="704"/>
      <c r="BE41" s="704"/>
      <c r="BF41" s="732"/>
      <c r="BG41" s="750"/>
      <c r="BH41" s="751"/>
      <c r="BI41" s="751"/>
      <c r="BJ41" s="751"/>
      <c r="BK41" s="751"/>
      <c r="BL41" s="364"/>
      <c r="BM41" s="681" t="s">
        <v>349</v>
      </c>
      <c r="BN41" s="681"/>
      <c r="BO41" s="681"/>
      <c r="BP41" s="681"/>
      <c r="BQ41" s="681"/>
      <c r="BR41" s="681"/>
      <c r="BS41" s="681"/>
      <c r="BT41" s="681"/>
      <c r="BU41" s="682"/>
      <c r="BV41" s="663" t="s">
        <v>127</v>
      </c>
      <c r="BW41" s="664"/>
      <c r="BX41" s="664"/>
      <c r="BY41" s="664"/>
      <c r="BZ41" s="664"/>
      <c r="CA41" s="664"/>
      <c r="CB41" s="683"/>
      <c r="CD41" s="680" t="s">
        <v>350</v>
      </c>
      <c r="CE41" s="681"/>
      <c r="CF41" s="681"/>
      <c r="CG41" s="681"/>
      <c r="CH41" s="681"/>
      <c r="CI41" s="681"/>
      <c r="CJ41" s="681"/>
      <c r="CK41" s="681"/>
      <c r="CL41" s="681"/>
      <c r="CM41" s="681"/>
      <c r="CN41" s="681"/>
      <c r="CO41" s="681"/>
      <c r="CP41" s="681"/>
      <c r="CQ41" s="682"/>
      <c r="CR41" s="663" t="s">
        <v>127</v>
      </c>
      <c r="CS41" s="704"/>
      <c r="CT41" s="704"/>
      <c r="CU41" s="704"/>
      <c r="CV41" s="704"/>
      <c r="CW41" s="704"/>
      <c r="CX41" s="704"/>
      <c r="CY41" s="705"/>
      <c r="CZ41" s="672" t="s">
        <v>127</v>
      </c>
      <c r="DA41" s="706"/>
      <c r="DB41" s="706"/>
      <c r="DC41" s="708"/>
      <c r="DD41" s="679" t="s">
        <v>127</v>
      </c>
      <c r="DE41" s="704"/>
      <c r="DF41" s="704"/>
      <c r="DG41" s="704"/>
      <c r="DH41" s="704"/>
      <c r="DI41" s="704"/>
      <c r="DJ41" s="704"/>
      <c r="DK41" s="705"/>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351</v>
      </c>
      <c r="C42" s="670"/>
      <c r="D42" s="670"/>
      <c r="E42" s="670"/>
      <c r="F42" s="670"/>
      <c r="G42" s="670"/>
      <c r="H42" s="670"/>
      <c r="I42" s="670"/>
      <c r="J42" s="670"/>
      <c r="K42" s="670"/>
      <c r="L42" s="670"/>
      <c r="M42" s="670"/>
      <c r="N42" s="670"/>
      <c r="O42" s="670"/>
      <c r="P42" s="670"/>
      <c r="Q42" s="671"/>
      <c r="R42" s="663" t="s">
        <v>127</v>
      </c>
      <c r="S42" s="664"/>
      <c r="T42" s="664"/>
      <c r="U42" s="664"/>
      <c r="V42" s="664"/>
      <c r="W42" s="664"/>
      <c r="X42" s="664"/>
      <c r="Y42" s="665"/>
      <c r="Z42" s="666" t="s">
        <v>127</v>
      </c>
      <c r="AA42" s="666"/>
      <c r="AB42" s="666"/>
      <c r="AC42" s="666"/>
      <c r="AD42" s="667" t="s">
        <v>127</v>
      </c>
      <c r="AE42" s="667"/>
      <c r="AF42" s="667"/>
      <c r="AG42" s="667"/>
      <c r="AH42" s="667"/>
      <c r="AI42" s="667"/>
      <c r="AJ42" s="667"/>
      <c r="AK42" s="667"/>
      <c r="AL42" s="672" t="s">
        <v>127</v>
      </c>
      <c r="AM42" s="673"/>
      <c r="AN42" s="673"/>
      <c r="AO42" s="674"/>
      <c r="AQ42" s="757" t="s">
        <v>352</v>
      </c>
      <c r="AR42" s="758"/>
      <c r="AS42" s="758"/>
      <c r="AT42" s="758"/>
      <c r="AU42" s="758"/>
      <c r="AV42" s="758"/>
      <c r="AW42" s="758"/>
      <c r="AX42" s="758"/>
      <c r="AY42" s="759"/>
      <c r="AZ42" s="754">
        <v>3767181</v>
      </c>
      <c r="BA42" s="755"/>
      <c r="BB42" s="755"/>
      <c r="BC42" s="755"/>
      <c r="BD42" s="734"/>
      <c r="BE42" s="734"/>
      <c r="BF42" s="735"/>
      <c r="BG42" s="752"/>
      <c r="BH42" s="753"/>
      <c r="BI42" s="753"/>
      <c r="BJ42" s="753"/>
      <c r="BK42" s="753"/>
      <c r="BL42" s="365"/>
      <c r="BM42" s="689" t="s">
        <v>353</v>
      </c>
      <c r="BN42" s="689"/>
      <c r="BO42" s="689"/>
      <c r="BP42" s="689"/>
      <c r="BQ42" s="689"/>
      <c r="BR42" s="689"/>
      <c r="BS42" s="689"/>
      <c r="BT42" s="689"/>
      <c r="BU42" s="690"/>
      <c r="BV42" s="754">
        <v>429</v>
      </c>
      <c r="BW42" s="755"/>
      <c r="BX42" s="755"/>
      <c r="BY42" s="755"/>
      <c r="BZ42" s="755"/>
      <c r="CA42" s="755"/>
      <c r="CB42" s="756"/>
      <c r="CD42" s="669" t="s">
        <v>354</v>
      </c>
      <c r="CE42" s="670"/>
      <c r="CF42" s="670"/>
      <c r="CG42" s="670"/>
      <c r="CH42" s="670"/>
      <c r="CI42" s="670"/>
      <c r="CJ42" s="670"/>
      <c r="CK42" s="670"/>
      <c r="CL42" s="670"/>
      <c r="CM42" s="670"/>
      <c r="CN42" s="670"/>
      <c r="CO42" s="670"/>
      <c r="CP42" s="670"/>
      <c r="CQ42" s="671"/>
      <c r="CR42" s="663">
        <v>8676096</v>
      </c>
      <c r="CS42" s="704"/>
      <c r="CT42" s="704"/>
      <c r="CU42" s="704"/>
      <c r="CV42" s="704"/>
      <c r="CW42" s="704"/>
      <c r="CX42" s="704"/>
      <c r="CY42" s="705"/>
      <c r="CZ42" s="672">
        <v>12.1</v>
      </c>
      <c r="DA42" s="706"/>
      <c r="DB42" s="706"/>
      <c r="DC42" s="708"/>
      <c r="DD42" s="679">
        <v>2271419</v>
      </c>
      <c r="DE42" s="704"/>
      <c r="DF42" s="704"/>
      <c r="DG42" s="704"/>
      <c r="DH42" s="704"/>
      <c r="DI42" s="704"/>
      <c r="DJ42" s="704"/>
      <c r="DK42" s="705"/>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355</v>
      </c>
      <c r="C43" s="670"/>
      <c r="D43" s="670"/>
      <c r="E43" s="670"/>
      <c r="F43" s="670"/>
      <c r="G43" s="670"/>
      <c r="H43" s="670"/>
      <c r="I43" s="670"/>
      <c r="J43" s="670"/>
      <c r="K43" s="670"/>
      <c r="L43" s="670"/>
      <c r="M43" s="670"/>
      <c r="N43" s="670"/>
      <c r="O43" s="670"/>
      <c r="P43" s="670"/>
      <c r="Q43" s="671"/>
      <c r="R43" s="663">
        <v>2117400</v>
      </c>
      <c r="S43" s="664"/>
      <c r="T43" s="664"/>
      <c r="U43" s="664"/>
      <c r="V43" s="664"/>
      <c r="W43" s="664"/>
      <c r="X43" s="664"/>
      <c r="Y43" s="665"/>
      <c r="Z43" s="666">
        <v>2.8</v>
      </c>
      <c r="AA43" s="666"/>
      <c r="AB43" s="666"/>
      <c r="AC43" s="666"/>
      <c r="AD43" s="667" t="s">
        <v>127</v>
      </c>
      <c r="AE43" s="667"/>
      <c r="AF43" s="667"/>
      <c r="AG43" s="667"/>
      <c r="AH43" s="667"/>
      <c r="AI43" s="667"/>
      <c r="AJ43" s="667"/>
      <c r="AK43" s="667"/>
      <c r="AL43" s="672" t="s">
        <v>127</v>
      </c>
      <c r="AM43" s="673"/>
      <c r="AN43" s="673"/>
      <c r="AO43" s="674"/>
      <c r="BV43" s="219"/>
      <c r="BW43" s="219"/>
      <c r="BX43" s="219"/>
      <c r="BY43" s="219"/>
      <c r="BZ43" s="219"/>
      <c r="CA43" s="219"/>
      <c r="CB43" s="219"/>
      <c r="CD43" s="669" t="s">
        <v>356</v>
      </c>
      <c r="CE43" s="670"/>
      <c r="CF43" s="670"/>
      <c r="CG43" s="670"/>
      <c r="CH43" s="670"/>
      <c r="CI43" s="670"/>
      <c r="CJ43" s="670"/>
      <c r="CK43" s="670"/>
      <c r="CL43" s="670"/>
      <c r="CM43" s="670"/>
      <c r="CN43" s="670"/>
      <c r="CO43" s="670"/>
      <c r="CP43" s="670"/>
      <c r="CQ43" s="671"/>
      <c r="CR43" s="663">
        <v>405580</v>
      </c>
      <c r="CS43" s="704"/>
      <c r="CT43" s="704"/>
      <c r="CU43" s="704"/>
      <c r="CV43" s="704"/>
      <c r="CW43" s="704"/>
      <c r="CX43" s="704"/>
      <c r="CY43" s="705"/>
      <c r="CZ43" s="672">
        <v>0.6</v>
      </c>
      <c r="DA43" s="706"/>
      <c r="DB43" s="706"/>
      <c r="DC43" s="708"/>
      <c r="DD43" s="679">
        <v>405580</v>
      </c>
      <c r="DE43" s="704"/>
      <c r="DF43" s="704"/>
      <c r="DG43" s="704"/>
      <c r="DH43" s="704"/>
      <c r="DI43" s="704"/>
      <c r="DJ43" s="704"/>
      <c r="DK43" s="705"/>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357</v>
      </c>
      <c r="C44" s="711"/>
      <c r="D44" s="711"/>
      <c r="E44" s="711"/>
      <c r="F44" s="711"/>
      <c r="G44" s="711"/>
      <c r="H44" s="711"/>
      <c r="I44" s="711"/>
      <c r="J44" s="711"/>
      <c r="K44" s="711"/>
      <c r="L44" s="711"/>
      <c r="M44" s="711"/>
      <c r="N44" s="711"/>
      <c r="O44" s="711"/>
      <c r="P44" s="711"/>
      <c r="Q44" s="712"/>
      <c r="R44" s="754">
        <v>75877917</v>
      </c>
      <c r="S44" s="755"/>
      <c r="T44" s="755"/>
      <c r="U44" s="755"/>
      <c r="V44" s="755"/>
      <c r="W44" s="755"/>
      <c r="X44" s="755"/>
      <c r="Y44" s="763"/>
      <c r="Z44" s="764">
        <v>100</v>
      </c>
      <c r="AA44" s="764"/>
      <c r="AB44" s="764"/>
      <c r="AC44" s="764"/>
      <c r="AD44" s="765">
        <v>34557987</v>
      </c>
      <c r="AE44" s="765"/>
      <c r="AF44" s="765"/>
      <c r="AG44" s="765"/>
      <c r="AH44" s="765"/>
      <c r="AI44" s="765"/>
      <c r="AJ44" s="765"/>
      <c r="AK44" s="765"/>
      <c r="AL44" s="766">
        <v>100</v>
      </c>
      <c r="AM44" s="733"/>
      <c r="AN44" s="733"/>
      <c r="AO44" s="767"/>
      <c r="CD44" s="768" t="s">
        <v>304</v>
      </c>
      <c r="CE44" s="769"/>
      <c r="CF44" s="669" t="s">
        <v>358</v>
      </c>
      <c r="CG44" s="670"/>
      <c r="CH44" s="670"/>
      <c r="CI44" s="670"/>
      <c r="CJ44" s="670"/>
      <c r="CK44" s="670"/>
      <c r="CL44" s="670"/>
      <c r="CM44" s="670"/>
      <c r="CN44" s="670"/>
      <c r="CO44" s="670"/>
      <c r="CP44" s="670"/>
      <c r="CQ44" s="671"/>
      <c r="CR44" s="663">
        <v>7854952</v>
      </c>
      <c r="CS44" s="664"/>
      <c r="CT44" s="664"/>
      <c r="CU44" s="664"/>
      <c r="CV44" s="664"/>
      <c r="CW44" s="664"/>
      <c r="CX44" s="664"/>
      <c r="CY44" s="665"/>
      <c r="CZ44" s="672">
        <v>10.9</v>
      </c>
      <c r="DA44" s="673"/>
      <c r="DB44" s="673"/>
      <c r="DC44" s="684"/>
      <c r="DD44" s="679">
        <v>1930066</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359</v>
      </c>
      <c r="CG45" s="670"/>
      <c r="CH45" s="670"/>
      <c r="CI45" s="670"/>
      <c r="CJ45" s="670"/>
      <c r="CK45" s="670"/>
      <c r="CL45" s="670"/>
      <c r="CM45" s="670"/>
      <c r="CN45" s="670"/>
      <c r="CO45" s="670"/>
      <c r="CP45" s="670"/>
      <c r="CQ45" s="671"/>
      <c r="CR45" s="663">
        <v>3099014</v>
      </c>
      <c r="CS45" s="704"/>
      <c r="CT45" s="704"/>
      <c r="CU45" s="704"/>
      <c r="CV45" s="704"/>
      <c r="CW45" s="704"/>
      <c r="CX45" s="704"/>
      <c r="CY45" s="705"/>
      <c r="CZ45" s="672">
        <v>4.3</v>
      </c>
      <c r="DA45" s="706"/>
      <c r="DB45" s="706"/>
      <c r="DC45" s="708"/>
      <c r="DD45" s="679">
        <v>214194</v>
      </c>
      <c r="DE45" s="704"/>
      <c r="DF45" s="704"/>
      <c r="DG45" s="704"/>
      <c r="DH45" s="704"/>
      <c r="DI45" s="704"/>
      <c r="DJ45" s="704"/>
      <c r="DK45" s="705"/>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361</v>
      </c>
      <c r="CG46" s="670"/>
      <c r="CH46" s="670"/>
      <c r="CI46" s="670"/>
      <c r="CJ46" s="670"/>
      <c r="CK46" s="670"/>
      <c r="CL46" s="670"/>
      <c r="CM46" s="670"/>
      <c r="CN46" s="670"/>
      <c r="CO46" s="670"/>
      <c r="CP46" s="670"/>
      <c r="CQ46" s="671"/>
      <c r="CR46" s="663">
        <v>4613950</v>
      </c>
      <c r="CS46" s="664"/>
      <c r="CT46" s="664"/>
      <c r="CU46" s="664"/>
      <c r="CV46" s="664"/>
      <c r="CW46" s="664"/>
      <c r="CX46" s="664"/>
      <c r="CY46" s="665"/>
      <c r="CZ46" s="672">
        <v>6.4</v>
      </c>
      <c r="DA46" s="673"/>
      <c r="DB46" s="673"/>
      <c r="DC46" s="684"/>
      <c r="DD46" s="679">
        <v>1705862</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75" t="s">
        <v>362</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69" t="s">
        <v>363</v>
      </c>
      <c r="CG47" s="670"/>
      <c r="CH47" s="670"/>
      <c r="CI47" s="670"/>
      <c r="CJ47" s="670"/>
      <c r="CK47" s="670"/>
      <c r="CL47" s="670"/>
      <c r="CM47" s="670"/>
      <c r="CN47" s="670"/>
      <c r="CO47" s="670"/>
      <c r="CP47" s="670"/>
      <c r="CQ47" s="671"/>
      <c r="CR47" s="663">
        <v>821144</v>
      </c>
      <c r="CS47" s="704"/>
      <c r="CT47" s="704"/>
      <c r="CU47" s="704"/>
      <c r="CV47" s="704"/>
      <c r="CW47" s="704"/>
      <c r="CX47" s="704"/>
      <c r="CY47" s="705"/>
      <c r="CZ47" s="672">
        <v>1.1000000000000001</v>
      </c>
      <c r="DA47" s="706"/>
      <c r="DB47" s="706"/>
      <c r="DC47" s="708"/>
      <c r="DD47" s="679">
        <v>341353</v>
      </c>
      <c r="DE47" s="704"/>
      <c r="DF47" s="704"/>
      <c r="DG47" s="704"/>
      <c r="DH47" s="704"/>
      <c r="DI47" s="704"/>
      <c r="DJ47" s="704"/>
      <c r="DK47" s="705"/>
      <c r="DL47" s="760"/>
      <c r="DM47" s="761"/>
      <c r="DN47" s="761"/>
      <c r="DO47" s="761"/>
      <c r="DP47" s="761"/>
      <c r="DQ47" s="761"/>
      <c r="DR47" s="761"/>
      <c r="DS47" s="761"/>
      <c r="DT47" s="761"/>
      <c r="DU47" s="761"/>
      <c r="DV47" s="762"/>
      <c r="DW47" s="747"/>
      <c r="DX47" s="748"/>
      <c r="DY47" s="748"/>
      <c r="DZ47" s="748"/>
      <c r="EA47" s="748"/>
      <c r="EB47" s="748"/>
      <c r="EC47" s="749"/>
    </row>
    <row r="48" spans="2:133" ht="11.25">
      <c r="B48" s="774" t="s">
        <v>364</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69" t="s">
        <v>365</v>
      </c>
      <c r="CG48" s="670"/>
      <c r="CH48" s="670"/>
      <c r="CI48" s="670"/>
      <c r="CJ48" s="670"/>
      <c r="CK48" s="670"/>
      <c r="CL48" s="670"/>
      <c r="CM48" s="670"/>
      <c r="CN48" s="670"/>
      <c r="CO48" s="670"/>
      <c r="CP48" s="670"/>
      <c r="CQ48" s="671"/>
      <c r="CR48" s="663" t="s">
        <v>127</v>
      </c>
      <c r="CS48" s="664"/>
      <c r="CT48" s="664"/>
      <c r="CU48" s="664"/>
      <c r="CV48" s="664"/>
      <c r="CW48" s="664"/>
      <c r="CX48" s="664"/>
      <c r="CY48" s="665"/>
      <c r="CZ48" s="672" t="s">
        <v>127</v>
      </c>
      <c r="DA48" s="673"/>
      <c r="DB48" s="673"/>
      <c r="DC48" s="684"/>
      <c r="DD48" s="679" t="s">
        <v>127</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54">
        <v>71881452</v>
      </c>
      <c r="CS49" s="734"/>
      <c r="CT49" s="734"/>
      <c r="CU49" s="734"/>
      <c r="CV49" s="734"/>
      <c r="CW49" s="734"/>
      <c r="CX49" s="734"/>
      <c r="CY49" s="776"/>
      <c r="CZ49" s="766">
        <v>100</v>
      </c>
      <c r="DA49" s="777"/>
      <c r="DB49" s="777"/>
      <c r="DC49" s="778"/>
      <c r="DD49" s="779">
        <v>42112608</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Nyn5EZsmtAQ8vwnlx1cBE/LNZukFfLB/Bi7v7lS2CIQsCWrZoOLWSoFjnl/4k0QSilhuoBRwiQorI7Q6QIPFg==" saltValue="sopMd1rpuCCUXouxqiotAQ=="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31" t="s">
        <v>386</v>
      </c>
      <c r="DH5" s="832"/>
      <c r="DI5" s="832"/>
      <c r="DJ5" s="832"/>
      <c r="DK5" s="833"/>
      <c r="DL5" s="831" t="s">
        <v>387</v>
      </c>
      <c r="DM5" s="832"/>
      <c r="DN5" s="832"/>
      <c r="DO5" s="832"/>
      <c r="DP5" s="833"/>
      <c r="DQ5" s="798" t="s">
        <v>388</v>
      </c>
      <c r="DR5" s="799"/>
      <c r="DS5" s="799"/>
      <c r="DT5" s="799"/>
      <c r="DU5" s="800"/>
      <c r="DV5" s="798" t="s">
        <v>379</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4"/>
      <c r="DH6" s="835"/>
      <c r="DI6" s="835"/>
      <c r="DJ6" s="835"/>
      <c r="DK6" s="836"/>
      <c r="DL6" s="834"/>
      <c r="DM6" s="835"/>
      <c r="DN6" s="835"/>
      <c r="DO6" s="835"/>
      <c r="DP6" s="836"/>
      <c r="DQ6" s="801"/>
      <c r="DR6" s="802"/>
      <c r="DS6" s="802"/>
      <c r="DT6" s="802"/>
      <c r="DU6" s="803"/>
      <c r="DV6" s="801"/>
      <c r="DW6" s="802"/>
      <c r="DX6" s="802"/>
      <c r="DY6" s="802"/>
      <c r="DZ6" s="807"/>
      <c r="EA6" s="230"/>
    </row>
    <row r="7" spans="1:131" s="231" customFormat="1" ht="26.25" customHeight="1" thickTop="1">
      <c r="A7" s="232">
        <v>1</v>
      </c>
      <c r="B7" s="817" t="s">
        <v>389</v>
      </c>
      <c r="C7" s="818"/>
      <c r="D7" s="818"/>
      <c r="E7" s="818"/>
      <c r="F7" s="818"/>
      <c r="G7" s="818"/>
      <c r="H7" s="818"/>
      <c r="I7" s="818"/>
      <c r="J7" s="818"/>
      <c r="K7" s="818"/>
      <c r="L7" s="818"/>
      <c r="M7" s="818"/>
      <c r="N7" s="818"/>
      <c r="O7" s="818"/>
      <c r="P7" s="819"/>
      <c r="Q7" s="820">
        <v>75888</v>
      </c>
      <c r="R7" s="821"/>
      <c r="S7" s="821"/>
      <c r="T7" s="821"/>
      <c r="U7" s="821"/>
      <c r="V7" s="821">
        <v>71892</v>
      </c>
      <c r="W7" s="821"/>
      <c r="X7" s="821"/>
      <c r="Y7" s="821"/>
      <c r="Z7" s="821"/>
      <c r="AA7" s="821">
        <v>3996</v>
      </c>
      <c r="AB7" s="821"/>
      <c r="AC7" s="821"/>
      <c r="AD7" s="821"/>
      <c r="AE7" s="822"/>
      <c r="AF7" s="823">
        <v>3137</v>
      </c>
      <c r="AG7" s="824"/>
      <c r="AH7" s="824"/>
      <c r="AI7" s="824"/>
      <c r="AJ7" s="825"/>
      <c r="AK7" s="826">
        <v>3359</v>
      </c>
      <c r="AL7" s="827"/>
      <c r="AM7" s="827"/>
      <c r="AN7" s="827"/>
      <c r="AO7" s="827"/>
      <c r="AP7" s="827">
        <v>51601</v>
      </c>
      <c r="AQ7" s="827"/>
      <c r="AR7" s="827"/>
      <c r="AS7" s="827"/>
      <c r="AT7" s="827"/>
      <c r="AU7" s="828"/>
      <c r="AV7" s="828"/>
      <c r="AW7" s="828"/>
      <c r="AX7" s="828"/>
      <c r="AY7" s="829"/>
      <c r="AZ7" s="228"/>
      <c r="BA7" s="228"/>
      <c r="BB7" s="228"/>
      <c r="BC7" s="228"/>
      <c r="BD7" s="228"/>
      <c r="BE7" s="229"/>
      <c r="BF7" s="229"/>
      <c r="BG7" s="229"/>
      <c r="BH7" s="229"/>
      <c r="BI7" s="229"/>
      <c r="BJ7" s="229"/>
      <c r="BK7" s="229"/>
      <c r="BL7" s="229"/>
      <c r="BM7" s="229"/>
      <c r="BN7" s="229"/>
      <c r="BO7" s="229"/>
      <c r="BP7" s="229"/>
      <c r="BQ7" s="232">
        <v>1</v>
      </c>
      <c r="BR7" s="233" t="s">
        <v>586</v>
      </c>
      <c r="BS7" s="811" t="s">
        <v>583</v>
      </c>
      <c r="BT7" s="812"/>
      <c r="BU7" s="812"/>
      <c r="BV7" s="812"/>
      <c r="BW7" s="812"/>
      <c r="BX7" s="812"/>
      <c r="BY7" s="812"/>
      <c r="BZ7" s="812"/>
      <c r="CA7" s="812"/>
      <c r="CB7" s="812"/>
      <c r="CC7" s="812"/>
      <c r="CD7" s="812"/>
      <c r="CE7" s="812"/>
      <c r="CF7" s="812"/>
      <c r="CG7" s="830"/>
      <c r="CH7" s="808">
        <v>-23</v>
      </c>
      <c r="CI7" s="809"/>
      <c r="CJ7" s="809"/>
      <c r="CK7" s="809"/>
      <c r="CL7" s="810"/>
      <c r="CM7" s="808">
        <v>479</v>
      </c>
      <c r="CN7" s="809"/>
      <c r="CO7" s="809"/>
      <c r="CP7" s="809"/>
      <c r="CQ7" s="810"/>
      <c r="CR7" s="808">
        <v>10</v>
      </c>
      <c r="CS7" s="809"/>
      <c r="CT7" s="809"/>
      <c r="CU7" s="809"/>
      <c r="CV7" s="810"/>
      <c r="CW7" s="814" t="s">
        <v>515</v>
      </c>
      <c r="CX7" s="815"/>
      <c r="CY7" s="815"/>
      <c r="CZ7" s="815"/>
      <c r="DA7" s="816"/>
      <c r="DB7" s="808" t="s">
        <v>598</v>
      </c>
      <c r="DC7" s="809"/>
      <c r="DD7" s="809"/>
      <c r="DE7" s="809"/>
      <c r="DF7" s="810"/>
      <c r="DG7" s="808" t="s">
        <v>598</v>
      </c>
      <c r="DH7" s="809"/>
      <c r="DI7" s="809"/>
      <c r="DJ7" s="809"/>
      <c r="DK7" s="810"/>
      <c r="DL7" s="808" t="s">
        <v>598</v>
      </c>
      <c r="DM7" s="809"/>
      <c r="DN7" s="809"/>
      <c r="DO7" s="809"/>
      <c r="DP7" s="810"/>
      <c r="DQ7" s="808" t="s">
        <v>598</v>
      </c>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7"/>
      <c r="AL8" s="838"/>
      <c r="AM8" s="838"/>
      <c r="AN8" s="838"/>
      <c r="AO8" s="838"/>
      <c r="AP8" s="838"/>
      <c r="AQ8" s="838"/>
      <c r="AR8" s="838"/>
      <c r="AS8" s="838"/>
      <c r="AT8" s="838"/>
      <c r="AU8" s="839"/>
      <c r="AV8" s="839"/>
      <c r="AW8" s="839"/>
      <c r="AX8" s="839"/>
      <c r="AY8" s="840"/>
      <c r="AZ8" s="228"/>
      <c r="BA8" s="228"/>
      <c r="BB8" s="228"/>
      <c r="BC8" s="228"/>
      <c r="BD8" s="228"/>
      <c r="BE8" s="229"/>
      <c r="BF8" s="229"/>
      <c r="BG8" s="229"/>
      <c r="BH8" s="229"/>
      <c r="BI8" s="229"/>
      <c r="BJ8" s="229"/>
      <c r="BK8" s="229"/>
      <c r="BL8" s="229"/>
      <c r="BM8" s="229"/>
      <c r="BN8" s="229"/>
      <c r="BO8" s="229"/>
      <c r="BP8" s="229"/>
      <c r="BQ8" s="234">
        <v>2</v>
      </c>
      <c r="BR8" s="235"/>
      <c r="BS8" s="841" t="s">
        <v>584</v>
      </c>
      <c r="BT8" s="842"/>
      <c r="BU8" s="842"/>
      <c r="BV8" s="842"/>
      <c r="BW8" s="842"/>
      <c r="BX8" s="842"/>
      <c r="BY8" s="842"/>
      <c r="BZ8" s="842"/>
      <c r="CA8" s="842"/>
      <c r="CB8" s="842"/>
      <c r="CC8" s="842"/>
      <c r="CD8" s="842"/>
      <c r="CE8" s="842"/>
      <c r="CF8" s="842"/>
      <c r="CG8" s="843"/>
      <c r="CH8" s="814">
        <v>5</v>
      </c>
      <c r="CI8" s="815"/>
      <c r="CJ8" s="815"/>
      <c r="CK8" s="815"/>
      <c r="CL8" s="816"/>
      <c r="CM8" s="814">
        <v>38</v>
      </c>
      <c r="CN8" s="815"/>
      <c r="CO8" s="815"/>
      <c r="CP8" s="815"/>
      <c r="CQ8" s="816"/>
      <c r="CR8" s="814">
        <v>50</v>
      </c>
      <c r="CS8" s="815"/>
      <c r="CT8" s="815"/>
      <c r="CU8" s="815"/>
      <c r="CV8" s="816"/>
      <c r="CW8" s="814">
        <v>53</v>
      </c>
      <c r="CX8" s="815"/>
      <c r="CY8" s="815"/>
      <c r="CZ8" s="815"/>
      <c r="DA8" s="816"/>
      <c r="DB8" s="814" t="s">
        <v>515</v>
      </c>
      <c r="DC8" s="815"/>
      <c r="DD8" s="815"/>
      <c r="DE8" s="815"/>
      <c r="DF8" s="816"/>
      <c r="DG8" s="814" t="s">
        <v>515</v>
      </c>
      <c r="DH8" s="815"/>
      <c r="DI8" s="815"/>
      <c r="DJ8" s="815"/>
      <c r="DK8" s="816"/>
      <c r="DL8" s="814" t="s">
        <v>515</v>
      </c>
      <c r="DM8" s="815"/>
      <c r="DN8" s="815"/>
      <c r="DO8" s="815"/>
      <c r="DP8" s="816"/>
      <c r="DQ8" s="814" t="s">
        <v>515</v>
      </c>
      <c r="DR8" s="815"/>
      <c r="DS8" s="815"/>
      <c r="DT8" s="815"/>
      <c r="DU8" s="816"/>
      <c r="DV8" s="841"/>
      <c r="DW8" s="842"/>
      <c r="DX8" s="842"/>
      <c r="DY8" s="842"/>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7"/>
      <c r="AL9" s="838"/>
      <c r="AM9" s="838"/>
      <c r="AN9" s="838"/>
      <c r="AO9" s="838"/>
      <c r="AP9" s="838"/>
      <c r="AQ9" s="838"/>
      <c r="AR9" s="838"/>
      <c r="AS9" s="838"/>
      <c r="AT9" s="838"/>
      <c r="AU9" s="839"/>
      <c r="AV9" s="839"/>
      <c r="AW9" s="839"/>
      <c r="AX9" s="839"/>
      <c r="AY9" s="840"/>
      <c r="AZ9" s="228"/>
      <c r="BA9" s="228"/>
      <c r="BB9" s="228"/>
      <c r="BC9" s="228"/>
      <c r="BD9" s="228"/>
      <c r="BE9" s="229"/>
      <c r="BF9" s="229"/>
      <c r="BG9" s="229"/>
      <c r="BH9" s="229"/>
      <c r="BI9" s="229"/>
      <c r="BJ9" s="229"/>
      <c r="BK9" s="229"/>
      <c r="BL9" s="229"/>
      <c r="BM9" s="229"/>
      <c r="BN9" s="229"/>
      <c r="BO9" s="229"/>
      <c r="BP9" s="229"/>
      <c r="BQ9" s="234">
        <v>3</v>
      </c>
      <c r="BR9" s="235"/>
      <c r="BS9" s="841" t="s">
        <v>585</v>
      </c>
      <c r="BT9" s="842"/>
      <c r="BU9" s="842"/>
      <c r="BV9" s="842"/>
      <c r="BW9" s="842"/>
      <c r="BX9" s="842"/>
      <c r="BY9" s="842"/>
      <c r="BZ9" s="842"/>
      <c r="CA9" s="842"/>
      <c r="CB9" s="842"/>
      <c r="CC9" s="842"/>
      <c r="CD9" s="842"/>
      <c r="CE9" s="842"/>
      <c r="CF9" s="842"/>
      <c r="CG9" s="843"/>
      <c r="CH9" s="814">
        <v>-18</v>
      </c>
      <c r="CI9" s="815"/>
      <c r="CJ9" s="815"/>
      <c r="CK9" s="815"/>
      <c r="CL9" s="816"/>
      <c r="CM9" s="814">
        <v>86</v>
      </c>
      <c r="CN9" s="815"/>
      <c r="CO9" s="815"/>
      <c r="CP9" s="815"/>
      <c r="CQ9" s="816"/>
      <c r="CR9" s="814">
        <v>118</v>
      </c>
      <c r="CS9" s="815"/>
      <c r="CT9" s="815"/>
      <c r="CU9" s="815"/>
      <c r="CV9" s="816"/>
      <c r="CW9" s="814" t="s">
        <v>515</v>
      </c>
      <c r="CX9" s="815"/>
      <c r="CY9" s="815"/>
      <c r="CZ9" s="815"/>
      <c r="DA9" s="816"/>
      <c r="DB9" s="814" t="s">
        <v>515</v>
      </c>
      <c r="DC9" s="815"/>
      <c r="DD9" s="815"/>
      <c r="DE9" s="815"/>
      <c r="DF9" s="816"/>
      <c r="DG9" s="814" t="s">
        <v>515</v>
      </c>
      <c r="DH9" s="815"/>
      <c r="DI9" s="815"/>
      <c r="DJ9" s="815"/>
      <c r="DK9" s="816"/>
      <c r="DL9" s="814" t="s">
        <v>515</v>
      </c>
      <c r="DM9" s="815"/>
      <c r="DN9" s="815"/>
      <c r="DO9" s="815"/>
      <c r="DP9" s="816"/>
      <c r="DQ9" s="814" t="s">
        <v>515</v>
      </c>
      <c r="DR9" s="815"/>
      <c r="DS9" s="815"/>
      <c r="DT9" s="815"/>
      <c r="DU9" s="816"/>
      <c r="DV9" s="841"/>
      <c r="DW9" s="842"/>
      <c r="DX9" s="842"/>
      <c r="DY9" s="842"/>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7"/>
      <c r="AL10" s="838"/>
      <c r="AM10" s="838"/>
      <c r="AN10" s="838"/>
      <c r="AO10" s="838"/>
      <c r="AP10" s="838"/>
      <c r="AQ10" s="838"/>
      <c r="AR10" s="838"/>
      <c r="AS10" s="838"/>
      <c r="AT10" s="838"/>
      <c r="AU10" s="839"/>
      <c r="AV10" s="839"/>
      <c r="AW10" s="839"/>
      <c r="AX10" s="839"/>
      <c r="AY10" s="840"/>
      <c r="AZ10" s="228"/>
      <c r="BA10" s="228"/>
      <c r="BB10" s="228"/>
      <c r="BC10" s="228"/>
      <c r="BD10" s="228"/>
      <c r="BE10" s="229"/>
      <c r="BF10" s="229"/>
      <c r="BG10" s="229"/>
      <c r="BH10" s="229"/>
      <c r="BI10" s="229"/>
      <c r="BJ10" s="229"/>
      <c r="BK10" s="229"/>
      <c r="BL10" s="229"/>
      <c r="BM10" s="229"/>
      <c r="BN10" s="229"/>
      <c r="BO10" s="229"/>
      <c r="BP10" s="229"/>
      <c r="BQ10" s="234">
        <v>4</v>
      </c>
      <c r="BR10" s="235"/>
      <c r="BS10" s="841"/>
      <c r="BT10" s="842"/>
      <c r="BU10" s="842"/>
      <c r="BV10" s="842"/>
      <c r="BW10" s="842"/>
      <c r="BX10" s="842"/>
      <c r="BY10" s="842"/>
      <c r="BZ10" s="842"/>
      <c r="CA10" s="842"/>
      <c r="CB10" s="842"/>
      <c r="CC10" s="842"/>
      <c r="CD10" s="842"/>
      <c r="CE10" s="842"/>
      <c r="CF10" s="842"/>
      <c r="CG10" s="843"/>
      <c r="CH10" s="814"/>
      <c r="CI10" s="815"/>
      <c r="CJ10" s="815"/>
      <c r="CK10" s="815"/>
      <c r="CL10" s="816"/>
      <c r="CM10" s="814"/>
      <c r="CN10" s="815"/>
      <c r="CO10" s="815"/>
      <c r="CP10" s="815"/>
      <c r="CQ10" s="816"/>
      <c r="CR10" s="814"/>
      <c r="CS10" s="815"/>
      <c r="CT10" s="815"/>
      <c r="CU10" s="815"/>
      <c r="CV10" s="816"/>
      <c r="CW10" s="814"/>
      <c r="CX10" s="815"/>
      <c r="CY10" s="815"/>
      <c r="CZ10" s="815"/>
      <c r="DA10" s="816"/>
      <c r="DB10" s="814"/>
      <c r="DC10" s="815"/>
      <c r="DD10" s="815"/>
      <c r="DE10" s="815"/>
      <c r="DF10" s="816"/>
      <c r="DG10" s="814"/>
      <c r="DH10" s="815"/>
      <c r="DI10" s="815"/>
      <c r="DJ10" s="815"/>
      <c r="DK10" s="816"/>
      <c r="DL10" s="814"/>
      <c r="DM10" s="815"/>
      <c r="DN10" s="815"/>
      <c r="DO10" s="815"/>
      <c r="DP10" s="816"/>
      <c r="DQ10" s="814"/>
      <c r="DR10" s="815"/>
      <c r="DS10" s="815"/>
      <c r="DT10" s="815"/>
      <c r="DU10" s="816"/>
      <c r="DV10" s="841"/>
      <c r="DW10" s="842"/>
      <c r="DX10" s="842"/>
      <c r="DY10" s="842"/>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7"/>
      <c r="AL11" s="838"/>
      <c r="AM11" s="838"/>
      <c r="AN11" s="838"/>
      <c r="AO11" s="838"/>
      <c r="AP11" s="838"/>
      <c r="AQ11" s="838"/>
      <c r="AR11" s="838"/>
      <c r="AS11" s="838"/>
      <c r="AT11" s="838"/>
      <c r="AU11" s="839"/>
      <c r="AV11" s="839"/>
      <c r="AW11" s="839"/>
      <c r="AX11" s="839"/>
      <c r="AY11" s="840"/>
      <c r="AZ11" s="228"/>
      <c r="BA11" s="228"/>
      <c r="BB11" s="228"/>
      <c r="BC11" s="228"/>
      <c r="BD11" s="228"/>
      <c r="BE11" s="229"/>
      <c r="BF11" s="229"/>
      <c r="BG11" s="229"/>
      <c r="BH11" s="229"/>
      <c r="BI11" s="229"/>
      <c r="BJ11" s="229"/>
      <c r="BK11" s="229"/>
      <c r="BL11" s="229"/>
      <c r="BM11" s="229"/>
      <c r="BN11" s="229"/>
      <c r="BO11" s="229"/>
      <c r="BP11" s="229"/>
      <c r="BQ11" s="234">
        <v>5</v>
      </c>
      <c r="BR11" s="235"/>
      <c r="BS11" s="841"/>
      <c r="BT11" s="842"/>
      <c r="BU11" s="842"/>
      <c r="BV11" s="842"/>
      <c r="BW11" s="842"/>
      <c r="BX11" s="842"/>
      <c r="BY11" s="842"/>
      <c r="BZ11" s="842"/>
      <c r="CA11" s="842"/>
      <c r="CB11" s="842"/>
      <c r="CC11" s="842"/>
      <c r="CD11" s="842"/>
      <c r="CE11" s="842"/>
      <c r="CF11" s="842"/>
      <c r="CG11" s="843"/>
      <c r="CH11" s="814"/>
      <c r="CI11" s="815"/>
      <c r="CJ11" s="815"/>
      <c r="CK11" s="815"/>
      <c r="CL11" s="816"/>
      <c r="CM11" s="814"/>
      <c r="CN11" s="815"/>
      <c r="CO11" s="815"/>
      <c r="CP11" s="815"/>
      <c r="CQ11" s="816"/>
      <c r="CR11" s="814"/>
      <c r="CS11" s="815"/>
      <c r="CT11" s="815"/>
      <c r="CU11" s="815"/>
      <c r="CV11" s="816"/>
      <c r="CW11" s="814"/>
      <c r="CX11" s="815"/>
      <c r="CY11" s="815"/>
      <c r="CZ11" s="815"/>
      <c r="DA11" s="816"/>
      <c r="DB11" s="814"/>
      <c r="DC11" s="815"/>
      <c r="DD11" s="815"/>
      <c r="DE11" s="815"/>
      <c r="DF11" s="816"/>
      <c r="DG11" s="814"/>
      <c r="DH11" s="815"/>
      <c r="DI11" s="815"/>
      <c r="DJ11" s="815"/>
      <c r="DK11" s="816"/>
      <c r="DL11" s="814"/>
      <c r="DM11" s="815"/>
      <c r="DN11" s="815"/>
      <c r="DO11" s="815"/>
      <c r="DP11" s="816"/>
      <c r="DQ11" s="814"/>
      <c r="DR11" s="815"/>
      <c r="DS11" s="815"/>
      <c r="DT11" s="815"/>
      <c r="DU11" s="816"/>
      <c r="DV11" s="841"/>
      <c r="DW11" s="842"/>
      <c r="DX11" s="842"/>
      <c r="DY11" s="842"/>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7"/>
      <c r="AL12" s="838"/>
      <c r="AM12" s="838"/>
      <c r="AN12" s="838"/>
      <c r="AO12" s="838"/>
      <c r="AP12" s="838"/>
      <c r="AQ12" s="838"/>
      <c r="AR12" s="838"/>
      <c r="AS12" s="838"/>
      <c r="AT12" s="838"/>
      <c r="AU12" s="839"/>
      <c r="AV12" s="839"/>
      <c r="AW12" s="839"/>
      <c r="AX12" s="839"/>
      <c r="AY12" s="840"/>
      <c r="AZ12" s="228"/>
      <c r="BA12" s="228"/>
      <c r="BB12" s="228"/>
      <c r="BC12" s="228"/>
      <c r="BD12" s="228"/>
      <c r="BE12" s="229"/>
      <c r="BF12" s="229"/>
      <c r="BG12" s="229"/>
      <c r="BH12" s="229"/>
      <c r="BI12" s="229"/>
      <c r="BJ12" s="229"/>
      <c r="BK12" s="229"/>
      <c r="BL12" s="229"/>
      <c r="BM12" s="229"/>
      <c r="BN12" s="229"/>
      <c r="BO12" s="229"/>
      <c r="BP12" s="229"/>
      <c r="BQ12" s="234">
        <v>6</v>
      </c>
      <c r="BR12" s="235"/>
      <c r="BS12" s="841"/>
      <c r="BT12" s="842"/>
      <c r="BU12" s="842"/>
      <c r="BV12" s="842"/>
      <c r="BW12" s="842"/>
      <c r="BX12" s="842"/>
      <c r="BY12" s="842"/>
      <c r="BZ12" s="842"/>
      <c r="CA12" s="842"/>
      <c r="CB12" s="842"/>
      <c r="CC12" s="842"/>
      <c r="CD12" s="842"/>
      <c r="CE12" s="842"/>
      <c r="CF12" s="842"/>
      <c r="CG12" s="843"/>
      <c r="CH12" s="814"/>
      <c r="CI12" s="815"/>
      <c r="CJ12" s="815"/>
      <c r="CK12" s="815"/>
      <c r="CL12" s="816"/>
      <c r="CM12" s="814"/>
      <c r="CN12" s="815"/>
      <c r="CO12" s="815"/>
      <c r="CP12" s="815"/>
      <c r="CQ12" s="816"/>
      <c r="CR12" s="814"/>
      <c r="CS12" s="815"/>
      <c r="CT12" s="815"/>
      <c r="CU12" s="815"/>
      <c r="CV12" s="816"/>
      <c r="CW12" s="814"/>
      <c r="CX12" s="815"/>
      <c r="CY12" s="815"/>
      <c r="CZ12" s="815"/>
      <c r="DA12" s="816"/>
      <c r="DB12" s="814"/>
      <c r="DC12" s="815"/>
      <c r="DD12" s="815"/>
      <c r="DE12" s="815"/>
      <c r="DF12" s="816"/>
      <c r="DG12" s="814"/>
      <c r="DH12" s="815"/>
      <c r="DI12" s="815"/>
      <c r="DJ12" s="815"/>
      <c r="DK12" s="816"/>
      <c r="DL12" s="814"/>
      <c r="DM12" s="815"/>
      <c r="DN12" s="815"/>
      <c r="DO12" s="815"/>
      <c r="DP12" s="816"/>
      <c r="DQ12" s="814"/>
      <c r="DR12" s="815"/>
      <c r="DS12" s="815"/>
      <c r="DT12" s="815"/>
      <c r="DU12" s="816"/>
      <c r="DV12" s="841"/>
      <c r="DW12" s="842"/>
      <c r="DX12" s="842"/>
      <c r="DY12" s="842"/>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7"/>
      <c r="AL13" s="838"/>
      <c r="AM13" s="838"/>
      <c r="AN13" s="838"/>
      <c r="AO13" s="838"/>
      <c r="AP13" s="838"/>
      <c r="AQ13" s="838"/>
      <c r="AR13" s="838"/>
      <c r="AS13" s="838"/>
      <c r="AT13" s="838"/>
      <c r="AU13" s="839"/>
      <c r="AV13" s="839"/>
      <c r="AW13" s="839"/>
      <c r="AX13" s="839"/>
      <c r="AY13" s="840"/>
      <c r="AZ13" s="228"/>
      <c r="BA13" s="228"/>
      <c r="BB13" s="228"/>
      <c r="BC13" s="228"/>
      <c r="BD13" s="228"/>
      <c r="BE13" s="229"/>
      <c r="BF13" s="229"/>
      <c r="BG13" s="229"/>
      <c r="BH13" s="229"/>
      <c r="BI13" s="229"/>
      <c r="BJ13" s="229"/>
      <c r="BK13" s="229"/>
      <c r="BL13" s="229"/>
      <c r="BM13" s="229"/>
      <c r="BN13" s="229"/>
      <c r="BO13" s="229"/>
      <c r="BP13" s="229"/>
      <c r="BQ13" s="234">
        <v>7</v>
      </c>
      <c r="BR13" s="235"/>
      <c r="BS13" s="841"/>
      <c r="BT13" s="842"/>
      <c r="BU13" s="842"/>
      <c r="BV13" s="842"/>
      <c r="BW13" s="842"/>
      <c r="BX13" s="842"/>
      <c r="BY13" s="842"/>
      <c r="BZ13" s="842"/>
      <c r="CA13" s="842"/>
      <c r="CB13" s="842"/>
      <c r="CC13" s="842"/>
      <c r="CD13" s="842"/>
      <c r="CE13" s="842"/>
      <c r="CF13" s="842"/>
      <c r="CG13" s="843"/>
      <c r="CH13" s="814"/>
      <c r="CI13" s="815"/>
      <c r="CJ13" s="815"/>
      <c r="CK13" s="815"/>
      <c r="CL13" s="816"/>
      <c r="CM13" s="814"/>
      <c r="CN13" s="815"/>
      <c r="CO13" s="815"/>
      <c r="CP13" s="815"/>
      <c r="CQ13" s="816"/>
      <c r="CR13" s="814"/>
      <c r="CS13" s="815"/>
      <c r="CT13" s="815"/>
      <c r="CU13" s="815"/>
      <c r="CV13" s="816"/>
      <c r="CW13" s="814"/>
      <c r="CX13" s="815"/>
      <c r="CY13" s="815"/>
      <c r="CZ13" s="815"/>
      <c r="DA13" s="816"/>
      <c r="DB13" s="814"/>
      <c r="DC13" s="815"/>
      <c r="DD13" s="815"/>
      <c r="DE13" s="815"/>
      <c r="DF13" s="816"/>
      <c r="DG13" s="814"/>
      <c r="DH13" s="815"/>
      <c r="DI13" s="815"/>
      <c r="DJ13" s="815"/>
      <c r="DK13" s="816"/>
      <c r="DL13" s="814"/>
      <c r="DM13" s="815"/>
      <c r="DN13" s="815"/>
      <c r="DO13" s="815"/>
      <c r="DP13" s="816"/>
      <c r="DQ13" s="814"/>
      <c r="DR13" s="815"/>
      <c r="DS13" s="815"/>
      <c r="DT13" s="815"/>
      <c r="DU13" s="816"/>
      <c r="DV13" s="841"/>
      <c r="DW13" s="842"/>
      <c r="DX13" s="842"/>
      <c r="DY13" s="842"/>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7"/>
      <c r="AL14" s="838"/>
      <c r="AM14" s="838"/>
      <c r="AN14" s="838"/>
      <c r="AO14" s="838"/>
      <c r="AP14" s="838"/>
      <c r="AQ14" s="838"/>
      <c r="AR14" s="838"/>
      <c r="AS14" s="838"/>
      <c r="AT14" s="838"/>
      <c r="AU14" s="839"/>
      <c r="AV14" s="839"/>
      <c r="AW14" s="839"/>
      <c r="AX14" s="839"/>
      <c r="AY14" s="840"/>
      <c r="AZ14" s="228"/>
      <c r="BA14" s="228"/>
      <c r="BB14" s="228"/>
      <c r="BC14" s="228"/>
      <c r="BD14" s="228"/>
      <c r="BE14" s="229"/>
      <c r="BF14" s="229"/>
      <c r="BG14" s="229"/>
      <c r="BH14" s="229"/>
      <c r="BI14" s="229"/>
      <c r="BJ14" s="229"/>
      <c r="BK14" s="229"/>
      <c r="BL14" s="229"/>
      <c r="BM14" s="229"/>
      <c r="BN14" s="229"/>
      <c r="BO14" s="229"/>
      <c r="BP14" s="229"/>
      <c r="BQ14" s="234">
        <v>8</v>
      </c>
      <c r="BR14" s="235"/>
      <c r="BS14" s="841"/>
      <c r="BT14" s="842"/>
      <c r="BU14" s="842"/>
      <c r="BV14" s="842"/>
      <c r="BW14" s="842"/>
      <c r="BX14" s="842"/>
      <c r="BY14" s="842"/>
      <c r="BZ14" s="842"/>
      <c r="CA14" s="842"/>
      <c r="CB14" s="842"/>
      <c r="CC14" s="842"/>
      <c r="CD14" s="842"/>
      <c r="CE14" s="842"/>
      <c r="CF14" s="842"/>
      <c r="CG14" s="843"/>
      <c r="CH14" s="814"/>
      <c r="CI14" s="815"/>
      <c r="CJ14" s="815"/>
      <c r="CK14" s="815"/>
      <c r="CL14" s="816"/>
      <c r="CM14" s="814"/>
      <c r="CN14" s="815"/>
      <c r="CO14" s="815"/>
      <c r="CP14" s="815"/>
      <c r="CQ14" s="816"/>
      <c r="CR14" s="814"/>
      <c r="CS14" s="815"/>
      <c r="CT14" s="815"/>
      <c r="CU14" s="815"/>
      <c r="CV14" s="816"/>
      <c r="CW14" s="814"/>
      <c r="CX14" s="815"/>
      <c r="CY14" s="815"/>
      <c r="CZ14" s="815"/>
      <c r="DA14" s="816"/>
      <c r="DB14" s="814"/>
      <c r="DC14" s="815"/>
      <c r="DD14" s="815"/>
      <c r="DE14" s="815"/>
      <c r="DF14" s="816"/>
      <c r="DG14" s="814"/>
      <c r="DH14" s="815"/>
      <c r="DI14" s="815"/>
      <c r="DJ14" s="815"/>
      <c r="DK14" s="816"/>
      <c r="DL14" s="814"/>
      <c r="DM14" s="815"/>
      <c r="DN14" s="815"/>
      <c r="DO14" s="815"/>
      <c r="DP14" s="816"/>
      <c r="DQ14" s="814"/>
      <c r="DR14" s="815"/>
      <c r="DS14" s="815"/>
      <c r="DT14" s="815"/>
      <c r="DU14" s="816"/>
      <c r="DV14" s="841"/>
      <c r="DW14" s="842"/>
      <c r="DX14" s="842"/>
      <c r="DY14" s="842"/>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7"/>
      <c r="AL15" s="838"/>
      <c r="AM15" s="838"/>
      <c r="AN15" s="838"/>
      <c r="AO15" s="838"/>
      <c r="AP15" s="838"/>
      <c r="AQ15" s="838"/>
      <c r="AR15" s="838"/>
      <c r="AS15" s="838"/>
      <c r="AT15" s="838"/>
      <c r="AU15" s="839"/>
      <c r="AV15" s="839"/>
      <c r="AW15" s="839"/>
      <c r="AX15" s="839"/>
      <c r="AY15" s="840"/>
      <c r="AZ15" s="228"/>
      <c r="BA15" s="228"/>
      <c r="BB15" s="228"/>
      <c r="BC15" s="228"/>
      <c r="BD15" s="228"/>
      <c r="BE15" s="229"/>
      <c r="BF15" s="229"/>
      <c r="BG15" s="229"/>
      <c r="BH15" s="229"/>
      <c r="BI15" s="229"/>
      <c r="BJ15" s="229"/>
      <c r="BK15" s="229"/>
      <c r="BL15" s="229"/>
      <c r="BM15" s="229"/>
      <c r="BN15" s="229"/>
      <c r="BO15" s="229"/>
      <c r="BP15" s="229"/>
      <c r="BQ15" s="234">
        <v>9</v>
      </c>
      <c r="BR15" s="235"/>
      <c r="BS15" s="841"/>
      <c r="BT15" s="842"/>
      <c r="BU15" s="842"/>
      <c r="BV15" s="842"/>
      <c r="BW15" s="842"/>
      <c r="BX15" s="842"/>
      <c r="BY15" s="842"/>
      <c r="BZ15" s="842"/>
      <c r="CA15" s="842"/>
      <c r="CB15" s="842"/>
      <c r="CC15" s="842"/>
      <c r="CD15" s="842"/>
      <c r="CE15" s="842"/>
      <c r="CF15" s="842"/>
      <c r="CG15" s="843"/>
      <c r="CH15" s="814"/>
      <c r="CI15" s="815"/>
      <c r="CJ15" s="815"/>
      <c r="CK15" s="815"/>
      <c r="CL15" s="816"/>
      <c r="CM15" s="814"/>
      <c r="CN15" s="815"/>
      <c r="CO15" s="815"/>
      <c r="CP15" s="815"/>
      <c r="CQ15" s="816"/>
      <c r="CR15" s="814"/>
      <c r="CS15" s="815"/>
      <c r="CT15" s="815"/>
      <c r="CU15" s="815"/>
      <c r="CV15" s="816"/>
      <c r="CW15" s="814"/>
      <c r="CX15" s="815"/>
      <c r="CY15" s="815"/>
      <c r="CZ15" s="815"/>
      <c r="DA15" s="816"/>
      <c r="DB15" s="814"/>
      <c r="DC15" s="815"/>
      <c r="DD15" s="815"/>
      <c r="DE15" s="815"/>
      <c r="DF15" s="816"/>
      <c r="DG15" s="814"/>
      <c r="DH15" s="815"/>
      <c r="DI15" s="815"/>
      <c r="DJ15" s="815"/>
      <c r="DK15" s="816"/>
      <c r="DL15" s="814"/>
      <c r="DM15" s="815"/>
      <c r="DN15" s="815"/>
      <c r="DO15" s="815"/>
      <c r="DP15" s="816"/>
      <c r="DQ15" s="814"/>
      <c r="DR15" s="815"/>
      <c r="DS15" s="815"/>
      <c r="DT15" s="815"/>
      <c r="DU15" s="816"/>
      <c r="DV15" s="841"/>
      <c r="DW15" s="842"/>
      <c r="DX15" s="842"/>
      <c r="DY15" s="842"/>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7"/>
      <c r="AL16" s="838"/>
      <c r="AM16" s="838"/>
      <c r="AN16" s="838"/>
      <c r="AO16" s="838"/>
      <c r="AP16" s="838"/>
      <c r="AQ16" s="838"/>
      <c r="AR16" s="838"/>
      <c r="AS16" s="838"/>
      <c r="AT16" s="838"/>
      <c r="AU16" s="839"/>
      <c r="AV16" s="839"/>
      <c r="AW16" s="839"/>
      <c r="AX16" s="839"/>
      <c r="AY16" s="840"/>
      <c r="AZ16" s="228"/>
      <c r="BA16" s="228"/>
      <c r="BB16" s="228"/>
      <c r="BC16" s="228"/>
      <c r="BD16" s="228"/>
      <c r="BE16" s="229"/>
      <c r="BF16" s="229"/>
      <c r="BG16" s="229"/>
      <c r="BH16" s="229"/>
      <c r="BI16" s="229"/>
      <c r="BJ16" s="229"/>
      <c r="BK16" s="229"/>
      <c r="BL16" s="229"/>
      <c r="BM16" s="229"/>
      <c r="BN16" s="229"/>
      <c r="BO16" s="229"/>
      <c r="BP16" s="229"/>
      <c r="BQ16" s="234">
        <v>10</v>
      </c>
      <c r="BR16" s="235"/>
      <c r="BS16" s="841"/>
      <c r="BT16" s="842"/>
      <c r="BU16" s="842"/>
      <c r="BV16" s="842"/>
      <c r="BW16" s="842"/>
      <c r="BX16" s="842"/>
      <c r="BY16" s="842"/>
      <c r="BZ16" s="842"/>
      <c r="CA16" s="842"/>
      <c r="CB16" s="842"/>
      <c r="CC16" s="842"/>
      <c r="CD16" s="842"/>
      <c r="CE16" s="842"/>
      <c r="CF16" s="842"/>
      <c r="CG16" s="843"/>
      <c r="CH16" s="814"/>
      <c r="CI16" s="815"/>
      <c r="CJ16" s="815"/>
      <c r="CK16" s="815"/>
      <c r="CL16" s="816"/>
      <c r="CM16" s="814"/>
      <c r="CN16" s="815"/>
      <c r="CO16" s="815"/>
      <c r="CP16" s="815"/>
      <c r="CQ16" s="816"/>
      <c r="CR16" s="814"/>
      <c r="CS16" s="815"/>
      <c r="CT16" s="815"/>
      <c r="CU16" s="815"/>
      <c r="CV16" s="816"/>
      <c r="CW16" s="814"/>
      <c r="CX16" s="815"/>
      <c r="CY16" s="815"/>
      <c r="CZ16" s="815"/>
      <c r="DA16" s="816"/>
      <c r="DB16" s="814"/>
      <c r="DC16" s="815"/>
      <c r="DD16" s="815"/>
      <c r="DE16" s="815"/>
      <c r="DF16" s="816"/>
      <c r="DG16" s="814"/>
      <c r="DH16" s="815"/>
      <c r="DI16" s="815"/>
      <c r="DJ16" s="815"/>
      <c r="DK16" s="816"/>
      <c r="DL16" s="814"/>
      <c r="DM16" s="815"/>
      <c r="DN16" s="815"/>
      <c r="DO16" s="815"/>
      <c r="DP16" s="816"/>
      <c r="DQ16" s="814"/>
      <c r="DR16" s="815"/>
      <c r="DS16" s="815"/>
      <c r="DT16" s="815"/>
      <c r="DU16" s="816"/>
      <c r="DV16" s="841"/>
      <c r="DW16" s="842"/>
      <c r="DX16" s="842"/>
      <c r="DY16" s="842"/>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7"/>
      <c r="AL17" s="838"/>
      <c r="AM17" s="838"/>
      <c r="AN17" s="838"/>
      <c r="AO17" s="838"/>
      <c r="AP17" s="838"/>
      <c r="AQ17" s="838"/>
      <c r="AR17" s="838"/>
      <c r="AS17" s="838"/>
      <c r="AT17" s="838"/>
      <c r="AU17" s="839"/>
      <c r="AV17" s="839"/>
      <c r="AW17" s="839"/>
      <c r="AX17" s="839"/>
      <c r="AY17" s="840"/>
      <c r="AZ17" s="228"/>
      <c r="BA17" s="228"/>
      <c r="BB17" s="228"/>
      <c r="BC17" s="228"/>
      <c r="BD17" s="228"/>
      <c r="BE17" s="229"/>
      <c r="BF17" s="229"/>
      <c r="BG17" s="229"/>
      <c r="BH17" s="229"/>
      <c r="BI17" s="229"/>
      <c r="BJ17" s="229"/>
      <c r="BK17" s="229"/>
      <c r="BL17" s="229"/>
      <c r="BM17" s="229"/>
      <c r="BN17" s="229"/>
      <c r="BO17" s="229"/>
      <c r="BP17" s="229"/>
      <c r="BQ17" s="234">
        <v>11</v>
      </c>
      <c r="BR17" s="235"/>
      <c r="BS17" s="841"/>
      <c r="BT17" s="842"/>
      <c r="BU17" s="842"/>
      <c r="BV17" s="842"/>
      <c r="BW17" s="842"/>
      <c r="BX17" s="842"/>
      <c r="BY17" s="842"/>
      <c r="BZ17" s="842"/>
      <c r="CA17" s="842"/>
      <c r="CB17" s="842"/>
      <c r="CC17" s="842"/>
      <c r="CD17" s="842"/>
      <c r="CE17" s="842"/>
      <c r="CF17" s="842"/>
      <c r="CG17" s="843"/>
      <c r="CH17" s="814"/>
      <c r="CI17" s="815"/>
      <c r="CJ17" s="815"/>
      <c r="CK17" s="815"/>
      <c r="CL17" s="816"/>
      <c r="CM17" s="814"/>
      <c r="CN17" s="815"/>
      <c r="CO17" s="815"/>
      <c r="CP17" s="815"/>
      <c r="CQ17" s="816"/>
      <c r="CR17" s="814"/>
      <c r="CS17" s="815"/>
      <c r="CT17" s="815"/>
      <c r="CU17" s="815"/>
      <c r="CV17" s="816"/>
      <c r="CW17" s="814"/>
      <c r="CX17" s="815"/>
      <c r="CY17" s="815"/>
      <c r="CZ17" s="815"/>
      <c r="DA17" s="816"/>
      <c r="DB17" s="814"/>
      <c r="DC17" s="815"/>
      <c r="DD17" s="815"/>
      <c r="DE17" s="815"/>
      <c r="DF17" s="816"/>
      <c r="DG17" s="814"/>
      <c r="DH17" s="815"/>
      <c r="DI17" s="815"/>
      <c r="DJ17" s="815"/>
      <c r="DK17" s="816"/>
      <c r="DL17" s="814"/>
      <c r="DM17" s="815"/>
      <c r="DN17" s="815"/>
      <c r="DO17" s="815"/>
      <c r="DP17" s="816"/>
      <c r="DQ17" s="814"/>
      <c r="DR17" s="815"/>
      <c r="DS17" s="815"/>
      <c r="DT17" s="815"/>
      <c r="DU17" s="816"/>
      <c r="DV17" s="841"/>
      <c r="DW17" s="842"/>
      <c r="DX17" s="842"/>
      <c r="DY17" s="842"/>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7"/>
      <c r="AL18" s="838"/>
      <c r="AM18" s="838"/>
      <c r="AN18" s="838"/>
      <c r="AO18" s="838"/>
      <c r="AP18" s="838"/>
      <c r="AQ18" s="838"/>
      <c r="AR18" s="838"/>
      <c r="AS18" s="838"/>
      <c r="AT18" s="838"/>
      <c r="AU18" s="839"/>
      <c r="AV18" s="839"/>
      <c r="AW18" s="839"/>
      <c r="AX18" s="839"/>
      <c r="AY18" s="840"/>
      <c r="AZ18" s="228"/>
      <c r="BA18" s="228"/>
      <c r="BB18" s="228"/>
      <c r="BC18" s="228"/>
      <c r="BD18" s="228"/>
      <c r="BE18" s="229"/>
      <c r="BF18" s="229"/>
      <c r="BG18" s="229"/>
      <c r="BH18" s="229"/>
      <c r="BI18" s="229"/>
      <c r="BJ18" s="229"/>
      <c r="BK18" s="229"/>
      <c r="BL18" s="229"/>
      <c r="BM18" s="229"/>
      <c r="BN18" s="229"/>
      <c r="BO18" s="229"/>
      <c r="BP18" s="229"/>
      <c r="BQ18" s="234">
        <v>12</v>
      </c>
      <c r="BR18" s="235"/>
      <c r="BS18" s="841"/>
      <c r="BT18" s="842"/>
      <c r="BU18" s="842"/>
      <c r="BV18" s="842"/>
      <c r="BW18" s="842"/>
      <c r="BX18" s="842"/>
      <c r="BY18" s="842"/>
      <c r="BZ18" s="842"/>
      <c r="CA18" s="842"/>
      <c r="CB18" s="842"/>
      <c r="CC18" s="842"/>
      <c r="CD18" s="842"/>
      <c r="CE18" s="842"/>
      <c r="CF18" s="842"/>
      <c r="CG18" s="843"/>
      <c r="CH18" s="814"/>
      <c r="CI18" s="815"/>
      <c r="CJ18" s="815"/>
      <c r="CK18" s="815"/>
      <c r="CL18" s="816"/>
      <c r="CM18" s="814"/>
      <c r="CN18" s="815"/>
      <c r="CO18" s="815"/>
      <c r="CP18" s="815"/>
      <c r="CQ18" s="816"/>
      <c r="CR18" s="814"/>
      <c r="CS18" s="815"/>
      <c r="CT18" s="815"/>
      <c r="CU18" s="815"/>
      <c r="CV18" s="816"/>
      <c r="CW18" s="814"/>
      <c r="CX18" s="815"/>
      <c r="CY18" s="815"/>
      <c r="CZ18" s="815"/>
      <c r="DA18" s="816"/>
      <c r="DB18" s="814"/>
      <c r="DC18" s="815"/>
      <c r="DD18" s="815"/>
      <c r="DE18" s="815"/>
      <c r="DF18" s="816"/>
      <c r="DG18" s="814"/>
      <c r="DH18" s="815"/>
      <c r="DI18" s="815"/>
      <c r="DJ18" s="815"/>
      <c r="DK18" s="816"/>
      <c r="DL18" s="814"/>
      <c r="DM18" s="815"/>
      <c r="DN18" s="815"/>
      <c r="DO18" s="815"/>
      <c r="DP18" s="816"/>
      <c r="DQ18" s="814"/>
      <c r="DR18" s="815"/>
      <c r="DS18" s="815"/>
      <c r="DT18" s="815"/>
      <c r="DU18" s="816"/>
      <c r="DV18" s="841"/>
      <c r="DW18" s="842"/>
      <c r="DX18" s="842"/>
      <c r="DY18" s="842"/>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7"/>
      <c r="AL19" s="838"/>
      <c r="AM19" s="838"/>
      <c r="AN19" s="838"/>
      <c r="AO19" s="838"/>
      <c r="AP19" s="838"/>
      <c r="AQ19" s="838"/>
      <c r="AR19" s="838"/>
      <c r="AS19" s="838"/>
      <c r="AT19" s="838"/>
      <c r="AU19" s="839"/>
      <c r="AV19" s="839"/>
      <c r="AW19" s="839"/>
      <c r="AX19" s="839"/>
      <c r="AY19" s="840"/>
      <c r="AZ19" s="228"/>
      <c r="BA19" s="228"/>
      <c r="BB19" s="228"/>
      <c r="BC19" s="228"/>
      <c r="BD19" s="228"/>
      <c r="BE19" s="229"/>
      <c r="BF19" s="229"/>
      <c r="BG19" s="229"/>
      <c r="BH19" s="229"/>
      <c r="BI19" s="229"/>
      <c r="BJ19" s="229"/>
      <c r="BK19" s="229"/>
      <c r="BL19" s="229"/>
      <c r="BM19" s="229"/>
      <c r="BN19" s="229"/>
      <c r="BO19" s="229"/>
      <c r="BP19" s="229"/>
      <c r="BQ19" s="234">
        <v>13</v>
      </c>
      <c r="BR19" s="235"/>
      <c r="BS19" s="841"/>
      <c r="BT19" s="842"/>
      <c r="BU19" s="842"/>
      <c r="BV19" s="842"/>
      <c r="BW19" s="842"/>
      <c r="BX19" s="842"/>
      <c r="BY19" s="842"/>
      <c r="BZ19" s="842"/>
      <c r="CA19" s="842"/>
      <c r="CB19" s="842"/>
      <c r="CC19" s="842"/>
      <c r="CD19" s="842"/>
      <c r="CE19" s="842"/>
      <c r="CF19" s="842"/>
      <c r="CG19" s="843"/>
      <c r="CH19" s="814"/>
      <c r="CI19" s="815"/>
      <c r="CJ19" s="815"/>
      <c r="CK19" s="815"/>
      <c r="CL19" s="816"/>
      <c r="CM19" s="814"/>
      <c r="CN19" s="815"/>
      <c r="CO19" s="815"/>
      <c r="CP19" s="815"/>
      <c r="CQ19" s="816"/>
      <c r="CR19" s="814"/>
      <c r="CS19" s="815"/>
      <c r="CT19" s="815"/>
      <c r="CU19" s="815"/>
      <c r="CV19" s="816"/>
      <c r="CW19" s="814"/>
      <c r="CX19" s="815"/>
      <c r="CY19" s="815"/>
      <c r="CZ19" s="815"/>
      <c r="DA19" s="816"/>
      <c r="DB19" s="814"/>
      <c r="DC19" s="815"/>
      <c r="DD19" s="815"/>
      <c r="DE19" s="815"/>
      <c r="DF19" s="816"/>
      <c r="DG19" s="814"/>
      <c r="DH19" s="815"/>
      <c r="DI19" s="815"/>
      <c r="DJ19" s="815"/>
      <c r="DK19" s="816"/>
      <c r="DL19" s="814"/>
      <c r="DM19" s="815"/>
      <c r="DN19" s="815"/>
      <c r="DO19" s="815"/>
      <c r="DP19" s="816"/>
      <c r="DQ19" s="814"/>
      <c r="DR19" s="815"/>
      <c r="DS19" s="815"/>
      <c r="DT19" s="815"/>
      <c r="DU19" s="816"/>
      <c r="DV19" s="841"/>
      <c r="DW19" s="842"/>
      <c r="DX19" s="842"/>
      <c r="DY19" s="842"/>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7"/>
      <c r="AL20" s="838"/>
      <c r="AM20" s="838"/>
      <c r="AN20" s="838"/>
      <c r="AO20" s="838"/>
      <c r="AP20" s="838"/>
      <c r="AQ20" s="838"/>
      <c r="AR20" s="838"/>
      <c r="AS20" s="838"/>
      <c r="AT20" s="838"/>
      <c r="AU20" s="839"/>
      <c r="AV20" s="839"/>
      <c r="AW20" s="839"/>
      <c r="AX20" s="839"/>
      <c r="AY20" s="840"/>
      <c r="AZ20" s="228"/>
      <c r="BA20" s="228"/>
      <c r="BB20" s="228"/>
      <c r="BC20" s="228"/>
      <c r="BD20" s="228"/>
      <c r="BE20" s="229"/>
      <c r="BF20" s="229"/>
      <c r="BG20" s="229"/>
      <c r="BH20" s="229"/>
      <c r="BI20" s="229"/>
      <c r="BJ20" s="229"/>
      <c r="BK20" s="229"/>
      <c r="BL20" s="229"/>
      <c r="BM20" s="229"/>
      <c r="BN20" s="229"/>
      <c r="BO20" s="229"/>
      <c r="BP20" s="229"/>
      <c r="BQ20" s="234">
        <v>14</v>
      </c>
      <c r="BR20" s="235"/>
      <c r="BS20" s="841"/>
      <c r="BT20" s="842"/>
      <c r="BU20" s="842"/>
      <c r="BV20" s="842"/>
      <c r="BW20" s="842"/>
      <c r="BX20" s="842"/>
      <c r="BY20" s="842"/>
      <c r="BZ20" s="842"/>
      <c r="CA20" s="842"/>
      <c r="CB20" s="842"/>
      <c r="CC20" s="842"/>
      <c r="CD20" s="842"/>
      <c r="CE20" s="842"/>
      <c r="CF20" s="842"/>
      <c r="CG20" s="843"/>
      <c r="CH20" s="814"/>
      <c r="CI20" s="815"/>
      <c r="CJ20" s="815"/>
      <c r="CK20" s="815"/>
      <c r="CL20" s="816"/>
      <c r="CM20" s="814"/>
      <c r="CN20" s="815"/>
      <c r="CO20" s="815"/>
      <c r="CP20" s="815"/>
      <c r="CQ20" s="816"/>
      <c r="CR20" s="814"/>
      <c r="CS20" s="815"/>
      <c r="CT20" s="815"/>
      <c r="CU20" s="815"/>
      <c r="CV20" s="816"/>
      <c r="CW20" s="814"/>
      <c r="CX20" s="815"/>
      <c r="CY20" s="815"/>
      <c r="CZ20" s="815"/>
      <c r="DA20" s="816"/>
      <c r="DB20" s="814"/>
      <c r="DC20" s="815"/>
      <c r="DD20" s="815"/>
      <c r="DE20" s="815"/>
      <c r="DF20" s="816"/>
      <c r="DG20" s="814"/>
      <c r="DH20" s="815"/>
      <c r="DI20" s="815"/>
      <c r="DJ20" s="815"/>
      <c r="DK20" s="816"/>
      <c r="DL20" s="814"/>
      <c r="DM20" s="815"/>
      <c r="DN20" s="815"/>
      <c r="DO20" s="815"/>
      <c r="DP20" s="816"/>
      <c r="DQ20" s="814"/>
      <c r="DR20" s="815"/>
      <c r="DS20" s="815"/>
      <c r="DT20" s="815"/>
      <c r="DU20" s="816"/>
      <c r="DV20" s="841"/>
      <c r="DW20" s="842"/>
      <c r="DX20" s="842"/>
      <c r="DY20" s="842"/>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7"/>
      <c r="AL21" s="838"/>
      <c r="AM21" s="838"/>
      <c r="AN21" s="838"/>
      <c r="AO21" s="838"/>
      <c r="AP21" s="838"/>
      <c r="AQ21" s="838"/>
      <c r="AR21" s="838"/>
      <c r="AS21" s="838"/>
      <c r="AT21" s="838"/>
      <c r="AU21" s="839"/>
      <c r="AV21" s="839"/>
      <c r="AW21" s="839"/>
      <c r="AX21" s="839"/>
      <c r="AY21" s="840"/>
      <c r="AZ21" s="228"/>
      <c r="BA21" s="228"/>
      <c r="BB21" s="228"/>
      <c r="BC21" s="228"/>
      <c r="BD21" s="228"/>
      <c r="BE21" s="229"/>
      <c r="BF21" s="229"/>
      <c r="BG21" s="229"/>
      <c r="BH21" s="229"/>
      <c r="BI21" s="229"/>
      <c r="BJ21" s="229"/>
      <c r="BK21" s="229"/>
      <c r="BL21" s="229"/>
      <c r="BM21" s="229"/>
      <c r="BN21" s="229"/>
      <c r="BO21" s="229"/>
      <c r="BP21" s="229"/>
      <c r="BQ21" s="234">
        <v>15</v>
      </c>
      <c r="BR21" s="235"/>
      <c r="BS21" s="841"/>
      <c r="BT21" s="842"/>
      <c r="BU21" s="842"/>
      <c r="BV21" s="842"/>
      <c r="BW21" s="842"/>
      <c r="BX21" s="842"/>
      <c r="BY21" s="842"/>
      <c r="BZ21" s="842"/>
      <c r="CA21" s="842"/>
      <c r="CB21" s="842"/>
      <c r="CC21" s="842"/>
      <c r="CD21" s="842"/>
      <c r="CE21" s="842"/>
      <c r="CF21" s="842"/>
      <c r="CG21" s="843"/>
      <c r="CH21" s="814"/>
      <c r="CI21" s="815"/>
      <c r="CJ21" s="815"/>
      <c r="CK21" s="815"/>
      <c r="CL21" s="816"/>
      <c r="CM21" s="814"/>
      <c r="CN21" s="815"/>
      <c r="CO21" s="815"/>
      <c r="CP21" s="815"/>
      <c r="CQ21" s="816"/>
      <c r="CR21" s="814"/>
      <c r="CS21" s="815"/>
      <c r="CT21" s="815"/>
      <c r="CU21" s="815"/>
      <c r="CV21" s="816"/>
      <c r="CW21" s="814"/>
      <c r="CX21" s="815"/>
      <c r="CY21" s="815"/>
      <c r="CZ21" s="815"/>
      <c r="DA21" s="816"/>
      <c r="DB21" s="814"/>
      <c r="DC21" s="815"/>
      <c r="DD21" s="815"/>
      <c r="DE21" s="815"/>
      <c r="DF21" s="816"/>
      <c r="DG21" s="814"/>
      <c r="DH21" s="815"/>
      <c r="DI21" s="815"/>
      <c r="DJ21" s="815"/>
      <c r="DK21" s="816"/>
      <c r="DL21" s="814"/>
      <c r="DM21" s="815"/>
      <c r="DN21" s="815"/>
      <c r="DO21" s="815"/>
      <c r="DP21" s="816"/>
      <c r="DQ21" s="814"/>
      <c r="DR21" s="815"/>
      <c r="DS21" s="815"/>
      <c r="DT21" s="815"/>
      <c r="DU21" s="816"/>
      <c r="DV21" s="841"/>
      <c r="DW21" s="842"/>
      <c r="DX21" s="842"/>
      <c r="DY21" s="842"/>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4">
        <v>16</v>
      </c>
      <c r="BR22" s="235"/>
      <c r="BS22" s="841"/>
      <c r="BT22" s="842"/>
      <c r="BU22" s="842"/>
      <c r="BV22" s="842"/>
      <c r="BW22" s="842"/>
      <c r="BX22" s="842"/>
      <c r="BY22" s="842"/>
      <c r="BZ22" s="842"/>
      <c r="CA22" s="842"/>
      <c r="CB22" s="842"/>
      <c r="CC22" s="842"/>
      <c r="CD22" s="842"/>
      <c r="CE22" s="842"/>
      <c r="CF22" s="842"/>
      <c r="CG22" s="843"/>
      <c r="CH22" s="814"/>
      <c r="CI22" s="815"/>
      <c r="CJ22" s="815"/>
      <c r="CK22" s="815"/>
      <c r="CL22" s="816"/>
      <c r="CM22" s="814"/>
      <c r="CN22" s="815"/>
      <c r="CO22" s="815"/>
      <c r="CP22" s="815"/>
      <c r="CQ22" s="816"/>
      <c r="CR22" s="814"/>
      <c r="CS22" s="815"/>
      <c r="CT22" s="815"/>
      <c r="CU22" s="815"/>
      <c r="CV22" s="816"/>
      <c r="CW22" s="814"/>
      <c r="CX22" s="815"/>
      <c r="CY22" s="815"/>
      <c r="CZ22" s="815"/>
      <c r="DA22" s="816"/>
      <c r="DB22" s="814"/>
      <c r="DC22" s="815"/>
      <c r="DD22" s="815"/>
      <c r="DE22" s="815"/>
      <c r="DF22" s="816"/>
      <c r="DG22" s="814"/>
      <c r="DH22" s="815"/>
      <c r="DI22" s="815"/>
      <c r="DJ22" s="815"/>
      <c r="DK22" s="816"/>
      <c r="DL22" s="814"/>
      <c r="DM22" s="815"/>
      <c r="DN22" s="815"/>
      <c r="DO22" s="815"/>
      <c r="DP22" s="816"/>
      <c r="DQ22" s="814"/>
      <c r="DR22" s="815"/>
      <c r="DS22" s="815"/>
      <c r="DT22" s="815"/>
      <c r="DU22" s="816"/>
      <c r="DV22" s="841"/>
      <c r="DW22" s="842"/>
      <c r="DX22" s="842"/>
      <c r="DY22" s="842"/>
      <c r="DZ22" s="844"/>
      <c r="EA22" s="230"/>
    </row>
    <row r="23" spans="1:131" s="231" customFormat="1" ht="26.25" customHeight="1" thickBot="1">
      <c r="A23" s="236" t="s">
        <v>391</v>
      </c>
      <c r="B23" s="854" t="s">
        <v>392</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3137</v>
      </c>
      <c r="AG23" s="858"/>
      <c r="AH23" s="858"/>
      <c r="AI23" s="858"/>
      <c r="AJ23" s="861"/>
      <c r="AK23" s="862"/>
      <c r="AL23" s="863"/>
      <c r="AM23" s="863"/>
      <c r="AN23" s="863"/>
      <c r="AO23" s="863"/>
      <c r="AP23" s="858"/>
      <c r="AQ23" s="858"/>
      <c r="AR23" s="858"/>
      <c r="AS23" s="858"/>
      <c r="AT23" s="858"/>
      <c r="AU23" s="874"/>
      <c r="AV23" s="874"/>
      <c r="AW23" s="874"/>
      <c r="AX23" s="874"/>
      <c r="AY23" s="875"/>
      <c r="AZ23" s="876" t="s">
        <v>393</v>
      </c>
      <c r="BA23" s="877"/>
      <c r="BB23" s="877"/>
      <c r="BC23" s="877"/>
      <c r="BD23" s="878"/>
      <c r="BE23" s="229"/>
      <c r="BF23" s="229"/>
      <c r="BG23" s="229"/>
      <c r="BH23" s="229"/>
      <c r="BI23" s="229"/>
      <c r="BJ23" s="229"/>
      <c r="BK23" s="229"/>
      <c r="BL23" s="229"/>
      <c r="BM23" s="229"/>
      <c r="BN23" s="229"/>
      <c r="BO23" s="229"/>
      <c r="BP23" s="229"/>
      <c r="BQ23" s="234">
        <v>17</v>
      </c>
      <c r="BR23" s="235"/>
      <c r="BS23" s="841"/>
      <c r="BT23" s="842"/>
      <c r="BU23" s="842"/>
      <c r="BV23" s="842"/>
      <c r="BW23" s="842"/>
      <c r="BX23" s="842"/>
      <c r="BY23" s="842"/>
      <c r="BZ23" s="842"/>
      <c r="CA23" s="842"/>
      <c r="CB23" s="842"/>
      <c r="CC23" s="842"/>
      <c r="CD23" s="842"/>
      <c r="CE23" s="842"/>
      <c r="CF23" s="842"/>
      <c r="CG23" s="843"/>
      <c r="CH23" s="814"/>
      <c r="CI23" s="815"/>
      <c r="CJ23" s="815"/>
      <c r="CK23" s="815"/>
      <c r="CL23" s="816"/>
      <c r="CM23" s="814"/>
      <c r="CN23" s="815"/>
      <c r="CO23" s="815"/>
      <c r="CP23" s="815"/>
      <c r="CQ23" s="816"/>
      <c r="CR23" s="814"/>
      <c r="CS23" s="815"/>
      <c r="CT23" s="815"/>
      <c r="CU23" s="815"/>
      <c r="CV23" s="816"/>
      <c r="CW23" s="814"/>
      <c r="CX23" s="815"/>
      <c r="CY23" s="815"/>
      <c r="CZ23" s="815"/>
      <c r="DA23" s="816"/>
      <c r="DB23" s="814"/>
      <c r="DC23" s="815"/>
      <c r="DD23" s="815"/>
      <c r="DE23" s="815"/>
      <c r="DF23" s="816"/>
      <c r="DG23" s="814"/>
      <c r="DH23" s="815"/>
      <c r="DI23" s="815"/>
      <c r="DJ23" s="815"/>
      <c r="DK23" s="816"/>
      <c r="DL23" s="814"/>
      <c r="DM23" s="815"/>
      <c r="DN23" s="815"/>
      <c r="DO23" s="815"/>
      <c r="DP23" s="816"/>
      <c r="DQ23" s="814"/>
      <c r="DR23" s="815"/>
      <c r="DS23" s="815"/>
      <c r="DT23" s="815"/>
      <c r="DU23" s="816"/>
      <c r="DV23" s="841"/>
      <c r="DW23" s="842"/>
      <c r="DX23" s="842"/>
      <c r="DY23" s="842"/>
      <c r="DZ23" s="844"/>
      <c r="EA23" s="230"/>
    </row>
    <row r="24" spans="1:131" s="231" customFormat="1" ht="26.25" customHeight="1">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41"/>
      <c r="BT24" s="842"/>
      <c r="BU24" s="842"/>
      <c r="BV24" s="842"/>
      <c r="BW24" s="842"/>
      <c r="BX24" s="842"/>
      <c r="BY24" s="842"/>
      <c r="BZ24" s="842"/>
      <c r="CA24" s="842"/>
      <c r="CB24" s="842"/>
      <c r="CC24" s="842"/>
      <c r="CD24" s="842"/>
      <c r="CE24" s="842"/>
      <c r="CF24" s="842"/>
      <c r="CG24" s="843"/>
      <c r="CH24" s="814"/>
      <c r="CI24" s="815"/>
      <c r="CJ24" s="815"/>
      <c r="CK24" s="815"/>
      <c r="CL24" s="816"/>
      <c r="CM24" s="814"/>
      <c r="CN24" s="815"/>
      <c r="CO24" s="815"/>
      <c r="CP24" s="815"/>
      <c r="CQ24" s="816"/>
      <c r="CR24" s="814"/>
      <c r="CS24" s="815"/>
      <c r="CT24" s="815"/>
      <c r="CU24" s="815"/>
      <c r="CV24" s="816"/>
      <c r="CW24" s="814"/>
      <c r="CX24" s="815"/>
      <c r="CY24" s="815"/>
      <c r="CZ24" s="815"/>
      <c r="DA24" s="816"/>
      <c r="DB24" s="814"/>
      <c r="DC24" s="815"/>
      <c r="DD24" s="815"/>
      <c r="DE24" s="815"/>
      <c r="DF24" s="816"/>
      <c r="DG24" s="814"/>
      <c r="DH24" s="815"/>
      <c r="DI24" s="815"/>
      <c r="DJ24" s="815"/>
      <c r="DK24" s="816"/>
      <c r="DL24" s="814"/>
      <c r="DM24" s="815"/>
      <c r="DN24" s="815"/>
      <c r="DO24" s="815"/>
      <c r="DP24" s="816"/>
      <c r="DQ24" s="814"/>
      <c r="DR24" s="815"/>
      <c r="DS24" s="815"/>
      <c r="DT24" s="815"/>
      <c r="DU24" s="816"/>
      <c r="DV24" s="841"/>
      <c r="DW24" s="842"/>
      <c r="DX24" s="842"/>
      <c r="DY24" s="842"/>
      <c r="DZ24" s="844"/>
      <c r="EA24" s="230"/>
    </row>
    <row r="25" spans="1:131" ht="26.25" customHeight="1" thickBot="1">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41"/>
      <c r="BT25" s="842"/>
      <c r="BU25" s="842"/>
      <c r="BV25" s="842"/>
      <c r="BW25" s="842"/>
      <c r="BX25" s="842"/>
      <c r="BY25" s="842"/>
      <c r="BZ25" s="842"/>
      <c r="CA25" s="842"/>
      <c r="CB25" s="842"/>
      <c r="CC25" s="842"/>
      <c r="CD25" s="842"/>
      <c r="CE25" s="842"/>
      <c r="CF25" s="842"/>
      <c r="CG25" s="843"/>
      <c r="CH25" s="814"/>
      <c r="CI25" s="815"/>
      <c r="CJ25" s="815"/>
      <c r="CK25" s="815"/>
      <c r="CL25" s="816"/>
      <c r="CM25" s="814"/>
      <c r="CN25" s="815"/>
      <c r="CO25" s="815"/>
      <c r="CP25" s="815"/>
      <c r="CQ25" s="816"/>
      <c r="CR25" s="814"/>
      <c r="CS25" s="815"/>
      <c r="CT25" s="815"/>
      <c r="CU25" s="815"/>
      <c r="CV25" s="816"/>
      <c r="CW25" s="814"/>
      <c r="CX25" s="815"/>
      <c r="CY25" s="815"/>
      <c r="CZ25" s="815"/>
      <c r="DA25" s="816"/>
      <c r="DB25" s="814"/>
      <c r="DC25" s="815"/>
      <c r="DD25" s="815"/>
      <c r="DE25" s="815"/>
      <c r="DF25" s="816"/>
      <c r="DG25" s="814"/>
      <c r="DH25" s="815"/>
      <c r="DI25" s="815"/>
      <c r="DJ25" s="815"/>
      <c r="DK25" s="816"/>
      <c r="DL25" s="814"/>
      <c r="DM25" s="815"/>
      <c r="DN25" s="815"/>
      <c r="DO25" s="815"/>
      <c r="DP25" s="816"/>
      <c r="DQ25" s="814"/>
      <c r="DR25" s="815"/>
      <c r="DS25" s="815"/>
      <c r="DT25" s="815"/>
      <c r="DU25" s="816"/>
      <c r="DV25" s="841"/>
      <c r="DW25" s="842"/>
      <c r="DX25" s="842"/>
      <c r="DY25" s="842"/>
      <c r="DZ25" s="844"/>
      <c r="EA25" s="226"/>
    </row>
    <row r="26" spans="1:131" ht="26.25" customHeight="1">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28"/>
      <c r="BK26" s="228"/>
      <c r="BL26" s="228"/>
      <c r="BM26" s="228"/>
      <c r="BN26" s="228"/>
      <c r="BO26" s="237"/>
      <c r="BP26" s="237"/>
      <c r="BQ26" s="234">
        <v>20</v>
      </c>
      <c r="BR26" s="235"/>
      <c r="BS26" s="841"/>
      <c r="BT26" s="842"/>
      <c r="BU26" s="842"/>
      <c r="BV26" s="842"/>
      <c r="BW26" s="842"/>
      <c r="BX26" s="842"/>
      <c r="BY26" s="842"/>
      <c r="BZ26" s="842"/>
      <c r="CA26" s="842"/>
      <c r="CB26" s="842"/>
      <c r="CC26" s="842"/>
      <c r="CD26" s="842"/>
      <c r="CE26" s="842"/>
      <c r="CF26" s="842"/>
      <c r="CG26" s="843"/>
      <c r="CH26" s="814"/>
      <c r="CI26" s="815"/>
      <c r="CJ26" s="815"/>
      <c r="CK26" s="815"/>
      <c r="CL26" s="816"/>
      <c r="CM26" s="814"/>
      <c r="CN26" s="815"/>
      <c r="CO26" s="815"/>
      <c r="CP26" s="815"/>
      <c r="CQ26" s="816"/>
      <c r="CR26" s="814"/>
      <c r="CS26" s="815"/>
      <c r="CT26" s="815"/>
      <c r="CU26" s="815"/>
      <c r="CV26" s="816"/>
      <c r="CW26" s="814"/>
      <c r="CX26" s="815"/>
      <c r="CY26" s="815"/>
      <c r="CZ26" s="815"/>
      <c r="DA26" s="816"/>
      <c r="DB26" s="814"/>
      <c r="DC26" s="815"/>
      <c r="DD26" s="815"/>
      <c r="DE26" s="815"/>
      <c r="DF26" s="816"/>
      <c r="DG26" s="814"/>
      <c r="DH26" s="815"/>
      <c r="DI26" s="815"/>
      <c r="DJ26" s="815"/>
      <c r="DK26" s="816"/>
      <c r="DL26" s="814"/>
      <c r="DM26" s="815"/>
      <c r="DN26" s="815"/>
      <c r="DO26" s="815"/>
      <c r="DP26" s="816"/>
      <c r="DQ26" s="814"/>
      <c r="DR26" s="815"/>
      <c r="DS26" s="815"/>
      <c r="DT26" s="815"/>
      <c r="DU26" s="816"/>
      <c r="DV26" s="841"/>
      <c r="DW26" s="842"/>
      <c r="DX26" s="842"/>
      <c r="DY26" s="842"/>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41"/>
      <c r="BT27" s="842"/>
      <c r="BU27" s="842"/>
      <c r="BV27" s="842"/>
      <c r="BW27" s="842"/>
      <c r="BX27" s="842"/>
      <c r="BY27" s="842"/>
      <c r="BZ27" s="842"/>
      <c r="CA27" s="842"/>
      <c r="CB27" s="842"/>
      <c r="CC27" s="842"/>
      <c r="CD27" s="842"/>
      <c r="CE27" s="842"/>
      <c r="CF27" s="842"/>
      <c r="CG27" s="843"/>
      <c r="CH27" s="814"/>
      <c r="CI27" s="815"/>
      <c r="CJ27" s="815"/>
      <c r="CK27" s="815"/>
      <c r="CL27" s="816"/>
      <c r="CM27" s="814"/>
      <c r="CN27" s="815"/>
      <c r="CO27" s="815"/>
      <c r="CP27" s="815"/>
      <c r="CQ27" s="816"/>
      <c r="CR27" s="814"/>
      <c r="CS27" s="815"/>
      <c r="CT27" s="815"/>
      <c r="CU27" s="815"/>
      <c r="CV27" s="816"/>
      <c r="CW27" s="814"/>
      <c r="CX27" s="815"/>
      <c r="CY27" s="815"/>
      <c r="CZ27" s="815"/>
      <c r="DA27" s="816"/>
      <c r="DB27" s="814"/>
      <c r="DC27" s="815"/>
      <c r="DD27" s="815"/>
      <c r="DE27" s="815"/>
      <c r="DF27" s="816"/>
      <c r="DG27" s="814"/>
      <c r="DH27" s="815"/>
      <c r="DI27" s="815"/>
      <c r="DJ27" s="815"/>
      <c r="DK27" s="816"/>
      <c r="DL27" s="814"/>
      <c r="DM27" s="815"/>
      <c r="DN27" s="815"/>
      <c r="DO27" s="815"/>
      <c r="DP27" s="816"/>
      <c r="DQ27" s="814"/>
      <c r="DR27" s="815"/>
      <c r="DS27" s="815"/>
      <c r="DT27" s="815"/>
      <c r="DU27" s="816"/>
      <c r="DV27" s="841"/>
      <c r="DW27" s="842"/>
      <c r="DX27" s="842"/>
      <c r="DY27" s="842"/>
      <c r="DZ27" s="844"/>
      <c r="EA27" s="226"/>
    </row>
    <row r="28" spans="1:131" ht="26.25" customHeight="1" thickTop="1">
      <c r="A28" s="238">
        <v>1</v>
      </c>
      <c r="B28" s="817" t="s">
        <v>404</v>
      </c>
      <c r="C28" s="818"/>
      <c r="D28" s="818"/>
      <c r="E28" s="818"/>
      <c r="F28" s="818"/>
      <c r="G28" s="818"/>
      <c r="H28" s="818"/>
      <c r="I28" s="818"/>
      <c r="J28" s="818"/>
      <c r="K28" s="818"/>
      <c r="L28" s="818"/>
      <c r="M28" s="818"/>
      <c r="N28" s="818"/>
      <c r="O28" s="818"/>
      <c r="P28" s="819"/>
      <c r="Q28" s="887">
        <v>14520</v>
      </c>
      <c r="R28" s="888"/>
      <c r="S28" s="888"/>
      <c r="T28" s="888"/>
      <c r="U28" s="888"/>
      <c r="V28" s="888">
        <v>14423</v>
      </c>
      <c r="W28" s="888"/>
      <c r="X28" s="888"/>
      <c r="Y28" s="888"/>
      <c r="Z28" s="888"/>
      <c r="AA28" s="888">
        <v>96</v>
      </c>
      <c r="AB28" s="888"/>
      <c r="AC28" s="888"/>
      <c r="AD28" s="888"/>
      <c r="AE28" s="889"/>
      <c r="AF28" s="890">
        <v>96</v>
      </c>
      <c r="AG28" s="888"/>
      <c r="AH28" s="888"/>
      <c r="AI28" s="888"/>
      <c r="AJ28" s="891"/>
      <c r="AK28" s="892">
        <v>1203</v>
      </c>
      <c r="AL28" s="893"/>
      <c r="AM28" s="893"/>
      <c r="AN28" s="893"/>
      <c r="AO28" s="893"/>
      <c r="AP28" s="893" t="s">
        <v>515</v>
      </c>
      <c r="AQ28" s="893"/>
      <c r="AR28" s="893"/>
      <c r="AS28" s="893"/>
      <c r="AT28" s="893"/>
      <c r="AU28" s="893" t="s">
        <v>515</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41"/>
      <c r="BT28" s="842"/>
      <c r="BU28" s="842"/>
      <c r="BV28" s="842"/>
      <c r="BW28" s="842"/>
      <c r="BX28" s="842"/>
      <c r="BY28" s="842"/>
      <c r="BZ28" s="842"/>
      <c r="CA28" s="842"/>
      <c r="CB28" s="842"/>
      <c r="CC28" s="842"/>
      <c r="CD28" s="842"/>
      <c r="CE28" s="842"/>
      <c r="CF28" s="842"/>
      <c r="CG28" s="843"/>
      <c r="CH28" s="814"/>
      <c r="CI28" s="815"/>
      <c r="CJ28" s="815"/>
      <c r="CK28" s="815"/>
      <c r="CL28" s="816"/>
      <c r="CM28" s="814"/>
      <c r="CN28" s="815"/>
      <c r="CO28" s="815"/>
      <c r="CP28" s="815"/>
      <c r="CQ28" s="816"/>
      <c r="CR28" s="814"/>
      <c r="CS28" s="815"/>
      <c r="CT28" s="815"/>
      <c r="CU28" s="815"/>
      <c r="CV28" s="816"/>
      <c r="CW28" s="814"/>
      <c r="CX28" s="815"/>
      <c r="CY28" s="815"/>
      <c r="CZ28" s="815"/>
      <c r="DA28" s="816"/>
      <c r="DB28" s="814"/>
      <c r="DC28" s="815"/>
      <c r="DD28" s="815"/>
      <c r="DE28" s="815"/>
      <c r="DF28" s="816"/>
      <c r="DG28" s="814"/>
      <c r="DH28" s="815"/>
      <c r="DI28" s="815"/>
      <c r="DJ28" s="815"/>
      <c r="DK28" s="816"/>
      <c r="DL28" s="814"/>
      <c r="DM28" s="815"/>
      <c r="DN28" s="815"/>
      <c r="DO28" s="815"/>
      <c r="DP28" s="816"/>
      <c r="DQ28" s="814"/>
      <c r="DR28" s="815"/>
      <c r="DS28" s="815"/>
      <c r="DT28" s="815"/>
      <c r="DU28" s="816"/>
      <c r="DV28" s="841"/>
      <c r="DW28" s="842"/>
      <c r="DX28" s="842"/>
      <c r="DY28" s="842"/>
      <c r="DZ28" s="844"/>
      <c r="EA28" s="226"/>
    </row>
    <row r="29" spans="1:131" ht="26.25" customHeight="1">
      <c r="A29" s="238">
        <v>2</v>
      </c>
      <c r="B29" s="845" t="s">
        <v>405</v>
      </c>
      <c r="C29" s="846"/>
      <c r="D29" s="846"/>
      <c r="E29" s="846"/>
      <c r="F29" s="846"/>
      <c r="G29" s="846"/>
      <c r="H29" s="846"/>
      <c r="I29" s="846"/>
      <c r="J29" s="846"/>
      <c r="K29" s="846"/>
      <c r="L29" s="846"/>
      <c r="M29" s="846"/>
      <c r="N29" s="846"/>
      <c r="O29" s="846"/>
      <c r="P29" s="847"/>
      <c r="Q29" s="848">
        <v>11669</v>
      </c>
      <c r="R29" s="849"/>
      <c r="S29" s="849"/>
      <c r="T29" s="849"/>
      <c r="U29" s="849"/>
      <c r="V29" s="849">
        <v>11143</v>
      </c>
      <c r="W29" s="849"/>
      <c r="X29" s="849"/>
      <c r="Y29" s="849"/>
      <c r="Z29" s="849"/>
      <c r="AA29" s="849">
        <v>527</v>
      </c>
      <c r="AB29" s="849"/>
      <c r="AC29" s="849"/>
      <c r="AD29" s="849"/>
      <c r="AE29" s="850"/>
      <c r="AF29" s="851">
        <v>527</v>
      </c>
      <c r="AG29" s="852"/>
      <c r="AH29" s="852"/>
      <c r="AI29" s="852"/>
      <c r="AJ29" s="853"/>
      <c r="AK29" s="899">
        <v>1840</v>
      </c>
      <c r="AL29" s="895"/>
      <c r="AM29" s="895"/>
      <c r="AN29" s="895"/>
      <c r="AO29" s="895"/>
      <c r="AP29" s="895" t="s">
        <v>515</v>
      </c>
      <c r="AQ29" s="895"/>
      <c r="AR29" s="895"/>
      <c r="AS29" s="895"/>
      <c r="AT29" s="895"/>
      <c r="AU29" s="895" t="s">
        <v>515</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41"/>
      <c r="BT29" s="842"/>
      <c r="BU29" s="842"/>
      <c r="BV29" s="842"/>
      <c r="BW29" s="842"/>
      <c r="BX29" s="842"/>
      <c r="BY29" s="842"/>
      <c r="BZ29" s="842"/>
      <c r="CA29" s="842"/>
      <c r="CB29" s="842"/>
      <c r="CC29" s="842"/>
      <c r="CD29" s="842"/>
      <c r="CE29" s="842"/>
      <c r="CF29" s="842"/>
      <c r="CG29" s="843"/>
      <c r="CH29" s="814"/>
      <c r="CI29" s="815"/>
      <c r="CJ29" s="815"/>
      <c r="CK29" s="815"/>
      <c r="CL29" s="816"/>
      <c r="CM29" s="814"/>
      <c r="CN29" s="815"/>
      <c r="CO29" s="815"/>
      <c r="CP29" s="815"/>
      <c r="CQ29" s="816"/>
      <c r="CR29" s="814"/>
      <c r="CS29" s="815"/>
      <c r="CT29" s="815"/>
      <c r="CU29" s="815"/>
      <c r="CV29" s="816"/>
      <c r="CW29" s="814"/>
      <c r="CX29" s="815"/>
      <c r="CY29" s="815"/>
      <c r="CZ29" s="815"/>
      <c r="DA29" s="816"/>
      <c r="DB29" s="814"/>
      <c r="DC29" s="815"/>
      <c r="DD29" s="815"/>
      <c r="DE29" s="815"/>
      <c r="DF29" s="816"/>
      <c r="DG29" s="814"/>
      <c r="DH29" s="815"/>
      <c r="DI29" s="815"/>
      <c r="DJ29" s="815"/>
      <c r="DK29" s="816"/>
      <c r="DL29" s="814"/>
      <c r="DM29" s="815"/>
      <c r="DN29" s="815"/>
      <c r="DO29" s="815"/>
      <c r="DP29" s="816"/>
      <c r="DQ29" s="814"/>
      <c r="DR29" s="815"/>
      <c r="DS29" s="815"/>
      <c r="DT29" s="815"/>
      <c r="DU29" s="816"/>
      <c r="DV29" s="841"/>
      <c r="DW29" s="842"/>
      <c r="DX29" s="842"/>
      <c r="DY29" s="842"/>
      <c r="DZ29" s="844"/>
      <c r="EA29" s="226"/>
    </row>
    <row r="30" spans="1:131" ht="26.25" customHeight="1">
      <c r="A30" s="238">
        <v>3</v>
      </c>
      <c r="B30" s="845" t="s">
        <v>406</v>
      </c>
      <c r="C30" s="846"/>
      <c r="D30" s="846"/>
      <c r="E30" s="846"/>
      <c r="F30" s="846"/>
      <c r="G30" s="846"/>
      <c r="H30" s="846"/>
      <c r="I30" s="846"/>
      <c r="J30" s="846"/>
      <c r="K30" s="846"/>
      <c r="L30" s="846"/>
      <c r="M30" s="846"/>
      <c r="N30" s="846"/>
      <c r="O30" s="846"/>
      <c r="P30" s="847"/>
      <c r="Q30" s="848">
        <v>1571</v>
      </c>
      <c r="R30" s="849"/>
      <c r="S30" s="849"/>
      <c r="T30" s="849"/>
      <c r="U30" s="849"/>
      <c r="V30" s="849">
        <v>1564</v>
      </c>
      <c r="W30" s="849"/>
      <c r="X30" s="849"/>
      <c r="Y30" s="849"/>
      <c r="Z30" s="849"/>
      <c r="AA30" s="849">
        <v>7</v>
      </c>
      <c r="AB30" s="849"/>
      <c r="AC30" s="849"/>
      <c r="AD30" s="849"/>
      <c r="AE30" s="850"/>
      <c r="AF30" s="851">
        <v>7</v>
      </c>
      <c r="AG30" s="852"/>
      <c r="AH30" s="852"/>
      <c r="AI30" s="852"/>
      <c r="AJ30" s="853"/>
      <c r="AK30" s="899">
        <v>489</v>
      </c>
      <c r="AL30" s="895"/>
      <c r="AM30" s="895"/>
      <c r="AN30" s="895"/>
      <c r="AO30" s="895"/>
      <c r="AP30" s="895" t="s">
        <v>515</v>
      </c>
      <c r="AQ30" s="895"/>
      <c r="AR30" s="895"/>
      <c r="AS30" s="895"/>
      <c r="AT30" s="895"/>
      <c r="AU30" s="895" t="s">
        <v>515</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41"/>
      <c r="BT30" s="842"/>
      <c r="BU30" s="842"/>
      <c r="BV30" s="842"/>
      <c r="BW30" s="842"/>
      <c r="BX30" s="842"/>
      <c r="BY30" s="842"/>
      <c r="BZ30" s="842"/>
      <c r="CA30" s="842"/>
      <c r="CB30" s="842"/>
      <c r="CC30" s="842"/>
      <c r="CD30" s="842"/>
      <c r="CE30" s="842"/>
      <c r="CF30" s="842"/>
      <c r="CG30" s="843"/>
      <c r="CH30" s="814"/>
      <c r="CI30" s="815"/>
      <c r="CJ30" s="815"/>
      <c r="CK30" s="815"/>
      <c r="CL30" s="816"/>
      <c r="CM30" s="814"/>
      <c r="CN30" s="815"/>
      <c r="CO30" s="815"/>
      <c r="CP30" s="815"/>
      <c r="CQ30" s="816"/>
      <c r="CR30" s="814"/>
      <c r="CS30" s="815"/>
      <c r="CT30" s="815"/>
      <c r="CU30" s="815"/>
      <c r="CV30" s="816"/>
      <c r="CW30" s="814"/>
      <c r="CX30" s="815"/>
      <c r="CY30" s="815"/>
      <c r="CZ30" s="815"/>
      <c r="DA30" s="816"/>
      <c r="DB30" s="814"/>
      <c r="DC30" s="815"/>
      <c r="DD30" s="815"/>
      <c r="DE30" s="815"/>
      <c r="DF30" s="816"/>
      <c r="DG30" s="814"/>
      <c r="DH30" s="815"/>
      <c r="DI30" s="815"/>
      <c r="DJ30" s="815"/>
      <c r="DK30" s="816"/>
      <c r="DL30" s="814"/>
      <c r="DM30" s="815"/>
      <c r="DN30" s="815"/>
      <c r="DO30" s="815"/>
      <c r="DP30" s="816"/>
      <c r="DQ30" s="814"/>
      <c r="DR30" s="815"/>
      <c r="DS30" s="815"/>
      <c r="DT30" s="815"/>
      <c r="DU30" s="816"/>
      <c r="DV30" s="841"/>
      <c r="DW30" s="842"/>
      <c r="DX30" s="842"/>
      <c r="DY30" s="842"/>
      <c r="DZ30" s="844"/>
      <c r="EA30" s="226"/>
    </row>
    <row r="31" spans="1:131" ht="26.25" customHeight="1">
      <c r="A31" s="238">
        <v>4</v>
      </c>
      <c r="B31" s="845" t="s">
        <v>407</v>
      </c>
      <c r="C31" s="846"/>
      <c r="D31" s="846"/>
      <c r="E31" s="846"/>
      <c r="F31" s="846"/>
      <c r="G31" s="846"/>
      <c r="H31" s="846"/>
      <c r="I31" s="846"/>
      <c r="J31" s="846"/>
      <c r="K31" s="846"/>
      <c r="L31" s="846"/>
      <c r="M31" s="846"/>
      <c r="N31" s="846"/>
      <c r="O31" s="846"/>
      <c r="P31" s="847"/>
      <c r="Q31" s="848">
        <v>29</v>
      </c>
      <c r="R31" s="849"/>
      <c r="S31" s="849"/>
      <c r="T31" s="849"/>
      <c r="U31" s="849"/>
      <c r="V31" s="849">
        <v>9</v>
      </c>
      <c r="W31" s="849"/>
      <c r="X31" s="849"/>
      <c r="Y31" s="849"/>
      <c r="Z31" s="849"/>
      <c r="AA31" s="849">
        <v>20</v>
      </c>
      <c r="AB31" s="849"/>
      <c r="AC31" s="849"/>
      <c r="AD31" s="849"/>
      <c r="AE31" s="850"/>
      <c r="AF31" s="851">
        <v>20</v>
      </c>
      <c r="AG31" s="852"/>
      <c r="AH31" s="852"/>
      <c r="AI31" s="852"/>
      <c r="AJ31" s="853"/>
      <c r="AK31" s="899" t="s">
        <v>598</v>
      </c>
      <c r="AL31" s="895"/>
      <c r="AM31" s="895"/>
      <c r="AN31" s="895"/>
      <c r="AO31" s="895"/>
      <c r="AP31" s="895" t="s">
        <v>515</v>
      </c>
      <c r="AQ31" s="895"/>
      <c r="AR31" s="895"/>
      <c r="AS31" s="895"/>
      <c r="AT31" s="895"/>
      <c r="AU31" s="895" t="s">
        <v>515</v>
      </c>
      <c r="AV31" s="895"/>
      <c r="AW31" s="895"/>
      <c r="AX31" s="895"/>
      <c r="AY31" s="895"/>
      <c r="AZ31" s="896"/>
      <c r="BA31" s="896"/>
      <c r="BB31" s="896"/>
      <c r="BC31" s="896"/>
      <c r="BD31" s="896"/>
      <c r="BE31" s="897"/>
      <c r="BF31" s="897"/>
      <c r="BG31" s="897"/>
      <c r="BH31" s="897"/>
      <c r="BI31" s="898"/>
      <c r="BJ31" s="228"/>
      <c r="BK31" s="228"/>
      <c r="BL31" s="228"/>
      <c r="BM31" s="228"/>
      <c r="BN31" s="228"/>
      <c r="BO31" s="237"/>
      <c r="BP31" s="237"/>
      <c r="BQ31" s="234">
        <v>25</v>
      </c>
      <c r="BR31" s="235"/>
      <c r="BS31" s="841"/>
      <c r="BT31" s="842"/>
      <c r="BU31" s="842"/>
      <c r="BV31" s="842"/>
      <c r="BW31" s="842"/>
      <c r="BX31" s="842"/>
      <c r="BY31" s="842"/>
      <c r="BZ31" s="842"/>
      <c r="CA31" s="842"/>
      <c r="CB31" s="842"/>
      <c r="CC31" s="842"/>
      <c r="CD31" s="842"/>
      <c r="CE31" s="842"/>
      <c r="CF31" s="842"/>
      <c r="CG31" s="843"/>
      <c r="CH31" s="814"/>
      <c r="CI31" s="815"/>
      <c r="CJ31" s="815"/>
      <c r="CK31" s="815"/>
      <c r="CL31" s="816"/>
      <c r="CM31" s="814"/>
      <c r="CN31" s="815"/>
      <c r="CO31" s="815"/>
      <c r="CP31" s="815"/>
      <c r="CQ31" s="816"/>
      <c r="CR31" s="814"/>
      <c r="CS31" s="815"/>
      <c r="CT31" s="815"/>
      <c r="CU31" s="815"/>
      <c r="CV31" s="816"/>
      <c r="CW31" s="814"/>
      <c r="CX31" s="815"/>
      <c r="CY31" s="815"/>
      <c r="CZ31" s="815"/>
      <c r="DA31" s="816"/>
      <c r="DB31" s="814"/>
      <c r="DC31" s="815"/>
      <c r="DD31" s="815"/>
      <c r="DE31" s="815"/>
      <c r="DF31" s="816"/>
      <c r="DG31" s="814"/>
      <c r="DH31" s="815"/>
      <c r="DI31" s="815"/>
      <c r="DJ31" s="815"/>
      <c r="DK31" s="816"/>
      <c r="DL31" s="814"/>
      <c r="DM31" s="815"/>
      <c r="DN31" s="815"/>
      <c r="DO31" s="815"/>
      <c r="DP31" s="816"/>
      <c r="DQ31" s="814"/>
      <c r="DR31" s="815"/>
      <c r="DS31" s="815"/>
      <c r="DT31" s="815"/>
      <c r="DU31" s="816"/>
      <c r="DV31" s="841"/>
      <c r="DW31" s="842"/>
      <c r="DX31" s="842"/>
      <c r="DY31" s="842"/>
      <c r="DZ31" s="844"/>
      <c r="EA31" s="226"/>
    </row>
    <row r="32" spans="1:131" ht="26.25" customHeight="1">
      <c r="A32" s="238">
        <v>5</v>
      </c>
      <c r="B32" s="845" t="s">
        <v>408</v>
      </c>
      <c r="C32" s="846"/>
      <c r="D32" s="846"/>
      <c r="E32" s="846"/>
      <c r="F32" s="846"/>
      <c r="G32" s="846"/>
      <c r="H32" s="846"/>
      <c r="I32" s="846"/>
      <c r="J32" s="846"/>
      <c r="K32" s="846"/>
      <c r="L32" s="846"/>
      <c r="M32" s="846"/>
      <c r="N32" s="846"/>
      <c r="O32" s="846"/>
      <c r="P32" s="847"/>
      <c r="Q32" s="848">
        <v>2270</v>
      </c>
      <c r="R32" s="849"/>
      <c r="S32" s="849"/>
      <c r="T32" s="849"/>
      <c r="U32" s="849"/>
      <c r="V32" s="849">
        <v>1711</v>
      </c>
      <c r="W32" s="849"/>
      <c r="X32" s="849"/>
      <c r="Y32" s="849"/>
      <c r="Z32" s="849"/>
      <c r="AA32" s="849">
        <v>558</v>
      </c>
      <c r="AB32" s="849"/>
      <c r="AC32" s="849"/>
      <c r="AD32" s="849"/>
      <c r="AE32" s="850"/>
      <c r="AF32" s="851">
        <v>3951</v>
      </c>
      <c r="AG32" s="852"/>
      <c r="AH32" s="852"/>
      <c r="AI32" s="852"/>
      <c r="AJ32" s="853"/>
      <c r="AK32" s="899">
        <v>11</v>
      </c>
      <c r="AL32" s="895"/>
      <c r="AM32" s="895"/>
      <c r="AN32" s="895"/>
      <c r="AO32" s="895"/>
      <c r="AP32" s="895">
        <v>1078</v>
      </c>
      <c r="AQ32" s="895"/>
      <c r="AR32" s="895"/>
      <c r="AS32" s="895"/>
      <c r="AT32" s="895"/>
      <c r="AU32" s="895">
        <v>290</v>
      </c>
      <c r="AV32" s="895"/>
      <c r="AW32" s="895"/>
      <c r="AX32" s="895"/>
      <c r="AY32" s="895"/>
      <c r="AZ32" s="896" t="s">
        <v>598</v>
      </c>
      <c r="BA32" s="896"/>
      <c r="BB32" s="896"/>
      <c r="BC32" s="896"/>
      <c r="BD32" s="896"/>
      <c r="BE32" s="897" t="s">
        <v>409</v>
      </c>
      <c r="BF32" s="897"/>
      <c r="BG32" s="897"/>
      <c r="BH32" s="897"/>
      <c r="BI32" s="898"/>
      <c r="BJ32" s="228"/>
      <c r="BK32" s="228"/>
      <c r="BL32" s="228"/>
      <c r="BM32" s="228"/>
      <c r="BN32" s="228"/>
      <c r="BO32" s="237"/>
      <c r="BP32" s="237"/>
      <c r="BQ32" s="234">
        <v>26</v>
      </c>
      <c r="BR32" s="235"/>
      <c r="BS32" s="841"/>
      <c r="BT32" s="842"/>
      <c r="BU32" s="842"/>
      <c r="BV32" s="842"/>
      <c r="BW32" s="842"/>
      <c r="BX32" s="842"/>
      <c r="BY32" s="842"/>
      <c r="BZ32" s="842"/>
      <c r="CA32" s="842"/>
      <c r="CB32" s="842"/>
      <c r="CC32" s="842"/>
      <c r="CD32" s="842"/>
      <c r="CE32" s="842"/>
      <c r="CF32" s="842"/>
      <c r="CG32" s="843"/>
      <c r="CH32" s="814"/>
      <c r="CI32" s="815"/>
      <c r="CJ32" s="815"/>
      <c r="CK32" s="815"/>
      <c r="CL32" s="816"/>
      <c r="CM32" s="814"/>
      <c r="CN32" s="815"/>
      <c r="CO32" s="815"/>
      <c r="CP32" s="815"/>
      <c r="CQ32" s="816"/>
      <c r="CR32" s="814"/>
      <c r="CS32" s="815"/>
      <c r="CT32" s="815"/>
      <c r="CU32" s="815"/>
      <c r="CV32" s="816"/>
      <c r="CW32" s="814"/>
      <c r="CX32" s="815"/>
      <c r="CY32" s="815"/>
      <c r="CZ32" s="815"/>
      <c r="DA32" s="816"/>
      <c r="DB32" s="814"/>
      <c r="DC32" s="815"/>
      <c r="DD32" s="815"/>
      <c r="DE32" s="815"/>
      <c r="DF32" s="816"/>
      <c r="DG32" s="814"/>
      <c r="DH32" s="815"/>
      <c r="DI32" s="815"/>
      <c r="DJ32" s="815"/>
      <c r="DK32" s="816"/>
      <c r="DL32" s="814"/>
      <c r="DM32" s="815"/>
      <c r="DN32" s="815"/>
      <c r="DO32" s="815"/>
      <c r="DP32" s="816"/>
      <c r="DQ32" s="814"/>
      <c r="DR32" s="815"/>
      <c r="DS32" s="815"/>
      <c r="DT32" s="815"/>
      <c r="DU32" s="816"/>
      <c r="DV32" s="841"/>
      <c r="DW32" s="842"/>
      <c r="DX32" s="842"/>
      <c r="DY32" s="842"/>
      <c r="DZ32" s="844"/>
      <c r="EA32" s="226"/>
    </row>
    <row r="33" spans="1:131" ht="26.25" customHeight="1">
      <c r="A33" s="238">
        <v>6</v>
      </c>
      <c r="B33" s="845" t="s">
        <v>410</v>
      </c>
      <c r="C33" s="846"/>
      <c r="D33" s="846"/>
      <c r="E33" s="846"/>
      <c r="F33" s="846"/>
      <c r="G33" s="846"/>
      <c r="H33" s="846"/>
      <c r="I33" s="846"/>
      <c r="J33" s="846"/>
      <c r="K33" s="846"/>
      <c r="L33" s="846"/>
      <c r="M33" s="846"/>
      <c r="N33" s="846"/>
      <c r="O33" s="846"/>
      <c r="P33" s="847"/>
      <c r="Q33" s="848">
        <v>27</v>
      </c>
      <c r="R33" s="849"/>
      <c r="S33" s="849"/>
      <c r="T33" s="849"/>
      <c r="U33" s="849"/>
      <c r="V33" s="849">
        <v>26</v>
      </c>
      <c r="W33" s="849"/>
      <c r="X33" s="849"/>
      <c r="Y33" s="849"/>
      <c r="Z33" s="849"/>
      <c r="AA33" s="849">
        <v>1</v>
      </c>
      <c r="AB33" s="849"/>
      <c r="AC33" s="849"/>
      <c r="AD33" s="849"/>
      <c r="AE33" s="850"/>
      <c r="AF33" s="851">
        <v>49</v>
      </c>
      <c r="AG33" s="852"/>
      <c r="AH33" s="852"/>
      <c r="AI33" s="852"/>
      <c r="AJ33" s="853"/>
      <c r="AK33" s="899">
        <v>3</v>
      </c>
      <c r="AL33" s="895"/>
      <c r="AM33" s="895"/>
      <c r="AN33" s="895"/>
      <c r="AO33" s="895"/>
      <c r="AP33" s="895" t="s">
        <v>515</v>
      </c>
      <c r="AQ33" s="895"/>
      <c r="AR33" s="895"/>
      <c r="AS33" s="895"/>
      <c r="AT33" s="895"/>
      <c r="AU33" s="895" t="s">
        <v>515</v>
      </c>
      <c r="AV33" s="895"/>
      <c r="AW33" s="895"/>
      <c r="AX33" s="895"/>
      <c r="AY33" s="895"/>
      <c r="AZ33" s="896" t="s">
        <v>598</v>
      </c>
      <c r="BA33" s="896"/>
      <c r="BB33" s="896"/>
      <c r="BC33" s="896"/>
      <c r="BD33" s="896"/>
      <c r="BE33" s="897" t="s">
        <v>409</v>
      </c>
      <c r="BF33" s="897"/>
      <c r="BG33" s="897"/>
      <c r="BH33" s="897"/>
      <c r="BI33" s="898"/>
      <c r="BJ33" s="228"/>
      <c r="BK33" s="228"/>
      <c r="BL33" s="228"/>
      <c r="BM33" s="228"/>
      <c r="BN33" s="228"/>
      <c r="BO33" s="237"/>
      <c r="BP33" s="237"/>
      <c r="BQ33" s="234">
        <v>27</v>
      </c>
      <c r="BR33" s="235"/>
      <c r="BS33" s="841"/>
      <c r="BT33" s="842"/>
      <c r="BU33" s="842"/>
      <c r="BV33" s="842"/>
      <c r="BW33" s="842"/>
      <c r="BX33" s="842"/>
      <c r="BY33" s="842"/>
      <c r="BZ33" s="842"/>
      <c r="CA33" s="842"/>
      <c r="CB33" s="842"/>
      <c r="CC33" s="842"/>
      <c r="CD33" s="842"/>
      <c r="CE33" s="842"/>
      <c r="CF33" s="842"/>
      <c r="CG33" s="843"/>
      <c r="CH33" s="814"/>
      <c r="CI33" s="815"/>
      <c r="CJ33" s="815"/>
      <c r="CK33" s="815"/>
      <c r="CL33" s="816"/>
      <c r="CM33" s="814"/>
      <c r="CN33" s="815"/>
      <c r="CO33" s="815"/>
      <c r="CP33" s="815"/>
      <c r="CQ33" s="816"/>
      <c r="CR33" s="814"/>
      <c r="CS33" s="815"/>
      <c r="CT33" s="815"/>
      <c r="CU33" s="815"/>
      <c r="CV33" s="816"/>
      <c r="CW33" s="814"/>
      <c r="CX33" s="815"/>
      <c r="CY33" s="815"/>
      <c r="CZ33" s="815"/>
      <c r="DA33" s="816"/>
      <c r="DB33" s="814"/>
      <c r="DC33" s="815"/>
      <c r="DD33" s="815"/>
      <c r="DE33" s="815"/>
      <c r="DF33" s="816"/>
      <c r="DG33" s="814"/>
      <c r="DH33" s="815"/>
      <c r="DI33" s="815"/>
      <c r="DJ33" s="815"/>
      <c r="DK33" s="816"/>
      <c r="DL33" s="814"/>
      <c r="DM33" s="815"/>
      <c r="DN33" s="815"/>
      <c r="DO33" s="815"/>
      <c r="DP33" s="816"/>
      <c r="DQ33" s="814"/>
      <c r="DR33" s="815"/>
      <c r="DS33" s="815"/>
      <c r="DT33" s="815"/>
      <c r="DU33" s="816"/>
      <c r="DV33" s="841"/>
      <c r="DW33" s="842"/>
      <c r="DX33" s="842"/>
      <c r="DY33" s="842"/>
      <c r="DZ33" s="844"/>
      <c r="EA33" s="226"/>
    </row>
    <row r="34" spans="1:131" ht="26.25" customHeight="1">
      <c r="A34" s="238">
        <v>7</v>
      </c>
      <c r="B34" s="845" t="s">
        <v>411</v>
      </c>
      <c r="C34" s="846"/>
      <c r="D34" s="846"/>
      <c r="E34" s="846"/>
      <c r="F34" s="846"/>
      <c r="G34" s="846"/>
      <c r="H34" s="846"/>
      <c r="I34" s="846"/>
      <c r="J34" s="846"/>
      <c r="K34" s="846"/>
      <c r="L34" s="846"/>
      <c r="M34" s="846"/>
      <c r="N34" s="846"/>
      <c r="O34" s="846"/>
      <c r="P34" s="847"/>
      <c r="Q34" s="848">
        <v>6465</v>
      </c>
      <c r="R34" s="849"/>
      <c r="S34" s="849"/>
      <c r="T34" s="849"/>
      <c r="U34" s="849"/>
      <c r="V34" s="849">
        <v>6405</v>
      </c>
      <c r="W34" s="849"/>
      <c r="X34" s="849"/>
      <c r="Y34" s="849"/>
      <c r="Z34" s="849"/>
      <c r="AA34" s="849">
        <v>60</v>
      </c>
      <c r="AB34" s="849"/>
      <c r="AC34" s="849"/>
      <c r="AD34" s="849"/>
      <c r="AE34" s="850"/>
      <c r="AF34" s="851">
        <v>2495</v>
      </c>
      <c r="AG34" s="852"/>
      <c r="AH34" s="852"/>
      <c r="AI34" s="852"/>
      <c r="AJ34" s="853"/>
      <c r="AK34" s="899">
        <v>197</v>
      </c>
      <c r="AL34" s="895"/>
      <c r="AM34" s="895"/>
      <c r="AN34" s="895"/>
      <c r="AO34" s="895"/>
      <c r="AP34" s="895">
        <v>1007</v>
      </c>
      <c r="AQ34" s="895"/>
      <c r="AR34" s="895"/>
      <c r="AS34" s="895"/>
      <c r="AT34" s="895"/>
      <c r="AU34" s="895">
        <v>786</v>
      </c>
      <c r="AV34" s="895"/>
      <c r="AW34" s="895"/>
      <c r="AX34" s="895"/>
      <c r="AY34" s="895"/>
      <c r="AZ34" s="896" t="s">
        <v>598</v>
      </c>
      <c r="BA34" s="896"/>
      <c r="BB34" s="896"/>
      <c r="BC34" s="896"/>
      <c r="BD34" s="896"/>
      <c r="BE34" s="897" t="s">
        <v>409</v>
      </c>
      <c r="BF34" s="897"/>
      <c r="BG34" s="897"/>
      <c r="BH34" s="897"/>
      <c r="BI34" s="898"/>
      <c r="BJ34" s="228"/>
      <c r="BK34" s="228"/>
      <c r="BL34" s="228"/>
      <c r="BM34" s="228"/>
      <c r="BN34" s="228"/>
      <c r="BO34" s="237"/>
      <c r="BP34" s="237"/>
      <c r="BQ34" s="234">
        <v>28</v>
      </c>
      <c r="BR34" s="235"/>
      <c r="BS34" s="841"/>
      <c r="BT34" s="842"/>
      <c r="BU34" s="842"/>
      <c r="BV34" s="842"/>
      <c r="BW34" s="842"/>
      <c r="BX34" s="842"/>
      <c r="BY34" s="842"/>
      <c r="BZ34" s="842"/>
      <c r="CA34" s="842"/>
      <c r="CB34" s="842"/>
      <c r="CC34" s="842"/>
      <c r="CD34" s="842"/>
      <c r="CE34" s="842"/>
      <c r="CF34" s="842"/>
      <c r="CG34" s="843"/>
      <c r="CH34" s="814"/>
      <c r="CI34" s="815"/>
      <c r="CJ34" s="815"/>
      <c r="CK34" s="815"/>
      <c r="CL34" s="816"/>
      <c r="CM34" s="814"/>
      <c r="CN34" s="815"/>
      <c r="CO34" s="815"/>
      <c r="CP34" s="815"/>
      <c r="CQ34" s="816"/>
      <c r="CR34" s="814"/>
      <c r="CS34" s="815"/>
      <c r="CT34" s="815"/>
      <c r="CU34" s="815"/>
      <c r="CV34" s="816"/>
      <c r="CW34" s="814"/>
      <c r="CX34" s="815"/>
      <c r="CY34" s="815"/>
      <c r="CZ34" s="815"/>
      <c r="DA34" s="816"/>
      <c r="DB34" s="814"/>
      <c r="DC34" s="815"/>
      <c r="DD34" s="815"/>
      <c r="DE34" s="815"/>
      <c r="DF34" s="816"/>
      <c r="DG34" s="814"/>
      <c r="DH34" s="815"/>
      <c r="DI34" s="815"/>
      <c r="DJ34" s="815"/>
      <c r="DK34" s="816"/>
      <c r="DL34" s="814"/>
      <c r="DM34" s="815"/>
      <c r="DN34" s="815"/>
      <c r="DO34" s="815"/>
      <c r="DP34" s="816"/>
      <c r="DQ34" s="814"/>
      <c r="DR34" s="815"/>
      <c r="DS34" s="815"/>
      <c r="DT34" s="815"/>
      <c r="DU34" s="816"/>
      <c r="DV34" s="841"/>
      <c r="DW34" s="842"/>
      <c r="DX34" s="842"/>
      <c r="DY34" s="842"/>
      <c r="DZ34" s="844"/>
      <c r="EA34" s="226"/>
    </row>
    <row r="35" spans="1:131" ht="26.25" customHeight="1">
      <c r="A35" s="238">
        <v>8</v>
      </c>
      <c r="B35" s="845" t="s">
        <v>412</v>
      </c>
      <c r="C35" s="846"/>
      <c r="D35" s="846"/>
      <c r="E35" s="846"/>
      <c r="F35" s="846"/>
      <c r="G35" s="846"/>
      <c r="H35" s="846"/>
      <c r="I35" s="846"/>
      <c r="J35" s="846"/>
      <c r="K35" s="846"/>
      <c r="L35" s="846"/>
      <c r="M35" s="846"/>
      <c r="N35" s="846"/>
      <c r="O35" s="846"/>
      <c r="P35" s="847"/>
      <c r="Q35" s="848">
        <v>1517</v>
      </c>
      <c r="R35" s="849"/>
      <c r="S35" s="849"/>
      <c r="T35" s="849"/>
      <c r="U35" s="849"/>
      <c r="V35" s="849">
        <v>1052</v>
      </c>
      <c r="W35" s="849"/>
      <c r="X35" s="849"/>
      <c r="Y35" s="849"/>
      <c r="Z35" s="849"/>
      <c r="AA35" s="849">
        <v>464</v>
      </c>
      <c r="AB35" s="849"/>
      <c r="AC35" s="849"/>
      <c r="AD35" s="849"/>
      <c r="AE35" s="850"/>
      <c r="AF35" s="851">
        <v>328</v>
      </c>
      <c r="AG35" s="852"/>
      <c r="AH35" s="852"/>
      <c r="AI35" s="852"/>
      <c r="AJ35" s="853"/>
      <c r="AK35" s="899">
        <v>409</v>
      </c>
      <c r="AL35" s="895"/>
      <c r="AM35" s="895"/>
      <c r="AN35" s="895"/>
      <c r="AO35" s="895"/>
      <c r="AP35" s="895">
        <v>5974</v>
      </c>
      <c r="AQ35" s="895"/>
      <c r="AR35" s="895"/>
      <c r="AS35" s="895"/>
      <c r="AT35" s="895"/>
      <c r="AU35" s="895">
        <v>3758</v>
      </c>
      <c r="AV35" s="895"/>
      <c r="AW35" s="895"/>
      <c r="AX35" s="895"/>
      <c r="AY35" s="895"/>
      <c r="AZ35" s="896" t="s">
        <v>598</v>
      </c>
      <c r="BA35" s="896"/>
      <c r="BB35" s="896"/>
      <c r="BC35" s="896"/>
      <c r="BD35" s="896"/>
      <c r="BE35" s="897" t="s">
        <v>409</v>
      </c>
      <c r="BF35" s="897"/>
      <c r="BG35" s="897"/>
      <c r="BH35" s="897"/>
      <c r="BI35" s="898"/>
      <c r="BJ35" s="228"/>
      <c r="BK35" s="228"/>
      <c r="BL35" s="228"/>
      <c r="BM35" s="228"/>
      <c r="BN35" s="228"/>
      <c r="BO35" s="237"/>
      <c r="BP35" s="237"/>
      <c r="BQ35" s="234">
        <v>29</v>
      </c>
      <c r="BR35" s="235"/>
      <c r="BS35" s="841"/>
      <c r="BT35" s="842"/>
      <c r="BU35" s="842"/>
      <c r="BV35" s="842"/>
      <c r="BW35" s="842"/>
      <c r="BX35" s="842"/>
      <c r="BY35" s="842"/>
      <c r="BZ35" s="842"/>
      <c r="CA35" s="842"/>
      <c r="CB35" s="842"/>
      <c r="CC35" s="842"/>
      <c r="CD35" s="842"/>
      <c r="CE35" s="842"/>
      <c r="CF35" s="842"/>
      <c r="CG35" s="843"/>
      <c r="CH35" s="814"/>
      <c r="CI35" s="815"/>
      <c r="CJ35" s="815"/>
      <c r="CK35" s="815"/>
      <c r="CL35" s="816"/>
      <c r="CM35" s="814"/>
      <c r="CN35" s="815"/>
      <c r="CO35" s="815"/>
      <c r="CP35" s="815"/>
      <c r="CQ35" s="816"/>
      <c r="CR35" s="814"/>
      <c r="CS35" s="815"/>
      <c r="CT35" s="815"/>
      <c r="CU35" s="815"/>
      <c r="CV35" s="816"/>
      <c r="CW35" s="814"/>
      <c r="CX35" s="815"/>
      <c r="CY35" s="815"/>
      <c r="CZ35" s="815"/>
      <c r="DA35" s="816"/>
      <c r="DB35" s="814"/>
      <c r="DC35" s="815"/>
      <c r="DD35" s="815"/>
      <c r="DE35" s="815"/>
      <c r="DF35" s="816"/>
      <c r="DG35" s="814"/>
      <c r="DH35" s="815"/>
      <c r="DI35" s="815"/>
      <c r="DJ35" s="815"/>
      <c r="DK35" s="816"/>
      <c r="DL35" s="814"/>
      <c r="DM35" s="815"/>
      <c r="DN35" s="815"/>
      <c r="DO35" s="815"/>
      <c r="DP35" s="816"/>
      <c r="DQ35" s="814"/>
      <c r="DR35" s="815"/>
      <c r="DS35" s="815"/>
      <c r="DT35" s="815"/>
      <c r="DU35" s="816"/>
      <c r="DV35" s="841"/>
      <c r="DW35" s="842"/>
      <c r="DX35" s="842"/>
      <c r="DY35" s="842"/>
      <c r="DZ35" s="844"/>
      <c r="EA35" s="226"/>
    </row>
    <row r="36" spans="1:131" ht="26.25" customHeight="1">
      <c r="A36" s="238">
        <v>9</v>
      </c>
      <c r="B36" s="845" t="s">
        <v>413</v>
      </c>
      <c r="C36" s="846"/>
      <c r="D36" s="846"/>
      <c r="E36" s="846"/>
      <c r="F36" s="846"/>
      <c r="G36" s="846"/>
      <c r="H36" s="846"/>
      <c r="I36" s="846"/>
      <c r="J36" s="846"/>
      <c r="K36" s="846"/>
      <c r="L36" s="846"/>
      <c r="M36" s="846"/>
      <c r="N36" s="846"/>
      <c r="O36" s="846"/>
      <c r="P36" s="847"/>
      <c r="Q36" s="848">
        <v>76</v>
      </c>
      <c r="R36" s="849"/>
      <c r="S36" s="849"/>
      <c r="T36" s="849"/>
      <c r="U36" s="849"/>
      <c r="V36" s="849">
        <v>73</v>
      </c>
      <c r="W36" s="849"/>
      <c r="X36" s="849"/>
      <c r="Y36" s="849"/>
      <c r="Z36" s="849"/>
      <c r="AA36" s="849">
        <v>3</v>
      </c>
      <c r="AB36" s="849"/>
      <c r="AC36" s="849"/>
      <c r="AD36" s="849"/>
      <c r="AE36" s="850"/>
      <c r="AF36" s="851">
        <v>3</v>
      </c>
      <c r="AG36" s="852"/>
      <c r="AH36" s="852"/>
      <c r="AI36" s="852"/>
      <c r="AJ36" s="853"/>
      <c r="AK36" s="899" t="s">
        <v>598</v>
      </c>
      <c r="AL36" s="895"/>
      <c r="AM36" s="895"/>
      <c r="AN36" s="895"/>
      <c r="AO36" s="895"/>
      <c r="AP36" s="895" t="s">
        <v>598</v>
      </c>
      <c r="AQ36" s="895"/>
      <c r="AR36" s="895"/>
      <c r="AS36" s="895"/>
      <c r="AT36" s="895"/>
      <c r="AU36" s="895" t="s">
        <v>598</v>
      </c>
      <c r="AV36" s="895"/>
      <c r="AW36" s="895"/>
      <c r="AX36" s="895"/>
      <c r="AY36" s="895"/>
      <c r="AZ36" s="896" t="s">
        <v>598</v>
      </c>
      <c r="BA36" s="896"/>
      <c r="BB36" s="896"/>
      <c r="BC36" s="896"/>
      <c r="BD36" s="896"/>
      <c r="BE36" s="897" t="s">
        <v>414</v>
      </c>
      <c r="BF36" s="897"/>
      <c r="BG36" s="897"/>
      <c r="BH36" s="897"/>
      <c r="BI36" s="898"/>
      <c r="BJ36" s="228"/>
      <c r="BK36" s="228"/>
      <c r="BL36" s="228"/>
      <c r="BM36" s="228"/>
      <c r="BN36" s="228"/>
      <c r="BO36" s="237"/>
      <c r="BP36" s="237"/>
      <c r="BQ36" s="234">
        <v>30</v>
      </c>
      <c r="BR36" s="235"/>
      <c r="BS36" s="841"/>
      <c r="BT36" s="842"/>
      <c r="BU36" s="842"/>
      <c r="BV36" s="842"/>
      <c r="BW36" s="842"/>
      <c r="BX36" s="842"/>
      <c r="BY36" s="842"/>
      <c r="BZ36" s="842"/>
      <c r="CA36" s="842"/>
      <c r="CB36" s="842"/>
      <c r="CC36" s="842"/>
      <c r="CD36" s="842"/>
      <c r="CE36" s="842"/>
      <c r="CF36" s="842"/>
      <c r="CG36" s="843"/>
      <c r="CH36" s="814"/>
      <c r="CI36" s="815"/>
      <c r="CJ36" s="815"/>
      <c r="CK36" s="815"/>
      <c r="CL36" s="816"/>
      <c r="CM36" s="814"/>
      <c r="CN36" s="815"/>
      <c r="CO36" s="815"/>
      <c r="CP36" s="815"/>
      <c r="CQ36" s="816"/>
      <c r="CR36" s="814"/>
      <c r="CS36" s="815"/>
      <c r="CT36" s="815"/>
      <c r="CU36" s="815"/>
      <c r="CV36" s="816"/>
      <c r="CW36" s="814"/>
      <c r="CX36" s="815"/>
      <c r="CY36" s="815"/>
      <c r="CZ36" s="815"/>
      <c r="DA36" s="816"/>
      <c r="DB36" s="814"/>
      <c r="DC36" s="815"/>
      <c r="DD36" s="815"/>
      <c r="DE36" s="815"/>
      <c r="DF36" s="816"/>
      <c r="DG36" s="814"/>
      <c r="DH36" s="815"/>
      <c r="DI36" s="815"/>
      <c r="DJ36" s="815"/>
      <c r="DK36" s="816"/>
      <c r="DL36" s="814"/>
      <c r="DM36" s="815"/>
      <c r="DN36" s="815"/>
      <c r="DO36" s="815"/>
      <c r="DP36" s="816"/>
      <c r="DQ36" s="814"/>
      <c r="DR36" s="815"/>
      <c r="DS36" s="815"/>
      <c r="DT36" s="815"/>
      <c r="DU36" s="816"/>
      <c r="DV36" s="841"/>
      <c r="DW36" s="842"/>
      <c r="DX36" s="842"/>
      <c r="DY36" s="842"/>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41"/>
      <c r="BT37" s="842"/>
      <c r="BU37" s="842"/>
      <c r="BV37" s="842"/>
      <c r="BW37" s="842"/>
      <c r="BX37" s="842"/>
      <c r="BY37" s="842"/>
      <c r="BZ37" s="842"/>
      <c r="CA37" s="842"/>
      <c r="CB37" s="842"/>
      <c r="CC37" s="842"/>
      <c r="CD37" s="842"/>
      <c r="CE37" s="842"/>
      <c r="CF37" s="842"/>
      <c r="CG37" s="843"/>
      <c r="CH37" s="814"/>
      <c r="CI37" s="815"/>
      <c r="CJ37" s="815"/>
      <c r="CK37" s="815"/>
      <c r="CL37" s="816"/>
      <c r="CM37" s="814"/>
      <c r="CN37" s="815"/>
      <c r="CO37" s="815"/>
      <c r="CP37" s="815"/>
      <c r="CQ37" s="816"/>
      <c r="CR37" s="814"/>
      <c r="CS37" s="815"/>
      <c r="CT37" s="815"/>
      <c r="CU37" s="815"/>
      <c r="CV37" s="816"/>
      <c r="CW37" s="814"/>
      <c r="CX37" s="815"/>
      <c r="CY37" s="815"/>
      <c r="CZ37" s="815"/>
      <c r="DA37" s="816"/>
      <c r="DB37" s="814"/>
      <c r="DC37" s="815"/>
      <c r="DD37" s="815"/>
      <c r="DE37" s="815"/>
      <c r="DF37" s="816"/>
      <c r="DG37" s="814"/>
      <c r="DH37" s="815"/>
      <c r="DI37" s="815"/>
      <c r="DJ37" s="815"/>
      <c r="DK37" s="816"/>
      <c r="DL37" s="814"/>
      <c r="DM37" s="815"/>
      <c r="DN37" s="815"/>
      <c r="DO37" s="815"/>
      <c r="DP37" s="816"/>
      <c r="DQ37" s="814"/>
      <c r="DR37" s="815"/>
      <c r="DS37" s="815"/>
      <c r="DT37" s="815"/>
      <c r="DU37" s="816"/>
      <c r="DV37" s="841"/>
      <c r="DW37" s="842"/>
      <c r="DX37" s="842"/>
      <c r="DY37" s="842"/>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41"/>
      <c r="BT38" s="842"/>
      <c r="BU38" s="842"/>
      <c r="BV38" s="842"/>
      <c r="BW38" s="842"/>
      <c r="BX38" s="842"/>
      <c r="BY38" s="842"/>
      <c r="BZ38" s="842"/>
      <c r="CA38" s="842"/>
      <c r="CB38" s="842"/>
      <c r="CC38" s="842"/>
      <c r="CD38" s="842"/>
      <c r="CE38" s="842"/>
      <c r="CF38" s="842"/>
      <c r="CG38" s="843"/>
      <c r="CH38" s="814"/>
      <c r="CI38" s="815"/>
      <c r="CJ38" s="815"/>
      <c r="CK38" s="815"/>
      <c r="CL38" s="816"/>
      <c r="CM38" s="814"/>
      <c r="CN38" s="815"/>
      <c r="CO38" s="815"/>
      <c r="CP38" s="815"/>
      <c r="CQ38" s="816"/>
      <c r="CR38" s="814"/>
      <c r="CS38" s="815"/>
      <c r="CT38" s="815"/>
      <c r="CU38" s="815"/>
      <c r="CV38" s="816"/>
      <c r="CW38" s="814"/>
      <c r="CX38" s="815"/>
      <c r="CY38" s="815"/>
      <c r="CZ38" s="815"/>
      <c r="DA38" s="816"/>
      <c r="DB38" s="814"/>
      <c r="DC38" s="815"/>
      <c r="DD38" s="815"/>
      <c r="DE38" s="815"/>
      <c r="DF38" s="816"/>
      <c r="DG38" s="814"/>
      <c r="DH38" s="815"/>
      <c r="DI38" s="815"/>
      <c r="DJ38" s="815"/>
      <c r="DK38" s="816"/>
      <c r="DL38" s="814"/>
      <c r="DM38" s="815"/>
      <c r="DN38" s="815"/>
      <c r="DO38" s="815"/>
      <c r="DP38" s="816"/>
      <c r="DQ38" s="814"/>
      <c r="DR38" s="815"/>
      <c r="DS38" s="815"/>
      <c r="DT38" s="815"/>
      <c r="DU38" s="816"/>
      <c r="DV38" s="841"/>
      <c r="DW38" s="842"/>
      <c r="DX38" s="842"/>
      <c r="DY38" s="842"/>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41"/>
      <c r="BT39" s="842"/>
      <c r="BU39" s="842"/>
      <c r="BV39" s="842"/>
      <c r="BW39" s="842"/>
      <c r="BX39" s="842"/>
      <c r="BY39" s="842"/>
      <c r="BZ39" s="842"/>
      <c r="CA39" s="842"/>
      <c r="CB39" s="842"/>
      <c r="CC39" s="842"/>
      <c r="CD39" s="842"/>
      <c r="CE39" s="842"/>
      <c r="CF39" s="842"/>
      <c r="CG39" s="843"/>
      <c r="CH39" s="814"/>
      <c r="CI39" s="815"/>
      <c r="CJ39" s="815"/>
      <c r="CK39" s="815"/>
      <c r="CL39" s="816"/>
      <c r="CM39" s="814"/>
      <c r="CN39" s="815"/>
      <c r="CO39" s="815"/>
      <c r="CP39" s="815"/>
      <c r="CQ39" s="816"/>
      <c r="CR39" s="814"/>
      <c r="CS39" s="815"/>
      <c r="CT39" s="815"/>
      <c r="CU39" s="815"/>
      <c r="CV39" s="816"/>
      <c r="CW39" s="814"/>
      <c r="CX39" s="815"/>
      <c r="CY39" s="815"/>
      <c r="CZ39" s="815"/>
      <c r="DA39" s="816"/>
      <c r="DB39" s="814"/>
      <c r="DC39" s="815"/>
      <c r="DD39" s="815"/>
      <c r="DE39" s="815"/>
      <c r="DF39" s="816"/>
      <c r="DG39" s="814"/>
      <c r="DH39" s="815"/>
      <c r="DI39" s="815"/>
      <c r="DJ39" s="815"/>
      <c r="DK39" s="816"/>
      <c r="DL39" s="814"/>
      <c r="DM39" s="815"/>
      <c r="DN39" s="815"/>
      <c r="DO39" s="815"/>
      <c r="DP39" s="816"/>
      <c r="DQ39" s="814"/>
      <c r="DR39" s="815"/>
      <c r="DS39" s="815"/>
      <c r="DT39" s="815"/>
      <c r="DU39" s="816"/>
      <c r="DV39" s="841"/>
      <c r="DW39" s="842"/>
      <c r="DX39" s="842"/>
      <c r="DY39" s="842"/>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41"/>
      <c r="BT40" s="842"/>
      <c r="BU40" s="842"/>
      <c r="BV40" s="842"/>
      <c r="BW40" s="842"/>
      <c r="BX40" s="842"/>
      <c r="BY40" s="842"/>
      <c r="BZ40" s="842"/>
      <c r="CA40" s="842"/>
      <c r="CB40" s="842"/>
      <c r="CC40" s="842"/>
      <c r="CD40" s="842"/>
      <c r="CE40" s="842"/>
      <c r="CF40" s="842"/>
      <c r="CG40" s="843"/>
      <c r="CH40" s="814"/>
      <c r="CI40" s="815"/>
      <c r="CJ40" s="815"/>
      <c r="CK40" s="815"/>
      <c r="CL40" s="816"/>
      <c r="CM40" s="814"/>
      <c r="CN40" s="815"/>
      <c r="CO40" s="815"/>
      <c r="CP40" s="815"/>
      <c r="CQ40" s="816"/>
      <c r="CR40" s="814"/>
      <c r="CS40" s="815"/>
      <c r="CT40" s="815"/>
      <c r="CU40" s="815"/>
      <c r="CV40" s="816"/>
      <c r="CW40" s="814"/>
      <c r="CX40" s="815"/>
      <c r="CY40" s="815"/>
      <c r="CZ40" s="815"/>
      <c r="DA40" s="816"/>
      <c r="DB40" s="814"/>
      <c r="DC40" s="815"/>
      <c r="DD40" s="815"/>
      <c r="DE40" s="815"/>
      <c r="DF40" s="816"/>
      <c r="DG40" s="814"/>
      <c r="DH40" s="815"/>
      <c r="DI40" s="815"/>
      <c r="DJ40" s="815"/>
      <c r="DK40" s="816"/>
      <c r="DL40" s="814"/>
      <c r="DM40" s="815"/>
      <c r="DN40" s="815"/>
      <c r="DO40" s="815"/>
      <c r="DP40" s="816"/>
      <c r="DQ40" s="814"/>
      <c r="DR40" s="815"/>
      <c r="DS40" s="815"/>
      <c r="DT40" s="815"/>
      <c r="DU40" s="816"/>
      <c r="DV40" s="841"/>
      <c r="DW40" s="842"/>
      <c r="DX40" s="842"/>
      <c r="DY40" s="842"/>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41"/>
      <c r="BT41" s="842"/>
      <c r="BU41" s="842"/>
      <c r="BV41" s="842"/>
      <c r="BW41" s="842"/>
      <c r="BX41" s="842"/>
      <c r="BY41" s="842"/>
      <c r="BZ41" s="842"/>
      <c r="CA41" s="842"/>
      <c r="CB41" s="842"/>
      <c r="CC41" s="842"/>
      <c r="CD41" s="842"/>
      <c r="CE41" s="842"/>
      <c r="CF41" s="842"/>
      <c r="CG41" s="843"/>
      <c r="CH41" s="814"/>
      <c r="CI41" s="815"/>
      <c r="CJ41" s="815"/>
      <c r="CK41" s="815"/>
      <c r="CL41" s="816"/>
      <c r="CM41" s="814"/>
      <c r="CN41" s="815"/>
      <c r="CO41" s="815"/>
      <c r="CP41" s="815"/>
      <c r="CQ41" s="816"/>
      <c r="CR41" s="814"/>
      <c r="CS41" s="815"/>
      <c r="CT41" s="815"/>
      <c r="CU41" s="815"/>
      <c r="CV41" s="816"/>
      <c r="CW41" s="814"/>
      <c r="CX41" s="815"/>
      <c r="CY41" s="815"/>
      <c r="CZ41" s="815"/>
      <c r="DA41" s="816"/>
      <c r="DB41" s="814"/>
      <c r="DC41" s="815"/>
      <c r="DD41" s="815"/>
      <c r="DE41" s="815"/>
      <c r="DF41" s="816"/>
      <c r="DG41" s="814"/>
      <c r="DH41" s="815"/>
      <c r="DI41" s="815"/>
      <c r="DJ41" s="815"/>
      <c r="DK41" s="816"/>
      <c r="DL41" s="814"/>
      <c r="DM41" s="815"/>
      <c r="DN41" s="815"/>
      <c r="DO41" s="815"/>
      <c r="DP41" s="816"/>
      <c r="DQ41" s="814"/>
      <c r="DR41" s="815"/>
      <c r="DS41" s="815"/>
      <c r="DT41" s="815"/>
      <c r="DU41" s="816"/>
      <c r="DV41" s="841"/>
      <c r="DW41" s="842"/>
      <c r="DX41" s="842"/>
      <c r="DY41" s="842"/>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41"/>
      <c r="BT42" s="842"/>
      <c r="BU42" s="842"/>
      <c r="BV42" s="842"/>
      <c r="BW42" s="842"/>
      <c r="BX42" s="842"/>
      <c r="BY42" s="842"/>
      <c r="BZ42" s="842"/>
      <c r="CA42" s="842"/>
      <c r="CB42" s="842"/>
      <c r="CC42" s="842"/>
      <c r="CD42" s="842"/>
      <c r="CE42" s="842"/>
      <c r="CF42" s="842"/>
      <c r="CG42" s="843"/>
      <c r="CH42" s="814"/>
      <c r="CI42" s="815"/>
      <c r="CJ42" s="815"/>
      <c r="CK42" s="815"/>
      <c r="CL42" s="816"/>
      <c r="CM42" s="814"/>
      <c r="CN42" s="815"/>
      <c r="CO42" s="815"/>
      <c r="CP42" s="815"/>
      <c r="CQ42" s="816"/>
      <c r="CR42" s="814"/>
      <c r="CS42" s="815"/>
      <c r="CT42" s="815"/>
      <c r="CU42" s="815"/>
      <c r="CV42" s="816"/>
      <c r="CW42" s="814"/>
      <c r="CX42" s="815"/>
      <c r="CY42" s="815"/>
      <c r="CZ42" s="815"/>
      <c r="DA42" s="816"/>
      <c r="DB42" s="814"/>
      <c r="DC42" s="815"/>
      <c r="DD42" s="815"/>
      <c r="DE42" s="815"/>
      <c r="DF42" s="816"/>
      <c r="DG42" s="814"/>
      <c r="DH42" s="815"/>
      <c r="DI42" s="815"/>
      <c r="DJ42" s="815"/>
      <c r="DK42" s="816"/>
      <c r="DL42" s="814"/>
      <c r="DM42" s="815"/>
      <c r="DN42" s="815"/>
      <c r="DO42" s="815"/>
      <c r="DP42" s="816"/>
      <c r="DQ42" s="814"/>
      <c r="DR42" s="815"/>
      <c r="DS42" s="815"/>
      <c r="DT42" s="815"/>
      <c r="DU42" s="816"/>
      <c r="DV42" s="841"/>
      <c r="DW42" s="842"/>
      <c r="DX42" s="842"/>
      <c r="DY42" s="842"/>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41"/>
      <c r="BT43" s="842"/>
      <c r="BU43" s="842"/>
      <c r="BV43" s="842"/>
      <c r="BW43" s="842"/>
      <c r="BX43" s="842"/>
      <c r="BY43" s="842"/>
      <c r="BZ43" s="842"/>
      <c r="CA43" s="842"/>
      <c r="CB43" s="842"/>
      <c r="CC43" s="842"/>
      <c r="CD43" s="842"/>
      <c r="CE43" s="842"/>
      <c r="CF43" s="842"/>
      <c r="CG43" s="843"/>
      <c r="CH43" s="814"/>
      <c r="CI43" s="815"/>
      <c r="CJ43" s="815"/>
      <c r="CK43" s="815"/>
      <c r="CL43" s="816"/>
      <c r="CM43" s="814"/>
      <c r="CN43" s="815"/>
      <c r="CO43" s="815"/>
      <c r="CP43" s="815"/>
      <c r="CQ43" s="816"/>
      <c r="CR43" s="814"/>
      <c r="CS43" s="815"/>
      <c r="CT43" s="815"/>
      <c r="CU43" s="815"/>
      <c r="CV43" s="816"/>
      <c r="CW43" s="814"/>
      <c r="CX43" s="815"/>
      <c r="CY43" s="815"/>
      <c r="CZ43" s="815"/>
      <c r="DA43" s="816"/>
      <c r="DB43" s="814"/>
      <c r="DC43" s="815"/>
      <c r="DD43" s="815"/>
      <c r="DE43" s="815"/>
      <c r="DF43" s="816"/>
      <c r="DG43" s="814"/>
      <c r="DH43" s="815"/>
      <c r="DI43" s="815"/>
      <c r="DJ43" s="815"/>
      <c r="DK43" s="816"/>
      <c r="DL43" s="814"/>
      <c r="DM43" s="815"/>
      <c r="DN43" s="815"/>
      <c r="DO43" s="815"/>
      <c r="DP43" s="816"/>
      <c r="DQ43" s="814"/>
      <c r="DR43" s="815"/>
      <c r="DS43" s="815"/>
      <c r="DT43" s="815"/>
      <c r="DU43" s="816"/>
      <c r="DV43" s="841"/>
      <c r="DW43" s="842"/>
      <c r="DX43" s="842"/>
      <c r="DY43" s="842"/>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41"/>
      <c r="BT44" s="842"/>
      <c r="BU44" s="842"/>
      <c r="BV44" s="842"/>
      <c r="BW44" s="842"/>
      <c r="BX44" s="842"/>
      <c r="BY44" s="842"/>
      <c r="BZ44" s="842"/>
      <c r="CA44" s="842"/>
      <c r="CB44" s="842"/>
      <c r="CC44" s="842"/>
      <c r="CD44" s="842"/>
      <c r="CE44" s="842"/>
      <c r="CF44" s="842"/>
      <c r="CG44" s="843"/>
      <c r="CH44" s="814"/>
      <c r="CI44" s="815"/>
      <c r="CJ44" s="815"/>
      <c r="CK44" s="815"/>
      <c r="CL44" s="816"/>
      <c r="CM44" s="814"/>
      <c r="CN44" s="815"/>
      <c r="CO44" s="815"/>
      <c r="CP44" s="815"/>
      <c r="CQ44" s="816"/>
      <c r="CR44" s="814"/>
      <c r="CS44" s="815"/>
      <c r="CT44" s="815"/>
      <c r="CU44" s="815"/>
      <c r="CV44" s="816"/>
      <c r="CW44" s="814"/>
      <c r="CX44" s="815"/>
      <c r="CY44" s="815"/>
      <c r="CZ44" s="815"/>
      <c r="DA44" s="816"/>
      <c r="DB44" s="814"/>
      <c r="DC44" s="815"/>
      <c r="DD44" s="815"/>
      <c r="DE44" s="815"/>
      <c r="DF44" s="816"/>
      <c r="DG44" s="814"/>
      <c r="DH44" s="815"/>
      <c r="DI44" s="815"/>
      <c r="DJ44" s="815"/>
      <c r="DK44" s="816"/>
      <c r="DL44" s="814"/>
      <c r="DM44" s="815"/>
      <c r="DN44" s="815"/>
      <c r="DO44" s="815"/>
      <c r="DP44" s="816"/>
      <c r="DQ44" s="814"/>
      <c r="DR44" s="815"/>
      <c r="DS44" s="815"/>
      <c r="DT44" s="815"/>
      <c r="DU44" s="816"/>
      <c r="DV44" s="841"/>
      <c r="DW44" s="842"/>
      <c r="DX44" s="842"/>
      <c r="DY44" s="842"/>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41"/>
      <c r="BT45" s="842"/>
      <c r="BU45" s="842"/>
      <c r="BV45" s="842"/>
      <c r="BW45" s="842"/>
      <c r="BX45" s="842"/>
      <c r="BY45" s="842"/>
      <c r="BZ45" s="842"/>
      <c r="CA45" s="842"/>
      <c r="CB45" s="842"/>
      <c r="CC45" s="842"/>
      <c r="CD45" s="842"/>
      <c r="CE45" s="842"/>
      <c r="CF45" s="842"/>
      <c r="CG45" s="843"/>
      <c r="CH45" s="814"/>
      <c r="CI45" s="815"/>
      <c r="CJ45" s="815"/>
      <c r="CK45" s="815"/>
      <c r="CL45" s="816"/>
      <c r="CM45" s="814"/>
      <c r="CN45" s="815"/>
      <c r="CO45" s="815"/>
      <c r="CP45" s="815"/>
      <c r="CQ45" s="816"/>
      <c r="CR45" s="814"/>
      <c r="CS45" s="815"/>
      <c r="CT45" s="815"/>
      <c r="CU45" s="815"/>
      <c r="CV45" s="816"/>
      <c r="CW45" s="814"/>
      <c r="CX45" s="815"/>
      <c r="CY45" s="815"/>
      <c r="CZ45" s="815"/>
      <c r="DA45" s="816"/>
      <c r="DB45" s="814"/>
      <c r="DC45" s="815"/>
      <c r="DD45" s="815"/>
      <c r="DE45" s="815"/>
      <c r="DF45" s="816"/>
      <c r="DG45" s="814"/>
      <c r="DH45" s="815"/>
      <c r="DI45" s="815"/>
      <c r="DJ45" s="815"/>
      <c r="DK45" s="816"/>
      <c r="DL45" s="814"/>
      <c r="DM45" s="815"/>
      <c r="DN45" s="815"/>
      <c r="DO45" s="815"/>
      <c r="DP45" s="816"/>
      <c r="DQ45" s="814"/>
      <c r="DR45" s="815"/>
      <c r="DS45" s="815"/>
      <c r="DT45" s="815"/>
      <c r="DU45" s="816"/>
      <c r="DV45" s="841"/>
      <c r="DW45" s="842"/>
      <c r="DX45" s="842"/>
      <c r="DY45" s="842"/>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41"/>
      <c r="BT46" s="842"/>
      <c r="BU46" s="842"/>
      <c r="BV46" s="842"/>
      <c r="BW46" s="842"/>
      <c r="BX46" s="842"/>
      <c r="BY46" s="842"/>
      <c r="BZ46" s="842"/>
      <c r="CA46" s="842"/>
      <c r="CB46" s="842"/>
      <c r="CC46" s="842"/>
      <c r="CD46" s="842"/>
      <c r="CE46" s="842"/>
      <c r="CF46" s="842"/>
      <c r="CG46" s="843"/>
      <c r="CH46" s="814"/>
      <c r="CI46" s="815"/>
      <c r="CJ46" s="815"/>
      <c r="CK46" s="815"/>
      <c r="CL46" s="816"/>
      <c r="CM46" s="814"/>
      <c r="CN46" s="815"/>
      <c r="CO46" s="815"/>
      <c r="CP46" s="815"/>
      <c r="CQ46" s="816"/>
      <c r="CR46" s="814"/>
      <c r="CS46" s="815"/>
      <c r="CT46" s="815"/>
      <c r="CU46" s="815"/>
      <c r="CV46" s="816"/>
      <c r="CW46" s="814"/>
      <c r="CX46" s="815"/>
      <c r="CY46" s="815"/>
      <c r="CZ46" s="815"/>
      <c r="DA46" s="816"/>
      <c r="DB46" s="814"/>
      <c r="DC46" s="815"/>
      <c r="DD46" s="815"/>
      <c r="DE46" s="815"/>
      <c r="DF46" s="816"/>
      <c r="DG46" s="814"/>
      <c r="DH46" s="815"/>
      <c r="DI46" s="815"/>
      <c r="DJ46" s="815"/>
      <c r="DK46" s="816"/>
      <c r="DL46" s="814"/>
      <c r="DM46" s="815"/>
      <c r="DN46" s="815"/>
      <c r="DO46" s="815"/>
      <c r="DP46" s="816"/>
      <c r="DQ46" s="814"/>
      <c r="DR46" s="815"/>
      <c r="DS46" s="815"/>
      <c r="DT46" s="815"/>
      <c r="DU46" s="816"/>
      <c r="DV46" s="841"/>
      <c r="DW46" s="842"/>
      <c r="DX46" s="842"/>
      <c r="DY46" s="842"/>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41"/>
      <c r="BT47" s="842"/>
      <c r="BU47" s="842"/>
      <c r="BV47" s="842"/>
      <c r="BW47" s="842"/>
      <c r="BX47" s="842"/>
      <c r="BY47" s="842"/>
      <c r="BZ47" s="842"/>
      <c r="CA47" s="842"/>
      <c r="CB47" s="842"/>
      <c r="CC47" s="842"/>
      <c r="CD47" s="842"/>
      <c r="CE47" s="842"/>
      <c r="CF47" s="842"/>
      <c r="CG47" s="843"/>
      <c r="CH47" s="814"/>
      <c r="CI47" s="815"/>
      <c r="CJ47" s="815"/>
      <c r="CK47" s="815"/>
      <c r="CL47" s="816"/>
      <c r="CM47" s="814"/>
      <c r="CN47" s="815"/>
      <c r="CO47" s="815"/>
      <c r="CP47" s="815"/>
      <c r="CQ47" s="816"/>
      <c r="CR47" s="814"/>
      <c r="CS47" s="815"/>
      <c r="CT47" s="815"/>
      <c r="CU47" s="815"/>
      <c r="CV47" s="816"/>
      <c r="CW47" s="814"/>
      <c r="CX47" s="815"/>
      <c r="CY47" s="815"/>
      <c r="CZ47" s="815"/>
      <c r="DA47" s="816"/>
      <c r="DB47" s="814"/>
      <c r="DC47" s="815"/>
      <c r="DD47" s="815"/>
      <c r="DE47" s="815"/>
      <c r="DF47" s="816"/>
      <c r="DG47" s="814"/>
      <c r="DH47" s="815"/>
      <c r="DI47" s="815"/>
      <c r="DJ47" s="815"/>
      <c r="DK47" s="816"/>
      <c r="DL47" s="814"/>
      <c r="DM47" s="815"/>
      <c r="DN47" s="815"/>
      <c r="DO47" s="815"/>
      <c r="DP47" s="816"/>
      <c r="DQ47" s="814"/>
      <c r="DR47" s="815"/>
      <c r="DS47" s="815"/>
      <c r="DT47" s="815"/>
      <c r="DU47" s="816"/>
      <c r="DV47" s="841"/>
      <c r="DW47" s="842"/>
      <c r="DX47" s="842"/>
      <c r="DY47" s="842"/>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41"/>
      <c r="BT48" s="842"/>
      <c r="BU48" s="842"/>
      <c r="BV48" s="842"/>
      <c r="BW48" s="842"/>
      <c r="BX48" s="842"/>
      <c r="BY48" s="842"/>
      <c r="BZ48" s="842"/>
      <c r="CA48" s="842"/>
      <c r="CB48" s="842"/>
      <c r="CC48" s="842"/>
      <c r="CD48" s="842"/>
      <c r="CE48" s="842"/>
      <c r="CF48" s="842"/>
      <c r="CG48" s="843"/>
      <c r="CH48" s="814"/>
      <c r="CI48" s="815"/>
      <c r="CJ48" s="815"/>
      <c r="CK48" s="815"/>
      <c r="CL48" s="816"/>
      <c r="CM48" s="814"/>
      <c r="CN48" s="815"/>
      <c r="CO48" s="815"/>
      <c r="CP48" s="815"/>
      <c r="CQ48" s="816"/>
      <c r="CR48" s="814"/>
      <c r="CS48" s="815"/>
      <c r="CT48" s="815"/>
      <c r="CU48" s="815"/>
      <c r="CV48" s="816"/>
      <c r="CW48" s="814"/>
      <c r="CX48" s="815"/>
      <c r="CY48" s="815"/>
      <c r="CZ48" s="815"/>
      <c r="DA48" s="816"/>
      <c r="DB48" s="814"/>
      <c r="DC48" s="815"/>
      <c r="DD48" s="815"/>
      <c r="DE48" s="815"/>
      <c r="DF48" s="816"/>
      <c r="DG48" s="814"/>
      <c r="DH48" s="815"/>
      <c r="DI48" s="815"/>
      <c r="DJ48" s="815"/>
      <c r="DK48" s="816"/>
      <c r="DL48" s="814"/>
      <c r="DM48" s="815"/>
      <c r="DN48" s="815"/>
      <c r="DO48" s="815"/>
      <c r="DP48" s="816"/>
      <c r="DQ48" s="814"/>
      <c r="DR48" s="815"/>
      <c r="DS48" s="815"/>
      <c r="DT48" s="815"/>
      <c r="DU48" s="816"/>
      <c r="DV48" s="841"/>
      <c r="DW48" s="842"/>
      <c r="DX48" s="842"/>
      <c r="DY48" s="842"/>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41"/>
      <c r="BT49" s="842"/>
      <c r="BU49" s="842"/>
      <c r="BV49" s="842"/>
      <c r="BW49" s="842"/>
      <c r="BX49" s="842"/>
      <c r="BY49" s="842"/>
      <c r="BZ49" s="842"/>
      <c r="CA49" s="842"/>
      <c r="CB49" s="842"/>
      <c r="CC49" s="842"/>
      <c r="CD49" s="842"/>
      <c r="CE49" s="842"/>
      <c r="CF49" s="842"/>
      <c r="CG49" s="843"/>
      <c r="CH49" s="814"/>
      <c r="CI49" s="815"/>
      <c r="CJ49" s="815"/>
      <c r="CK49" s="815"/>
      <c r="CL49" s="816"/>
      <c r="CM49" s="814"/>
      <c r="CN49" s="815"/>
      <c r="CO49" s="815"/>
      <c r="CP49" s="815"/>
      <c r="CQ49" s="816"/>
      <c r="CR49" s="814"/>
      <c r="CS49" s="815"/>
      <c r="CT49" s="815"/>
      <c r="CU49" s="815"/>
      <c r="CV49" s="816"/>
      <c r="CW49" s="814"/>
      <c r="CX49" s="815"/>
      <c r="CY49" s="815"/>
      <c r="CZ49" s="815"/>
      <c r="DA49" s="816"/>
      <c r="DB49" s="814"/>
      <c r="DC49" s="815"/>
      <c r="DD49" s="815"/>
      <c r="DE49" s="815"/>
      <c r="DF49" s="816"/>
      <c r="DG49" s="814"/>
      <c r="DH49" s="815"/>
      <c r="DI49" s="815"/>
      <c r="DJ49" s="815"/>
      <c r="DK49" s="816"/>
      <c r="DL49" s="814"/>
      <c r="DM49" s="815"/>
      <c r="DN49" s="815"/>
      <c r="DO49" s="815"/>
      <c r="DP49" s="816"/>
      <c r="DQ49" s="814"/>
      <c r="DR49" s="815"/>
      <c r="DS49" s="815"/>
      <c r="DT49" s="815"/>
      <c r="DU49" s="816"/>
      <c r="DV49" s="841"/>
      <c r="DW49" s="842"/>
      <c r="DX49" s="842"/>
      <c r="DY49" s="842"/>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41"/>
      <c r="BT50" s="842"/>
      <c r="BU50" s="842"/>
      <c r="BV50" s="842"/>
      <c r="BW50" s="842"/>
      <c r="BX50" s="842"/>
      <c r="BY50" s="842"/>
      <c r="BZ50" s="842"/>
      <c r="CA50" s="842"/>
      <c r="CB50" s="842"/>
      <c r="CC50" s="842"/>
      <c r="CD50" s="842"/>
      <c r="CE50" s="842"/>
      <c r="CF50" s="842"/>
      <c r="CG50" s="843"/>
      <c r="CH50" s="814"/>
      <c r="CI50" s="815"/>
      <c r="CJ50" s="815"/>
      <c r="CK50" s="815"/>
      <c r="CL50" s="816"/>
      <c r="CM50" s="814"/>
      <c r="CN50" s="815"/>
      <c r="CO50" s="815"/>
      <c r="CP50" s="815"/>
      <c r="CQ50" s="816"/>
      <c r="CR50" s="814"/>
      <c r="CS50" s="815"/>
      <c r="CT50" s="815"/>
      <c r="CU50" s="815"/>
      <c r="CV50" s="816"/>
      <c r="CW50" s="814"/>
      <c r="CX50" s="815"/>
      <c r="CY50" s="815"/>
      <c r="CZ50" s="815"/>
      <c r="DA50" s="816"/>
      <c r="DB50" s="814"/>
      <c r="DC50" s="815"/>
      <c r="DD50" s="815"/>
      <c r="DE50" s="815"/>
      <c r="DF50" s="816"/>
      <c r="DG50" s="814"/>
      <c r="DH50" s="815"/>
      <c r="DI50" s="815"/>
      <c r="DJ50" s="815"/>
      <c r="DK50" s="816"/>
      <c r="DL50" s="814"/>
      <c r="DM50" s="815"/>
      <c r="DN50" s="815"/>
      <c r="DO50" s="815"/>
      <c r="DP50" s="816"/>
      <c r="DQ50" s="814"/>
      <c r="DR50" s="815"/>
      <c r="DS50" s="815"/>
      <c r="DT50" s="815"/>
      <c r="DU50" s="816"/>
      <c r="DV50" s="841"/>
      <c r="DW50" s="842"/>
      <c r="DX50" s="842"/>
      <c r="DY50" s="842"/>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41"/>
      <c r="BT51" s="842"/>
      <c r="BU51" s="842"/>
      <c r="BV51" s="842"/>
      <c r="BW51" s="842"/>
      <c r="BX51" s="842"/>
      <c r="BY51" s="842"/>
      <c r="BZ51" s="842"/>
      <c r="CA51" s="842"/>
      <c r="CB51" s="842"/>
      <c r="CC51" s="842"/>
      <c r="CD51" s="842"/>
      <c r="CE51" s="842"/>
      <c r="CF51" s="842"/>
      <c r="CG51" s="843"/>
      <c r="CH51" s="814"/>
      <c r="CI51" s="815"/>
      <c r="CJ51" s="815"/>
      <c r="CK51" s="815"/>
      <c r="CL51" s="816"/>
      <c r="CM51" s="814"/>
      <c r="CN51" s="815"/>
      <c r="CO51" s="815"/>
      <c r="CP51" s="815"/>
      <c r="CQ51" s="816"/>
      <c r="CR51" s="814"/>
      <c r="CS51" s="815"/>
      <c r="CT51" s="815"/>
      <c r="CU51" s="815"/>
      <c r="CV51" s="816"/>
      <c r="CW51" s="814"/>
      <c r="CX51" s="815"/>
      <c r="CY51" s="815"/>
      <c r="CZ51" s="815"/>
      <c r="DA51" s="816"/>
      <c r="DB51" s="814"/>
      <c r="DC51" s="815"/>
      <c r="DD51" s="815"/>
      <c r="DE51" s="815"/>
      <c r="DF51" s="816"/>
      <c r="DG51" s="814"/>
      <c r="DH51" s="815"/>
      <c r="DI51" s="815"/>
      <c r="DJ51" s="815"/>
      <c r="DK51" s="816"/>
      <c r="DL51" s="814"/>
      <c r="DM51" s="815"/>
      <c r="DN51" s="815"/>
      <c r="DO51" s="815"/>
      <c r="DP51" s="816"/>
      <c r="DQ51" s="814"/>
      <c r="DR51" s="815"/>
      <c r="DS51" s="815"/>
      <c r="DT51" s="815"/>
      <c r="DU51" s="816"/>
      <c r="DV51" s="841"/>
      <c r="DW51" s="842"/>
      <c r="DX51" s="842"/>
      <c r="DY51" s="842"/>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41"/>
      <c r="BT52" s="842"/>
      <c r="BU52" s="842"/>
      <c r="BV52" s="842"/>
      <c r="BW52" s="842"/>
      <c r="BX52" s="842"/>
      <c r="BY52" s="842"/>
      <c r="BZ52" s="842"/>
      <c r="CA52" s="842"/>
      <c r="CB52" s="842"/>
      <c r="CC52" s="842"/>
      <c r="CD52" s="842"/>
      <c r="CE52" s="842"/>
      <c r="CF52" s="842"/>
      <c r="CG52" s="843"/>
      <c r="CH52" s="814"/>
      <c r="CI52" s="815"/>
      <c r="CJ52" s="815"/>
      <c r="CK52" s="815"/>
      <c r="CL52" s="816"/>
      <c r="CM52" s="814"/>
      <c r="CN52" s="815"/>
      <c r="CO52" s="815"/>
      <c r="CP52" s="815"/>
      <c r="CQ52" s="816"/>
      <c r="CR52" s="814"/>
      <c r="CS52" s="815"/>
      <c r="CT52" s="815"/>
      <c r="CU52" s="815"/>
      <c r="CV52" s="816"/>
      <c r="CW52" s="814"/>
      <c r="CX52" s="815"/>
      <c r="CY52" s="815"/>
      <c r="CZ52" s="815"/>
      <c r="DA52" s="816"/>
      <c r="DB52" s="814"/>
      <c r="DC52" s="815"/>
      <c r="DD52" s="815"/>
      <c r="DE52" s="815"/>
      <c r="DF52" s="816"/>
      <c r="DG52" s="814"/>
      <c r="DH52" s="815"/>
      <c r="DI52" s="815"/>
      <c r="DJ52" s="815"/>
      <c r="DK52" s="816"/>
      <c r="DL52" s="814"/>
      <c r="DM52" s="815"/>
      <c r="DN52" s="815"/>
      <c r="DO52" s="815"/>
      <c r="DP52" s="816"/>
      <c r="DQ52" s="814"/>
      <c r="DR52" s="815"/>
      <c r="DS52" s="815"/>
      <c r="DT52" s="815"/>
      <c r="DU52" s="816"/>
      <c r="DV52" s="841"/>
      <c r="DW52" s="842"/>
      <c r="DX52" s="842"/>
      <c r="DY52" s="842"/>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41"/>
      <c r="BT53" s="842"/>
      <c r="BU53" s="842"/>
      <c r="BV53" s="842"/>
      <c r="BW53" s="842"/>
      <c r="BX53" s="842"/>
      <c r="BY53" s="842"/>
      <c r="BZ53" s="842"/>
      <c r="CA53" s="842"/>
      <c r="CB53" s="842"/>
      <c r="CC53" s="842"/>
      <c r="CD53" s="842"/>
      <c r="CE53" s="842"/>
      <c r="CF53" s="842"/>
      <c r="CG53" s="843"/>
      <c r="CH53" s="814"/>
      <c r="CI53" s="815"/>
      <c r="CJ53" s="815"/>
      <c r="CK53" s="815"/>
      <c r="CL53" s="816"/>
      <c r="CM53" s="814"/>
      <c r="CN53" s="815"/>
      <c r="CO53" s="815"/>
      <c r="CP53" s="815"/>
      <c r="CQ53" s="816"/>
      <c r="CR53" s="814"/>
      <c r="CS53" s="815"/>
      <c r="CT53" s="815"/>
      <c r="CU53" s="815"/>
      <c r="CV53" s="816"/>
      <c r="CW53" s="814"/>
      <c r="CX53" s="815"/>
      <c r="CY53" s="815"/>
      <c r="CZ53" s="815"/>
      <c r="DA53" s="816"/>
      <c r="DB53" s="814"/>
      <c r="DC53" s="815"/>
      <c r="DD53" s="815"/>
      <c r="DE53" s="815"/>
      <c r="DF53" s="816"/>
      <c r="DG53" s="814"/>
      <c r="DH53" s="815"/>
      <c r="DI53" s="815"/>
      <c r="DJ53" s="815"/>
      <c r="DK53" s="816"/>
      <c r="DL53" s="814"/>
      <c r="DM53" s="815"/>
      <c r="DN53" s="815"/>
      <c r="DO53" s="815"/>
      <c r="DP53" s="816"/>
      <c r="DQ53" s="814"/>
      <c r="DR53" s="815"/>
      <c r="DS53" s="815"/>
      <c r="DT53" s="815"/>
      <c r="DU53" s="816"/>
      <c r="DV53" s="841"/>
      <c r="DW53" s="842"/>
      <c r="DX53" s="842"/>
      <c r="DY53" s="842"/>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41"/>
      <c r="BT54" s="842"/>
      <c r="BU54" s="842"/>
      <c r="BV54" s="842"/>
      <c r="BW54" s="842"/>
      <c r="BX54" s="842"/>
      <c r="BY54" s="842"/>
      <c r="BZ54" s="842"/>
      <c r="CA54" s="842"/>
      <c r="CB54" s="842"/>
      <c r="CC54" s="842"/>
      <c r="CD54" s="842"/>
      <c r="CE54" s="842"/>
      <c r="CF54" s="842"/>
      <c r="CG54" s="843"/>
      <c r="CH54" s="814"/>
      <c r="CI54" s="815"/>
      <c r="CJ54" s="815"/>
      <c r="CK54" s="815"/>
      <c r="CL54" s="816"/>
      <c r="CM54" s="814"/>
      <c r="CN54" s="815"/>
      <c r="CO54" s="815"/>
      <c r="CP54" s="815"/>
      <c r="CQ54" s="816"/>
      <c r="CR54" s="814"/>
      <c r="CS54" s="815"/>
      <c r="CT54" s="815"/>
      <c r="CU54" s="815"/>
      <c r="CV54" s="816"/>
      <c r="CW54" s="814"/>
      <c r="CX54" s="815"/>
      <c r="CY54" s="815"/>
      <c r="CZ54" s="815"/>
      <c r="DA54" s="816"/>
      <c r="DB54" s="814"/>
      <c r="DC54" s="815"/>
      <c r="DD54" s="815"/>
      <c r="DE54" s="815"/>
      <c r="DF54" s="816"/>
      <c r="DG54" s="814"/>
      <c r="DH54" s="815"/>
      <c r="DI54" s="815"/>
      <c r="DJ54" s="815"/>
      <c r="DK54" s="816"/>
      <c r="DL54" s="814"/>
      <c r="DM54" s="815"/>
      <c r="DN54" s="815"/>
      <c r="DO54" s="815"/>
      <c r="DP54" s="816"/>
      <c r="DQ54" s="814"/>
      <c r="DR54" s="815"/>
      <c r="DS54" s="815"/>
      <c r="DT54" s="815"/>
      <c r="DU54" s="816"/>
      <c r="DV54" s="841"/>
      <c r="DW54" s="842"/>
      <c r="DX54" s="842"/>
      <c r="DY54" s="842"/>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41"/>
      <c r="BT55" s="842"/>
      <c r="BU55" s="842"/>
      <c r="BV55" s="842"/>
      <c r="BW55" s="842"/>
      <c r="BX55" s="842"/>
      <c r="BY55" s="842"/>
      <c r="BZ55" s="842"/>
      <c r="CA55" s="842"/>
      <c r="CB55" s="842"/>
      <c r="CC55" s="842"/>
      <c r="CD55" s="842"/>
      <c r="CE55" s="842"/>
      <c r="CF55" s="842"/>
      <c r="CG55" s="843"/>
      <c r="CH55" s="814"/>
      <c r="CI55" s="815"/>
      <c r="CJ55" s="815"/>
      <c r="CK55" s="815"/>
      <c r="CL55" s="816"/>
      <c r="CM55" s="814"/>
      <c r="CN55" s="815"/>
      <c r="CO55" s="815"/>
      <c r="CP55" s="815"/>
      <c r="CQ55" s="816"/>
      <c r="CR55" s="814"/>
      <c r="CS55" s="815"/>
      <c r="CT55" s="815"/>
      <c r="CU55" s="815"/>
      <c r="CV55" s="816"/>
      <c r="CW55" s="814"/>
      <c r="CX55" s="815"/>
      <c r="CY55" s="815"/>
      <c r="CZ55" s="815"/>
      <c r="DA55" s="816"/>
      <c r="DB55" s="814"/>
      <c r="DC55" s="815"/>
      <c r="DD55" s="815"/>
      <c r="DE55" s="815"/>
      <c r="DF55" s="816"/>
      <c r="DG55" s="814"/>
      <c r="DH55" s="815"/>
      <c r="DI55" s="815"/>
      <c r="DJ55" s="815"/>
      <c r="DK55" s="816"/>
      <c r="DL55" s="814"/>
      <c r="DM55" s="815"/>
      <c r="DN55" s="815"/>
      <c r="DO55" s="815"/>
      <c r="DP55" s="816"/>
      <c r="DQ55" s="814"/>
      <c r="DR55" s="815"/>
      <c r="DS55" s="815"/>
      <c r="DT55" s="815"/>
      <c r="DU55" s="816"/>
      <c r="DV55" s="841"/>
      <c r="DW55" s="842"/>
      <c r="DX55" s="842"/>
      <c r="DY55" s="842"/>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41"/>
      <c r="BT56" s="842"/>
      <c r="BU56" s="842"/>
      <c r="BV56" s="842"/>
      <c r="BW56" s="842"/>
      <c r="BX56" s="842"/>
      <c r="BY56" s="842"/>
      <c r="BZ56" s="842"/>
      <c r="CA56" s="842"/>
      <c r="CB56" s="842"/>
      <c r="CC56" s="842"/>
      <c r="CD56" s="842"/>
      <c r="CE56" s="842"/>
      <c r="CF56" s="842"/>
      <c r="CG56" s="843"/>
      <c r="CH56" s="814"/>
      <c r="CI56" s="815"/>
      <c r="CJ56" s="815"/>
      <c r="CK56" s="815"/>
      <c r="CL56" s="816"/>
      <c r="CM56" s="814"/>
      <c r="CN56" s="815"/>
      <c r="CO56" s="815"/>
      <c r="CP56" s="815"/>
      <c r="CQ56" s="816"/>
      <c r="CR56" s="814"/>
      <c r="CS56" s="815"/>
      <c r="CT56" s="815"/>
      <c r="CU56" s="815"/>
      <c r="CV56" s="816"/>
      <c r="CW56" s="814"/>
      <c r="CX56" s="815"/>
      <c r="CY56" s="815"/>
      <c r="CZ56" s="815"/>
      <c r="DA56" s="816"/>
      <c r="DB56" s="814"/>
      <c r="DC56" s="815"/>
      <c r="DD56" s="815"/>
      <c r="DE56" s="815"/>
      <c r="DF56" s="816"/>
      <c r="DG56" s="814"/>
      <c r="DH56" s="815"/>
      <c r="DI56" s="815"/>
      <c r="DJ56" s="815"/>
      <c r="DK56" s="816"/>
      <c r="DL56" s="814"/>
      <c r="DM56" s="815"/>
      <c r="DN56" s="815"/>
      <c r="DO56" s="815"/>
      <c r="DP56" s="816"/>
      <c r="DQ56" s="814"/>
      <c r="DR56" s="815"/>
      <c r="DS56" s="815"/>
      <c r="DT56" s="815"/>
      <c r="DU56" s="816"/>
      <c r="DV56" s="841"/>
      <c r="DW56" s="842"/>
      <c r="DX56" s="842"/>
      <c r="DY56" s="842"/>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41"/>
      <c r="BT57" s="842"/>
      <c r="BU57" s="842"/>
      <c r="BV57" s="842"/>
      <c r="BW57" s="842"/>
      <c r="BX57" s="842"/>
      <c r="BY57" s="842"/>
      <c r="BZ57" s="842"/>
      <c r="CA57" s="842"/>
      <c r="CB57" s="842"/>
      <c r="CC57" s="842"/>
      <c r="CD57" s="842"/>
      <c r="CE57" s="842"/>
      <c r="CF57" s="842"/>
      <c r="CG57" s="843"/>
      <c r="CH57" s="814"/>
      <c r="CI57" s="815"/>
      <c r="CJ57" s="815"/>
      <c r="CK57" s="815"/>
      <c r="CL57" s="816"/>
      <c r="CM57" s="814"/>
      <c r="CN57" s="815"/>
      <c r="CO57" s="815"/>
      <c r="CP57" s="815"/>
      <c r="CQ57" s="816"/>
      <c r="CR57" s="814"/>
      <c r="CS57" s="815"/>
      <c r="CT57" s="815"/>
      <c r="CU57" s="815"/>
      <c r="CV57" s="816"/>
      <c r="CW57" s="814"/>
      <c r="CX57" s="815"/>
      <c r="CY57" s="815"/>
      <c r="CZ57" s="815"/>
      <c r="DA57" s="816"/>
      <c r="DB57" s="814"/>
      <c r="DC57" s="815"/>
      <c r="DD57" s="815"/>
      <c r="DE57" s="815"/>
      <c r="DF57" s="816"/>
      <c r="DG57" s="814"/>
      <c r="DH57" s="815"/>
      <c r="DI57" s="815"/>
      <c r="DJ57" s="815"/>
      <c r="DK57" s="816"/>
      <c r="DL57" s="814"/>
      <c r="DM57" s="815"/>
      <c r="DN57" s="815"/>
      <c r="DO57" s="815"/>
      <c r="DP57" s="816"/>
      <c r="DQ57" s="814"/>
      <c r="DR57" s="815"/>
      <c r="DS57" s="815"/>
      <c r="DT57" s="815"/>
      <c r="DU57" s="816"/>
      <c r="DV57" s="841"/>
      <c r="DW57" s="842"/>
      <c r="DX57" s="842"/>
      <c r="DY57" s="842"/>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41"/>
      <c r="BT58" s="842"/>
      <c r="BU58" s="842"/>
      <c r="BV58" s="842"/>
      <c r="BW58" s="842"/>
      <c r="BX58" s="842"/>
      <c r="BY58" s="842"/>
      <c r="BZ58" s="842"/>
      <c r="CA58" s="842"/>
      <c r="CB58" s="842"/>
      <c r="CC58" s="842"/>
      <c r="CD58" s="842"/>
      <c r="CE58" s="842"/>
      <c r="CF58" s="842"/>
      <c r="CG58" s="843"/>
      <c r="CH58" s="814"/>
      <c r="CI58" s="815"/>
      <c r="CJ58" s="815"/>
      <c r="CK58" s="815"/>
      <c r="CL58" s="816"/>
      <c r="CM58" s="814"/>
      <c r="CN58" s="815"/>
      <c r="CO58" s="815"/>
      <c r="CP58" s="815"/>
      <c r="CQ58" s="816"/>
      <c r="CR58" s="814"/>
      <c r="CS58" s="815"/>
      <c r="CT58" s="815"/>
      <c r="CU58" s="815"/>
      <c r="CV58" s="816"/>
      <c r="CW58" s="814"/>
      <c r="CX58" s="815"/>
      <c r="CY58" s="815"/>
      <c r="CZ58" s="815"/>
      <c r="DA58" s="816"/>
      <c r="DB58" s="814"/>
      <c r="DC58" s="815"/>
      <c r="DD58" s="815"/>
      <c r="DE58" s="815"/>
      <c r="DF58" s="816"/>
      <c r="DG58" s="814"/>
      <c r="DH58" s="815"/>
      <c r="DI58" s="815"/>
      <c r="DJ58" s="815"/>
      <c r="DK58" s="816"/>
      <c r="DL58" s="814"/>
      <c r="DM58" s="815"/>
      <c r="DN58" s="815"/>
      <c r="DO58" s="815"/>
      <c r="DP58" s="816"/>
      <c r="DQ58" s="814"/>
      <c r="DR58" s="815"/>
      <c r="DS58" s="815"/>
      <c r="DT58" s="815"/>
      <c r="DU58" s="816"/>
      <c r="DV58" s="841"/>
      <c r="DW58" s="842"/>
      <c r="DX58" s="842"/>
      <c r="DY58" s="842"/>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41"/>
      <c r="BT59" s="842"/>
      <c r="BU59" s="842"/>
      <c r="BV59" s="842"/>
      <c r="BW59" s="842"/>
      <c r="BX59" s="842"/>
      <c r="BY59" s="842"/>
      <c r="BZ59" s="842"/>
      <c r="CA59" s="842"/>
      <c r="CB59" s="842"/>
      <c r="CC59" s="842"/>
      <c r="CD59" s="842"/>
      <c r="CE59" s="842"/>
      <c r="CF59" s="842"/>
      <c r="CG59" s="843"/>
      <c r="CH59" s="814"/>
      <c r="CI59" s="815"/>
      <c r="CJ59" s="815"/>
      <c r="CK59" s="815"/>
      <c r="CL59" s="816"/>
      <c r="CM59" s="814"/>
      <c r="CN59" s="815"/>
      <c r="CO59" s="815"/>
      <c r="CP59" s="815"/>
      <c r="CQ59" s="816"/>
      <c r="CR59" s="814"/>
      <c r="CS59" s="815"/>
      <c r="CT59" s="815"/>
      <c r="CU59" s="815"/>
      <c r="CV59" s="816"/>
      <c r="CW59" s="814"/>
      <c r="CX59" s="815"/>
      <c r="CY59" s="815"/>
      <c r="CZ59" s="815"/>
      <c r="DA59" s="816"/>
      <c r="DB59" s="814"/>
      <c r="DC59" s="815"/>
      <c r="DD59" s="815"/>
      <c r="DE59" s="815"/>
      <c r="DF59" s="816"/>
      <c r="DG59" s="814"/>
      <c r="DH59" s="815"/>
      <c r="DI59" s="815"/>
      <c r="DJ59" s="815"/>
      <c r="DK59" s="816"/>
      <c r="DL59" s="814"/>
      <c r="DM59" s="815"/>
      <c r="DN59" s="815"/>
      <c r="DO59" s="815"/>
      <c r="DP59" s="816"/>
      <c r="DQ59" s="814"/>
      <c r="DR59" s="815"/>
      <c r="DS59" s="815"/>
      <c r="DT59" s="815"/>
      <c r="DU59" s="816"/>
      <c r="DV59" s="841"/>
      <c r="DW59" s="842"/>
      <c r="DX59" s="842"/>
      <c r="DY59" s="842"/>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41"/>
      <c r="BT60" s="842"/>
      <c r="BU60" s="842"/>
      <c r="BV60" s="842"/>
      <c r="BW60" s="842"/>
      <c r="BX60" s="842"/>
      <c r="BY60" s="842"/>
      <c r="BZ60" s="842"/>
      <c r="CA60" s="842"/>
      <c r="CB60" s="842"/>
      <c r="CC60" s="842"/>
      <c r="CD60" s="842"/>
      <c r="CE60" s="842"/>
      <c r="CF60" s="842"/>
      <c r="CG60" s="843"/>
      <c r="CH60" s="814"/>
      <c r="CI60" s="815"/>
      <c r="CJ60" s="815"/>
      <c r="CK60" s="815"/>
      <c r="CL60" s="816"/>
      <c r="CM60" s="814"/>
      <c r="CN60" s="815"/>
      <c r="CO60" s="815"/>
      <c r="CP60" s="815"/>
      <c r="CQ60" s="816"/>
      <c r="CR60" s="814"/>
      <c r="CS60" s="815"/>
      <c r="CT60" s="815"/>
      <c r="CU60" s="815"/>
      <c r="CV60" s="816"/>
      <c r="CW60" s="814"/>
      <c r="CX60" s="815"/>
      <c r="CY60" s="815"/>
      <c r="CZ60" s="815"/>
      <c r="DA60" s="816"/>
      <c r="DB60" s="814"/>
      <c r="DC60" s="815"/>
      <c r="DD60" s="815"/>
      <c r="DE60" s="815"/>
      <c r="DF60" s="816"/>
      <c r="DG60" s="814"/>
      <c r="DH60" s="815"/>
      <c r="DI60" s="815"/>
      <c r="DJ60" s="815"/>
      <c r="DK60" s="816"/>
      <c r="DL60" s="814"/>
      <c r="DM60" s="815"/>
      <c r="DN60" s="815"/>
      <c r="DO60" s="815"/>
      <c r="DP60" s="816"/>
      <c r="DQ60" s="814"/>
      <c r="DR60" s="815"/>
      <c r="DS60" s="815"/>
      <c r="DT60" s="815"/>
      <c r="DU60" s="816"/>
      <c r="DV60" s="841"/>
      <c r="DW60" s="842"/>
      <c r="DX60" s="842"/>
      <c r="DY60" s="842"/>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41"/>
      <c r="BT61" s="842"/>
      <c r="BU61" s="842"/>
      <c r="BV61" s="842"/>
      <c r="BW61" s="842"/>
      <c r="BX61" s="842"/>
      <c r="BY61" s="842"/>
      <c r="BZ61" s="842"/>
      <c r="CA61" s="842"/>
      <c r="CB61" s="842"/>
      <c r="CC61" s="842"/>
      <c r="CD61" s="842"/>
      <c r="CE61" s="842"/>
      <c r="CF61" s="842"/>
      <c r="CG61" s="843"/>
      <c r="CH61" s="814"/>
      <c r="CI61" s="815"/>
      <c r="CJ61" s="815"/>
      <c r="CK61" s="815"/>
      <c r="CL61" s="816"/>
      <c r="CM61" s="814"/>
      <c r="CN61" s="815"/>
      <c r="CO61" s="815"/>
      <c r="CP61" s="815"/>
      <c r="CQ61" s="816"/>
      <c r="CR61" s="814"/>
      <c r="CS61" s="815"/>
      <c r="CT61" s="815"/>
      <c r="CU61" s="815"/>
      <c r="CV61" s="816"/>
      <c r="CW61" s="814"/>
      <c r="CX61" s="815"/>
      <c r="CY61" s="815"/>
      <c r="CZ61" s="815"/>
      <c r="DA61" s="816"/>
      <c r="DB61" s="814"/>
      <c r="DC61" s="815"/>
      <c r="DD61" s="815"/>
      <c r="DE61" s="815"/>
      <c r="DF61" s="816"/>
      <c r="DG61" s="814"/>
      <c r="DH61" s="815"/>
      <c r="DI61" s="815"/>
      <c r="DJ61" s="815"/>
      <c r="DK61" s="816"/>
      <c r="DL61" s="814"/>
      <c r="DM61" s="815"/>
      <c r="DN61" s="815"/>
      <c r="DO61" s="815"/>
      <c r="DP61" s="816"/>
      <c r="DQ61" s="814"/>
      <c r="DR61" s="815"/>
      <c r="DS61" s="815"/>
      <c r="DT61" s="815"/>
      <c r="DU61" s="816"/>
      <c r="DV61" s="841"/>
      <c r="DW61" s="842"/>
      <c r="DX61" s="842"/>
      <c r="DY61" s="842"/>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415</v>
      </c>
      <c r="BK62" s="871"/>
      <c r="BL62" s="871"/>
      <c r="BM62" s="871"/>
      <c r="BN62" s="872"/>
      <c r="BO62" s="237"/>
      <c r="BP62" s="237"/>
      <c r="BQ62" s="234">
        <v>56</v>
      </c>
      <c r="BR62" s="235"/>
      <c r="BS62" s="841"/>
      <c r="BT62" s="842"/>
      <c r="BU62" s="842"/>
      <c r="BV62" s="842"/>
      <c r="BW62" s="842"/>
      <c r="BX62" s="842"/>
      <c r="BY62" s="842"/>
      <c r="BZ62" s="842"/>
      <c r="CA62" s="842"/>
      <c r="CB62" s="842"/>
      <c r="CC62" s="842"/>
      <c r="CD62" s="842"/>
      <c r="CE62" s="842"/>
      <c r="CF62" s="842"/>
      <c r="CG62" s="843"/>
      <c r="CH62" s="814"/>
      <c r="CI62" s="815"/>
      <c r="CJ62" s="815"/>
      <c r="CK62" s="815"/>
      <c r="CL62" s="816"/>
      <c r="CM62" s="814"/>
      <c r="CN62" s="815"/>
      <c r="CO62" s="815"/>
      <c r="CP62" s="815"/>
      <c r="CQ62" s="816"/>
      <c r="CR62" s="814"/>
      <c r="CS62" s="815"/>
      <c r="CT62" s="815"/>
      <c r="CU62" s="815"/>
      <c r="CV62" s="816"/>
      <c r="CW62" s="814"/>
      <c r="CX62" s="815"/>
      <c r="CY62" s="815"/>
      <c r="CZ62" s="815"/>
      <c r="DA62" s="816"/>
      <c r="DB62" s="814"/>
      <c r="DC62" s="815"/>
      <c r="DD62" s="815"/>
      <c r="DE62" s="815"/>
      <c r="DF62" s="816"/>
      <c r="DG62" s="814"/>
      <c r="DH62" s="815"/>
      <c r="DI62" s="815"/>
      <c r="DJ62" s="815"/>
      <c r="DK62" s="816"/>
      <c r="DL62" s="814"/>
      <c r="DM62" s="815"/>
      <c r="DN62" s="815"/>
      <c r="DO62" s="815"/>
      <c r="DP62" s="816"/>
      <c r="DQ62" s="814"/>
      <c r="DR62" s="815"/>
      <c r="DS62" s="815"/>
      <c r="DT62" s="815"/>
      <c r="DU62" s="816"/>
      <c r="DV62" s="841"/>
      <c r="DW62" s="842"/>
      <c r="DX62" s="842"/>
      <c r="DY62" s="842"/>
      <c r="DZ62" s="844"/>
      <c r="EA62" s="226"/>
    </row>
    <row r="63" spans="1:131" ht="26.25" customHeight="1" thickBot="1">
      <c r="A63" s="236" t="s">
        <v>391</v>
      </c>
      <c r="B63" s="854" t="s">
        <v>416</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7475</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127</v>
      </c>
      <c r="BK63" s="917"/>
      <c r="BL63" s="917"/>
      <c r="BM63" s="917"/>
      <c r="BN63" s="918"/>
      <c r="BO63" s="237"/>
      <c r="BP63" s="237"/>
      <c r="BQ63" s="234">
        <v>57</v>
      </c>
      <c r="BR63" s="235"/>
      <c r="BS63" s="841"/>
      <c r="BT63" s="842"/>
      <c r="BU63" s="842"/>
      <c r="BV63" s="842"/>
      <c r="BW63" s="842"/>
      <c r="BX63" s="842"/>
      <c r="BY63" s="842"/>
      <c r="BZ63" s="842"/>
      <c r="CA63" s="842"/>
      <c r="CB63" s="842"/>
      <c r="CC63" s="842"/>
      <c r="CD63" s="842"/>
      <c r="CE63" s="842"/>
      <c r="CF63" s="842"/>
      <c r="CG63" s="843"/>
      <c r="CH63" s="814"/>
      <c r="CI63" s="815"/>
      <c r="CJ63" s="815"/>
      <c r="CK63" s="815"/>
      <c r="CL63" s="816"/>
      <c r="CM63" s="814"/>
      <c r="CN63" s="815"/>
      <c r="CO63" s="815"/>
      <c r="CP63" s="815"/>
      <c r="CQ63" s="816"/>
      <c r="CR63" s="814"/>
      <c r="CS63" s="815"/>
      <c r="CT63" s="815"/>
      <c r="CU63" s="815"/>
      <c r="CV63" s="816"/>
      <c r="CW63" s="814"/>
      <c r="CX63" s="815"/>
      <c r="CY63" s="815"/>
      <c r="CZ63" s="815"/>
      <c r="DA63" s="816"/>
      <c r="DB63" s="814"/>
      <c r="DC63" s="815"/>
      <c r="DD63" s="815"/>
      <c r="DE63" s="815"/>
      <c r="DF63" s="816"/>
      <c r="DG63" s="814"/>
      <c r="DH63" s="815"/>
      <c r="DI63" s="815"/>
      <c r="DJ63" s="815"/>
      <c r="DK63" s="816"/>
      <c r="DL63" s="814"/>
      <c r="DM63" s="815"/>
      <c r="DN63" s="815"/>
      <c r="DO63" s="815"/>
      <c r="DP63" s="816"/>
      <c r="DQ63" s="814"/>
      <c r="DR63" s="815"/>
      <c r="DS63" s="815"/>
      <c r="DT63" s="815"/>
      <c r="DU63" s="816"/>
      <c r="DV63" s="841"/>
      <c r="DW63" s="842"/>
      <c r="DX63" s="842"/>
      <c r="DY63" s="842"/>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41"/>
      <c r="BT64" s="842"/>
      <c r="BU64" s="842"/>
      <c r="BV64" s="842"/>
      <c r="BW64" s="842"/>
      <c r="BX64" s="842"/>
      <c r="BY64" s="842"/>
      <c r="BZ64" s="842"/>
      <c r="CA64" s="842"/>
      <c r="CB64" s="842"/>
      <c r="CC64" s="842"/>
      <c r="CD64" s="842"/>
      <c r="CE64" s="842"/>
      <c r="CF64" s="842"/>
      <c r="CG64" s="843"/>
      <c r="CH64" s="814"/>
      <c r="CI64" s="815"/>
      <c r="CJ64" s="815"/>
      <c r="CK64" s="815"/>
      <c r="CL64" s="816"/>
      <c r="CM64" s="814"/>
      <c r="CN64" s="815"/>
      <c r="CO64" s="815"/>
      <c r="CP64" s="815"/>
      <c r="CQ64" s="816"/>
      <c r="CR64" s="814"/>
      <c r="CS64" s="815"/>
      <c r="CT64" s="815"/>
      <c r="CU64" s="815"/>
      <c r="CV64" s="816"/>
      <c r="CW64" s="814"/>
      <c r="CX64" s="815"/>
      <c r="CY64" s="815"/>
      <c r="CZ64" s="815"/>
      <c r="DA64" s="816"/>
      <c r="DB64" s="814"/>
      <c r="DC64" s="815"/>
      <c r="DD64" s="815"/>
      <c r="DE64" s="815"/>
      <c r="DF64" s="816"/>
      <c r="DG64" s="814"/>
      <c r="DH64" s="815"/>
      <c r="DI64" s="815"/>
      <c r="DJ64" s="815"/>
      <c r="DK64" s="816"/>
      <c r="DL64" s="814"/>
      <c r="DM64" s="815"/>
      <c r="DN64" s="815"/>
      <c r="DO64" s="815"/>
      <c r="DP64" s="816"/>
      <c r="DQ64" s="814"/>
      <c r="DR64" s="815"/>
      <c r="DS64" s="815"/>
      <c r="DT64" s="815"/>
      <c r="DU64" s="816"/>
      <c r="DV64" s="841"/>
      <c r="DW64" s="842"/>
      <c r="DX64" s="842"/>
      <c r="DY64" s="842"/>
      <c r="DZ64" s="844"/>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41"/>
      <c r="BT65" s="842"/>
      <c r="BU65" s="842"/>
      <c r="BV65" s="842"/>
      <c r="BW65" s="842"/>
      <c r="BX65" s="842"/>
      <c r="BY65" s="842"/>
      <c r="BZ65" s="842"/>
      <c r="CA65" s="842"/>
      <c r="CB65" s="842"/>
      <c r="CC65" s="842"/>
      <c r="CD65" s="842"/>
      <c r="CE65" s="842"/>
      <c r="CF65" s="842"/>
      <c r="CG65" s="843"/>
      <c r="CH65" s="814"/>
      <c r="CI65" s="815"/>
      <c r="CJ65" s="815"/>
      <c r="CK65" s="815"/>
      <c r="CL65" s="816"/>
      <c r="CM65" s="814"/>
      <c r="CN65" s="815"/>
      <c r="CO65" s="815"/>
      <c r="CP65" s="815"/>
      <c r="CQ65" s="816"/>
      <c r="CR65" s="814"/>
      <c r="CS65" s="815"/>
      <c r="CT65" s="815"/>
      <c r="CU65" s="815"/>
      <c r="CV65" s="816"/>
      <c r="CW65" s="814"/>
      <c r="CX65" s="815"/>
      <c r="CY65" s="815"/>
      <c r="CZ65" s="815"/>
      <c r="DA65" s="816"/>
      <c r="DB65" s="814"/>
      <c r="DC65" s="815"/>
      <c r="DD65" s="815"/>
      <c r="DE65" s="815"/>
      <c r="DF65" s="816"/>
      <c r="DG65" s="814"/>
      <c r="DH65" s="815"/>
      <c r="DI65" s="815"/>
      <c r="DJ65" s="815"/>
      <c r="DK65" s="816"/>
      <c r="DL65" s="814"/>
      <c r="DM65" s="815"/>
      <c r="DN65" s="815"/>
      <c r="DO65" s="815"/>
      <c r="DP65" s="816"/>
      <c r="DQ65" s="814"/>
      <c r="DR65" s="815"/>
      <c r="DS65" s="815"/>
      <c r="DT65" s="815"/>
      <c r="DU65" s="816"/>
      <c r="DV65" s="841"/>
      <c r="DW65" s="842"/>
      <c r="DX65" s="842"/>
      <c r="DY65" s="842"/>
      <c r="DZ65" s="844"/>
      <c r="EA65" s="226"/>
    </row>
    <row r="66" spans="1:131" ht="26.25" customHeight="1">
      <c r="A66" s="792" t="s">
        <v>418</v>
      </c>
      <c r="B66" s="793"/>
      <c r="C66" s="793"/>
      <c r="D66" s="793"/>
      <c r="E66" s="793"/>
      <c r="F66" s="793"/>
      <c r="G66" s="793"/>
      <c r="H66" s="793"/>
      <c r="I66" s="793"/>
      <c r="J66" s="793"/>
      <c r="K66" s="793"/>
      <c r="L66" s="793"/>
      <c r="M66" s="793"/>
      <c r="N66" s="793"/>
      <c r="O66" s="793"/>
      <c r="P66" s="794"/>
      <c r="Q66" s="798" t="s">
        <v>419</v>
      </c>
      <c r="R66" s="799"/>
      <c r="S66" s="799"/>
      <c r="T66" s="799"/>
      <c r="U66" s="800"/>
      <c r="V66" s="798" t="s">
        <v>420</v>
      </c>
      <c r="W66" s="799"/>
      <c r="X66" s="799"/>
      <c r="Y66" s="799"/>
      <c r="Z66" s="800"/>
      <c r="AA66" s="798" t="s">
        <v>421</v>
      </c>
      <c r="AB66" s="799"/>
      <c r="AC66" s="799"/>
      <c r="AD66" s="799"/>
      <c r="AE66" s="800"/>
      <c r="AF66" s="919" t="s">
        <v>399</v>
      </c>
      <c r="AG66" s="880"/>
      <c r="AH66" s="880"/>
      <c r="AI66" s="880"/>
      <c r="AJ66" s="920"/>
      <c r="AK66" s="798" t="s">
        <v>422</v>
      </c>
      <c r="AL66" s="793"/>
      <c r="AM66" s="793"/>
      <c r="AN66" s="793"/>
      <c r="AO66" s="794"/>
      <c r="AP66" s="798" t="s">
        <v>423</v>
      </c>
      <c r="AQ66" s="799"/>
      <c r="AR66" s="799"/>
      <c r="AS66" s="799"/>
      <c r="AT66" s="800"/>
      <c r="AU66" s="798" t="s">
        <v>424</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587</v>
      </c>
      <c r="C68" s="935"/>
      <c r="D68" s="935"/>
      <c r="E68" s="935"/>
      <c r="F68" s="935"/>
      <c r="G68" s="935"/>
      <c r="H68" s="935"/>
      <c r="I68" s="935"/>
      <c r="J68" s="935"/>
      <c r="K68" s="935"/>
      <c r="L68" s="935"/>
      <c r="M68" s="935"/>
      <c r="N68" s="935"/>
      <c r="O68" s="935"/>
      <c r="P68" s="936"/>
      <c r="Q68" s="937">
        <v>12284</v>
      </c>
      <c r="R68" s="931"/>
      <c r="S68" s="931"/>
      <c r="T68" s="931"/>
      <c r="U68" s="931"/>
      <c r="V68" s="931">
        <v>11939</v>
      </c>
      <c r="W68" s="931"/>
      <c r="X68" s="931"/>
      <c r="Y68" s="931"/>
      <c r="Z68" s="931"/>
      <c r="AA68" s="931">
        <v>344</v>
      </c>
      <c r="AB68" s="931"/>
      <c r="AC68" s="931"/>
      <c r="AD68" s="931"/>
      <c r="AE68" s="931"/>
      <c r="AF68" s="931">
        <v>344</v>
      </c>
      <c r="AG68" s="931"/>
      <c r="AH68" s="931"/>
      <c r="AI68" s="931"/>
      <c r="AJ68" s="931"/>
      <c r="AK68" s="931">
        <v>534</v>
      </c>
      <c r="AL68" s="931"/>
      <c r="AM68" s="931"/>
      <c r="AN68" s="931"/>
      <c r="AO68" s="931"/>
      <c r="AP68" s="931" t="s">
        <v>515</v>
      </c>
      <c r="AQ68" s="931"/>
      <c r="AR68" s="931"/>
      <c r="AS68" s="931"/>
      <c r="AT68" s="931"/>
      <c r="AU68" s="931" t="s">
        <v>515</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588</v>
      </c>
      <c r="C69" s="939"/>
      <c r="D69" s="939"/>
      <c r="E69" s="939"/>
      <c r="F69" s="939"/>
      <c r="G69" s="939"/>
      <c r="H69" s="939"/>
      <c r="I69" s="939"/>
      <c r="J69" s="939"/>
      <c r="K69" s="939"/>
      <c r="L69" s="939"/>
      <c r="M69" s="939"/>
      <c r="N69" s="939"/>
      <c r="O69" s="939"/>
      <c r="P69" s="940"/>
      <c r="Q69" s="941">
        <v>648</v>
      </c>
      <c r="R69" s="895"/>
      <c r="S69" s="895"/>
      <c r="T69" s="895"/>
      <c r="U69" s="895"/>
      <c r="V69" s="895">
        <v>610</v>
      </c>
      <c r="W69" s="895"/>
      <c r="X69" s="895"/>
      <c r="Y69" s="895"/>
      <c r="Z69" s="895"/>
      <c r="AA69" s="895">
        <v>38</v>
      </c>
      <c r="AB69" s="895"/>
      <c r="AC69" s="895"/>
      <c r="AD69" s="895"/>
      <c r="AE69" s="895"/>
      <c r="AF69" s="895">
        <v>38</v>
      </c>
      <c r="AG69" s="895"/>
      <c r="AH69" s="895"/>
      <c r="AI69" s="895"/>
      <c r="AJ69" s="895"/>
      <c r="AK69" s="895">
        <v>25</v>
      </c>
      <c r="AL69" s="895"/>
      <c r="AM69" s="895"/>
      <c r="AN69" s="895"/>
      <c r="AO69" s="895"/>
      <c r="AP69" s="895" t="s">
        <v>515</v>
      </c>
      <c r="AQ69" s="895"/>
      <c r="AR69" s="895"/>
      <c r="AS69" s="895"/>
      <c r="AT69" s="895"/>
      <c r="AU69" s="895" t="s">
        <v>515</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589</v>
      </c>
      <c r="C70" s="939"/>
      <c r="D70" s="939"/>
      <c r="E70" s="939"/>
      <c r="F70" s="939"/>
      <c r="G70" s="939"/>
      <c r="H70" s="939"/>
      <c r="I70" s="939"/>
      <c r="J70" s="939"/>
      <c r="K70" s="939"/>
      <c r="L70" s="939"/>
      <c r="M70" s="939"/>
      <c r="N70" s="939"/>
      <c r="O70" s="939"/>
      <c r="P70" s="940"/>
      <c r="Q70" s="941">
        <v>46</v>
      </c>
      <c r="R70" s="895"/>
      <c r="S70" s="895"/>
      <c r="T70" s="895"/>
      <c r="U70" s="895"/>
      <c r="V70" s="895">
        <v>43</v>
      </c>
      <c r="W70" s="895"/>
      <c r="X70" s="895"/>
      <c r="Y70" s="895"/>
      <c r="Z70" s="895"/>
      <c r="AA70" s="895">
        <v>2</v>
      </c>
      <c r="AB70" s="895"/>
      <c r="AC70" s="895"/>
      <c r="AD70" s="895"/>
      <c r="AE70" s="895"/>
      <c r="AF70" s="895">
        <v>2</v>
      </c>
      <c r="AG70" s="895"/>
      <c r="AH70" s="895"/>
      <c r="AI70" s="895"/>
      <c r="AJ70" s="895"/>
      <c r="AK70" s="895">
        <v>3</v>
      </c>
      <c r="AL70" s="895"/>
      <c r="AM70" s="895"/>
      <c r="AN70" s="895"/>
      <c r="AO70" s="895"/>
      <c r="AP70" s="895" t="s">
        <v>515</v>
      </c>
      <c r="AQ70" s="895"/>
      <c r="AR70" s="895"/>
      <c r="AS70" s="895"/>
      <c r="AT70" s="895"/>
      <c r="AU70" s="895" t="s">
        <v>515</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590</v>
      </c>
      <c r="C71" s="939"/>
      <c r="D71" s="939"/>
      <c r="E71" s="939"/>
      <c r="F71" s="939"/>
      <c r="G71" s="939"/>
      <c r="H71" s="939"/>
      <c r="I71" s="939"/>
      <c r="J71" s="939"/>
      <c r="K71" s="939"/>
      <c r="L71" s="939"/>
      <c r="M71" s="939"/>
      <c r="N71" s="939"/>
      <c r="O71" s="939"/>
      <c r="P71" s="940"/>
      <c r="Q71" s="941">
        <v>131</v>
      </c>
      <c r="R71" s="895"/>
      <c r="S71" s="895"/>
      <c r="T71" s="895"/>
      <c r="U71" s="895"/>
      <c r="V71" s="895">
        <v>91</v>
      </c>
      <c r="W71" s="895"/>
      <c r="X71" s="895"/>
      <c r="Y71" s="895"/>
      <c r="Z71" s="895"/>
      <c r="AA71" s="895">
        <v>40</v>
      </c>
      <c r="AB71" s="895"/>
      <c r="AC71" s="895"/>
      <c r="AD71" s="895"/>
      <c r="AE71" s="895"/>
      <c r="AF71" s="895">
        <v>40</v>
      </c>
      <c r="AG71" s="895"/>
      <c r="AH71" s="895"/>
      <c r="AI71" s="895"/>
      <c r="AJ71" s="895"/>
      <c r="AK71" s="895">
        <v>40</v>
      </c>
      <c r="AL71" s="895"/>
      <c r="AM71" s="895"/>
      <c r="AN71" s="895"/>
      <c r="AO71" s="895"/>
      <c r="AP71" s="895" t="s">
        <v>515</v>
      </c>
      <c r="AQ71" s="895"/>
      <c r="AR71" s="895"/>
      <c r="AS71" s="895"/>
      <c r="AT71" s="895"/>
      <c r="AU71" s="895" t="s">
        <v>515</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591</v>
      </c>
      <c r="C72" s="939"/>
      <c r="D72" s="939"/>
      <c r="E72" s="939"/>
      <c r="F72" s="939"/>
      <c r="G72" s="939"/>
      <c r="H72" s="939"/>
      <c r="I72" s="939"/>
      <c r="J72" s="939"/>
      <c r="K72" s="939"/>
      <c r="L72" s="939"/>
      <c r="M72" s="939"/>
      <c r="N72" s="939"/>
      <c r="O72" s="939"/>
      <c r="P72" s="940"/>
      <c r="Q72" s="941">
        <v>89</v>
      </c>
      <c r="R72" s="895"/>
      <c r="S72" s="895"/>
      <c r="T72" s="895"/>
      <c r="U72" s="895"/>
      <c r="V72" s="895">
        <v>84</v>
      </c>
      <c r="W72" s="895"/>
      <c r="X72" s="895"/>
      <c r="Y72" s="895"/>
      <c r="Z72" s="895"/>
      <c r="AA72" s="895">
        <v>5</v>
      </c>
      <c r="AB72" s="895"/>
      <c r="AC72" s="895"/>
      <c r="AD72" s="895"/>
      <c r="AE72" s="895"/>
      <c r="AF72" s="895">
        <v>5</v>
      </c>
      <c r="AG72" s="895"/>
      <c r="AH72" s="895"/>
      <c r="AI72" s="895"/>
      <c r="AJ72" s="895"/>
      <c r="AK72" s="895">
        <v>5</v>
      </c>
      <c r="AL72" s="895"/>
      <c r="AM72" s="895"/>
      <c r="AN72" s="895"/>
      <c r="AO72" s="895"/>
      <c r="AP72" s="895" t="s">
        <v>515</v>
      </c>
      <c r="AQ72" s="895"/>
      <c r="AR72" s="895"/>
      <c r="AS72" s="895"/>
      <c r="AT72" s="895"/>
      <c r="AU72" s="895" t="s">
        <v>515</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592</v>
      </c>
      <c r="C73" s="939"/>
      <c r="D73" s="939"/>
      <c r="E73" s="939"/>
      <c r="F73" s="939"/>
      <c r="G73" s="939"/>
      <c r="H73" s="939"/>
      <c r="I73" s="939"/>
      <c r="J73" s="939"/>
      <c r="K73" s="939"/>
      <c r="L73" s="939"/>
      <c r="M73" s="939"/>
      <c r="N73" s="939"/>
      <c r="O73" s="939"/>
      <c r="P73" s="940"/>
      <c r="Q73" s="941">
        <v>285945</v>
      </c>
      <c r="R73" s="895"/>
      <c r="S73" s="895"/>
      <c r="T73" s="895"/>
      <c r="U73" s="895"/>
      <c r="V73" s="895">
        <v>277863</v>
      </c>
      <c r="W73" s="895"/>
      <c r="X73" s="895"/>
      <c r="Y73" s="895"/>
      <c r="Z73" s="895"/>
      <c r="AA73" s="895">
        <v>8082</v>
      </c>
      <c r="AB73" s="895"/>
      <c r="AC73" s="895"/>
      <c r="AD73" s="895"/>
      <c r="AE73" s="895"/>
      <c r="AF73" s="895">
        <v>8082</v>
      </c>
      <c r="AG73" s="895"/>
      <c r="AH73" s="895"/>
      <c r="AI73" s="895"/>
      <c r="AJ73" s="895"/>
      <c r="AK73" s="895" t="s">
        <v>515</v>
      </c>
      <c r="AL73" s="895"/>
      <c r="AM73" s="895"/>
      <c r="AN73" s="895"/>
      <c r="AO73" s="895"/>
      <c r="AP73" s="895" t="s">
        <v>515</v>
      </c>
      <c r="AQ73" s="895"/>
      <c r="AR73" s="895"/>
      <c r="AS73" s="895"/>
      <c r="AT73" s="895"/>
      <c r="AU73" s="895" t="s">
        <v>515</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391</v>
      </c>
      <c r="B88" s="854" t="s">
        <v>425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SUM(AF68:AJ87)</f>
        <v>8511</v>
      </c>
      <c r="AG88" s="909"/>
      <c r="AH88" s="909"/>
      <c r="AI88" s="909"/>
      <c r="AJ88" s="909"/>
      <c r="AK88" s="906"/>
      <c r="AL88" s="906"/>
      <c r="AM88" s="906"/>
      <c r="AN88" s="906"/>
      <c r="AO88" s="906"/>
      <c r="AP88" s="909" t="s">
        <v>599</v>
      </c>
      <c r="AQ88" s="909"/>
      <c r="AR88" s="909"/>
      <c r="AS88" s="909"/>
      <c r="AT88" s="909"/>
      <c r="AU88" s="909" t="s">
        <v>599</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4" t="s">
        <v>426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f>SUM(CR7:CV88)</f>
        <v>178</v>
      </c>
      <c r="CS102" s="917"/>
      <c r="CT102" s="917"/>
      <c r="CU102" s="917"/>
      <c r="CV102" s="956"/>
      <c r="CW102" s="955">
        <f>SUM(CW7:DA88)</f>
        <v>53</v>
      </c>
      <c r="CX102" s="917"/>
      <c r="CY102" s="917"/>
      <c r="CZ102" s="917"/>
      <c r="DA102" s="956"/>
      <c r="DB102" s="955" t="s">
        <v>599</v>
      </c>
      <c r="DC102" s="917"/>
      <c r="DD102" s="917"/>
      <c r="DE102" s="917"/>
      <c r="DF102" s="956"/>
      <c r="DG102" s="955" t="s">
        <v>515</v>
      </c>
      <c r="DH102" s="917"/>
      <c r="DI102" s="917"/>
      <c r="DJ102" s="917"/>
      <c r="DK102" s="956"/>
      <c r="DL102" s="955" t="s">
        <v>515</v>
      </c>
      <c r="DM102" s="917"/>
      <c r="DN102" s="917"/>
      <c r="DO102" s="917"/>
      <c r="DP102" s="956"/>
      <c r="DQ102" s="955" t="s">
        <v>515</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431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434</v>
      </c>
      <c r="AB109" s="958"/>
      <c r="AC109" s="958"/>
      <c r="AD109" s="958"/>
      <c r="AE109" s="959"/>
      <c r="AF109" s="957" t="s">
        <v>435</v>
      </c>
      <c r="AG109" s="958"/>
      <c r="AH109" s="958"/>
      <c r="AI109" s="958"/>
      <c r="AJ109" s="959"/>
      <c r="AK109" s="957" t="s">
        <v>306</v>
      </c>
      <c r="AL109" s="958"/>
      <c r="AM109" s="958"/>
      <c r="AN109" s="958"/>
      <c r="AO109" s="959"/>
      <c r="AP109" s="957" t="s">
        <v>436</v>
      </c>
      <c r="AQ109" s="958"/>
      <c r="AR109" s="958"/>
      <c r="AS109" s="958"/>
      <c r="AT109" s="960"/>
      <c r="AU109" s="977" t="s">
        <v>433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434</v>
      </c>
      <c r="BR109" s="958"/>
      <c r="BS109" s="958"/>
      <c r="BT109" s="958"/>
      <c r="BU109" s="959"/>
      <c r="BV109" s="957" t="s">
        <v>435</v>
      </c>
      <c r="BW109" s="958"/>
      <c r="BX109" s="958"/>
      <c r="BY109" s="958"/>
      <c r="BZ109" s="959"/>
      <c r="CA109" s="957" t="s">
        <v>306</v>
      </c>
      <c r="CB109" s="958"/>
      <c r="CC109" s="958"/>
      <c r="CD109" s="958"/>
      <c r="CE109" s="959"/>
      <c r="CF109" s="978" t="s">
        <v>436</v>
      </c>
      <c r="CG109" s="978"/>
      <c r="CH109" s="978"/>
      <c r="CI109" s="978"/>
      <c r="CJ109" s="978"/>
      <c r="CK109" s="957" t="s">
        <v>437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434</v>
      </c>
      <c r="DH109" s="958"/>
      <c r="DI109" s="958"/>
      <c r="DJ109" s="958"/>
      <c r="DK109" s="959"/>
      <c r="DL109" s="957" t="s">
        <v>435</v>
      </c>
      <c r="DM109" s="958"/>
      <c r="DN109" s="958"/>
      <c r="DO109" s="958"/>
      <c r="DP109" s="959"/>
      <c r="DQ109" s="957" t="s">
        <v>306</v>
      </c>
      <c r="DR109" s="958"/>
      <c r="DS109" s="958"/>
      <c r="DT109" s="958"/>
      <c r="DU109" s="959"/>
      <c r="DV109" s="957" t="s">
        <v>436</v>
      </c>
      <c r="DW109" s="958"/>
      <c r="DX109" s="958"/>
      <c r="DY109" s="958"/>
      <c r="DZ109" s="960"/>
    </row>
    <row r="110" spans="1:131" s="226" customFormat="1" ht="26.25" customHeight="1">
      <c r="A110" s="961" t="s">
        <v>438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6690286</v>
      </c>
      <c r="AB110" s="965"/>
      <c r="AC110" s="965"/>
      <c r="AD110" s="965"/>
      <c r="AE110" s="966"/>
      <c r="AF110" s="967">
        <v>6798822</v>
      </c>
      <c r="AG110" s="965"/>
      <c r="AH110" s="965"/>
      <c r="AI110" s="965"/>
      <c r="AJ110" s="966"/>
      <c r="AK110" s="967">
        <v>6838876</v>
      </c>
      <c r="AL110" s="965"/>
      <c r="AM110" s="965"/>
      <c r="AN110" s="965"/>
      <c r="AO110" s="966"/>
      <c r="AP110" s="968">
        <v>22.5</v>
      </c>
      <c r="AQ110" s="969"/>
      <c r="AR110" s="969"/>
      <c r="AS110" s="969"/>
      <c r="AT110" s="970"/>
      <c r="AU110" s="971" t="s">
        <v>73</v>
      </c>
      <c r="AV110" s="972"/>
      <c r="AW110" s="972"/>
      <c r="AX110" s="972"/>
      <c r="AY110" s="972"/>
      <c r="AZ110" s="994" t="s">
        <v>439</v>
      </c>
      <c r="BA110" s="962"/>
      <c r="BB110" s="962"/>
      <c r="BC110" s="962"/>
      <c r="BD110" s="962"/>
      <c r="BE110" s="962"/>
      <c r="BF110" s="962"/>
      <c r="BG110" s="962"/>
      <c r="BH110" s="962"/>
      <c r="BI110" s="962"/>
      <c r="BJ110" s="962"/>
      <c r="BK110" s="962"/>
      <c r="BL110" s="962"/>
      <c r="BM110" s="962"/>
      <c r="BN110" s="962"/>
      <c r="BO110" s="962"/>
      <c r="BP110" s="963"/>
      <c r="BQ110" s="995">
        <v>54301836</v>
      </c>
      <c r="BR110" s="996"/>
      <c r="BS110" s="996"/>
      <c r="BT110" s="996"/>
      <c r="BU110" s="996"/>
      <c r="BV110" s="996">
        <v>52945765</v>
      </c>
      <c r="BW110" s="996"/>
      <c r="BX110" s="996"/>
      <c r="BY110" s="996"/>
      <c r="BZ110" s="996"/>
      <c r="CA110" s="996">
        <v>51601166</v>
      </c>
      <c r="CB110" s="996"/>
      <c r="CC110" s="996"/>
      <c r="CD110" s="996"/>
      <c r="CE110" s="996"/>
      <c r="CF110" s="1009">
        <v>170</v>
      </c>
      <c r="CG110" s="1010"/>
      <c r="CH110" s="1010"/>
      <c r="CI110" s="1010"/>
      <c r="CJ110" s="1010"/>
      <c r="CK110" s="1011" t="s">
        <v>440</v>
      </c>
      <c r="CL110" s="1012"/>
      <c r="CM110" s="994" t="s">
        <v>441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393</v>
      </c>
      <c r="DH110" s="996"/>
      <c r="DI110" s="996"/>
      <c r="DJ110" s="996"/>
      <c r="DK110" s="996"/>
      <c r="DL110" s="996" t="s">
        <v>127</v>
      </c>
      <c r="DM110" s="996"/>
      <c r="DN110" s="996"/>
      <c r="DO110" s="996"/>
      <c r="DP110" s="996"/>
      <c r="DQ110" s="996" t="s">
        <v>393</v>
      </c>
      <c r="DR110" s="996"/>
      <c r="DS110" s="996"/>
      <c r="DT110" s="996"/>
      <c r="DU110" s="996"/>
      <c r="DV110" s="997" t="s">
        <v>393</v>
      </c>
      <c r="DW110" s="997"/>
      <c r="DX110" s="997"/>
      <c r="DY110" s="997"/>
      <c r="DZ110" s="998"/>
    </row>
    <row r="111" spans="1:131" s="226" customFormat="1" ht="26.25" customHeight="1">
      <c r="A111" s="999" t="s">
        <v>442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443</v>
      </c>
      <c r="AB111" s="1003"/>
      <c r="AC111" s="1003"/>
      <c r="AD111" s="1003"/>
      <c r="AE111" s="1004"/>
      <c r="AF111" s="1005" t="s">
        <v>127</v>
      </c>
      <c r="AG111" s="1003"/>
      <c r="AH111" s="1003"/>
      <c r="AI111" s="1003"/>
      <c r="AJ111" s="1004"/>
      <c r="AK111" s="1005" t="s">
        <v>127</v>
      </c>
      <c r="AL111" s="1003"/>
      <c r="AM111" s="1003"/>
      <c r="AN111" s="1003"/>
      <c r="AO111" s="1004"/>
      <c r="AP111" s="1006" t="s">
        <v>393</v>
      </c>
      <c r="AQ111" s="1007"/>
      <c r="AR111" s="1007"/>
      <c r="AS111" s="1007"/>
      <c r="AT111" s="1008"/>
      <c r="AU111" s="973"/>
      <c r="AV111" s="974"/>
      <c r="AW111" s="974"/>
      <c r="AX111" s="974"/>
      <c r="AY111" s="974"/>
      <c r="AZ111" s="987" t="s">
        <v>444</v>
      </c>
      <c r="BA111" s="988"/>
      <c r="BB111" s="988"/>
      <c r="BC111" s="988"/>
      <c r="BD111" s="988"/>
      <c r="BE111" s="988"/>
      <c r="BF111" s="988"/>
      <c r="BG111" s="988"/>
      <c r="BH111" s="988"/>
      <c r="BI111" s="988"/>
      <c r="BJ111" s="988"/>
      <c r="BK111" s="988"/>
      <c r="BL111" s="988"/>
      <c r="BM111" s="988"/>
      <c r="BN111" s="988"/>
      <c r="BO111" s="988"/>
      <c r="BP111" s="989"/>
      <c r="BQ111" s="990" t="s">
        <v>127</v>
      </c>
      <c r="BR111" s="991"/>
      <c r="BS111" s="991"/>
      <c r="BT111" s="991"/>
      <c r="BU111" s="991"/>
      <c r="BV111" s="991" t="s">
        <v>393</v>
      </c>
      <c r="BW111" s="991"/>
      <c r="BX111" s="991"/>
      <c r="BY111" s="991"/>
      <c r="BZ111" s="991"/>
      <c r="CA111" s="991" t="s">
        <v>127</v>
      </c>
      <c r="CB111" s="991"/>
      <c r="CC111" s="991"/>
      <c r="CD111" s="991"/>
      <c r="CE111" s="991"/>
      <c r="CF111" s="985" t="s">
        <v>127</v>
      </c>
      <c r="CG111" s="986"/>
      <c r="CH111" s="986"/>
      <c r="CI111" s="986"/>
      <c r="CJ111" s="986"/>
      <c r="CK111" s="1013"/>
      <c r="CL111" s="1014"/>
      <c r="CM111" s="987" t="s">
        <v>445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127</v>
      </c>
      <c r="DH111" s="991"/>
      <c r="DI111" s="991"/>
      <c r="DJ111" s="991"/>
      <c r="DK111" s="991"/>
      <c r="DL111" s="991" t="s">
        <v>127</v>
      </c>
      <c r="DM111" s="991"/>
      <c r="DN111" s="991"/>
      <c r="DO111" s="991"/>
      <c r="DP111" s="991"/>
      <c r="DQ111" s="991" t="s">
        <v>443</v>
      </c>
      <c r="DR111" s="991"/>
      <c r="DS111" s="991"/>
      <c r="DT111" s="991"/>
      <c r="DU111" s="991"/>
      <c r="DV111" s="992" t="s">
        <v>393</v>
      </c>
      <c r="DW111" s="992"/>
      <c r="DX111" s="992"/>
      <c r="DY111" s="992"/>
      <c r="DZ111" s="993"/>
    </row>
    <row r="112" spans="1:131" s="226" customFormat="1" ht="26.25" customHeight="1">
      <c r="A112" s="1017" t="s">
        <v>446</v>
      </c>
      <c r="B112" s="1018"/>
      <c r="C112" s="988" t="s">
        <v>447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443</v>
      </c>
      <c r="AB112" s="1024"/>
      <c r="AC112" s="1024"/>
      <c r="AD112" s="1024"/>
      <c r="AE112" s="1025"/>
      <c r="AF112" s="1026" t="s">
        <v>393</v>
      </c>
      <c r="AG112" s="1024"/>
      <c r="AH112" s="1024"/>
      <c r="AI112" s="1024"/>
      <c r="AJ112" s="1025"/>
      <c r="AK112" s="1026" t="s">
        <v>443</v>
      </c>
      <c r="AL112" s="1024"/>
      <c r="AM112" s="1024"/>
      <c r="AN112" s="1024"/>
      <c r="AO112" s="1025"/>
      <c r="AP112" s="1027" t="s">
        <v>393</v>
      </c>
      <c r="AQ112" s="1028"/>
      <c r="AR112" s="1028"/>
      <c r="AS112" s="1028"/>
      <c r="AT112" s="1029"/>
      <c r="AU112" s="973"/>
      <c r="AV112" s="974"/>
      <c r="AW112" s="974"/>
      <c r="AX112" s="974"/>
      <c r="AY112" s="974"/>
      <c r="AZ112" s="987" t="s">
        <v>448</v>
      </c>
      <c r="BA112" s="988"/>
      <c r="BB112" s="988"/>
      <c r="BC112" s="988"/>
      <c r="BD112" s="988"/>
      <c r="BE112" s="988"/>
      <c r="BF112" s="988"/>
      <c r="BG112" s="988"/>
      <c r="BH112" s="988"/>
      <c r="BI112" s="988"/>
      <c r="BJ112" s="988"/>
      <c r="BK112" s="988"/>
      <c r="BL112" s="988"/>
      <c r="BM112" s="988"/>
      <c r="BN112" s="988"/>
      <c r="BO112" s="988"/>
      <c r="BP112" s="989"/>
      <c r="BQ112" s="990">
        <v>6386718</v>
      </c>
      <c r="BR112" s="991"/>
      <c r="BS112" s="991"/>
      <c r="BT112" s="991"/>
      <c r="BU112" s="991"/>
      <c r="BV112" s="991">
        <v>5710812</v>
      </c>
      <c r="BW112" s="991"/>
      <c r="BX112" s="991"/>
      <c r="BY112" s="991"/>
      <c r="BZ112" s="991"/>
      <c r="CA112" s="991">
        <v>4834371</v>
      </c>
      <c r="CB112" s="991"/>
      <c r="CC112" s="991"/>
      <c r="CD112" s="991"/>
      <c r="CE112" s="991"/>
      <c r="CF112" s="985">
        <v>15.9</v>
      </c>
      <c r="CG112" s="986"/>
      <c r="CH112" s="986"/>
      <c r="CI112" s="986"/>
      <c r="CJ112" s="986"/>
      <c r="CK112" s="1013"/>
      <c r="CL112" s="1014"/>
      <c r="CM112" s="987" t="s">
        <v>449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443</v>
      </c>
      <c r="DH112" s="991"/>
      <c r="DI112" s="991"/>
      <c r="DJ112" s="991"/>
      <c r="DK112" s="991"/>
      <c r="DL112" s="991" t="s">
        <v>127</v>
      </c>
      <c r="DM112" s="991"/>
      <c r="DN112" s="991"/>
      <c r="DO112" s="991"/>
      <c r="DP112" s="991"/>
      <c r="DQ112" s="991" t="s">
        <v>443</v>
      </c>
      <c r="DR112" s="991"/>
      <c r="DS112" s="991"/>
      <c r="DT112" s="991"/>
      <c r="DU112" s="991"/>
      <c r="DV112" s="992" t="s">
        <v>393</v>
      </c>
      <c r="DW112" s="992"/>
      <c r="DX112" s="992"/>
      <c r="DY112" s="992"/>
      <c r="DZ112" s="993"/>
    </row>
    <row r="113" spans="1:130" s="226" customFormat="1" ht="26.25" customHeight="1">
      <c r="A113" s="1019"/>
      <c r="B113" s="1020"/>
      <c r="C113" s="988" t="s">
        <v>450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752159</v>
      </c>
      <c r="AB113" s="1003"/>
      <c r="AC113" s="1003"/>
      <c r="AD113" s="1003"/>
      <c r="AE113" s="1004"/>
      <c r="AF113" s="1005">
        <v>744439</v>
      </c>
      <c r="AG113" s="1003"/>
      <c r="AH113" s="1003"/>
      <c r="AI113" s="1003"/>
      <c r="AJ113" s="1004"/>
      <c r="AK113" s="1005">
        <v>702039</v>
      </c>
      <c r="AL113" s="1003"/>
      <c r="AM113" s="1003"/>
      <c r="AN113" s="1003"/>
      <c r="AO113" s="1004"/>
      <c r="AP113" s="1006">
        <v>2.2999999999999998</v>
      </c>
      <c r="AQ113" s="1007"/>
      <c r="AR113" s="1007"/>
      <c r="AS113" s="1007"/>
      <c r="AT113" s="1008"/>
      <c r="AU113" s="973"/>
      <c r="AV113" s="974"/>
      <c r="AW113" s="974"/>
      <c r="AX113" s="974"/>
      <c r="AY113" s="974"/>
      <c r="AZ113" s="987" t="s">
        <v>451</v>
      </c>
      <c r="BA113" s="988"/>
      <c r="BB113" s="988"/>
      <c r="BC113" s="988"/>
      <c r="BD113" s="988"/>
      <c r="BE113" s="988"/>
      <c r="BF113" s="988"/>
      <c r="BG113" s="988"/>
      <c r="BH113" s="988"/>
      <c r="BI113" s="988"/>
      <c r="BJ113" s="988"/>
      <c r="BK113" s="988"/>
      <c r="BL113" s="988"/>
      <c r="BM113" s="988"/>
      <c r="BN113" s="988"/>
      <c r="BO113" s="988"/>
      <c r="BP113" s="989"/>
      <c r="BQ113" s="990" t="s">
        <v>127</v>
      </c>
      <c r="BR113" s="991"/>
      <c r="BS113" s="991"/>
      <c r="BT113" s="991"/>
      <c r="BU113" s="991"/>
      <c r="BV113" s="991" t="s">
        <v>443</v>
      </c>
      <c r="BW113" s="991"/>
      <c r="BX113" s="991"/>
      <c r="BY113" s="991"/>
      <c r="BZ113" s="991"/>
      <c r="CA113" s="991" t="s">
        <v>443</v>
      </c>
      <c r="CB113" s="991"/>
      <c r="CC113" s="991"/>
      <c r="CD113" s="991"/>
      <c r="CE113" s="991"/>
      <c r="CF113" s="985" t="s">
        <v>443</v>
      </c>
      <c r="CG113" s="986"/>
      <c r="CH113" s="986"/>
      <c r="CI113" s="986"/>
      <c r="CJ113" s="986"/>
      <c r="CK113" s="1013"/>
      <c r="CL113" s="1014"/>
      <c r="CM113" s="987" t="s">
        <v>452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393</v>
      </c>
      <c r="DH113" s="1024"/>
      <c r="DI113" s="1024"/>
      <c r="DJ113" s="1024"/>
      <c r="DK113" s="1025"/>
      <c r="DL113" s="1026" t="s">
        <v>393</v>
      </c>
      <c r="DM113" s="1024"/>
      <c r="DN113" s="1024"/>
      <c r="DO113" s="1024"/>
      <c r="DP113" s="1025"/>
      <c r="DQ113" s="1026" t="s">
        <v>443</v>
      </c>
      <c r="DR113" s="1024"/>
      <c r="DS113" s="1024"/>
      <c r="DT113" s="1024"/>
      <c r="DU113" s="1025"/>
      <c r="DV113" s="1027" t="s">
        <v>443</v>
      </c>
      <c r="DW113" s="1028"/>
      <c r="DX113" s="1028"/>
      <c r="DY113" s="1028"/>
      <c r="DZ113" s="1029"/>
    </row>
    <row r="114" spans="1:130" s="226" customFormat="1" ht="26.25" customHeight="1">
      <c r="A114" s="1019"/>
      <c r="B114" s="1020"/>
      <c r="C114" s="988" t="s">
        <v>453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443</v>
      </c>
      <c r="AB114" s="1024"/>
      <c r="AC114" s="1024"/>
      <c r="AD114" s="1024"/>
      <c r="AE114" s="1025"/>
      <c r="AF114" s="1026" t="s">
        <v>443</v>
      </c>
      <c r="AG114" s="1024"/>
      <c r="AH114" s="1024"/>
      <c r="AI114" s="1024"/>
      <c r="AJ114" s="1025"/>
      <c r="AK114" s="1026" t="s">
        <v>393</v>
      </c>
      <c r="AL114" s="1024"/>
      <c r="AM114" s="1024"/>
      <c r="AN114" s="1024"/>
      <c r="AO114" s="1025"/>
      <c r="AP114" s="1027" t="s">
        <v>443</v>
      </c>
      <c r="AQ114" s="1028"/>
      <c r="AR114" s="1028"/>
      <c r="AS114" s="1028"/>
      <c r="AT114" s="1029"/>
      <c r="AU114" s="973"/>
      <c r="AV114" s="974"/>
      <c r="AW114" s="974"/>
      <c r="AX114" s="974"/>
      <c r="AY114" s="974"/>
      <c r="AZ114" s="987" t="s">
        <v>454</v>
      </c>
      <c r="BA114" s="988"/>
      <c r="BB114" s="988"/>
      <c r="BC114" s="988"/>
      <c r="BD114" s="988"/>
      <c r="BE114" s="988"/>
      <c r="BF114" s="988"/>
      <c r="BG114" s="988"/>
      <c r="BH114" s="988"/>
      <c r="BI114" s="988"/>
      <c r="BJ114" s="988"/>
      <c r="BK114" s="988"/>
      <c r="BL114" s="988"/>
      <c r="BM114" s="988"/>
      <c r="BN114" s="988"/>
      <c r="BO114" s="988"/>
      <c r="BP114" s="989"/>
      <c r="BQ114" s="990">
        <v>6011410</v>
      </c>
      <c r="BR114" s="991"/>
      <c r="BS114" s="991"/>
      <c r="BT114" s="991"/>
      <c r="BU114" s="991"/>
      <c r="BV114" s="991">
        <v>5840097</v>
      </c>
      <c r="BW114" s="991"/>
      <c r="BX114" s="991"/>
      <c r="BY114" s="991"/>
      <c r="BZ114" s="991"/>
      <c r="CA114" s="991">
        <v>5788220</v>
      </c>
      <c r="CB114" s="991"/>
      <c r="CC114" s="991"/>
      <c r="CD114" s="991"/>
      <c r="CE114" s="991"/>
      <c r="CF114" s="985">
        <v>19.100000000000001</v>
      </c>
      <c r="CG114" s="986"/>
      <c r="CH114" s="986"/>
      <c r="CI114" s="986"/>
      <c r="CJ114" s="986"/>
      <c r="CK114" s="1013"/>
      <c r="CL114" s="1014"/>
      <c r="CM114" s="987" t="s">
        <v>455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393</v>
      </c>
      <c r="DH114" s="1024"/>
      <c r="DI114" s="1024"/>
      <c r="DJ114" s="1024"/>
      <c r="DK114" s="1025"/>
      <c r="DL114" s="1026" t="s">
        <v>127</v>
      </c>
      <c r="DM114" s="1024"/>
      <c r="DN114" s="1024"/>
      <c r="DO114" s="1024"/>
      <c r="DP114" s="1025"/>
      <c r="DQ114" s="1026" t="s">
        <v>393</v>
      </c>
      <c r="DR114" s="1024"/>
      <c r="DS114" s="1024"/>
      <c r="DT114" s="1024"/>
      <c r="DU114" s="1025"/>
      <c r="DV114" s="1027" t="s">
        <v>127</v>
      </c>
      <c r="DW114" s="1028"/>
      <c r="DX114" s="1028"/>
      <c r="DY114" s="1028"/>
      <c r="DZ114" s="1029"/>
    </row>
    <row r="115" spans="1:130" s="226" customFormat="1" ht="26.25" customHeight="1">
      <c r="A115" s="1019"/>
      <c r="B115" s="1020"/>
      <c r="C115" s="988" t="s">
        <v>456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2902</v>
      </c>
      <c r="AB115" s="1003"/>
      <c r="AC115" s="1003"/>
      <c r="AD115" s="1003"/>
      <c r="AE115" s="1004"/>
      <c r="AF115" s="1005">
        <v>1901</v>
      </c>
      <c r="AG115" s="1003"/>
      <c r="AH115" s="1003"/>
      <c r="AI115" s="1003"/>
      <c r="AJ115" s="1004"/>
      <c r="AK115" s="1005">
        <v>1511</v>
      </c>
      <c r="AL115" s="1003"/>
      <c r="AM115" s="1003"/>
      <c r="AN115" s="1003"/>
      <c r="AO115" s="1004"/>
      <c r="AP115" s="1006">
        <v>0</v>
      </c>
      <c r="AQ115" s="1007"/>
      <c r="AR115" s="1007"/>
      <c r="AS115" s="1007"/>
      <c r="AT115" s="1008"/>
      <c r="AU115" s="973"/>
      <c r="AV115" s="974"/>
      <c r="AW115" s="974"/>
      <c r="AX115" s="974"/>
      <c r="AY115" s="974"/>
      <c r="AZ115" s="987" t="s">
        <v>457</v>
      </c>
      <c r="BA115" s="988"/>
      <c r="BB115" s="988"/>
      <c r="BC115" s="988"/>
      <c r="BD115" s="988"/>
      <c r="BE115" s="988"/>
      <c r="BF115" s="988"/>
      <c r="BG115" s="988"/>
      <c r="BH115" s="988"/>
      <c r="BI115" s="988"/>
      <c r="BJ115" s="988"/>
      <c r="BK115" s="988"/>
      <c r="BL115" s="988"/>
      <c r="BM115" s="988"/>
      <c r="BN115" s="988"/>
      <c r="BO115" s="988"/>
      <c r="BP115" s="989"/>
      <c r="BQ115" s="990" t="s">
        <v>393</v>
      </c>
      <c r="BR115" s="991"/>
      <c r="BS115" s="991"/>
      <c r="BT115" s="991"/>
      <c r="BU115" s="991"/>
      <c r="BV115" s="991" t="s">
        <v>393</v>
      </c>
      <c r="BW115" s="991"/>
      <c r="BX115" s="991"/>
      <c r="BY115" s="991"/>
      <c r="BZ115" s="991"/>
      <c r="CA115" s="991" t="s">
        <v>393</v>
      </c>
      <c r="CB115" s="991"/>
      <c r="CC115" s="991"/>
      <c r="CD115" s="991"/>
      <c r="CE115" s="991"/>
      <c r="CF115" s="985" t="s">
        <v>393</v>
      </c>
      <c r="CG115" s="986"/>
      <c r="CH115" s="986"/>
      <c r="CI115" s="986"/>
      <c r="CJ115" s="986"/>
      <c r="CK115" s="1013"/>
      <c r="CL115" s="1014"/>
      <c r="CM115" s="987" t="s">
        <v>458</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443</v>
      </c>
      <c r="DH115" s="1024"/>
      <c r="DI115" s="1024"/>
      <c r="DJ115" s="1024"/>
      <c r="DK115" s="1025"/>
      <c r="DL115" s="1026" t="s">
        <v>127</v>
      </c>
      <c r="DM115" s="1024"/>
      <c r="DN115" s="1024"/>
      <c r="DO115" s="1024"/>
      <c r="DP115" s="1025"/>
      <c r="DQ115" s="1026" t="s">
        <v>127</v>
      </c>
      <c r="DR115" s="1024"/>
      <c r="DS115" s="1024"/>
      <c r="DT115" s="1024"/>
      <c r="DU115" s="1025"/>
      <c r="DV115" s="1027" t="s">
        <v>393</v>
      </c>
      <c r="DW115" s="1028"/>
      <c r="DX115" s="1028"/>
      <c r="DY115" s="1028"/>
      <c r="DZ115" s="1029"/>
    </row>
    <row r="116" spans="1:130" s="226" customFormat="1" ht="26.25" customHeight="1">
      <c r="A116" s="1021"/>
      <c r="B116" s="1022"/>
      <c r="C116" s="1030" t="s">
        <v>459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393</v>
      </c>
      <c r="AB116" s="1024"/>
      <c r="AC116" s="1024"/>
      <c r="AD116" s="1024"/>
      <c r="AE116" s="1025"/>
      <c r="AF116" s="1026" t="s">
        <v>393</v>
      </c>
      <c r="AG116" s="1024"/>
      <c r="AH116" s="1024"/>
      <c r="AI116" s="1024"/>
      <c r="AJ116" s="1025"/>
      <c r="AK116" s="1026" t="s">
        <v>443</v>
      </c>
      <c r="AL116" s="1024"/>
      <c r="AM116" s="1024"/>
      <c r="AN116" s="1024"/>
      <c r="AO116" s="1025"/>
      <c r="AP116" s="1027" t="s">
        <v>443</v>
      </c>
      <c r="AQ116" s="1028"/>
      <c r="AR116" s="1028"/>
      <c r="AS116" s="1028"/>
      <c r="AT116" s="1029"/>
      <c r="AU116" s="973"/>
      <c r="AV116" s="974"/>
      <c r="AW116" s="974"/>
      <c r="AX116" s="974"/>
      <c r="AY116" s="974"/>
      <c r="AZ116" s="1032" t="s">
        <v>460</v>
      </c>
      <c r="BA116" s="1033"/>
      <c r="BB116" s="1033"/>
      <c r="BC116" s="1033"/>
      <c r="BD116" s="1033"/>
      <c r="BE116" s="1033"/>
      <c r="BF116" s="1033"/>
      <c r="BG116" s="1033"/>
      <c r="BH116" s="1033"/>
      <c r="BI116" s="1033"/>
      <c r="BJ116" s="1033"/>
      <c r="BK116" s="1033"/>
      <c r="BL116" s="1033"/>
      <c r="BM116" s="1033"/>
      <c r="BN116" s="1033"/>
      <c r="BO116" s="1033"/>
      <c r="BP116" s="1034"/>
      <c r="BQ116" s="990" t="s">
        <v>443</v>
      </c>
      <c r="BR116" s="991"/>
      <c r="BS116" s="991"/>
      <c r="BT116" s="991"/>
      <c r="BU116" s="991"/>
      <c r="BV116" s="991" t="s">
        <v>127</v>
      </c>
      <c r="BW116" s="991"/>
      <c r="BX116" s="991"/>
      <c r="BY116" s="991"/>
      <c r="BZ116" s="991"/>
      <c r="CA116" s="991" t="s">
        <v>393</v>
      </c>
      <c r="CB116" s="991"/>
      <c r="CC116" s="991"/>
      <c r="CD116" s="991"/>
      <c r="CE116" s="991"/>
      <c r="CF116" s="985" t="s">
        <v>393</v>
      </c>
      <c r="CG116" s="986"/>
      <c r="CH116" s="986"/>
      <c r="CI116" s="986"/>
      <c r="CJ116" s="986"/>
      <c r="CK116" s="1013"/>
      <c r="CL116" s="1014"/>
      <c r="CM116" s="987" t="s">
        <v>461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127</v>
      </c>
      <c r="DH116" s="1024"/>
      <c r="DI116" s="1024"/>
      <c r="DJ116" s="1024"/>
      <c r="DK116" s="1025"/>
      <c r="DL116" s="1026" t="s">
        <v>443</v>
      </c>
      <c r="DM116" s="1024"/>
      <c r="DN116" s="1024"/>
      <c r="DO116" s="1024"/>
      <c r="DP116" s="1025"/>
      <c r="DQ116" s="1026" t="s">
        <v>127</v>
      </c>
      <c r="DR116" s="1024"/>
      <c r="DS116" s="1024"/>
      <c r="DT116" s="1024"/>
      <c r="DU116" s="1025"/>
      <c r="DV116" s="1027" t="s">
        <v>443</v>
      </c>
      <c r="DW116" s="1028"/>
      <c r="DX116" s="1028"/>
      <c r="DY116" s="1028"/>
      <c r="DZ116" s="1029"/>
    </row>
    <row r="117" spans="1:130" s="226" customFormat="1" ht="26.25" customHeight="1">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462</v>
      </c>
      <c r="Z117" s="959"/>
      <c r="AA117" s="1043">
        <v>7445347</v>
      </c>
      <c r="AB117" s="1044"/>
      <c r="AC117" s="1044"/>
      <c r="AD117" s="1044"/>
      <c r="AE117" s="1045"/>
      <c r="AF117" s="1046">
        <v>7545162</v>
      </c>
      <c r="AG117" s="1044"/>
      <c r="AH117" s="1044"/>
      <c r="AI117" s="1044"/>
      <c r="AJ117" s="1045"/>
      <c r="AK117" s="1046">
        <v>7542426</v>
      </c>
      <c r="AL117" s="1044"/>
      <c r="AM117" s="1044"/>
      <c r="AN117" s="1044"/>
      <c r="AO117" s="1045"/>
      <c r="AP117" s="1047"/>
      <c r="AQ117" s="1048"/>
      <c r="AR117" s="1048"/>
      <c r="AS117" s="1048"/>
      <c r="AT117" s="1049"/>
      <c r="AU117" s="973"/>
      <c r="AV117" s="974"/>
      <c r="AW117" s="974"/>
      <c r="AX117" s="974"/>
      <c r="AY117" s="974"/>
      <c r="AZ117" s="1039" t="s">
        <v>463</v>
      </c>
      <c r="BA117" s="1040"/>
      <c r="BB117" s="1040"/>
      <c r="BC117" s="1040"/>
      <c r="BD117" s="1040"/>
      <c r="BE117" s="1040"/>
      <c r="BF117" s="1040"/>
      <c r="BG117" s="1040"/>
      <c r="BH117" s="1040"/>
      <c r="BI117" s="1040"/>
      <c r="BJ117" s="1040"/>
      <c r="BK117" s="1040"/>
      <c r="BL117" s="1040"/>
      <c r="BM117" s="1040"/>
      <c r="BN117" s="1040"/>
      <c r="BO117" s="1040"/>
      <c r="BP117" s="1041"/>
      <c r="BQ117" s="990" t="s">
        <v>127</v>
      </c>
      <c r="BR117" s="991"/>
      <c r="BS117" s="991"/>
      <c r="BT117" s="991"/>
      <c r="BU117" s="991"/>
      <c r="BV117" s="991" t="s">
        <v>127</v>
      </c>
      <c r="BW117" s="991"/>
      <c r="BX117" s="991"/>
      <c r="BY117" s="991"/>
      <c r="BZ117" s="991"/>
      <c r="CA117" s="991" t="s">
        <v>127</v>
      </c>
      <c r="CB117" s="991"/>
      <c r="CC117" s="991"/>
      <c r="CD117" s="991"/>
      <c r="CE117" s="991"/>
      <c r="CF117" s="985" t="s">
        <v>127</v>
      </c>
      <c r="CG117" s="986"/>
      <c r="CH117" s="986"/>
      <c r="CI117" s="986"/>
      <c r="CJ117" s="986"/>
      <c r="CK117" s="1013"/>
      <c r="CL117" s="1014"/>
      <c r="CM117" s="987" t="s">
        <v>464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443</v>
      </c>
      <c r="DH117" s="1024"/>
      <c r="DI117" s="1024"/>
      <c r="DJ117" s="1024"/>
      <c r="DK117" s="1025"/>
      <c r="DL117" s="1026" t="s">
        <v>443</v>
      </c>
      <c r="DM117" s="1024"/>
      <c r="DN117" s="1024"/>
      <c r="DO117" s="1024"/>
      <c r="DP117" s="1025"/>
      <c r="DQ117" s="1026" t="s">
        <v>127</v>
      </c>
      <c r="DR117" s="1024"/>
      <c r="DS117" s="1024"/>
      <c r="DT117" s="1024"/>
      <c r="DU117" s="1025"/>
      <c r="DV117" s="1027" t="s">
        <v>393</v>
      </c>
      <c r="DW117" s="1028"/>
      <c r="DX117" s="1028"/>
      <c r="DY117" s="1028"/>
      <c r="DZ117" s="1029"/>
    </row>
    <row r="118" spans="1:130" s="226" customFormat="1" ht="26.25" customHeight="1">
      <c r="A118" s="977" t="s">
        <v>437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434</v>
      </c>
      <c r="AB118" s="958"/>
      <c r="AC118" s="958"/>
      <c r="AD118" s="958"/>
      <c r="AE118" s="959"/>
      <c r="AF118" s="957" t="s">
        <v>435</v>
      </c>
      <c r="AG118" s="958"/>
      <c r="AH118" s="958"/>
      <c r="AI118" s="958"/>
      <c r="AJ118" s="959"/>
      <c r="AK118" s="957" t="s">
        <v>306</v>
      </c>
      <c r="AL118" s="958"/>
      <c r="AM118" s="958"/>
      <c r="AN118" s="958"/>
      <c r="AO118" s="959"/>
      <c r="AP118" s="1035" t="s">
        <v>436</v>
      </c>
      <c r="AQ118" s="1036"/>
      <c r="AR118" s="1036"/>
      <c r="AS118" s="1036"/>
      <c r="AT118" s="1037"/>
      <c r="AU118" s="973"/>
      <c r="AV118" s="974"/>
      <c r="AW118" s="974"/>
      <c r="AX118" s="974"/>
      <c r="AY118" s="974"/>
      <c r="AZ118" s="1038" t="s">
        <v>465</v>
      </c>
      <c r="BA118" s="1030"/>
      <c r="BB118" s="1030"/>
      <c r="BC118" s="1030"/>
      <c r="BD118" s="1030"/>
      <c r="BE118" s="1030"/>
      <c r="BF118" s="1030"/>
      <c r="BG118" s="1030"/>
      <c r="BH118" s="1030"/>
      <c r="BI118" s="1030"/>
      <c r="BJ118" s="1030"/>
      <c r="BK118" s="1030"/>
      <c r="BL118" s="1030"/>
      <c r="BM118" s="1030"/>
      <c r="BN118" s="1030"/>
      <c r="BO118" s="1030"/>
      <c r="BP118" s="1031"/>
      <c r="BQ118" s="1064" t="s">
        <v>443</v>
      </c>
      <c r="BR118" s="1065"/>
      <c r="BS118" s="1065"/>
      <c r="BT118" s="1065"/>
      <c r="BU118" s="1065"/>
      <c r="BV118" s="1065" t="s">
        <v>127</v>
      </c>
      <c r="BW118" s="1065"/>
      <c r="BX118" s="1065"/>
      <c r="BY118" s="1065"/>
      <c r="BZ118" s="1065"/>
      <c r="CA118" s="1065" t="s">
        <v>393</v>
      </c>
      <c r="CB118" s="1065"/>
      <c r="CC118" s="1065"/>
      <c r="CD118" s="1065"/>
      <c r="CE118" s="1065"/>
      <c r="CF118" s="985" t="s">
        <v>393</v>
      </c>
      <c r="CG118" s="986"/>
      <c r="CH118" s="986"/>
      <c r="CI118" s="986"/>
      <c r="CJ118" s="986"/>
      <c r="CK118" s="1013"/>
      <c r="CL118" s="1014"/>
      <c r="CM118" s="987" t="s">
        <v>466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393</v>
      </c>
      <c r="DH118" s="1024"/>
      <c r="DI118" s="1024"/>
      <c r="DJ118" s="1024"/>
      <c r="DK118" s="1025"/>
      <c r="DL118" s="1026" t="s">
        <v>393</v>
      </c>
      <c r="DM118" s="1024"/>
      <c r="DN118" s="1024"/>
      <c r="DO118" s="1024"/>
      <c r="DP118" s="1025"/>
      <c r="DQ118" s="1026" t="s">
        <v>393</v>
      </c>
      <c r="DR118" s="1024"/>
      <c r="DS118" s="1024"/>
      <c r="DT118" s="1024"/>
      <c r="DU118" s="1025"/>
      <c r="DV118" s="1027" t="s">
        <v>443</v>
      </c>
      <c r="DW118" s="1028"/>
      <c r="DX118" s="1028"/>
      <c r="DY118" s="1028"/>
      <c r="DZ118" s="1029"/>
    </row>
    <row r="119" spans="1:130" s="226" customFormat="1" ht="26.25" customHeight="1">
      <c r="A119" s="1121" t="s">
        <v>440</v>
      </c>
      <c r="B119" s="1012"/>
      <c r="C119" s="994" t="s">
        <v>441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443</v>
      </c>
      <c r="AB119" s="965"/>
      <c r="AC119" s="965"/>
      <c r="AD119" s="965"/>
      <c r="AE119" s="966"/>
      <c r="AF119" s="967" t="s">
        <v>127</v>
      </c>
      <c r="AG119" s="965"/>
      <c r="AH119" s="965"/>
      <c r="AI119" s="965"/>
      <c r="AJ119" s="966"/>
      <c r="AK119" s="967" t="s">
        <v>443</v>
      </c>
      <c r="AL119" s="965"/>
      <c r="AM119" s="965"/>
      <c r="AN119" s="965"/>
      <c r="AO119" s="966"/>
      <c r="AP119" s="968" t="s">
        <v>393</v>
      </c>
      <c r="AQ119" s="969"/>
      <c r="AR119" s="969"/>
      <c r="AS119" s="969"/>
      <c r="AT119" s="970"/>
      <c r="AU119" s="975"/>
      <c r="AV119" s="976"/>
      <c r="AW119" s="976"/>
      <c r="AX119" s="976"/>
      <c r="AY119" s="976"/>
      <c r="AZ119" s="247" t="s">
        <v>187</v>
      </c>
      <c r="BA119" s="247"/>
      <c r="BB119" s="247"/>
      <c r="BC119" s="247"/>
      <c r="BD119" s="247"/>
      <c r="BE119" s="247"/>
      <c r="BF119" s="247"/>
      <c r="BG119" s="247"/>
      <c r="BH119" s="247"/>
      <c r="BI119" s="247"/>
      <c r="BJ119" s="247"/>
      <c r="BK119" s="247"/>
      <c r="BL119" s="247"/>
      <c r="BM119" s="247"/>
      <c r="BN119" s="247"/>
      <c r="BO119" s="1042" t="s">
        <v>467</v>
      </c>
      <c r="BP119" s="1070"/>
      <c r="BQ119" s="1064">
        <v>66699964</v>
      </c>
      <c r="BR119" s="1065"/>
      <c r="BS119" s="1065"/>
      <c r="BT119" s="1065"/>
      <c r="BU119" s="1065"/>
      <c r="BV119" s="1065">
        <v>64496674</v>
      </c>
      <c r="BW119" s="1065"/>
      <c r="BX119" s="1065"/>
      <c r="BY119" s="1065"/>
      <c r="BZ119" s="1065"/>
      <c r="CA119" s="1065">
        <v>62223757</v>
      </c>
      <c r="CB119" s="1065"/>
      <c r="CC119" s="1065"/>
      <c r="CD119" s="1065"/>
      <c r="CE119" s="1065"/>
      <c r="CF119" s="1066"/>
      <c r="CG119" s="1067"/>
      <c r="CH119" s="1067"/>
      <c r="CI119" s="1067"/>
      <c r="CJ119" s="1068"/>
      <c r="CK119" s="1015"/>
      <c r="CL119" s="1016"/>
      <c r="CM119" s="1038" t="s">
        <v>468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443</v>
      </c>
      <c r="DH119" s="1051"/>
      <c r="DI119" s="1051"/>
      <c r="DJ119" s="1051"/>
      <c r="DK119" s="1052"/>
      <c r="DL119" s="1050" t="s">
        <v>443</v>
      </c>
      <c r="DM119" s="1051"/>
      <c r="DN119" s="1051"/>
      <c r="DO119" s="1051"/>
      <c r="DP119" s="1052"/>
      <c r="DQ119" s="1050" t="s">
        <v>443</v>
      </c>
      <c r="DR119" s="1051"/>
      <c r="DS119" s="1051"/>
      <c r="DT119" s="1051"/>
      <c r="DU119" s="1052"/>
      <c r="DV119" s="1053" t="s">
        <v>443</v>
      </c>
      <c r="DW119" s="1054"/>
      <c r="DX119" s="1054"/>
      <c r="DY119" s="1054"/>
      <c r="DZ119" s="1055"/>
    </row>
    <row r="120" spans="1:130" s="226" customFormat="1" ht="26.25" customHeight="1">
      <c r="A120" s="1122"/>
      <c r="B120" s="1014"/>
      <c r="C120" s="987" t="s">
        <v>445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443</v>
      </c>
      <c r="AB120" s="1024"/>
      <c r="AC120" s="1024"/>
      <c r="AD120" s="1024"/>
      <c r="AE120" s="1025"/>
      <c r="AF120" s="1026" t="s">
        <v>443</v>
      </c>
      <c r="AG120" s="1024"/>
      <c r="AH120" s="1024"/>
      <c r="AI120" s="1024"/>
      <c r="AJ120" s="1025"/>
      <c r="AK120" s="1026" t="s">
        <v>443</v>
      </c>
      <c r="AL120" s="1024"/>
      <c r="AM120" s="1024"/>
      <c r="AN120" s="1024"/>
      <c r="AO120" s="1025"/>
      <c r="AP120" s="1027" t="s">
        <v>443</v>
      </c>
      <c r="AQ120" s="1028"/>
      <c r="AR120" s="1028"/>
      <c r="AS120" s="1028"/>
      <c r="AT120" s="1029"/>
      <c r="AU120" s="1056" t="s">
        <v>469</v>
      </c>
      <c r="AV120" s="1057"/>
      <c r="AW120" s="1057"/>
      <c r="AX120" s="1057"/>
      <c r="AY120" s="1058"/>
      <c r="AZ120" s="994" t="s">
        <v>470</v>
      </c>
      <c r="BA120" s="962"/>
      <c r="BB120" s="962"/>
      <c r="BC120" s="962"/>
      <c r="BD120" s="962"/>
      <c r="BE120" s="962"/>
      <c r="BF120" s="962"/>
      <c r="BG120" s="962"/>
      <c r="BH120" s="962"/>
      <c r="BI120" s="962"/>
      <c r="BJ120" s="962"/>
      <c r="BK120" s="962"/>
      <c r="BL120" s="962"/>
      <c r="BM120" s="962"/>
      <c r="BN120" s="962"/>
      <c r="BO120" s="962"/>
      <c r="BP120" s="963"/>
      <c r="BQ120" s="995">
        <v>24196015</v>
      </c>
      <c r="BR120" s="996"/>
      <c r="BS120" s="996"/>
      <c r="BT120" s="996"/>
      <c r="BU120" s="996"/>
      <c r="BV120" s="996">
        <v>23885929</v>
      </c>
      <c r="BW120" s="996"/>
      <c r="BX120" s="996"/>
      <c r="BY120" s="996"/>
      <c r="BZ120" s="996"/>
      <c r="CA120" s="996">
        <v>26985993</v>
      </c>
      <c r="CB120" s="996"/>
      <c r="CC120" s="996"/>
      <c r="CD120" s="996"/>
      <c r="CE120" s="996"/>
      <c r="CF120" s="1009">
        <v>88.9</v>
      </c>
      <c r="CG120" s="1010"/>
      <c r="CH120" s="1010"/>
      <c r="CI120" s="1010"/>
      <c r="CJ120" s="1010"/>
      <c r="CK120" s="1071" t="s">
        <v>471</v>
      </c>
      <c r="CL120" s="1072"/>
      <c r="CM120" s="1072"/>
      <c r="CN120" s="1072"/>
      <c r="CO120" s="1073"/>
      <c r="CP120" s="1079" t="s">
        <v>472</v>
      </c>
      <c r="CQ120" s="1080"/>
      <c r="CR120" s="1080"/>
      <c r="CS120" s="1080"/>
      <c r="CT120" s="1080"/>
      <c r="CU120" s="1080"/>
      <c r="CV120" s="1080"/>
      <c r="CW120" s="1080"/>
      <c r="CX120" s="1080"/>
      <c r="CY120" s="1080"/>
      <c r="CZ120" s="1080"/>
      <c r="DA120" s="1080"/>
      <c r="DB120" s="1080"/>
      <c r="DC120" s="1080"/>
      <c r="DD120" s="1080"/>
      <c r="DE120" s="1080"/>
      <c r="DF120" s="1081"/>
      <c r="DG120" s="995">
        <v>5250535</v>
      </c>
      <c r="DH120" s="996"/>
      <c r="DI120" s="996"/>
      <c r="DJ120" s="996"/>
      <c r="DK120" s="996"/>
      <c r="DL120" s="996">
        <v>4692060</v>
      </c>
      <c r="DM120" s="996"/>
      <c r="DN120" s="996"/>
      <c r="DO120" s="996"/>
      <c r="DP120" s="996"/>
      <c r="DQ120" s="996">
        <v>3757864</v>
      </c>
      <c r="DR120" s="996"/>
      <c r="DS120" s="996"/>
      <c r="DT120" s="996"/>
      <c r="DU120" s="996"/>
      <c r="DV120" s="997">
        <v>12.4</v>
      </c>
      <c r="DW120" s="997"/>
      <c r="DX120" s="997"/>
      <c r="DY120" s="997"/>
      <c r="DZ120" s="998"/>
    </row>
    <row r="121" spans="1:130" s="226" customFormat="1" ht="26.25" customHeight="1">
      <c r="A121" s="1122"/>
      <c r="B121" s="1014"/>
      <c r="C121" s="1039" t="s">
        <v>473</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443</v>
      </c>
      <c r="AB121" s="1024"/>
      <c r="AC121" s="1024"/>
      <c r="AD121" s="1024"/>
      <c r="AE121" s="1025"/>
      <c r="AF121" s="1026" t="s">
        <v>443</v>
      </c>
      <c r="AG121" s="1024"/>
      <c r="AH121" s="1024"/>
      <c r="AI121" s="1024"/>
      <c r="AJ121" s="1025"/>
      <c r="AK121" s="1026" t="s">
        <v>393</v>
      </c>
      <c r="AL121" s="1024"/>
      <c r="AM121" s="1024"/>
      <c r="AN121" s="1024"/>
      <c r="AO121" s="1025"/>
      <c r="AP121" s="1027" t="s">
        <v>393</v>
      </c>
      <c r="AQ121" s="1028"/>
      <c r="AR121" s="1028"/>
      <c r="AS121" s="1028"/>
      <c r="AT121" s="1029"/>
      <c r="AU121" s="1059"/>
      <c r="AV121" s="1060"/>
      <c r="AW121" s="1060"/>
      <c r="AX121" s="1060"/>
      <c r="AY121" s="1061"/>
      <c r="AZ121" s="987" t="s">
        <v>474</v>
      </c>
      <c r="BA121" s="988"/>
      <c r="BB121" s="988"/>
      <c r="BC121" s="988"/>
      <c r="BD121" s="988"/>
      <c r="BE121" s="988"/>
      <c r="BF121" s="988"/>
      <c r="BG121" s="988"/>
      <c r="BH121" s="988"/>
      <c r="BI121" s="988"/>
      <c r="BJ121" s="988"/>
      <c r="BK121" s="988"/>
      <c r="BL121" s="988"/>
      <c r="BM121" s="988"/>
      <c r="BN121" s="988"/>
      <c r="BO121" s="988"/>
      <c r="BP121" s="989"/>
      <c r="BQ121" s="990">
        <v>3975840</v>
      </c>
      <c r="BR121" s="991"/>
      <c r="BS121" s="991"/>
      <c r="BT121" s="991"/>
      <c r="BU121" s="991"/>
      <c r="BV121" s="991">
        <v>3382415</v>
      </c>
      <c r="BW121" s="991"/>
      <c r="BX121" s="991"/>
      <c r="BY121" s="991"/>
      <c r="BZ121" s="991"/>
      <c r="CA121" s="991">
        <v>2959633</v>
      </c>
      <c r="CB121" s="991"/>
      <c r="CC121" s="991"/>
      <c r="CD121" s="991"/>
      <c r="CE121" s="991"/>
      <c r="CF121" s="985">
        <v>9.8000000000000007</v>
      </c>
      <c r="CG121" s="986"/>
      <c r="CH121" s="986"/>
      <c r="CI121" s="986"/>
      <c r="CJ121" s="986"/>
      <c r="CK121" s="1074"/>
      <c r="CL121" s="1075"/>
      <c r="CM121" s="1075"/>
      <c r="CN121" s="1075"/>
      <c r="CO121" s="1076"/>
      <c r="CP121" s="1084" t="s">
        <v>475</v>
      </c>
      <c r="CQ121" s="1085"/>
      <c r="CR121" s="1085"/>
      <c r="CS121" s="1085"/>
      <c r="CT121" s="1085"/>
      <c r="CU121" s="1085"/>
      <c r="CV121" s="1085"/>
      <c r="CW121" s="1085"/>
      <c r="CX121" s="1085"/>
      <c r="CY121" s="1085"/>
      <c r="CZ121" s="1085"/>
      <c r="DA121" s="1085"/>
      <c r="DB121" s="1085"/>
      <c r="DC121" s="1085"/>
      <c r="DD121" s="1085"/>
      <c r="DE121" s="1085"/>
      <c r="DF121" s="1086"/>
      <c r="DG121" s="990">
        <v>818031</v>
      </c>
      <c r="DH121" s="991"/>
      <c r="DI121" s="991"/>
      <c r="DJ121" s="991"/>
      <c r="DK121" s="991"/>
      <c r="DL121" s="991">
        <v>712715</v>
      </c>
      <c r="DM121" s="991"/>
      <c r="DN121" s="991"/>
      <c r="DO121" s="991"/>
      <c r="DP121" s="991"/>
      <c r="DQ121" s="991">
        <v>786411</v>
      </c>
      <c r="DR121" s="991"/>
      <c r="DS121" s="991"/>
      <c r="DT121" s="991"/>
      <c r="DU121" s="991"/>
      <c r="DV121" s="992">
        <v>2.6</v>
      </c>
      <c r="DW121" s="992"/>
      <c r="DX121" s="992"/>
      <c r="DY121" s="992"/>
      <c r="DZ121" s="993"/>
    </row>
    <row r="122" spans="1:130" s="226" customFormat="1" ht="26.25" customHeight="1">
      <c r="A122" s="1122"/>
      <c r="B122" s="1014"/>
      <c r="C122" s="987" t="s">
        <v>455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393</v>
      </c>
      <c r="AB122" s="1024"/>
      <c r="AC122" s="1024"/>
      <c r="AD122" s="1024"/>
      <c r="AE122" s="1025"/>
      <c r="AF122" s="1026" t="s">
        <v>443</v>
      </c>
      <c r="AG122" s="1024"/>
      <c r="AH122" s="1024"/>
      <c r="AI122" s="1024"/>
      <c r="AJ122" s="1025"/>
      <c r="AK122" s="1026" t="s">
        <v>443</v>
      </c>
      <c r="AL122" s="1024"/>
      <c r="AM122" s="1024"/>
      <c r="AN122" s="1024"/>
      <c r="AO122" s="1025"/>
      <c r="AP122" s="1027" t="s">
        <v>443</v>
      </c>
      <c r="AQ122" s="1028"/>
      <c r="AR122" s="1028"/>
      <c r="AS122" s="1028"/>
      <c r="AT122" s="1029"/>
      <c r="AU122" s="1059"/>
      <c r="AV122" s="1060"/>
      <c r="AW122" s="1060"/>
      <c r="AX122" s="1060"/>
      <c r="AY122" s="1061"/>
      <c r="AZ122" s="1038" t="s">
        <v>476</v>
      </c>
      <c r="BA122" s="1030"/>
      <c r="BB122" s="1030"/>
      <c r="BC122" s="1030"/>
      <c r="BD122" s="1030"/>
      <c r="BE122" s="1030"/>
      <c r="BF122" s="1030"/>
      <c r="BG122" s="1030"/>
      <c r="BH122" s="1030"/>
      <c r="BI122" s="1030"/>
      <c r="BJ122" s="1030"/>
      <c r="BK122" s="1030"/>
      <c r="BL122" s="1030"/>
      <c r="BM122" s="1030"/>
      <c r="BN122" s="1030"/>
      <c r="BO122" s="1030"/>
      <c r="BP122" s="1031"/>
      <c r="BQ122" s="1064">
        <v>44957329</v>
      </c>
      <c r="BR122" s="1065"/>
      <c r="BS122" s="1065"/>
      <c r="BT122" s="1065"/>
      <c r="BU122" s="1065"/>
      <c r="BV122" s="1065">
        <v>44902427</v>
      </c>
      <c r="BW122" s="1065"/>
      <c r="BX122" s="1065"/>
      <c r="BY122" s="1065"/>
      <c r="BZ122" s="1065"/>
      <c r="CA122" s="1065">
        <v>42750885</v>
      </c>
      <c r="CB122" s="1065"/>
      <c r="CC122" s="1065"/>
      <c r="CD122" s="1065"/>
      <c r="CE122" s="1065"/>
      <c r="CF122" s="1082">
        <v>140.9</v>
      </c>
      <c r="CG122" s="1083"/>
      <c r="CH122" s="1083"/>
      <c r="CI122" s="1083"/>
      <c r="CJ122" s="1083"/>
      <c r="CK122" s="1074"/>
      <c r="CL122" s="1075"/>
      <c r="CM122" s="1075"/>
      <c r="CN122" s="1075"/>
      <c r="CO122" s="1076"/>
      <c r="CP122" s="1084" t="s">
        <v>408</v>
      </c>
      <c r="CQ122" s="1085"/>
      <c r="CR122" s="1085"/>
      <c r="CS122" s="1085"/>
      <c r="CT122" s="1085"/>
      <c r="CU122" s="1085"/>
      <c r="CV122" s="1085"/>
      <c r="CW122" s="1085"/>
      <c r="CX122" s="1085"/>
      <c r="CY122" s="1085"/>
      <c r="CZ122" s="1085"/>
      <c r="DA122" s="1085"/>
      <c r="DB122" s="1085"/>
      <c r="DC122" s="1085"/>
      <c r="DD122" s="1085"/>
      <c r="DE122" s="1085"/>
      <c r="DF122" s="1086"/>
      <c r="DG122" s="990">
        <v>318152</v>
      </c>
      <c r="DH122" s="991"/>
      <c r="DI122" s="991"/>
      <c r="DJ122" s="991"/>
      <c r="DK122" s="991"/>
      <c r="DL122" s="991">
        <v>306037</v>
      </c>
      <c r="DM122" s="991"/>
      <c r="DN122" s="991"/>
      <c r="DO122" s="991"/>
      <c r="DP122" s="991"/>
      <c r="DQ122" s="991">
        <v>290096</v>
      </c>
      <c r="DR122" s="991"/>
      <c r="DS122" s="991"/>
      <c r="DT122" s="991"/>
      <c r="DU122" s="991"/>
      <c r="DV122" s="992">
        <v>1</v>
      </c>
      <c r="DW122" s="992"/>
      <c r="DX122" s="992"/>
      <c r="DY122" s="992"/>
      <c r="DZ122" s="993"/>
    </row>
    <row r="123" spans="1:130" s="226" customFormat="1" ht="26.25" customHeight="1">
      <c r="A123" s="1122"/>
      <c r="B123" s="1014"/>
      <c r="C123" s="987" t="s">
        <v>461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443</v>
      </c>
      <c r="AB123" s="1024"/>
      <c r="AC123" s="1024"/>
      <c r="AD123" s="1024"/>
      <c r="AE123" s="1025"/>
      <c r="AF123" s="1026" t="s">
        <v>443</v>
      </c>
      <c r="AG123" s="1024"/>
      <c r="AH123" s="1024"/>
      <c r="AI123" s="1024"/>
      <c r="AJ123" s="1025"/>
      <c r="AK123" s="1026" t="s">
        <v>443</v>
      </c>
      <c r="AL123" s="1024"/>
      <c r="AM123" s="1024"/>
      <c r="AN123" s="1024"/>
      <c r="AO123" s="1025"/>
      <c r="AP123" s="1027" t="s">
        <v>443</v>
      </c>
      <c r="AQ123" s="1028"/>
      <c r="AR123" s="1028"/>
      <c r="AS123" s="1028"/>
      <c r="AT123" s="1029"/>
      <c r="AU123" s="1062"/>
      <c r="AV123" s="1063"/>
      <c r="AW123" s="1063"/>
      <c r="AX123" s="1063"/>
      <c r="AY123" s="1063"/>
      <c r="AZ123" s="247" t="s">
        <v>187</v>
      </c>
      <c r="BA123" s="247"/>
      <c r="BB123" s="247"/>
      <c r="BC123" s="247"/>
      <c r="BD123" s="247"/>
      <c r="BE123" s="247"/>
      <c r="BF123" s="247"/>
      <c r="BG123" s="247"/>
      <c r="BH123" s="247"/>
      <c r="BI123" s="247"/>
      <c r="BJ123" s="247"/>
      <c r="BK123" s="247"/>
      <c r="BL123" s="247"/>
      <c r="BM123" s="247"/>
      <c r="BN123" s="247"/>
      <c r="BO123" s="1042" t="s">
        <v>477</v>
      </c>
      <c r="BP123" s="1070"/>
      <c r="BQ123" s="1128">
        <v>73129184</v>
      </c>
      <c r="BR123" s="1129"/>
      <c r="BS123" s="1129"/>
      <c r="BT123" s="1129"/>
      <c r="BU123" s="1129"/>
      <c r="BV123" s="1129">
        <v>72170771</v>
      </c>
      <c r="BW123" s="1129"/>
      <c r="BX123" s="1129"/>
      <c r="BY123" s="1129"/>
      <c r="BZ123" s="1129"/>
      <c r="CA123" s="1129">
        <v>72696511</v>
      </c>
      <c r="CB123" s="1129"/>
      <c r="CC123" s="1129"/>
      <c r="CD123" s="1129"/>
      <c r="CE123" s="1129"/>
      <c r="CF123" s="1066"/>
      <c r="CG123" s="1067"/>
      <c r="CH123" s="1067"/>
      <c r="CI123" s="1067"/>
      <c r="CJ123" s="1068"/>
      <c r="CK123" s="1074"/>
      <c r="CL123" s="1075"/>
      <c r="CM123" s="1075"/>
      <c r="CN123" s="1075"/>
      <c r="CO123" s="1076"/>
      <c r="CP123" s="1084" t="s">
        <v>413</v>
      </c>
      <c r="CQ123" s="1085"/>
      <c r="CR123" s="1085"/>
      <c r="CS123" s="1085"/>
      <c r="CT123" s="1085"/>
      <c r="CU123" s="1085"/>
      <c r="CV123" s="1085"/>
      <c r="CW123" s="1085"/>
      <c r="CX123" s="1085"/>
      <c r="CY123" s="1085"/>
      <c r="CZ123" s="1085"/>
      <c r="DA123" s="1085"/>
      <c r="DB123" s="1085"/>
      <c r="DC123" s="1085"/>
      <c r="DD123" s="1085"/>
      <c r="DE123" s="1085"/>
      <c r="DF123" s="1086"/>
      <c r="DG123" s="1023" t="s">
        <v>127</v>
      </c>
      <c r="DH123" s="1024"/>
      <c r="DI123" s="1024"/>
      <c r="DJ123" s="1024"/>
      <c r="DK123" s="1025"/>
      <c r="DL123" s="1026" t="s">
        <v>478</v>
      </c>
      <c r="DM123" s="1024"/>
      <c r="DN123" s="1024"/>
      <c r="DO123" s="1024"/>
      <c r="DP123" s="1025"/>
      <c r="DQ123" s="1026" t="s">
        <v>127</v>
      </c>
      <c r="DR123" s="1024"/>
      <c r="DS123" s="1024"/>
      <c r="DT123" s="1024"/>
      <c r="DU123" s="1025"/>
      <c r="DV123" s="1027" t="s">
        <v>443</v>
      </c>
      <c r="DW123" s="1028"/>
      <c r="DX123" s="1028"/>
      <c r="DY123" s="1028"/>
      <c r="DZ123" s="1029"/>
    </row>
    <row r="124" spans="1:130" s="226" customFormat="1" ht="26.25" customHeight="1" thickBot="1">
      <c r="A124" s="1122"/>
      <c r="B124" s="1014"/>
      <c r="C124" s="987" t="s">
        <v>464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127</v>
      </c>
      <c r="AB124" s="1024"/>
      <c r="AC124" s="1024"/>
      <c r="AD124" s="1024"/>
      <c r="AE124" s="1025"/>
      <c r="AF124" s="1026" t="s">
        <v>127</v>
      </c>
      <c r="AG124" s="1024"/>
      <c r="AH124" s="1024"/>
      <c r="AI124" s="1024"/>
      <c r="AJ124" s="1025"/>
      <c r="AK124" s="1026" t="s">
        <v>478</v>
      </c>
      <c r="AL124" s="1024"/>
      <c r="AM124" s="1024"/>
      <c r="AN124" s="1024"/>
      <c r="AO124" s="1025"/>
      <c r="AP124" s="1027" t="s">
        <v>443</v>
      </c>
      <c r="AQ124" s="1028"/>
      <c r="AR124" s="1028"/>
      <c r="AS124" s="1028"/>
      <c r="AT124" s="1029"/>
      <c r="AU124" s="1124" t="s">
        <v>479</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443</v>
      </c>
      <c r="BR124" s="1092"/>
      <c r="BS124" s="1092"/>
      <c r="BT124" s="1092"/>
      <c r="BU124" s="1092"/>
      <c r="BV124" s="1092" t="s">
        <v>443</v>
      </c>
      <c r="BW124" s="1092"/>
      <c r="BX124" s="1092"/>
      <c r="BY124" s="1092"/>
      <c r="BZ124" s="1092"/>
      <c r="CA124" s="1092" t="s">
        <v>443</v>
      </c>
      <c r="CB124" s="1092"/>
      <c r="CC124" s="1092"/>
      <c r="CD124" s="1092"/>
      <c r="CE124" s="1092"/>
      <c r="CF124" s="1093"/>
      <c r="CG124" s="1094"/>
      <c r="CH124" s="1094"/>
      <c r="CI124" s="1094"/>
      <c r="CJ124" s="1095"/>
      <c r="CK124" s="1077"/>
      <c r="CL124" s="1077"/>
      <c r="CM124" s="1077"/>
      <c r="CN124" s="1077"/>
      <c r="CO124" s="1078"/>
      <c r="CP124" s="1084" t="s">
        <v>480</v>
      </c>
      <c r="CQ124" s="1085"/>
      <c r="CR124" s="1085"/>
      <c r="CS124" s="1085"/>
      <c r="CT124" s="1085"/>
      <c r="CU124" s="1085"/>
      <c r="CV124" s="1085"/>
      <c r="CW124" s="1085"/>
      <c r="CX124" s="1085"/>
      <c r="CY124" s="1085"/>
      <c r="CZ124" s="1085"/>
      <c r="DA124" s="1085"/>
      <c r="DB124" s="1085"/>
      <c r="DC124" s="1085"/>
      <c r="DD124" s="1085"/>
      <c r="DE124" s="1085"/>
      <c r="DF124" s="1086"/>
      <c r="DG124" s="1069" t="s">
        <v>443</v>
      </c>
      <c r="DH124" s="1051"/>
      <c r="DI124" s="1051"/>
      <c r="DJ124" s="1051"/>
      <c r="DK124" s="1052"/>
      <c r="DL124" s="1050" t="s">
        <v>443</v>
      </c>
      <c r="DM124" s="1051"/>
      <c r="DN124" s="1051"/>
      <c r="DO124" s="1051"/>
      <c r="DP124" s="1052"/>
      <c r="DQ124" s="1050" t="s">
        <v>443</v>
      </c>
      <c r="DR124" s="1051"/>
      <c r="DS124" s="1051"/>
      <c r="DT124" s="1051"/>
      <c r="DU124" s="1052"/>
      <c r="DV124" s="1053" t="s">
        <v>443</v>
      </c>
      <c r="DW124" s="1054"/>
      <c r="DX124" s="1054"/>
      <c r="DY124" s="1054"/>
      <c r="DZ124" s="1055"/>
    </row>
    <row r="125" spans="1:130" s="226" customFormat="1" ht="26.25" customHeight="1">
      <c r="A125" s="1122"/>
      <c r="B125" s="1014"/>
      <c r="C125" s="987" t="s">
        <v>466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443</v>
      </c>
      <c r="AB125" s="1024"/>
      <c r="AC125" s="1024"/>
      <c r="AD125" s="1024"/>
      <c r="AE125" s="1025"/>
      <c r="AF125" s="1026" t="s">
        <v>127</v>
      </c>
      <c r="AG125" s="1024"/>
      <c r="AH125" s="1024"/>
      <c r="AI125" s="1024"/>
      <c r="AJ125" s="1025"/>
      <c r="AK125" s="1026" t="s">
        <v>127</v>
      </c>
      <c r="AL125" s="1024"/>
      <c r="AM125" s="1024"/>
      <c r="AN125" s="1024"/>
      <c r="AO125" s="1025"/>
      <c r="AP125" s="1027" t="s">
        <v>127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481</v>
      </c>
      <c r="CL125" s="1072"/>
      <c r="CM125" s="1072"/>
      <c r="CN125" s="1072"/>
      <c r="CO125" s="1073"/>
      <c r="CP125" s="994" t="s">
        <v>482</v>
      </c>
      <c r="CQ125" s="962"/>
      <c r="CR125" s="962"/>
      <c r="CS125" s="962"/>
      <c r="CT125" s="962"/>
      <c r="CU125" s="962"/>
      <c r="CV125" s="962"/>
      <c r="CW125" s="962"/>
      <c r="CX125" s="962"/>
      <c r="CY125" s="962"/>
      <c r="CZ125" s="962"/>
      <c r="DA125" s="962"/>
      <c r="DB125" s="962"/>
      <c r="DC125" s="962"/>
      <c r="DD125" s="962"/>
      <c r="DE125" s="962"/>
      <c r="DF125" s="963"/>
      <c r="DG125" s="995" t="s">
        <v>127</v>
      </c>
      <c r="DH125" s="996"/>
      <c r="DI125" s="996"/>
      <c r="DJ125" s="996"/>
      <c r="DK125" s="996"/>
      <c r="DL125" s="996" t="s">
        <v>127</v>
      </c>
      <c r="DM125" s="996"/>
      <c r="DN125" s="996"/>
      <c r="DO125" s="996"/>
      <c r="DP125" s="996"/>
      <c r="DQ125" s="996" t="s">
        <v>127</v>
      </c>
      <c r="DR125" s="996"/>
      <c r="DS125" s="996"/>
      <c r="DT125" s="996"/>
      <c r="DU125" s="996"/>
      <c r="DV125" s="997" t="s">
        <v>127</v>
      </c>
      <c r="DW125" s="997"/>
      <c r="DX125" s="997"/>
      <c r="DY125" s="997"/>
      <c r="DZ125" s="998"/>
    </row>
    <row r="126" spans="1:130" s="226" customFormat="1" ht="26.25" customHeight="1" thickBot="1">
      <c r="A126" s="1122"/>
      <c r="B126" s="1014"/>
      <c r="C126" s="987" t="s">
        <v>468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443</v>
      </c>
      <c r="AB126" s="1024"/>
      <c r="AC126" s="1024"/>
      <c r="AD126" s="1024"/>
      <c r="AE126" s="1025"/>
      <c r="AF126" s="1026" t="s">
        <v>443</v>
      </c>
      <c r="AG126" s="1024"/>
      <c r="AH126" s="1024"/>
      <c r="AI126" s="1024"/>
      <c r="AJ126" s="1025"/>
      <c r="AK126" s="1026" t="s">
        <v>127</v>
      </c>
      <c r="AL126" s="1024"/>
      <c r="AM126" s="1024"/>
      <c r="AN126" s="1024"/>
      <c r="AO126" s="1025"/>
      <c r="AP126" s="1027" t="s">
        <v>443</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483</v>
      </c>
      <c r="CQ126" s="988"/>
      <c r="CR126" s="988"/>
      <c r="CS126" s="988"/>
      <c r="CT126" s="988"/>
      <c r="CU126" s="988"/>
      <c r="CV126" s="988"/>
      <c r="CW126" s="988"/>
      <c r="CX126" s="988"/>
      <c r="CY126" s="988"/>
      <c r="CZ126" s="988"/>
      <c r="DA126" s="988"/>
      <c r="DB126" s="988"/>
      <c r="DC126" s="988"/>
      <c r="DD126" s="988"/>
      <c r="DE126" s="988"/>
      <c r="DF126" s="989"/>
      <c r="DG126" s="990" t="s">
        <v>127</v>
      </c>
      <c r="DH126" s="991"/>
      <c r="DI126" s="991"/>
      <c r="DJ126" s="991"/>
      <c r="DK126" s="991"/>
      <c r="DL126" s="991" t="s">
        <v>443</v>
      </c>
      <c r="DM126" s="991"/>
      <c r="DN126" s="991"/>
      <c r="DO126" s="991"/>
      <c r="DP126" s="991"/>
      <c r="DQ126" s="991" t="s">
        <v>127</v>
      </c>
      <c r="DR126" s="991"/>
      <c r="DS126" s="991"/>
      <c r="DT126" s="991"/>
      <c r="DU126" s="991"/>
      <c r="DV126" s="992" t="s">
        <v>443</v>
      </c>
      <c r="DW126" s="992"/>
      <c r="DX126" s="992"/>
      <c r="DY126" s="992"/>
      <c r="DZ126" s="993"/>
    </row>
    <row r="127" spans="1:130" s="226" customFormat="1" ht="26.25" customHeight="1">
      <c r="A127" s="1123"/>
      <c r="B127" s="1016"/>
      <c r="C127" s="1038" t="s">
        <v>484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2902</v>
      </c>
      <c r="AB127" s="1024"/>
      <c r="AC127" s="1024"/>
      <c r="AD127" s="1024"/>
      <c r="AE127" s="1025"/>
      <c r="AF127" s="1026">
        <v>1901</v>
      </c>
      <c r="AG127" s="1024"/>
      <c r="AH127" s="1024"/>
      <c r="AI127" s="1024"/>
      <c r="AJ127" s="1025"/>
      <c r="AK127" s="1026">
        <v>1511</v>
      </c>
      <c r="AL127" s="1024"/>
      <c r="AM127" s="1024"/>
      <c r="AN127" s="1024"/>
      <c r="AO127" s="1025"/>
      <c r="AP127" s="1027">
        <v>0</v>
      </c>
      <c r="AQ127" s="1028"/>
      <c r="AR127" s="1028"/>
      <c r="AS127" s="1028"/>
      <c r="AT127" s="1029"/>
      <c r="AU127" s="228"/>
      <c r="AV127" s="228"/>
      <c r="AW127" s="228"/>
      <c r="AX127" s="1096" t="s">
        <v>485</v>
      </c>
      <c r="AY127" s="1097"/>
      <c r="AZ127" s="1097"/>
      <c r="BA127" s="1097"/>
      <c r="BB127" s="1097"/>
      <c r="BC127" s="1097"/>
      <c r="BD127" s="1097"/>
      <c r="BE127" s="1098"/>
      <c r="BF127" s="1099" t="s">
        <v>486</v>
      </c>
      <c r="BG127" s="1097"/>
      <c r="BH127" s="1097"/>
      <c r="BI127" s="1097"/>
      <c r="BJ127" s="1097"/>
      <c r="BK127" s="1097"/>
      <c r="BL127" s="1098"/>
      <c r="BM127" s="1099" t="s">
        <v>487</v>
      </c>
      <c r="BN127" s="1097"/>
      <c r="BO127" s="1097"/>
      <c r="BP127" s="1097"/>
      <c r="BQ127" s="1097"/>
      <c r="BR127" s="1097"/>
      <c r="BS127" s="1098"/>
      <c r="BT127" s="1099" t="s">
        <v>488</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489</v>
      </c>
      <c r="CQ127" s="988"/>
      <c r="CR127" s="988"/>
      <c r="CS127" s="988"/>
      <c r="CT127" s="988"/>
      <c r="CU127" s="988"/>
      <c r="CV127" s="988"/>
      <c r="CW127" s="988"/>
      <c r="CX127" s="988"/>
      <c r="CY127" s="988"/>
      <c r="CZ127" s="988"/>
      <c r="DA127" s="988"/>
      <c r="DB127" s="988"/>
      <c r="DC127" s="988"/>
      <c r="DD127" s="988"/>
      <c r="DE127" s="988"/>
      <c r="DF127" s="989"/>
      <c r="DG127" s="990" t="s">
        <v>443</v>
      </c>
      <c r="DH127" s="991"/>
      <c r="DI127" s="991"/>
      <c r="DJ127" s="991"/>
      <c r="DK127" s="991"/>
      <c r="DL127" s="991" t="s">
        <v>127</v>
      </c>
      <c r="DM127" s="991"/>
      <c r="DN127" s="991"/>
      <c r="DO127" s="991"/>
      <c r="DP127" s="991"/>
      <c r="DQ127" s="991" t="s">
        <v>443</v>
      </c>
      <c r="DR127" s="991"/>
      <c r="DS127" s="991"/>
      <c r="DT127" s="991"/>
      <c r="DU127" s="991"/>
      <c r="DV127" s="992" t="s">
        <v>127</v>
      </c>
      <c r="DW127" s="992"/>
      <c r="DX127" s="992"/>
      <c r="DY127" s="992"/>
      <c r="DZ127" s="993"/>
    </row>
    <row r="128" spans="1:130" s="226" customFormat="1" ht="26.25" customHeight="1" thickBot="1">
      <c r="A128" s="1106" t="s">
        <v>490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491</v>
      </c>
      <c r="X128" s="1108"/>
      <c r="Y128" s="1108"/>
      <c r="Z128" s="1109"/>
      <c r="AA128" s="1110">
        <v>482427</v>
      </c>
      <c r="AB128" s="1111"/>
      <c r="AC128" s="1111"/>
      <c r="AD128" s="1111"/>
      <c r="AE128" s="1112"/>
      <c r="AF128" s="1113">
        <v>403109</v>
      </c>
      <c r="AG128" s="1111"/>
      <c r="AH128" s="1111"/>
      <c r="AI128" s="1111"/>
      <c r="AJ128" s="1112"/>
      <c r="AK128" s="1113">
        <v>401181</v>
      </c>
      <c r="AL128" s="1111"/>
      <c r="AM128" s="1111"/>
      <c r="AN128" s="1111"/>
      <c r="AO128" s="1112"/>
      <c r="AP128" s="1114"/>
      <c r="AQ128" s="1115"/>
      <c r="AR128" s="1115"/>
      <c r="AS128" s="1115"/>
      <c r="AT128" s="1116"/>
      <c r="AU128" s="228"/>
      <c r="AV128" s="228"/>
      <c r="AW128" s="228"/>
      <c r="AX128" s="961" t="s">
        <v>492</v>
      </c>
      <c r="AY128" s="962"/>
      <c r="AZ128" s="962"/>
      <c r="BA128" s="962"/>
      <c r="BB128" s="962"/>
      <c r="BC128" s="962"/>
      <c r="BD128" s="962"/>
      <c r="BE128" s="963"/>
      <c r="BF128" s="1117" t="s">
        <v>443</v>
      </c>
      <c r="BG128" s="1118"/>
      <c r="BH128" s="1118"/>
      <c r="BI128" s="1118"/>
      <c r="BJ128" s="1118"/>
      <c r="BK128" s="1118"/>
      <c r="BL128" s="1119"/>
      <c r="BM128" s="1117">
        <v>11.59</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493</v>
      </c>
      <c r="CQ128" s="791"/>
      <c r="CR128" s="791"/>
      <c r="CS128" s="791"/>
      <c r="CT128" s="791"/>
      <c r="CU128" s="791"/>
      <c r="CV128" s="791"/>
      <c r="CW128" s="791"/>
      <c r="CX128" s="791"/>
      <c r="CY128" s="791"/>
      <c r="CZ128" s="791"/>
      <c r="DA128" s="791"/>
      <c r="DB128" s="791"/>
      <c r="DC128" s="791"/>
      <c r="DD128" s="791"/>
      <c r="DE128" s="791"/>
      <c r="DF128" s="1101"/>
      <c r="DG128" s="1102" t="s">
        <v>443</v>
      </c>
      <c r="DH128" s="1103"/>
      <c r="DI128" s="1103"/>
      <c r="DJ128" s="1103"/>
      <c r="DK128" s="1103"/>
      <c r="DL128" s="1103" t="s">
        <v>443</v>
      </c>
      <c r="DM128" s="1103"/>
      <c r="DN128" s="1103"/>
      <c r="DO128" s="1103"/>
      <c r="DP128" s="1103"/>
      <c r="DQ128" s="1103" t="s">
        <v>443</v>
      </c>
      <c r="DR128" s="1103"/>
      <c r="DS128" s="1103"/>
      <c r="DT128" s="1103"/>
      <c r="DU128" s="1103"/>
      <c r="DV128" s="1104" t="s">
        <v>443</v>
      </c>
      <c r="DW128" s="1104"/>
      <c r="DX128" s="1104"/>
      <c r="DY128" s="1104"/>
      <c r="DZ128" s="1105"/>
    </row>
    <row r="129" spans="1:131" s="226" customFormat="1" ht="26.25" customHeight="1">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494</v>
      </c>
      <c r="X129" s="1136"/>
      <c r="Y129" s="1136"/>
      <c r="Z129" s="1137"/>
      <c r="AA129" s="1023">
        <v>33706815</v>
      </c>
      <c r="AB129" s="1024"/>
      <c r="AC129" s="1024"/>
      <c r="AD129" s="1024"/>
      <c r="AE129" s="1025"/>
      <c r="AF129" s="1026">
        <v>34200306</v>
      </c>
      <c r="AG129" s="1024"/>
      <c r="AH129" s="1024"/>
      <c r="AI129" s="1024"/>
      <c r="AJ129" s="1025"/>
      <c r="AK129" s="1026">
        <v>35411758</v>
      </c>
      <c r="AL129" s="1024"/>
      <c r="AM129" s="1024"/>
      <c r="AN129" s="1024"/>
      <c r="AO129" s="1025"/>
      <c r="AP129" s="1138"/>
      <c r="AQ129" s="1139"/>
      <c r="AR129" s="1139"/>
      <c r="AS129" s="1139"/>
      <c r="AT129" s="1140"/>
      <c r="AU129" s="229"/>
      <c r="AV129" s="229"/>
      <c r="AW129" s="229"/>
      <c r="AX129" s="1130" t="s">
        <v>495</v>
      </c>
      <c r="AY129" s="988"/>
      <c r="AZ129" s="988"/>
      <c r="BA129" s="988"/>
      <c r="BB129" s="988"/>
      <c r="BC129" s="988"/>
      <c r="BD129" s="988"/>
      <c r="BE129" s="989"/>
      <c r="BF129" s="1131" t="s">
        <v>443</v>
      </c>
      <c r="BG129" s="1132"/>
      <c r="BH129" s="1132"/>
      <c r="BI129" s="1132"/>
      <c r="BJ129" s="1132"/>
      <c r="BK129" s="1132"/>
      <c r="BL129" s="1133"/>
      <c r="BM129" s="1131">
        <v>16.59</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496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497</v>
      </c>
      <c r="X130" s="1136"/>
      <c r="Y130" s="1136"/>
      <c r="Z130" s="1137"/>
      <c r="AA130" s="1023">
        <v>5144520</v>
      </c>
      <c r="AB130" s="1024"/>
      <c r="AC130" s="1024"/>
      <c r="AD130" s="1024"/>
      <c r="AE130" s="1025"/>
      <c r="AF130" s="1026">
        <v>5194925</v>
      </c>
      <c r="AG130" s="1024"/>
      <c r="AH130" s="1024"/>
      <c r="AI130" s="1024"/>
      <c r="AJ130" s="1025"/>
      <c r="AK130" s="1026">
        <v>5060616</v>
      </c>
      <c r="AL130" s="1024"/>
      <c r="AM130" s="1024"/>
      <c r="AN130" s="1024"/>
      <c r="AO130" s="1025"/>
      <c r="AP130" s="1138"/>
      <c r="AQ130" s="1139"/>
      <c r="AR130" s="1139"/>
      <c r="AS130" s="1139"/>
      <c r="AT130" s="1140"/>
      <c r="AU130" s="229"/>
      <c r="AV130" s="229"/>
      <c r="AW130" s="229"/>
      <c r="AX130" s="1130" t="s">
        <v>498</v>
      </c>
      <c r="AY130" s="988"/>
      <c r="AZ130" s="988"/>
      <c r="BA130" s="988"/>
      <c r="BB130" s="988"/>
      <c r="BC130" s="988"/>
      <c r="BD130" s="988"/>
      <c r="BE130" s="989"/>
      <c r="BF130" s="1166">
        <v>6.6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499</v>
      </c>
      <c r="X131" s="1173"/>
      <c r="Y131" s="1173"/>
      <c r="Z131" s="1174"/>
      <c r="AA131" s="1069">
        <v>28562295</v>
      </c>
      <c r="AB131" s="1051"/>
      <c r="AC131" s="1051"/>
      <c r="AD131" s="1051"/>
      <c r="AE131" s="1052"/>
      <c r="AF131" s="1050">
        <v>29005381</v>
      </c>
      <c r="AG131" s="1051"/>
      <c r="AH131" s="1051"/>
      <c r="AI131" s="1051"/>
      <c r="AJ131" s="1052"/>
      <c r="AK131" s="1050">
        <v>30351142</v>
      </c>
      <c r="AL131" s="1051"/>
      <c r="AM131" s="1051"/>
      <c r="AN131" s="1051"/>
      <c r="AO131" s="1052"/>
      <c r="AP131" s="1175"/>
      <c r="AQ131" s="1176"/>
      <c r="AR131" s="1176"/>
      <c r="AS131" s="1176"/>
      <c r="AT131" s="1177"/>
      <c r="AU131" s="229"/>
      <c r="AV131" s="229"/>
      <c r="AW131" s="229"/>
      <c r="AX131" s="1148" t="s">
        <v>500</v>
      </c>
      <c r="AY131" s="791"/>
      <c r="AZ131" s="791"/>
      <c r="BA131" s="791"/>
      <c r="BB131" s="791"/>
      <c r="BC131" s="791"/>
      <c r="BD131" s="791"/>
      <c r="BE131" s="1101"/>
      <c r="BF131" s="1149" t="s">
        <v>127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501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502</v>
      </c>
      <c r="W132" s="1159"/>
      <c r="X132" s="1159"/>
      <c r="Y132" s="1159"/>
      <c r="Z132" s="1160"/>
      <c r="AA132" s="1161">
        <v>6.3664351899999998</v>
      </c>
      <c r="AB132" s="1162"/>
      <c r="AC132" s="1162"/>
      <c r="AD132" s="1162"/>
      <c r="AE132" s="1163"/>
      <c r="AF132" s="1164">
        <v>6.7129888759999998</v>
      </c>
      <c r="AG132" s="1162"/>
      <c r="AH132" s="1162"/>
      <c r="AI132" s="1162"/>
      <c r="AJ132" s="1163"/>
      <c r="AK132" s="1164">
        <v>6.8551918079999998</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503</v>
      </c>
      <c r="W133" s="1142"/>
      <c r="X133" s="1142"/>
      <c r="Y133" s="1142"/>
      <c r="Z133" s="1143"/>
      <c r="AA133" s="1144">
        <v>6.7</v>
      </c>
      <c r="AB133" s="1145"/>
      <c r="AC133" s="1145"/>
      <c r="AD133" s="1145"/>
      <c r="AE133" s="1146"/>
      <c r="AF133" s="1144">
        <v>6.5</v>
      </c>
      <c r="AG133" s="1145"/>
      <c r="AH133" s="1145"/>
      <c r="AI133" s="1145"/>
      <c r="AJ133" s="1146"/>
      <c r="AK133" s="1144">
        <v>6.6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OAdQEJNP63oJM2FDWrtrrms9QNA+FnQY33tnUu3vvMCYpusLAh9K+GEJDmIlf338ztycErM7RdIUTTVh0Wbg==" saltValue="42ivxCHAum5wlCaMGgZm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clmkXKOrID77Jb7rzwCmyV83K+Je26wci9tDoEKGZoAX561EfegSqQ2JNT3qpEa1hzROZCHdP0pPX2ZV0iZhQ==" saltValue="SOmfwohQfj5H0Mdy+kS6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507</v>
      </c>
      <c r="AP7" s="268"/>
      <c r="AQ7" s="269" t="s">
        <v>508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509</v>
      </c>
      <c r="AQ8" s="275" t="s">
        <v>510</v>
      </c>
      <c r="AR8" s="276" t="s">
        <v>511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512</v>
      </c>
      <c r="AL9" s="1182"/>
      <c r="AM9" s="1182"/>
      <c r="AN9" s="1183"/>
      <c r="AO9" s="277">
        <v>10130934</v>
      </c>
      <c r="AP9" s="277">
        <v>81160</v>
      </c>
      <c r="AQ9" s="278">
        <v>62021</v>
      </c>
      <c r="AR9" s="279">
        <v>30.9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513</v>
      </c>
      <c r="AL10" s="1182"/>
      <c r="AM10" s="1182"/>
      <c r="AN10" s="1183"/>
      <c r="AO10" s="280">
        <v>10155</v>
      </c>
      <c r="AP10" s="280">
        <v>81</v>
      </c>
      <c r="AQ10" s="281">
        <v>4339</v>
      </c>
      <c r="AR10" s="282">
        <v>-98.1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514</v>
      </c>
      <c r="AL11" s="1182"/>
      <c r="AM11" s="1182"/>
      <c r="AN11" s="1183"/>
      <c r="AO11" s="280" t="s">
        <v>515</v>
      </c>
      <c r="AP11" s="280" t="s">
        <v>515</v>
      </c>
      <c r="AQ11" s="281">
        <v>554</v>
      </c>
      <c r="AR11" s="282" t="s">
        <v>515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516</v>
      </c>
      <c r="AL12" s="1182"/>
      <c r="AM12" s="1182"/>
      <c r="AN12" s="1183"/>
      <c r="AO12" s="280" t="s">
        <v>515</v>
      </c>
      <c r="AP12" s="280" t="s">
        <v>515</v>
      </c>
      <c r="AQ12" s="281">
        <v>17</v>
      </c>
      <c r="AR12" s="282" t="s">
        <v>515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517</v>
      </c>
      <c r="AL13" s="1182"/>
      <c r="AM13" s="1182"/>
      <c r="AN13" s="1183"/>
      <c r="AO13" s="280">
        <v>238786</v>
      </c>
      <c r="AP13" s="280">
        <v>1913</v>
      </c>
      <c r="AQ13" s="281">
        <v>2525</v>
      </c>
      <c r="AR13" s="282">
        <v>-24.2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518</v>
      </c>
      <c r="AL14" s="1182"/>
      <c r="AM14" s="1182"/>
      <c r="AN14" s="1183"/>
      <c r="AO14" s="280">
        <v>405580</v>
      </c>
      <c r="AP14" s="280">
        <v>3249</v>
      </c>
      <c r="AQ14" s="281">
        <v>1158</v>
      </c>
      <c r="AR14" s="282">
        <v>180.6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519</v>
      </c>
      <c r="AL15" s="1185"/>
      <c r="AM15" s="1185"/>
      <c r="AN15" s="1186"/>
      <c r="AO15" s="280">
        <v>-662676</v>
      </c>
      <c r="AP15" s="280">
        <v>-5309</v>
      </c>
      <c r="AQ15" s="281">
        <v>-4174</v>
      </c>
      <c r="AR15" s="282">
        <v>27.2</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187</v>
      </c>
      <c r="AL16" s="1185"/>
      <c r="AM16" s="1185"/>
      <c r="AN16" s="1186"/>
      <c r="AO16" s="280">
        <v>10122779</v>
      </c>
      <c r="AP16" s="280">
        <v>81095</v>
      </c>
      <c r="AQ16" s="281">
        <v>66439</v>
      </c>
      <c r="AR16" s="282">
        <v>22.1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524</v>
      </c>
      <c r="AL21" s="1188"/>
      <c r="AM21" s="1188"/>
      <c r="AN21" s="1189"/>
      <c r="AO21" s="293">
        <v>8.24</v>
      </c>
      <c r="AP21" s="294">
        <v>6.1</v>
      </c>
      <c r="AQ21" s="295">
        <v>2.14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525</v>
      </c>
      <c r="AL22" s="1188"/>
      <c r="AM22" s="1188"/>
      <c r="AN22" s="1189"/>
      <c r="AO22" s="298">
        <v>97.8</v>
      </c>
      <c r="AP22" s="299">
        <v>99</v>
      </c>
      <c r="AQ22" s="300">
        <v>-1.2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526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507</v>
      </c>
      <c r="AP30" s="268"/>
      <c r="AQ30" s="269" t="s">
        <v>508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509</v>
      </c>
      <c r="AQ31" s="275" t="s">
        <v>510</v>
      </c>
      <c r="AR31" s="276" t="s">
        <v>511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529</v>
      </c>
      <c r="AL32" s="1196"/>
      <c r="AM32" s="1196"/>
      <c r="AN32" s="1197"/>
      <c r="AO32" s="308">
        <v>6838876</v>
      </c>
      <c r="AP32" s="308">
        <v>54787</v>
      </c>
      <c r="AQ32" s="309">
        <v>33147</v>
      </c>
      <c r="AR32" s="310">
        <v>65.3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530</v>
      </c>
      <c r="AL33" s="1196"/>
      <c r="AM33" s="1196"/>
      <c r="AN33" s="1197"/>
      <c r="AO33" s="308" t="s">
        <v>515</v>
      </c>
      <c r="AP33" s="308" t="s">
        <v>515</v>
      </c>
      <c r="AQ33" s="309">
        <v>7</v>
      </c>
      <c r="AR33" s="310" t="s">
        <v>515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531</v>
      </c>
      <c r="AL34" s="1196"/>
      <c r="AM34" s="1196"/>
      <c r="AN34" s="1197"/>
      <c r="AO34" s="308" t="s">
        <v>515</v>
      </c>
      <c r="AP34" s="308" t="s">
        <v>515</v>
      </c>
      <c r="AQ34" s="309">
        <v>24</v>
      </c>
      <c r="AR34" s="310" t="s">
        <v>515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532</v>
      </c>
      <c r="AL35" s="1196"/>
      <c r="AM35" s="1196"/>
      <c r="AN35" s="1197"/>
      <c r="AO35" s="308">
        <v>702039</v>
      </c>
      <c r="AP35" s="308">
        <v>5624</v>
      </c>
      <c r="AQ35" s="309">
        <v>5872</v>
      </c>
      <c r="AR35" s="310">
        <v>-4.2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533</v>
      </c>
      <c r="AL36" s="1196"/>
      <c r="AM36" s="1196"/>
      <c r="AN36" s="1197"/>
      <c r="AO36" s="308" t="s">
        <v>515</v>
      </c>
      <c r="AP36" s="308" t="s">
        <v>515</v>
      </c>
      <c r="AQ36" s="309">
        <v>1168</v>
      </c>
      <c r="AR36" s="310" t="s">
        <v>515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534</v>
      </c>
      <c r="AL37" s="1196"/>
      <c r="AM37" s="1196"/>
      <c r="AN37" s="1197"/>
      <c r="AO37" s="308">
        <v>1511</v>
      </c>
      <c r="AP37" s="308">
        <v>12</v>
      </c>
      <c r="AQ37" s="309">
        <v>720</v>
      </c>
      <c r="AR37" s="310">
        <v>-98.3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535</v>
      </c>
      <c r="AL38" s="1199"/>
      <c r="AM38" s="1199"/>
      <c r="AN38" s="1200"/>
      <c r="AO38" s="311" t="s">
        <v>515</v>
      </c>
      <c r="AP38" s="311" t="s">
        <v>515</v>
      </c>
      <c r="AQ38" s="312">
        <v>1</v>
      </c>
      <c r="AR38" s="300" t="s">
        <v>515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536</v>
      </c>
      <c r="AL39" s="1199"/>
      <c r="AM39" s="1199"/>
      <c r="AN39" s="1200"/>
      <c r="AO39" s="308">
        <v>-401181</v>
      </c>
      <c r="AP39" s="308">
        <v>-3214</v>
      </c>
      <c r="AQ39" s="309">
        <v>-6245</v>
      </c>
      <c r="AR39" s="310">
        <v>-48.5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537</v>
      </c>
      <c r="AL40" s="1196"/>
      <c r="AM40" s="1196"/>
      <c r="AN40" s="1197"/>
      <c r="AO40" s="308">
        <v>-5060616</v>
      </c>
      <c r="AP40" s="308">
        <v>-40541</v>
      </c>
      <c r="AQ40" s="309">
        <v>-25563</v>
      </c>
      <c r="AR40" s="310">
        <v>58.6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2080629</v>
      </c>
      <c r="AP41" s="308">
        <v>16668</v>
      </c>
      <c r="AQ41" s="309">
        <v>9130</v>
      </c>
      <c r="AR41" s="310">
        <v>82.6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507</v>
      </c>
      <c r="AN49" s="1192" t="s">
        <v>541</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542</v>
      </c>
      <c r="AO50" s="325" t="s">
        <v>543</v>
      </c>
      <c r="AP50" s="326" t="s">
        <v>544</v>
      </c>
      <c r="AQ50" s="327" t="s">
        <v>545</v>
      </c>
      <c r="AR50" s="328" t="s">
        <v>546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9930700</v>
      </c>
      <c r="AN51" s="330">
        <v>78586</v>
      </c>
      <c r="AO51" s="331">
        <v>5.7</v>
      </c>
      <c r="AP51" s="332">
        <v>42651</v>
      </c>
      <c r="AQ51" s="333">
        <v>4.3</v>
      </c>
      <c r="AR51" s="334">
        <v>1.4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7061061</v>
      </c>
      <c r="AN52" s="338">
        <v>55877</v>
      </c>
      <c r="AO52" s="339">
        <v>-0.7</v>
      </c>
      <c r="AP52" s="340">
        <v>22675</v>
      </c>
      <c r="AQ52" s="341">
        <v>-5.9</v>
      </c>
      <c r="AR52" s="342">
        <v>5.2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6657513</v>
      </c>
      <c r="AN53" s="330">
        <v>52911</v>
      </c>
      <c r="AO53" s="331">
        <v>-32.700000000000003</v>
      </c>
      <c r="AP53" s="332">
        <v>43226</v>
      </c>
      <c r="AQ53" s="333">
        <v>1.3</v>
      </c>
      <c r="AR53" s="334">
        <v>-34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3787910</v>
      </c>
      <c r="AN54" s="338">
        <v>30105</v>
      </c>
      <c r="AO54" s="339">
        <v>-46.1</v>
      </c>
      <c r="AP54" s="340">
        <v>22622</v>
      </c>
      <c r="AQ54" s="341">
        <v>-0.2</v>
      </c>
      <c r="AR54" s="342">
        <v>-45.9</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8923472</v>
      </c>
      <c r="AN55" s="330">
        <v>71121</v>
      </c>
      <c r="AO55" s="331">
        <v>34.4</v>
      </c>
      <c r="AP55" s="332">
        <v>42836</v>
      </c>
      <c r="AQ55" s="333">
        <v>-0.9</v>
      </c>
      <c r="AR55" s="334">
        <v>35.299999999999997</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5203795</v>
      </c>
      <c r="AN56" s="338">
        <v>41475</v>
      </c>
      <c r="AO56" s="339">
        <v>37.799999999999997</v>
      </c>
      <c r="AP56" s="340">
        <v>22936</v>
      </c>
      <c r="AQ56" s="341">
        <v>1.4</v>
      </c>
      <c r="AR56" s="342">
        <v>36.4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9592263</v>
      </c>
      <c r="AN57" s="330">
        <v>76742</v>
      </c>
      <c r="AO57" s="331">
        <v>7.9</v>
      </c>
      <c r="AP57" s="332">
        <v>44161</v>
      </c>
      <c r="AQ57" s="333">
        <v>3.1</v>
      </c>
      <c r="AR57" s="334">
        <v>4.8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5333651</v>
      </c>
      <c r="AN58" s="338">
        <v>42672</v>
      </c>
      <c r="AO58" s="339">
        <v>2.9</v>
      </c>
      <c r="AP58" s="340">
        <v>23644</v>
      </c>
      <c r="AQ58" s="341">
        <v>3.1</v>
      </c>
      <c r="AR58" s="342">
        <v>-0.2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7854952</v>
      </c>
      <c r="AN59" s="330">
        <v>62927</v>
      </c>
      <c r="AO59" s="331">
        <v>-18</v>
      </c>
      <c r="AP59" s="332">
        <v>43955</v>
      </c>
      <c r="AQ59" s="333">
        <v>-0.5</v>
      </c>
      <c r="AR59" s="334">
        <v>-17.5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4613950</v>
      </c>
      <c r="AN60" s="338">
        <v>36963</v>
      </c>
      <c r="AO60" s="339">
        <v>-13.4</v>
      </c>
      <c r="AP60" s="340">
        <v>21318</v>
      </c>
      <c r="AQ60" s="341">
        <v>-9.8000000000000007</v>
      </c>
      <c r="AR60" s="342">
        <v>-3.6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8591780</v>
      </c>
      <c r="AN61" s="345">
        <v>68457</v>
      </c>
      <c r="AO61" s="346">
        <v>-0.5</v>
      </c>
      <c r="AP61" s="347">
        <v>43366</v>
      </c>
      <c r="AQ61" s="348">
        <v>1.5</v>
      </c>
      <c r="AR61" s="334">
        <v>-2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5200073</v>
      </c>
      <c r="AN62" s="338">
        <v>41418</v>
      </c>
      <c r="AO62" s="339">
        <v>-3.9</v>
      </c>
      <c r="AP62" s="340">
        <v>22639</v>
      </c>
      <c r="AQ62" s="341">
        <v>-2.2999999999999998</v>
      </c>
      <c r="AR62" s="342">
        <v>-1.6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XvaCXiywam4hcNs9IeOmI5js9MHxmbbMJzYys180DOJtpp/dbsYAbQhQDp0N9Yl+VcOakRhBQ59PC6u1FFSKvg==" saltValue="mlQ0Juztm7AKz5dpha8p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555</v>
      </c>
    </row>
    <row r="121" spans="125:125" ht="13.5" hidden="1" customHeight="1">
      <c r="DU121" s="255"/>
    </row>
  </sheetData>
  <sheetProtection algorithmName="SHA-512" hashValue="UdTJNcAxqh6tBfMHRVV/3XEZ+sugsQ4u32cPvVxtFxlc3SMd8j391KfSP9mFvA2HfWkSVUQEdIUGQALoLgBJAw==" saltValue="oEMyB15uSDvoOSynLPFF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556</v>
      </c>
    </row>
  </sheetData>
  <sheetProtection algorithmName="SHA-512" hashValue="y0vMk7D2KsTz+nLcXJZ376VcqOaYAApLTKIVL2t9byAU87pJyE1rRSVpRFjZpqaQJRMOgspsvz+vryUwVAhnQA==" saltValue="HyucXlsQCTMpoPMQRC+A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04" t="s">
        <v>3</v>
      </c>
      <c r="D47" s="1204"/>
      <c r="E47" s="1205"/>
      <c r="F47" s="11">
        <v>31.71</v>
      </c>
      <c r="G47" s="12">
        <v>28.45</v>
      </c>
      <c r="H47" s="12">
        <v>26.15</v>
      </c>
      <c r="I47" s="12">
        <v>22.81</v>
      </c>
      <c r="J47" s="13">
        <v>22</v>
      </c>
    </row>
    <row r="48" spans="2:10" ht="57.75" customHeight="1">
      <c r="B48" s="14"/>
      <c r="C48" s="1206" t="s">
        <v>4</v>
      </c>
      <c r="D48" s="1206"/>
      <c r="E48" s="1207"/>
      <c r="F48" s="15">
        <v>4.4400000000000004</v>
      </c>
      <c r="G48" s="16">
        <v>6.85</v>
      </c>
      <c r="H48" s="16">
        <v>5.83</v>
      </c>
      <c r="I48" s="16">
        <v>7.9</v>
      </c>
      <c r="J48" s="17">
        <v>8.86</v>
      </c>
    </row>
    <row r="49" spans="2:10" ht="57.75" customHeight="1" thickBot="1">
      <c r="B49" s="18"/>
      <c r="C49" s="1208" t="s">
        <v>5</v>
      </c>
      <c r="D49" s="1208"/>
      <c r="E49" s="1209"/>
      <c r="F49" s="19" t="s">
        <v>562</v>
      </c>
      <c r="G49" s="20" t="s">
        <v>563</v>
      </c>
      <c r="H49" s="20" t="s">
        <v>564</v>
      </c>
      <c r="I49" s="20" t="s">
        <v>565</v>
      </c>
      <c r="J49" s="21">
        <v>1.19</v>
      </c>
    </row>
    <row r="50" spans="2:10"/>
  </sheetData>
  <sheetProtection algorithmName="SHA-512" hashValue="+dRgE7/+a2OTODJ5kvqQjLkqsFhbA6mq9FZpRHiv8VfARM8sEjP4N9L5KohztYn1+12QDMfh/BLVm6nepJRyPA==" saltValue="5r6V5ygX9SqFiA5HRyC0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2023-10-19T07:14:52Z</cp:lastPrinted>
  <dcterms:created xsi:type="dcterms:W3CDTF">2023-02-20T07:48:32Z</dcterms:created>
  <dcterms:modified xsi:type="dcterms:W3CDTF">2023-10-26T00:33:32Z</dcterms:modified>
  <cp:category/>
</cp:coreProperties>
</file>