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13_いちき串木野市（）\"/>
    </mc:Choice>
  </mc:AlternateContent>
  <xr:revisionPtr revIDLastSave="0" documentId="13_ncr:1_{D1C9E2D4-336F-4668-977A-C35F2E19BC14}"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C36" i="10"/>
  <c r="BE35" i="10"/>
  <c r="C35" i="10"/>
  <c r="U34" i="10"/>
  <c r="C34" i="10"/>
  <c r="U35" i="10" l="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CO34" i="10" l="1"/>
  <c r="CO35" i="10" s="1"/>
</calcChain>
</file>

<file path=xl/sharedStrings.xml><?xml version="1.0" encoding="utf-8"?>
<sst xmlns="http://schemas.openxmlformats.org/spreadsheetml/2006/main" count="1110" uniqueCount="603">
  <si>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</si>
  <si>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</si>
  <si>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</si>
  <si>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</si>
  <si>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</si>
  <si>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</si>
  <si>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</si>
  <si>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</si>
  <si>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</si>
  <si>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</si>
  <si>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</si>
  <si>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</si>
  <si>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</si>
  <si>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</si>
  <si>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</si>
  <si>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</si>
  <si>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</si>
  <si>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</si>
  <si>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</si>
  <si>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</si>
  <si>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</si>
  <si>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</si>
  <si>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</si>
  <si>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</si>
  <si>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</si>
  <si>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</si>
  <si>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</si>
  <si>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</si>
  <si>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</si>
  <si>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</si>
  <si>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</si>
  <si>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</si>
  <si>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</si>
  <si>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</si>
  <si>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</si>
  <si>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</si>
  <si>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</si>
  <si>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</si>
  <si>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</si>
  <si>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</si>
  <si>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</si>
  <si>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</si>
  <si>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</si>
  <si>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</si>
  <si>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</si>
  <si>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</si>
  <si>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</si>
  <si>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</si>
  <si>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</si>
  <si>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</si>
  <si>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</si>
  <si>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</si>
  <si>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</si>
  <si>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</si>
  <si>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</si>
  <si>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</si>
  <si>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</si>
  <si>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</si>
  <si>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</si>
  <si>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</si>
  <si>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</si>
  <si>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</si>
  <si>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</si>
  <si>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</si>
  <si>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</si>
  <si>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</si>
  <si>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</si>
  <si>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</si>
  <si>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</si>
  <si>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</si>
  <si>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</si>
  <si>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</si>
  <si>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</si>
  <si>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</si>
  <si>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</si>
  <si>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</si>
  <si>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</si>
  <si>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</si>
  <si>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</si>
  <si>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</si>
  <si>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</si>
  <si>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</si>
  <si>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</si>
  <si>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</si>
  <si>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</si>
  <si>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</si>
  <si>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</si>
  <si>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</si>
  <si>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</si>
  <si>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</si>
  <si>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</si>
  <si>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</si>
  <si>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</si>
  <si>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</si>
  <si>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</si>
  <si>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</si>
  <si>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</si>
  <si>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</si>
  <si>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いちき串木野市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</si>
  <si>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</si>
  <si>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</si>
  <si>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</si>
  <si>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</si>
  <si>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</si>
  <si>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</si>
  <si>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</si>
  <si>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</si>
  <si>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</si>
  <si>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</si>
  <si>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</si>
  <si>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</si>
  <si>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</si>
  <si>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</si>
  <si>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</si>
  <si>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</si>
  <si>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</si>
  <si>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</si>
  <si>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</si>
  <si>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</si>
  <si>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</si>
  <si>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</si>
  <si>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</si>
  <si>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</si>
  <si>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</si>
  <si>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</si>
  <si>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</si>
  <si>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</si>
  <si>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</si>
  <si>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</si>
  <si>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</si>
  <si>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</si>
  <si>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</si>
  <si>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</si>
  <si>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</si>
  <si>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</si>
  <si>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</si>
  <si>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</si>
  <si>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</si>
  <si>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</si>
  <si>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</si>
  <si>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</si>
  <si>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</si>
  <si>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</si>
  <si>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</si>
  <si>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</si>
  <si>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</si>
  <si>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</si>
  <si>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</si>
  <si>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</si>
  <si>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</si>
  <si>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</si>
  <si>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</si>
  <si>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</si>
  <si>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</si>
  <si>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</si>
  <si>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</si>
  <si>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</si>
  <si>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</si>
  <si>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</si>
  <si>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</si>
  <si>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</si>
  <si>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</si>
  <si>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</si>
  <si>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</si>
  <si>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</si>
  <si>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</si>
  <si>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</si>
  <si>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</si>
  <si>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</si>
  <si>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</si>
  <si>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</si>
  <si>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</si>
  <si>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</si>
  <si>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</si>
  <si>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</si>
  <si>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</si>
  <si>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</si>
  <si>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</si>
  <si>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</si>
  <si>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</si>
  <si>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</si>
  <si>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</si>
  <si>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</si>
  <si>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</si>
  <si>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</si>
  <si>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</si>
  <si>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</si>
  <si>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</si>
  <si>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</si>
  <si>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</si>
  <si>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</si>
  <si>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</si>
  <si>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</si>
  <si>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</si>
  <si>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</si>
  <si>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</si>
  <si>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</si>
  <si>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</si>
  <si>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</si>
  <si>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</si>
  <si>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</si>
  <si>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</si>
  <si>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</si>
  <si>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</si>
  <si>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</si>
  <si>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</si>
  <si>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</si>
  <si>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</si>
  <si>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</si>
  <si>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</si>
  <si>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</si>
  <si>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</si>
  <si>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</si>
  <si>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</si>
  <si>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</si>
  <si>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鹿児島県いちき串木野市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</si>
  <si>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</si>
  <si>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</si>
  <si>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</si>
  <si>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</si>
  <si>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</si>
  <si>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</si>
  <si>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</si>
  <si>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</si>
  <si>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</si>
  <si>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</si>
  <si>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</si>
  <si>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</si>
  <si>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</si>
  <si>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</si>
  <si>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</si>
  <si>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</si>
  <si>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</si>
  <si>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</si>
  <si>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</si>
  <si>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</si>
  <si>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</si>
  <si>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</si>
  <si>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</si>
  <si>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</si>
  <si>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</si>
  <si>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</si>
  <si>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</si>
  <si>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</si>
  <si>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</si>
  <si>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</si>
  <si>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</si>
  <si>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</si>
  <si>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</si>
  <si>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</si>
  <si>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</si>
  <si>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</si>
  <si>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</si>
  <si>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</si>
  <si>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</si>
  <si>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</si>
  <si>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</si>
  <si>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</si>
  <si>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</si>
  <si>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</si>
  <si>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</si>
  <si>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</si>
  <si>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</si>
  <si>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</si>
  <si>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</si>
  <si>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</si>
  <si>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</si>
  <si>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</si>
  <si>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</si>
  <si>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</si>
  <si>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</si>
  <si>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</si>
  <si>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</si>
  <si>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</si>
  <si>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</si>
  <si>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</si>
  <si>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</si>
  <si>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</si>
  <si>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</si>
  <si>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</si>
  <si>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</si>
  <si>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</si>
  <si>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</si>
  <si>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</si>
  <si>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</si>
  <si>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</si>
  <si>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</si>
  <si>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</si>
  <si>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</si>
  <si>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</si>
  <si>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</si>
  <si>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</si>
  <si>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</si>
  <si>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</si>
  <si>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</si>
  <si>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</si>
  <si>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</si>
  <si>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</si>
  <si>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</si>
  <si>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</si>
  <si>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</si>
  <si>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</si>
  <si>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</si>
  <si>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</si>
  <si>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</si>
  <si>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</si>
  <si>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</si>
  <si>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</si>
  <si>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</si>
  <si>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</si>
  <si>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</si>
  <si>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</si>
  <si>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</si>
  <si>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</si>
  <si>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</si>
  <si>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</si>
  <si>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</si>
  <si>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</si>
  <si>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</si>
  <si>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</si>
  <si>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</si>
  <si>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</si>
  <si>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</si>
  <si>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</si>
  <si>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</si>
  <si>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</si>
  <si>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</si>
  <si>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</si>
  <si>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</si>
  <si>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</si>
  <si>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</si>
  <si>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</si>
  <si>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</si>
  <si>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</si>
  <si>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</si>
  <si>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</si>
  <si>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</si>
  <si>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</si>
  <si>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</si>
  <si>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</si>
  <si>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</si>
  <si>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</si>
  <si>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</si>
  <si>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</si>
  <si>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</si>
  <si>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</si>
  <si>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</si>
  <si>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</si>
  <si>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</si>
  <si>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</si>
  <si>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</si>
  <si>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</si>
  <si>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</si>
  <si>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</si>
  <si>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</si>
  <si>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</si>
  <si>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</si>
  <si>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</si>
  <si>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</si>
  <si>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</si>
  <si>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</si>
  <si>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</si>
  <si>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</si>
  <si>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</si>
  <si>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</si>
  <si>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</si>
  <si>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</si>
  <si>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</si>
  <si>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</si>
  <si>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鹿児島県いちき串木野市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</si>
  <si>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</si>
  <si>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</si>
  <si>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</si>
  <si>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</si>
  <si>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</si>
  <si>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</si>
  <si>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</si>
  <si>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</si>
  <si>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</si>
  <si>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</si>
  <si>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</si>
  <si>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</si>
  <si>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</si>
  <si>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</si>
  <si>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</si>
  <si>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</si>
  <si>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</si>
  <si>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</si>
  <si>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</si>
  <si>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</si>
  <si>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</si>
  <si>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</si>
  <si>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</si>
  <si>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</si>
  <si>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</si>
  <si>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</si>
  <si>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</si>
  <si>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</si>
  <si>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</si>
  <si>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</si>
  <si>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</si>
  <si>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</si>
  <si>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</si>
  <si>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</si>
  <si>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</si>
  <si>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</si>
  <si>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</si>
  <si>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</si>
  <si>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下水道事業会計（公共下水道事業）</t>
    <phoneticPr fontId="5"/>
  </si>
  <si>
    <t>法適用企業</t>
    <phoneticPr fontId="5"/>
  </si>
  <si>
    <t>下水道事業会計（漁業集落排水事業）</t>
    <phoneticPr fontId="5"/>
  </si>
  <si>
    <t>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</si>
  <si>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</si>
  <si>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</si>
  <si>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</si>
  <si>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</si>
  <si>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</si>
  <si>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</si>
  <si>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</si>
  <si>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</si>
  <si>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</si>
  <si>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</si>
  <si>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</si>
  <si>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</si>
  <si>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</si>
  <si>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</si>
  <si>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</si>
  <si>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</si>
  <si>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</si>
  <si>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</si>
  <si>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</si>
  <si>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</si>
  <si>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</si>
  <si>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</si>
  <si>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</si>
  <si>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</si>
  <si>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</si>
  <si>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</si>
  <si>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</si>
  <si>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</si>
  <si>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</si>
  <si>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</si>
  <si>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</si>
  <si>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</si>
  <si>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</si>
  <si>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</si>
  <si>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</si>
  <si>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</si>
  <si>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</si>
  <si>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</si>
  <si>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</si>
  <si>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</si>
  <si>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</si>
  <si>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</si>
  <si>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</si>
  <si>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</si>
  <si>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</si>
  <si>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</si>
  <si>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</si>
  <si>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</si>
  <si>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</si>
  <si>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</si>
  <si>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</si>
  <si>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</si>
  <si>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</si>
  <si>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</si>
  <si>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</si>
  <si>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</si>
  <si>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</si>
  <si>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</si>
  <si>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</si>
  <si>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</si>
  <si>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</si>
  <si>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</si>
  <si>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</si>
  <si>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</si>
  <si>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</si>
  <si>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</si>
  <si>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</si>
  <si>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</si>
  <si>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</si>
  <si>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</si>
  <si>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</si>
  <si>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</si>
  <si>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</si>
  <si>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</si>
  <si>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</si>
  <si>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</si>
  <si>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</si>
  <si>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</si>
  <si>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</si>
  <si>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</si>
  <si>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</si>
  <si>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</si>
  <si>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</si>
  <si>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</si>
  <si>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</si>
  <si>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</si>
  <si>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</si>
  <si>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</si>
  <si>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</si>
  <si>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</si>
  <si>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</si>
  <si>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</si>
  <si>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</si>
  <si>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</si>
  <si>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</si>
  <si>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</si>
  <si>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</si>
  <si>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</si>
  <si>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</si>
  <si>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</si>
  <si>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</si>
  <si>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</si>
  <si>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</si>
  <si>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</si>
  <si>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</si>
  <si>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</si>
  <si>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</si>
  <si>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</si>
  <si>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</si>
  <si>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</si>
  <si>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</si>
  <si>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</si>
  <si>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</si>
  <si>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</si>
  <si>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</si>
  <si>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</si>
  <si>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</si>
  <si>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</si>
  <si>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</si>
  <si>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</si>
  <si>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</si>
  <si>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</si>
  <si>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</si>
  <si>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</si>
  <si>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</si>
  <si>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</si>
  <si>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</si>
  <si>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</si>
  <si>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</si>
  <si>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</si>
  <si>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</si>
  <si>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</si>
  <si>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</si>
  <si>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</si>
  <si>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</si>
  <si>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</si>
  <si>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</si>
  <si>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</si>
  <si>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</si>
  <si>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</si>
  <si>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</si>
  <si>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</si>
  <si>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</si>
  <si>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</si>
  <si>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</si>
  <si>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</si>
  <si>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</si>
  <si>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</si>
  <si>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</si>
  <si>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</si>
  <si>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</si>
  <si>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</si>
  <si>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</si>
  <si>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介護保険特別会計</t>
  </si>
  <si>
    <t>下水道事業会計（公共下水道事業）</t>
  </si>
  <si>
    <t>国民健康保険特別会計</t>
  </si>
  <si>
    <t>下水道事業会計（漁業集落排水事業）</t>
  </si>
  <si>
    <t>後期高齢者医療特別会計</t>
  </si>
  <si>
    <t>地方卸売市場事業特別会計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</si>
  <si>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</si>
  <si>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</si>
  <si>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</si>
  <si>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</si>
  <si>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</si>
  <si>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</si>
  <si>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</si>
  <si>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</si>
  <si>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</si>
  <si>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</si>
  <si>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いちき串木野市・日置市衛生処理組合</t>
    <rPh sb="3" eb="7">
      <t>クシキノシ</t>
    </rPh>
    <rPh sb="8" eb="11">
      <t>ヒオキシ</t>
    </rPh>
    <rPh sb="11" eb="13">
      <t>エイセイ</t>
    </rPh>
    <rPh sb="13" eb="15">
      <t>ショリ</t>
    </rPh>
    <rPh sb="15" eb="17">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</si>
  <si>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</si>
  <si>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</si>
  <si>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いちき串木野市土地開発公社</t>
    <rPh sb="3" eb="7">
      <t>クシキノシ</t>
    </rPh>
    <rPh sb="7" eb="9">
      <t>トチ</t>
    </rPh>
    <rPh sb="9" eb="11">
      <t>カイハツ</t>
    </rPh>
    <rPh sb="11" eb="13">
      <t>コウシャ</t>
    </rPh>
    <phoneticPr fontId="2"/>
  </si>
  <si>
    <t>いちき串木野電力</t>
    <rPh sb="6" eb="8">
      <t>デンリョク</t>
    </rPh>
    <phoneticPr fontId="2"/>
  </si>
  <si>
    <t>ふるさと寄附金基金</t>
    <rPh sb="4" eb="7">
      <t>キフキン</t>
    </rPh>
    <rPh sb="7" eb="9">
      <t>キキン</t>
    </rPh>
    <phoneticPr fontId="5"/>
  </si>
  <si>
    <t>合併まちづくり基金</t>
    <rPh sb="0" eb="2">
      <t>ガッペイ</t>
    </rPh>
    <rPh sb="7" eb="9">
      <t>キキン</t>
    </rPh>
    <phoneticPr fontId="5"/>
  </si>
  <si>
    <t>施設整備基金</t>
    <rPh sb="0" eb="2">
      <t>シセツ</t>
    </rPh>
    <rPh sb="2" eb="4">
      <t>セイビ</t>
    </rPh>
    <rPh sb="4" eb="6">
      <t>キキン</t>
    </rPh>
    <phoneticPr fontId="5"/>
  </si>
  <si>
    <t>地域福祉基金</t>
    <rPh sb="0" eb="2">
      <t>チイキ</t>
    </rPh>
    <rPh sb="2" eb="4">
      <t>フクシ</t>
    </rPh>
    <rPh sb="4" eb="6">
      <t>キキン</t>
    </rPh>
    <phoneticPr fontId="5"/>
  </si>
  <si>
    <t>国際交流基金</t>
    <rPh sb="0" eb="2">
      <t>コクサイ</t>
    </rPh>
    <rPh sb="2" eb="4">
      <t>コウリュウ</t>
    </rPh>
    <rPh sb="4" eb="6">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</si>
  <si>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</si>
  <si>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</si>
  <si>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</si>
  <si>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有形固定資産減価償却率が類似団体平均に比べ低い水準にあるものの、将来負担比率は依然として類似団体平均より高い水準にある。
現時点で施設の大規模な更新が必要な状況にはないが、本市が全国平均の約1.9倍の公共施設を保有していることを考慮すると、将来の施設の更新費用は大きな財政負担となることが見込まれるため、公共施設等総合管理計画に基づき公共施設等の適正化に取り組み、将来の更新費用を軽減・平準化するとともに、普通建設事業を厳選・抑制し将来負担比率の改善に努め、中長期の資金収支の健全性を保つ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</si>
  <si>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</si>
  <si>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</si>
  <si>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</si>
  <si>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</si>
  <si>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</si>
  <si>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</si>
  <si>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</si>
  <si>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将来負担比率と実質公債費比率ともに類似団体平均に比べ高い水準にある。
将来負担比率については、令和２年度と比較し大幅に改善し今後も改善を見込むものの依然として高い水準にある。実質公債費比率については、平成26年度から平成29年度実施の最終処分場建設事業に係る合併特例債の償還がピークを迎え、今後も高い水準で推移することが想定される。
本市の財政状況は当面の間、硬直化の傾向が続くものと見込まれることから、令和２年度に策定した財政改善計画に基づき、普通建設事業を厳選・抑制し地方債発行を抑制するなど負債の軽減に取り組み、持続可能な財政基盤を確立する必要がある。</t>
    <rPh sb="53" eb="55">
      <t>ヒカク</t>
    </rPh>
    <rPh sb="56" eb="58">
      <t>オオハバ</t>
    </rPh>
    <rPh sb="59" eb="61">
      <t>カイゼン</t>
    </rPh>
    <rPh sb="62" eb="64">
      <t>コンゴ</t>
    </rPh>
    <rPh sb="65" eb="67">
      <t>カイゼン</t>
    </rPh>
    <rPh sb="68" eb="70">
      <t>ミコ</t>
    </rPh>
    <rPh sb="74" eb="76">
      <t>イゼン</t>
    </rPh>
    <rPh sb="79" eb="80">
      <t>タカ</t>
    </rPh>
    <rPh sb="81" eb="83">
      <t>スイジュン</t>
    </rPh>
    <rPh sb="148" eb="149">
      <t>タカ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</si>
</sst>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1"/>
      <color theme="1"/>
      <name val="游ゴシック 本文"/>
      <family val="3"/>
      <charset val="128"/>
    </font>
    <font>
      <sz val="10"/>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2"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41"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D733-408C-BBB9-96147BBCB6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147914</c:v>
                </c:pt>
                <c:pt idx="1">
                  <c:v>77804</c:v>
                </c:pt>
                <c:pt idx="2">
                  <c:v>139015</c:v>
                </c:pt>
                <c:pt idx="3">
                  <c:v>79602</c:v>
                </c:pt>
                <c:pt idx="4">
                  <c:v>56083</c:v>
                </c:pt>
              </c:numCache>
            </c:numRef>
          </c:val>
          <c:smooth val="0"/>
          <c:extLst>
            <c:ext xmlns:c16="http://schemas.microsoft.com/office/drawing/2014/chart" uri="{C3380CC4-5D6E-409C-BE32-E72D297353CC}">
              <c16:uniqueId val="{00000001-D733-408C-BBB9-96147BBCB6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5.07</c:v>
                </c:pt>
                <c:pt idx="1">
                  <c:v>3.93</c:v>
                </c:pt>
                <c:pt idx="2">
                  <c:v>4.3</c:v>
                </c:pt>
                <c:pt idx="3">
                  <c:v>6.77</c:v>
                </c:pt>
                <c:pt idx="4">
                  <c:v>8.5</c:v>
                </c:pt>
              </c:numCache>
            </c:numRef>
          </c:val>
          <c:extLst>
            <c:ext xmlns:c16="http://schemas.microsoft.com/office/drawing/2014/chart" uri="{C3380CC4-5D6E-409C-BE32-E72D297353CC}">
              <c16:uniqueId val="{00000000-C85B-4292-9FC7-8E49D8873B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18.63</c:v>
                </c:pt>
                <c:pt idx="1">
                  <c:v>20.64</c:v>
                </c:pt>
                <c:pt idx="2">
                  <c:v>20.54</c:v>
                </c:pt>
                <c:pt idx="3">
                  <c:v>20.12</c:v>
                </c:pt>
                <c:pt idx="4">
                  <c:v>19.87</c:v>
                </c:pt>
              </c:numCache>
            </c:numRef>
          </c:val>
          <c:extLst>
            <c:ext xmlns:c16="http://schemas.microsoft.com/office/drawing/2014/chart" uri="{C3380CC4-5D6E-409C-BE32-E72D297353CC}">
              <c16:uniqueId val="{00000001-C85B-4292-9FC7-8E49D8873B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2.73</c:v>
                </c:pt>
                <c:pt idx="1">
                  <c:v>0.79</c:v>
                </c:pt>
                <c:pt idx="2">
                  <c:v>0.04</c:v>
                </c:pt>
                <c:pt idx="3">
                  <c:v>2.57</c:v>
                </c:pt>
                <c:pt idx="4">
                  <c:v>2.61</c:v>
                </c:pt>
              </c:numCache>
            </c:numRef>
          </c:val>
          <c:smooth val="0"/>
          <c:extLst>
            <c:ext xmlns:c16="http://schemas.microsoft.com/office/drawing/2014/chart" uri="{C3380CC4-5D6E-409C-BE32-E72D297353CC}">
              <c16:uniqueId val="{00000002-C85B-4292-9FC7-8E49D8873B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0.21</c:v>
                </c:pt>
                <c:pt idx="6">
                  <c:v>0</c:v>
                </c:pt>
                <c:pt idx="7">
                  <c:v>0</c:v>
                </c:pt>
                <c:pt idx="8">
                  <c:v>0</c:v>
                </c:pt>
                <c:pt idx="9">
                  <c:v>0</c:v>
                </c:pt>
              </c:numCache>
            </c:numRef>
          </c:val>
          <c:extLst>
            <c:ext xmlns:c16="http://schemas.microsoft.com/office/drawing/2014/chart" uri="{C3380CC4-5D6E-409C-BE32-E72D297353CC}">
              <c16:uniqueId val="{00000000-B209-47AF-BC84-093D98E7B1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09-47AF-BC84-093D98E7B112}"/>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209-47AF-BC84-093D98E7B11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3-B209-47AF-BC84-093D98E7B112}"/>
            </c:ext>
          </c:extLst>
        </c:ser>
        <c:ser>
          <c:idx val="4"/>
          <c:order val="4"/>
          <c:tx>
            <c:strRef>
              <c:f>データシート!$A$31</c:f>
              <c:strCache>
                <c:ptCount val="1"/>
                <c:pt idx="0">
                  <c:v>下水道事業会計（漁業集落排水事業）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7.0000000000000007E-2</c:v>
                </c:pt>
                <c:pt idx="8">
                  <c:v>#N/A</c:v>
                </c:pt>
                <c:pt idx="9">
                  <c:v>0.19</c:v>
                </c:pt>
              </c:numCache>
            </c:numRef>
          </c:val>
          <c:extLst>
            <c:ext xmlns:c16="http://schemas.microsoft.com/office/drawing/2014/chart" uri="{C3380CC4-5D6E-409C-BE32-E72D297353CC}">
              <c16:uniqueId val="{00000004-B209-47AF-BC84-093D98E7B11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1.34</c:v>
                </c:pt>
                <c:pt idx="2">
                  <c:v>#N/A</c:v>
                </c:pt>
                <c:pt idx="3">
                  <c:v>0.52</c:v>
                </c:pt>
                <c:pt idx="4">
                  <c:v>#N/A</c:v>
                </c:pt>
                <c:pt idx="5">
                  <c:v>0.87</c:v>
                </c:pt>
                <c:pt idx="6">
                  <c:v>#N/A</c:v>
                </c:pt>
                <c:pt idx="7">
                  <c:v>1.1299999999999999</c:v>
                </c:pt>
                <c:pt idx="8">
                  <c:v>#N/A</c:v>
                </c:pt>
                <c:pt idx="9">
                  <c:v>1.1299999999999999</c:v>
                </c:pt>
              </c:numCache>
            </c:numRef>
          </c:val>
          <c:extLst>
            <c:ext xmlns:c16="http://schemas.microsoft.com/office/drawing/2014/chart" uri="{C3380CC4-5D6E-409C-BE32-E72D297353CC}">
              <c16:uniqueId val="{00000005-B209-47AF-BC84-093D98E7B112}"/>
            </c:ext>
          </c:extLst>
        </c:ser>
        <c:ser>
          <c:idx val="6"/>
          <c:order val="6"/>
          <c:tx>
            <c:strRef>
              <c:f>データシート!$A$33</c:f>
              <c:strCache>
                <c:ptCount val="1"/>
                <c:pt idx="0">
                  <c:v>下水道事業会計（公共下水道事業）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1.04</c:v>
                </c:pt>
                <c:pt idx="8">
                  <c:v>#N/A</c:v>
                </c:pt>
                <c:pt idx="9">
                  <c:v>1.36</c:v>
                </c:pt>
              </c:numCache>
            </c:numRef>
          </c:val>
          <c:extLst>
            <c:ext xmlns:c16="http://schemas.microsoft.com/office/drawing/2014/chart" uri="{C3380CC4-5D6E-409C-BE32-E72D297353CC}">
              <c16:uniqueId val="{00000006-B209-47AF-BC84-093D98E7B11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1.59</c:v>
                </c:pt>
                <c:pt idx="2">
                  <c:v>#N/A</c:v>
                </c:pt>
                <c:pt idx="3">
                  <c:v>0.91</c:v>
                </c:pt>
                <c:pt idx="4">
                  <c:v>#N/A</c:v>
                </c:pt>
                <c:pt idx="5">
                  <c:v>0.67</c:v>
                </c:pt>
                <c:pt idx="6">
                  <c:v>#N/A</c:v>
                </c:pt>
                <c:pt idx="7">
                  <c:v>0.97</c:v>
                </c:pt>
                <c:pt idx="8">
                  <c:v>#N/A</c:v>
                </c:pt>
                <c:pt idx="9">
                  <c:v>1.91</c:v>
                </c:pt>
              </c:numCache>
            </c:numRef>
          </c:val>
          <c:extLst>
            <c:ext xmlns:c16="http://schemas.microsoft.com/office/drawing/2014/chart" uri="{C3380CC4-5D6E-409C-BE32-E72D297353CC}">
              <c16:uniqueId val="{00000007-B209-47AF-BC84-093D98E7B11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5.0599999999999996</c:v>
                </c:pt>
                <c:pt idx="2">
                  <c:v>#N/A</c:v>
                </c:pt>
                <c:pt idx="3">
                  <c:v>3.93</c:v>
                </c:pt>
                <c:pt idx="4">
                  <c:v>#N/A</c:v>
                </c:pt>
                <c:pt idx="5">
                  <c:v>4.3</c:v>
                </c:pt>
                <c:pt idx="6">
                  <c:v>#N/A</c:v>
                </c:pt>
                <c:pt idx="7">
                  <c:v>6.76</c:v>
                </c:pt>
                <c:pt idx="8">
                  <c:v>#N/A</c:v>
                </c:pt>
                <c:pt idx="9">
                  <c:v>8.5</c:v>
                </c:pt>
              </c:numCache>
            </c:numRef>
          </c:val>
          <c:extLst>
            <c:ext xmlns:c16="http://schemas.microsoft.com/office/drawing/2014/chart" uri="{C3380CC4-5D6E-409C-BE32-E72D297353CC}">
              <c16:uniqueId val="{00000008-B209-47AF-BC84-093D98E7B11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7.33</c:v>
                </c:pt>
                <c:pt idx="2">
                  <c:v>#N/A</c:v>
                </c:pt>
                <c:pt idx="3">
                  <c:v>7.48</c:v>
                </c:pt>
                <c:pt idx="4">
                  <c:v>#N/A</c:v>
                </c:pt>
                <c:pt idx="5">
                  <c:v>7.96</c:v>
                </c:pt>
                <c:pt idx="6">
                  <c:v>#N/A</c:v>
                </c:pt>
                <c:pt idx="7">
                  <c:v>9.26</c:v>
                </c:pt>
                <c:pt idx="8">
                  <c:v>#N/A</c:v>
                </c:pt>
                <c:pt idx="9">
                  <c:v>9.17</c:v>
                </c:pt>
              </c:numCache>
            </c:numRef>
          </c:val>
          <c:extLst>
            <c:ext xmlns:c16="http://schemas.microsoft.com/office/drawing/2014/chart" uri="{C3380CC4-5D6E-409C-BE32-E72D297353CC}">
              <c16:uniqueId val="{00000009-B209-47AF-BC84-093D98E7B1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1734</c:v>
                </c:pt>
                <c:pt idx="5">
                  <c:v>1656</c:v>
                </c:pt>
                <c:pt idx="8">
                  <c:v>1620</c:v>
                </c:pt>
                <c:pt idx="11">
                  <c:v>1594</c:v>
                </c:pt>
                <c:pt idx="14">
                  <c:v>1612</c:v>
                </c:pt>
              </c:numCache>
            </c:numRef>
          </c:val>
          <c:extLst>
            <c:ext xmlns:c16="http://schemas.microsoft.com/office/drawing/2014/chart" uri="{C3380CC4-5D6E-409C-BE32-E72D297353CC}">
              <c16:uniqueId val="{00000000-E9C4-4846-9590-F07D3A57DE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C4-4846-9590-F07D3A57DE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c:v>
                </c:pt>
                <c:pt idx="3">
                  <c:v>31</c:v>
                </c:pt>
                <c:pt idx="6">
                  <c:v>31</c:v>
                </c:pt>
                <c:pt idx="9">
                  <c:v>29</c:v>
                </c:pt>
                <c:pt idx="12">
                  <c:v>0</c:v>
                </c:pt>
              </c:numCache>
            </c:numRef>
          </c:val>
          <c:extLst>
            <c:ext xmlns:c16="http://schemas.microsoft.com/office/drawing/2014/chart" uri="{C3380CC4-5D6E-409C-BE32-E72D297353CC}">
              <c16:uniqueId val="{00000002-E9C4-4846-9590-F07D3A57DE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C4-4846-9590-F07D3A57DE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363</c:v>
                </c:pt>
                <c:pt idx="3">
                  <c:v>359</c:v>
                </c:pt>
                <c:pt idx="6">
                  <c:v>352</c:v>
                </c:pt>
                <c:pt idx="9">
                  <c:v>332</c:v>
                </c:pt>
                <c:pt idx="12">
                  <c:v>236</c:v>
                </c:pt>
              </c:numCache>
            </c:numRef>
          </c:val>
          <c:extLst>
            <c:ext xmlns:c16="http://schemas.microsoft.com/office/drawing/2014/chart" uri="{C3380CC4-5D6E-409C-BE32-E72D297353CC}">
              <c16:uniqueId val="{00000004-E9C4-4846-9590-F07D3A57DE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C4-4846-9590-F07D3A57DE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C4-4846-9590-F07D3A57DE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2066</c:v>
                </c:pt>
                <c:pt idx="3">
                  <c:v>2076</c:v>
                </c:pt>
                <c:pt idx="6">
                  <c:v>2083</c:v>
                </c:pt>
                <c:pt idx="9">
                  <c:v>2114</c:v>
                </c:pt>
                <c:pt idx="12">
                  <c:v>2250</c:v>
                </c:pt>
              </c:numCache>
            </c:numRef>
          </c:val>
          <c:extLst>
            <c:ext xmlns:c16="http://schemas.microsoft.com/office/drawing/2014/chart" uri="{C3380CC4-5D6E-409C-BE32-E72D297353CC}">
              <c16:uniqueId val="{00000007-E9C4-4846-9590-F07D3A57DE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730</c:v>
                </c:pt>
                <c:pt idx="2">
                  <c:v>#N/A</c:v>
                </c:pt>
                <c:pt idx="3">
                  <c:v>#N/A</c:v>
                </c:pt>
                <c:pt idx="4">
                  <c:v>810</c:v>
                </c:pt>
                <c:pt idx="5">
                  <c:v>#N/A</c:v>
                </c:pt>
                <c:pt idx="6">
                  <c:v>#N/A</c:v>
                </c:pt>
                <c:pt idx="7">
                  <c:v>846</c:v>
                </c:pt>
                <c:pt idx="8">
                  <c:v>#N/A</c:v>
                </c:pt>
                <c:pt idx="9">
                  <c:v>#N/A</c:v>
                </c:pt>
                <c:pt idx="10">
                  <c:v>881</c:v>
                </c:pt>
                <c:pt idx="11">
                  <c:v>#N/A</c:v>
                </c:pt>
                <c:pt idx="12">
                  <c:v>#N/A</c:v>
                </c:pt>
                <c:pt idx="13">
                  <c:v>874</c:v>
                </c:pt>
                <c:pt idx="14">
                  <c:v>#N/A</c:v>
                </c:pt>
              </c:numCache>
            </c:numRef>
          </c:val>
          <c:smooth val="0"/>
          <c:extLst>
            <c:ext xmlns:c16="http://schemas.microsoft.com/office/drawing/2014/chart" uri="{C3380CC4-5D6E-409C-BE32-E72D297353CC}">
              <c16:uniqueId val="{00000008-E9C4-4846-9590-F07D3A57DE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16140</c:v>
                </c:pt>
                <c:pt idx="5">
                  <c:v>15466</c:v>
                </c:pt>
                <c:pt idx="8">
                  <c:v>15084</c:v>
                </c:pt>
                <c:pt idx="11">
                  <c:v>14566</c:v>
                </c:pt>
                <c:pt idx="14">
                  <c:v>13587</c:v>
                </c:pt>
              </c:numCache>
            </c:numRef>
          </c:val>
          <c:extLst>
            <c:ext xmlns:c16="http://schemas.microsoft.com/office/drawing/2014/chart" uri="{C3380CC4-5D6E-409C-BE32-E72D297353CC}">
              <c16:uniqueId val="{00000000-2A21-4F61-9AF0-BD4DDD1C37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746</c:v>
                </c:pt>
                <c:pt idx="5">
                  <c:v>681</c:v>
                </c:pt>
                <c:pt idx="8">
                  <c:v>779</c:v>
                </c:pt>
                <c:pt idx="11">
                  <c:v>739</c:v>
                </c:pt>
                <c:pt idx="14">
                  <c:v>683</c:v>
                </c:pt>
              </c:numCache>
            </c:numRef>
          </c:val>
          <c:extLst>
            <c:ext xmlns:c16="http://schemas.microsoft.com/office/drawing/2014/chart" uri="{C3380CC4-5D6E-409C-BE32-E72D297353CC}">
              <c16:uniqueId val="{00000001-2A21-4F61-9AF0-BD4DDD1C37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6299</c:v>
                </c:pt>
                <c:pt idx="5">
                  <c:v>7213</c:v>
                </c:pt>
                <c:pt idx="8">
                  <c:v>6484</c:v>
                </c:pt>
                <c:pt idx="11">
                  <c:v>6744</c:v>
                </c:pt>
                <c:pt idx="14">
                  <c:v>7337</c:v>
                </c:pt>
              </c:numCache>
            </c:numRef>
          </c:val>
          <c:extLst>
            <c:ext xmlns:c16="http://schemas.microsoft.com/office/drawing/2014/chart" uri="{C3380CC4-5D6E-409C-BE32-E72D297353CC}">
              <c16:uniqueId val="{00000002-2A21-4F61-9AF0-BD4DDD1C37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21-4F61-9AF0-BD4DDD1C37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21-4F61-9AF0-BD4DDD1C37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101</c:v>
                </c:pt>
                <c:pt idx="3">
                  <c:v>126</c:v>
                </c:pt>
                <c:pt idx="6">
                  <c:v>119</c:v>
                </c:pt>
                <c:pt idx="9">
                  <c:v>115</c:v>
                </c:pt>
                <c:pt idx="12">
                  <c:v>47</c:v>
                </c:pt>
              </c:numCache>
            </c:numRef>
          </c:val>
          <c:extLst>
            <c:ext xmlns:c16="http://schemas.microsoft.com/office/drawing/2014/chart" uri="{C3380CC4-5D6E-409C-BE32-E72D297353CC}">
              <c16:uniqueId val="{00000005-2A21-4F61-9AF0-BD4DDD1C37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3104</c:v>
                </c:pt>
                <c:pt idx="3">
                  <c:v>2948</c:v>
                </c:pt>
                <c:pt idx="6">
                  <c:v>2905</c:v>
                </c:pt>
                <c:pt idx="9">
                  <c:v>2804</c:v>
                </c:pt>
                <c:pt idx="12">
                  <c:v>2679</c:v>
                </c:pt>
              </c:numCache>
            </c:numRef>
          </c:val>
          <c:extLst>
            <c:ext xmlns:c16="http://schemas.microsoft.com/office/drawing/2014/chart" uri="{C3380CC4-5D6E-409C-BE32-E72D297353CC}">
              <c16:uniqueId val="{00000006-2A21-4F61-9AF0-BD4DDD1C37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A21-4F61-9AF0-BD4DDD1C37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3904</c:v>
                </c:pt>
                <c:pt idx="3">
                  <c:v>3781</c:v>
                </c:pt>
                <c:pt idx="6">
                  <c:v>3610</c:v>
                </c:pt>
                <c:pt idx="9">
                  <c:v>3637</c:v>
                </c:pt>
                <c:pt idx="12">
                  <c:v>2628</c:v>
                </c:pt>
              </c:numCache>
            </c:numRef>
          </c:val>
          <c:extLst>
            <c:ext xmlns:c16="http://schemas.microsoft.com/office/drawing/2014/chart" uri="{C3380CC4-5D6E-409C-BE32-E72D297353CC}">
              <c16:uniqueId val="{00000008-2A21-4F61-9AF0-BD4DDD1C37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92</c:v>
                </c:pt>
                <c:pt idx="3">
                  <c:v>61</c:v>
                </c:pt>
                <c:pt idx="6">
                  <c:v>30</c:v>
                </c:pt>
                <c:pt idx="9">
                  <c:v>0</c:v>
                </c:pt>
                <c:pt idx="12">
                  <c:v>0</c:v>
                </c:pt>
              </c:numCache>
            </c:numRef>
          </c:val>
          <c:extLst>
            <c:ext xmlns:c16="http://schemas.microsoft.com/office/drawing/2014/chart" uri="{C3380CC4-5D6E-409C-BE32-E72D297353CC}">
              <c16:uniqueId val="{00000009-2A21-4F61-9AF0-BD4DDD1C37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22241</c:v>
                </c:pt>
                <c:pt idx="3">
                  <c:v>21769</c:v>
                </c:pt>
                <c:pt idx="6">
                  <c:v>21647</c:v>
                </c:pt>
                <c:pt idx="9">
                  <c:v>21045</c:v>
                </c:pt>
                <c:pt idx="12">
                  <c:v>19567</c:v>
                </c:pt>
              </c:numCache>
            </c:numRef>
          </c:val>
          <c:extLst>
            <c:ext xmlns:c16="http://schemas.microsoft.com/office/drawing/2014/chart" uri="{C3380CC4-5D6E-409C-BE32-E72D297353CC}">
              <c16:uniqueId val="{0000000A-2A21-4F61-9AF0-BD4DDD1C37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6256</c:v>
                </c:pt>
                <c:pt idx="2">
                  <c:v>#N/A</c:v>
                </c:pt>
                <c:pt idx="3">
                  <c:v>#N/A</c:v>
                </c:pt>
                <c:pt idx="4">
                  <c:v>5325</c:v>
                </c:pt>
                <c:pt idx="5">
                  <c:v>#N/A</c:v>
                </c:pt>
                <c:pt idx="6">
                  <c:v>#N/A</c:v>
                </c:pt>
                <c:pt idx="7">
                  <c:v>5965</c:v>
                </c:pt>
                <c:pt idx="8">
                  <c:v>#N/A</c:v>
                </c:pt>
                <c:pt idx="9">
                  <c:v>#N/A</c:v>
                </c:pt>
                <c:pt idx="10">
                  <c:v>5551</c:v>
                </c:pt>
                <c:pt idx="11">
                  <c:v>#N/A</c:v>
                </c:pt>
                <c:pt idx="12">
                  <c:v>#N/A</c:v>
                </c:pt>
                <c:pt idx="13">
                  <c:v>3314</c:v>
                </c:pt>
                <c:pt idx="14">
                  <c:v>#N/A</c:v>
                </c:pt>
              </c:numCache>
            </c:numRef>
          </c:val>
          <c:smooth val="0"/>
          <c:extLst>
            <c:ext xmlns:c16="http://schemas.microsoft.com/office/drawing/2014/chart" uri="{C3380CC4-5D6E-409C-BE32-E72D297353CC}">
              <c16:uniqueId val="{0000000B-2A21-4F61-9AF0-BD4DDD1C37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1782</c:v>
                </c:pt>
                <c:pt idx="1">
                  <c:v>1783</c:v>
                </c:pt>
                <c:pt idx="2">
                  <c:v>1838</c:v>
                </c:pt>
              </c:numCache>
            </c:numRef>
          </c:val>
          <c:extLst>
            <c:ext xmlns:c16="http://schemas.microsoft.com/office/drawing/2014/chart" uri="{C3380CC4-5D6E-409C-BE32-E72D297353CC}">
              <c16:uniqueId val="{00000000-A4E7-4532-899F-A460770F5D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1385</c:v>
                </c:pt>
                <c:pt idx="1">
                  <c:v>1413</c:v>
                </c:pt>
                <c:pt idx="2">
                  <c:v>1714</c:v>
                </c:pt>
              </c:numCache>
            </c:numRef>
          </c:val>
          <c:extLst>
            <c:ext xmlns:c16="http://schemas.microsoft.com/office/drawing/2014/chart" uri="{C3380CC4-5D6E-409C-BE32-E72D297353CC}">
              <c16:uniqueId val="{00000001-A4E7-4532-899F-A460770F5D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2479</c:v>
                </c:pt>
                <c:pt idx="1">
                  <c:v>2709</c:v>
                </c:pt>
                <c:pt idx="2">
                  <c:v>2866</c:v>
                </c:pt>
              </c:numCache>
            </c:numRef>
          </c:val>
          <c:extLst>
            <c:ext xmlns:c16="http://schemas.microsoft.com/office/drawing/2014/chart" uri="{C3380CC4-5D6E-409C-BE32-E72D297353CC}">
              <c16:uniqueId val="{00000002-A4E7-4532-899F-A460770F5D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{A877320A-C375-4D38-8C0B-51F02C65917C}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C81-431E-898B-863744D098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{51B74CD6-94BD-43B4-B169-690F88EBB681}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81-431E-898B-863744D098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{F6A44081-4260-4335-80DA-252D51F09248}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81-431E-898B-863744D098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{D8DF7CF2-3D01-4ADE-9AA7-40E3932E71DB}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81-431E-898B-863744D098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{B1EC104D-35FE-4E41-B69A-452B402AB5B5}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81-431E-898B-863744D098E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{63DEC6CB-D4CD-47FA-8F9D-9147A625E114}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C81-431E-898B-863744D098E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{0F230FE1-9143-4087-BB08-22F4A0213049}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C81-431E-898B-863744D098E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{77477D84-BB29-41AF-8BC1-1283060B6F96}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C81-431E-898B-863744D098E7}"/>
                </c:ext>
              </c:extLst>
            </c:dLbl>
            <c:dLbl>
              <c:idx val="32"/>
              <c:layout>
                <c:manualLayout>
                  <c:x val="-4.0242366756237984E-2"/>
                  <c:y val="-6.421365571241365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{CBAF7EC9-0249-4670-B2EA-919EA117B388}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C81-431E-898B-863744D098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c:v>
                </c:pt>
                <c:pt idx="8">
                  <c:v>58.6</c:v>
                </c:pt>
                <c:pt idx="16">
                  <c:v>60.2</c:v>
                </c:pt>
                <c:pt idx="24">
                  <c:v>59.3</c:v>
                </c:pt>
                <c:pt idx="32">
                  <c:v>60.8</c:v>
                </c:pt>
              </c:numCache>
            </c:numRef>
          </c:xVal>
          <c:yVal>
            <c:numRef>
              <c:f>公会計指標分析・財政指標組合せ分析表!$BP$51:$DC$51</c:f>
              <c:numCache>
                <c:formatCode>#,##0.0;"▲ "#,##0.0</c:formatCode>
                <c:ptCount val="40"/>
                <c:pt idx="0">
                  <c:v>87</c:v>
                </c:pt>
                <c:pt idx="8">
                  <c:v>74</c:v>
                </c:pt>
                <c:pt idx="16">
                  <c:v>83.4</c:v>
                </c:pt>
                <c:pt idx="24">
                  <c:v>75.400000000000006</c:v>
                </c:pt>
                <c:pt idx="32">
                  <c:v>42.8</c:v>
                </c:pt>
              </c:numCache>
            </c:numRef>
          </c:yVal>
          <c:smooth val="0"/>
          <c:extLst>
            <c:ext xmlns:c16="http://schemas.microsoft.com/office/drawing/2014/chart" uri="{C3380CC4-5D6E-409C-BE32-E72D297353CC}">
              <c16:uniqueId val="{00000009-1C81-431E-898B-863744D098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{FBD80F30-A9FD-4EF0-B4DC-16E66B68BD79}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C81-431E-898B-863744D098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{5751CF1F-A8FB-42D2-BC39-9A9741F276EF}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81-431E-898B-863744D098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{1EE3594E-62DB-43EB-971B-6F4192C289A4}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81-431E-898B-863744D098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{54E768DF-ADC4-4412-8DA6-94AA88E55B04}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81-431E-898B-863744D098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{60511973-9653-4DB5-BAAD-12A062E7E21C}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81-431E-898B-863744D098E7}"/>
                </c:ext>
              </c:extLst>
            </c:dLbl>
            <c:dLbl>
              <c:idx val="8"/>
              <c:layout>
                <c:manualLayout>
                  <c:x val="-2.3918584363568481E-2"/>
                  <c:y val="-6.52640732684895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{7110CF77-F906-4D9C-BFF7-2E44C1B94137}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C81-431E-898B-863744D098E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{27464964-9890-4AE7-A558-39B34A00AABA}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C81-431E-898B-863744D098E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{6113BF35-4596-492D-8362-853279793072}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C81-431E-898B-863744D098E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{17F8B4FA-1070-43FF-A6DF-BBA9E4DEADF2}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C81-431E-898B-863744D098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1C81-431E-898B-863744D098E7}"/>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{4978BE34-CD78-4587-83DF-D1F95ABEBB46}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28A-414D-A9C4-DA5BB5B21F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{FAEC0E39-1FA9-46C4-8F9D-01D3CA5A78AB}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8A-414D-A9C4-DA5BB5B21F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{9FD315A8-A33B-4FFA-B478-737095683395}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8A-414D-A9C4-DA5BB5B21F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{0BF19D00-E8C7-4F03-AA05-9FC9613C58AD}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8A-414D-A9C4-DA5BB5B21F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{A254FBF4-71BB-4CE9-A522-168067367E28}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8A-414D-A9C4-DA5BB5B21F9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{64EF1664-F7BA-49A0-810F-AF746657179D}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28A-414D-A9C4-DA5BB5B21F9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{1A6CE016-86F5-4D42-A66E-BFC013D16EAA}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28A-414D-A9C4-DA5BB5B21F9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{2EA9F3BF-1E32-4350-9428-820359989892}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28A-414D-A9C4-DA5BB5B21F9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{44D15C8D-BE02-4C70-A050-A80641A5EB93}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28A-414D-A9C4-DA5BB5B21F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10.4</c:v>
                </c:pt>
                <c:pt idx="16">
                  <c:v>11</c:v>
                </c:pt>
                <c:pt idx="24">
                  <c:v>11.6</c:v>
                </c:pt>
                <c:pt idx="32">
                  <c:v>11.7</c:v>
                </c:pt>
              </c:numCache>
            </c:numRef>
          </c:xVal>
          <c:yVal>
            <c:numRef>
              <c:f>公会計指標分析・財政指標組合せ分析表!$BP$73:$DC$73</c:f>
              <c:numCache>
                <c:formatCode>#,##0.0;"▲ "#,##0.0</c:formatCode>
                <c:ptCount val="40"/>
                <c:pt idx="0">
                  <c:v>87</c:v>
                </c:pt>
                <c:pt idx="8">
                  <c:v>74</c:v>
                </c:pt>
                <c:pt idx="16">
                  <c:v>83.4</c:v>
                </c:pt>
                <c:pt idx="24">
                  <c:v>75.400000000000006</c:v>
                </c:pt>
                <c:pt idx="32">
                  <c:v>42.8</c:v>
                </c:pt>
              </c:numCache>
            </c:numRef>
          </c:yVal>
          <c:smooth val="0"/>
          <c:extLst>
            <c:ext xmlns:c16="http://schemas.microsoft.com/office/drawing/2014/chart" uri="{C3380CC4-5D6E-409C-BE32-E72D297353CC}">
              <c16:uniqueId val="{00000009-028A-414D-A9C4-DA5BB5B21F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21161056433295E-2"/>
                  <c:y val="-7.744157675797157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{3B82876D-A01C-451C-8758-0BCC03E7529F}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28A-414D-A9C4-DA5BB5B21F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{F5650BAC-C325-45EE-ABF7-2A371C9B340A}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8A-414D-A9C4-DA5BB5B21F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{890E786C-66CB-4A7C-AA7C-B25388EF7C06}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8A-414D-A9C4-DA5BB5B21F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{A8B8ED02-4465-40C9-8360-FC31E4666935}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8A-414D-A9C4-DA5BB5B21F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{6303D55B-F828-4012-B532-F0D09310BD88}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8A-414D-A9C4-DA5BB5B21F95}"/>
                </c:ext>
              </c:extLst>
            </c:dLbl>
            <c:dLbl>
              <c:idx val="8"/>
              <c:layout>
                <c:manualLayout>
                  <c:x val="-2.418551677556309E-2"/>
                  <c:y val="-6.8678347319384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{697A7AB8-1884-4FD9-A40B-0C12F9202928}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28A-414D-A9C4-DA5BB5B21F95}"/>
                </c:ext>
              </c:extLst>
            </c:dLbl>
            <c:dLbl>
              <c:idx val="16"/>
              <c:layout>
                <c:manualLayout>
                  <c:x val="-3.4159648131300603E-2"/>
                  <c:y val="-3.91000933621114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{6A9AFFA9-142A-4ADB-9C72-25FF592935A9}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28A-414D-A9C4-DA5BB5B21F95}"/>
                </c:ext>
              </c:extLst>
            </c:dLbl>
            <c:dLbl>
              <c:idx val="24"/>
              <c:layout>
                <c:manualLayout>
                  <c:x val="-3.1570342725075584E-2"/>
                  <c:y val="-6.444622842413934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{7117FE90-8AA9-43BE-8808-83896FB23ED4}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28A-414D-A9C4-DA5BB5B21F9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{FFD8BEE5-EFC6-466F-970D-59D98FBA3F34}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28A-414D-A9C4-DA5BB5B21F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028A-414D-A9C4-DA5BB5B21F95}"/>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元利償還金等</a:t>
          </a:r>
          <a:r>
            <a:rPr kumimoji="1" lang="en-US" altLang="ja-JP" sz="1000">
              <a:latin typeface="ＭＳ Ｐゴシック" panose="020B0600070205080204" pitchFamily="50" charset="-128"/>
              <a:ea typeface="ＭＳ Ｐゴシック" panose="020B0600070205080204" pitchFamily="50" charset="-128"/>
            </a:rPr>
            <a:t>(A)</a:t>
          </a:r>
          <a:r>
            <a:rPr kumimoji="1" lang="ja-JP" altLang="en-US" sz="1000">
              <a:latin typeface="ＭＳ Ｐゴシック" panose="020B0600070205080204" pitchFamily="50" charset="-128"/>
              <a:ea typeface="ＭＳ Ｐゴシック" panose="020B0600070205080204" pitchFamily="50" charset="-128"/>
            </a:rPr>
            <a:t>は、下水道事業会計（公共下水道）における減価償却費の減に伴い公営企業債の元利償還金に対する繰入金が減（△</a:t>
          </a:r>
          <a:r>
            <a:rPr kumimoji="1" lang="en-US" altLang="ja-JP" sz="1000">
              <a:latin typeface="ＭＳ Ｐゴシック" panose="020B0600070205080204" pitchFamily="50" charset="-128"/>
              <a:ea typeface="ＭＳ Ｐゴシック" panose="020B0600070205080204" pitchFamily="50" charset="-128"/>
            </a:rPr>
            <a:t>96</a:t>
          </a:r>
          <a:r>
            <a:rPr kumimoji="1" lang="ja-JP" altLang="en-US" sz="1000">
              <a:latin typeface="ＭＳ Ｐゴシック" panose="020B0600070205080204" pitchFamily="50" charset="-128"/>
              <a:ea typeface="ＭＳ Ｐゴシック" panose="020B0600070205080204" pitchFamily="50" charset="-128"/>
            </a:rPr>
            <a:t>百万円）となったものの、一般会計において平成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年度借入の合併特例債の償還開始に伴い元利償還金が増（＋</a:t>
          </a:r>
          <a:r>
            <a:rPr kumimoji="1" lang="en-US" altLang="ja-JP" sz="1000">
              <a:latin typeface="ＭＳ Ｐゴシック" panose="020B0600070205080204" pitchFamily="50" charset="-128"/>
              <a:ea typeface="ＭＳ Ｐゴシック" panose="020B0600070205080204" pitchFamily="50" charset="-128"/>
            </a:rPr>
            <a:t>174</a:t>
          </a:r>
          <a:r>
            <a:rPr kumimoji="1" lang="ja-JP" altLang="en-US" sz="1000">
              <a:latin typeface="ＭＳ Ｐゴシック" panose="020B0600070205080204" pitchFamily="50" charset="-128"/>
              <a:ea typeface="ＭＳ Ｐゴシック" panose="020B0600070205080204" pitchFamily="50" charset="-128"/>
            </a:rPr>
            <a:t>百万円）となったことにより、</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百万円の増となっている。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将来</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算入公債費等</a:t>
          </a:r>
          <a:r>
            <a:rPr kumimoji="1" lang="en-US" altLang="ja-JP" sz="1000">
              <a:latin typeface="ＭＳ Ｐゴシック" panose="020B0600070205080204" pitchFamily="50" charset="-128"/>
              <a:ea typeface="ＭＳ Ｐゴシック" panose="020B0600070205080204" pitchFamily="50" charset="-128"/>
            </a:rPr>
            <a:t>(B)</a:t>
          </a:r>
          <a:r>
            <a:rPr kumimoji="1" lang="ja-JP" altLang="en-US" sz="1000">
              <a:latin typeface="ＭＳ Ｐゴシック" panose="020B0600070205080204" pitchFamily="50" charset="-128"/>
              <a:ea typeface="ＭＳ Ｐゴシック" panose="020B0600070205080204" pitchFamily="50" charset="-128"/>
            </a:rPr>
            <a:t>は、下水道事業における既発債の理論算入の減や特例措置分の償還終了などにより事業費補正による算入額は減（△</a:t>
          </a:r>
          <a:r>
            <a:rPr kumimoji="1" lang="en-US" altLang="ja-JP" sz="1000">
              <a:latin typeface="ＭＳ Ｐゴシック" panose="020B0600070205080204" pitchFamily="50" charset="-128"/>
              <a:ea typeface="ＭＳ Ｐゴシック" panose="020B0600070205080204" pitchFamily="50" charset="-128"/>
            </a:rPr>
            <a:t>57.5</a:t>
          </a:r>
          <a:r>
            <a:rPr kumimoji="1" lang="ja-JP" altLang="en-US" sz="1000">
              <a:latin typeface="ＭＳ Ｐゴシック" panose="020B0600070205080204" pitchFamily="50" charset="-128"/>
              <a:ea typeface="ＭＳ Ｐゴシック" panose="020B0600070205080204" pitchFamily="50" charset="-128"/>
            </a:rPr>
            <a:t>百万）となったものの、合併特例債が増となったことによる公債費による算入額が増（＋</a:t>
          </a:r>
          <a:r>
            <a:rPr kumimoji="1" lang="en-US" altLang="ja-JP" sz="1000">
              <a:latin typeface="ＭＳ Ｐゴシック" panose="020B0600070205080204" pitchFamily="50" charset="-128"/>
              <a:ea typeface="ＭＳ Ｐゴシック" panose="020B0600070205080204" pitchFamily="50" charset="-128"/>
            </a:rPr>
            <a:t>77.2</a:t>
          </a:r>
          <a:r>
            <a:rPr kumimoji="1" lang="ja-JP" altLang="en-US" sz="1000">
              <a:latin typeface="ＭＳ Ｐゴシック" panose="020B0600070205080204" pitchFamily="50" charset="-128"/>
              <a:ea typeface="ＭＳ Ｐゴシック" panose="020B0600070205080204" pitchFamily="50" charset="-128"/>
            </a:rPr>
            <a:t>百万円）となったことにより、</a:t>
          </a:r>
          <a:r>
            <a:rPr kumimoji="1" lang="en-US" altLang="ja-JP" sz="1000">
              <a:latin typeface="ＭＳ Ｐゴシック" panose="020B0600070205080204" pitchFamily="50" charset="-128"/>
              <a:ea typeface="ＭＳ Ｐゴシック" panose="020B0600070205080204" pitchFamily="50" charset="-128"/>
            </a:rPr>
            <a:t>18</a:t>
          </a:r>
          <a:r>
            <a:rPr kumimoji="1" lang="ja-JP" altLang="en-US" sz="1000">
              <a:latin typeface="ＭＳ Ｐゴシック" panose="020B0600070205080204" pitchFamily="50" charset="-128"/>
              <a:ea typeface="ＭＳ Ｐゴシック" panose="020B0600070205080204" pitchFamily="50" charset="-128"/>
            </a:rPr>
            <a:t>百万円の増となっている。</a:t>
          </a:r>
          <a:endParaRPr kumimoji="1" lang="en-US" altLang="ja-JP" sz="1000">
            <a:latin typeface="ＭＳ Ｐゴシック" panose="020B0600070205080204" pitchFamily="50" charset="-128"/>
            <a:ea typeface="ＭＳ Ｐゴシック" panose="020B0600070205080204" pitchFamily="50" charset="-128"/>
          </a:endParaRPr>
        </a:p>
        <a:p>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これらの要因により、実質公債費比率（分子）としては</a:t>
          </a:r>
          <a:r>
            <a:rPr kumimoji="1" lang="en-US" altLang="ja-JP" sz="1000">
              <a:latin typeface="ＭＳ Ｐゴシック" panose="020B0600070205080204" pitchFamily="50" charset="-128"/>
              <a:ea typeface="ＭＳ Ｐゴシック" panose="020B0600070205080204" pitchFamily="50" charset="-128"/>
            </a:rPr>
            <a:t>7</a:t>
          </a:r>
          <a:r>
            <a:rPr kumimoji="1" lang="ja-JP" altLang="en-US" sz="1000">
              <a:latin typeface="ＭＳ Ｐゴシック" panose="020B0600070205080204" pitchFamily="50" charset="-128"/>
              <a:ea typeface="ＭＳ Ｐゴシック" panose="020B0600070205080204" pitchFamily="50" charset="-128"/>
            </a:rPr>
            <a:t>百万円の減にとどまっている。</a:t>
          </a:r>
          <a:endParaRPr kumimoji="1" lang="en-US" altLang="ja-JP" sz="10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なお、当市の実質公債費比率は今後も高い水準で推移し、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フロー面で財政状況を逼迫する状況が続く</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、普通建設事業の厳選により地方債の発行を抑制し、地方債残高の逓減に努める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方針である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対象となる積み立てはなかった。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将来負担額</a:t>
          </a:r>
          <a:r>
            <a:rPr kumimoji="1" lang="en-US" altLang="ja-JP" sz="1000">
              <a:latin typeface="ＭＳ ゴシック" pitchFamily="49" charset="-128"/>
              <a:ea typeface="ＭＳ ゴシック" pitchFamily="49" charset="-128"/>
            </a:rPr>
            <a:t>(A)</a:t>
          </a:r>
          <a:r>
            <a:rPr kumimoji="1" lang="ja-JP" altLang="en-US" sz="1000">
              <a:latin typeface="ＭＳ ゴシック" pitchFamily="49" charset="-128"/>
              <a:ea typeface="ＭＳ ゴシック" pitchFamily="49" charset="-128"/>
            </a:rPr>
            <a:t>は、</a:t>
          </a:r>
          <a:endParaRPr kumimoji="1" lang="en-US" altLang="ja-JP" sz="1000">
            <a:latin typeface="ＭＳ ゴシック" pitchFamily="49" charset="-128"/>
            <a:ea typeface="ＭＳ ゴシック" pitchFamily="49" charset="-128"/>
          </a:endParaRPr>
        </a:p>
        <a:p>
          <a:r>
            <a:rPr kumimoji="1" lang="ja-JP" altLang="en-US" sz="1000">
              <a:latin typeface="ＭＳ Ｐゴシック" panose="020B0600070205080204" pitchFamily="50" charset="-128"/>
              <a:ea typeface="ＭＳ Ｐゴシック" panose="020B0600070205080204" pitchFamily="50" charset="-128"/>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一般会計の地方債現在高</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000">
              <a:latin typeface="ＭＳ Ｐゴシック" panose="020B0600070205080204" pitchFamily="50" charset="-128"/>
              <a:ea typeface="ＭＳ Ｐゴシック" panose="020B0600070205080204" pitchFamily="50" charset="-128"/>
            </a:rPr>
            <a:t>一般会計の元金償還額が、平成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年借入の最終処分場建設に係る合併特例債の償還が開始によりピークを迎えたこと（前年度比＋</a:t>
          </a:r>
          <a:r>
            <a:rPr kumimoji="1" lang="en-US" altLang="ja-JP" sz="1000">
              <a:latin typeface="ＭＳ Ｐゴシック" panose="020B0600070205080204" pitchFamily="50" charset="-128"/>
              <a:ea typeface="ＭＳ Ｐゴシック" panose="020B0600070205080204" pitchFamily="50" charset="-128"/>
            </a:rPr>
            <a:t>135.5</a:t>
          </a:r>
          <a:r>
            <a:rPr kumimoji="1" lang="ja-JP" altLang="en-US" sz="1000">
              <a:latin typeface="ＭＳ Ｐゴシック" panose="020B0600070205080204" pitchFamily="50" charset="-128"/>
              <a:ea typeface="ＭＳ Ｐゴシック" panose="020B0600070205080204" pitchFamily="50" charset="-128"/>
            </a:rPr>
            <a:t>百万円の</a:t>
          </a:r>
          <a:r>
            <a:rPr kumimoji="1" lang="en-US" altLang="ja-JP" sz="1000">
              <a:latin typeface="ＭＳ Ｐゴシック" panose="020B0600070205080204" pitchFamily="50" charset="-128"/>
              <a:ea typeface="ＭＳ Ｐゴシック" panose="020B0600070205080204" pitchFamily="50" charset="-128"/>
            </a:rPr>
            <a:t>2,149.6</a:t>
          </a:r>
          <a:r>
            <a:rPr kumimoji="1" lang="ja-JP" altLang="en-US" sz="1000">
              <a:latin typeface="ＭＳ Ｐゴシック" panose="020B0600070205080204" pitchFamily="50" charset="-128"/>
              <a:ea typeface="ＭＳ Ｐゴシック" panose="020B0600070205080204" pitchFamily="50" charset="-128"/>
            </a:rPr>
            <a:t>百万円）や、地方債の発行を抑制したこと（前年度比△</a:t>
          </a:r>
          <a:r>
            <a:rPr kumimoji="1" lang="en-US" altLang="ja-JP" sz="1000">
              <a:latin typeface="ＭＳ Ｐゴシック" panose="020B0600070205080204" pitchFamily="50" charset="-128"/>
              <a:ea typeface="ＭＳ Ｐゴシック" panose="020B0600070205080204" pitchFamily="50" charset="-128"/>
            </a:rPr>
            <a:t>719.2</a:t>
          </a:r>
          <a:r>
            <a:rPr kumimoji="1" lang="ja-JP" altLang="en-US" sz="1000">
              <a:latin typeface="ＭＳ Ｐゴシック" panose="020B0600070205080204" pitchFamily="50" charset="-128"/>
              <a:ea typeface="ＭＳ Ｐゴシック" panose="020B0600070205080204" pitchFamily="50" charset="-128"/>
            </a:rPr>
            <a:t>百万円の</a:t>
          </a:r>
          <a:r>
            <a:rPr kumimoji="1" lang="en-US" altLang="ja-JP" sz="1000">
              <a:latin typeface="ＭＳ Ｐゴシック" panose="020B0600070205080204" pitchFamily="50" charset="-128"/>
              <a:ea typeface="ＭＳ Ｐゴシック" panose="020B0600070205080204" pitchFamily="50" charset="-128"/>
            </a:rPr>
            <a:t>672.0</a:t>
          </a:r>
          <a:r>
            <a:rPr kumimoji="1" lang="ja-JP" altLang="en-US" sz="1000">
              <a:latin typeface="ＭＳ Ｐゴシック" panose="020B0600070205080204" pitchFamily="50" charset="-128"/>
              <a:ea typeface="ＭＳ Ｐゴシック" panose="020B0600070205080204" pitchFamily="50" charset="-128"/>
            </a:rPr>
            <a:t>百万円）に伴い、減（△</a:t>
          </a:r>
          <a:r>
            <a:rPr kumimoji="1" lang="en-US" altLang="ja-JP" sz="1000">
              <a:latin typeface="ＭＳ Ｐゴシック" panose="020B0600070205080204" pitchFamily="50" charset="-128"/>
              <a:ea typeface="ＭＳ Ｐゴシック" panose="020B0600070205080204" pitchFamily="50" charset="-128"/>
            </a:rPr>
            <a:t>1,477.6</a:t>
          </a:r>
          <a:r>
            <a:rPr kumimoji="1" lang="ja-JP" altLang="en-US" sz="1000">
              <a:latin typeface="ＭＳ Ｐゴシック" panose="020B0600070205080204" pitchFamily="50" charset="-128"/>
              <a:ea typeface="ＭＳ Ｐゴシック" panose="020B0600070205080204" pitchFamily="50" charset="-128"/>
            </a:rPr>
            <a:t>百万円）となり、</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000">
              <a:latin typeface="ＭＳ Ｐゴシック" panose="020B0600070205080204" pitchFamily="50" charset="-128"/>
              <a:ea typeface="ＭＳ Ｐゴシック" panose="020B0600070205080204" pitchFamily="50" charset="-128"/>
            </a:rPr>
            <a:t>下水道事業会計において、分流式下水道等に要する経費に係る繰出基準額（累計）が減（△</a:t>
          </a:r>
          <a:r>
            <a:rPr kumimoji="1" lang="en-US" altLang="ja-JP" sz="1000">
              <a:latin typeface="ＭＳ Ｐゴシック" panose="020B0600070205080204" pitchFamily="50" charset="-128"/>
              <a:ea typeface="ＭＳ Ｐゴシック" panose="020B0600070205080204" pitchFamily="50" charset="-128"/>
            </a:rPr>
            <a:t>915.5</a:t>
          </a:r>
          <a:r>
            <a:rPr kumimoji="1" lang="ja-JP" altLang="en-US" sz="1000">
              <a:latin typeface="ＭＳ Ｐゴシック" panose="020B0600070205080204" pitchFamily="50" charset="-128"/>
              <a:ea typeface="ＭＳ Ｐゴシック" panose="020B0600070205080204" pitchFamily="50" charset="-128"/>
            </a:rPr>
            <a:t>百万円）となったことに伴い、減（△</a:t>
          </a:r>
          <a:r>
            <a:rPr kumimoji="1" lang="en-US" altLang="ja-JP" sz="1000">
              <a:latin typeface="ＭＳ Ｐゴシック" panose="020B0600070205080204" pitchFamily="50" charset="-128"/>
              <a:ea typeface="ＭＳ Ｐゴシック" panose="020B0600070205080204" pitchFamily="50" charset="-128"/>
            </a:rPr>
            <a:t>1,009</a:t>
          </a:r>
          <a:r>
            <a:rPr kumimoji="1" lang="ja-JP" altLang="en-US" sz="1000">
              <a:latin typeface="ＭＳ Ｐゴシック" panose="020B0600070205080204" pitchFamily="50" charset="-128"/>
              <a:ea typeface="ＭＳ Ｐゴシック" panose="020B0600070205080204" pitchFamily="50" charset="-128"/>
            </a:rPr>
            <a:t>百万円）</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となったことが主な要因となり、全体で</a:t>
          </a:r>
          <a:r>
            <a:rPr kumimoji="1" lang="en-US" altLang="ja-JP" sz="1000">
              <a:latin typeface="ＭＳ Ｐゴシック" panose="020B0600070205080204" pitchFamily="50" charset="-128"/>
              <a:ea typeface="ＭＳ Ｐゴシック" panose="020B0600070205080204" pitchFamily="50" charset="-128"/>
            </a:rPr>
            <a:t>2,680</a:t>
          </a:r>
          <a:r>
            <a:rPr kumimoji="1" lang="ja-JP" altLang="en-US" sz="1000">
              <a:latin typeface="ＭＳ Ｐゴシック" panose="020B0600070205080204" pitchFamily="50" charset="-128"/>
              <a:ea typeface="ＭＳ Ｐゴシック" panose="020B0600070205080204" pitchFamily="50" charset="-128"/>
            </a:rPr>
            <a:t>百万円の減となっている。</a:t>
          </a:r>
          <a:endParaRPr kumimoji="1" lang="en-US" altLang="ja-JP" sz="1000">
            <a:latin typeface="ＭＳ Ｐゴシック" panose="020B0600070205080204" pitchFamily="50" charset="-128"/>
            <a:ea typeface="ＭＳ Ｐゴシック" panose="020B0600070205080204" pitchFamily="50" charset="-128"/>
          </a:endParaRPr>
        </a:p>
        <a:p>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充当可能財源等</a:t>
          </a:r>
          <a:r>
            <a:rPr kumimoji="1" lang="en-US" altLang="ja-JP" sz="1000">
              <a:latin typeface="ＭＳ Ｐゴシック" panose="020B0600070205080204" pitchFamily="50" charset="-128"/>
              <a:ea typeface="ＭＳ Ｐゴシック" panose="020B0600070205080204" pitchFamily="50" charset="-128"/>
            </a:rPr>
            <a:t>(B)</a:t>
          </a:r>
          <a:r>
            <a:rPr kumimoji="1" lang="ja-JP" altLang="en-US" sz="1000">
              <a:latin typeface="ＭＳ Ｐゴシック" panose="020B0600070205080204" pitchFamily="50" charset="-128"/>
              <a:ea typeface="ＭＳ Ｐゴシック" panose="020B0600070205080204" pitchFamily="50" charset="-128"/>
            </a:rPr>
            <a:t>は、</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・基準財政需要額算入見込額については、公債費のうち合併特例債が</a:t>
          </a:r>
          <a:r>
            <a:rPr kumimoji="1" lang="en-US" altLang="ja-JP" sz="1000">
              <a:latin typeface="ＭＳ Ｐゴシック" panose="020B0600070205080204" pitchFamily="50" charset="-128"/>
              <a:ea typeface="ＭＳ Ｐゴシック" panose="020B0600070205080204" pitchFamily="50" charset="-128"/>
            </a:rPr>
            <a:t>467.8</a:t>
          </a:r>
          <a:r>
            <a:rPr kumimoji="1" lang="ja-JP" altLang="en-US" sz="1000">
              <a:latin typeface="ＭＳ Ｐゴシック" panose="020B0600070205080204" pitchFamily="50" charset="-128"/>
              <a:ea typeface="ＭＳ Ｐゴシック" panose="020B0600070205080204" pitchFamily="50" charset="-128"/>
            </a:rPr>
            <a:t>百万、臨時財政対策債が</a:t>
          </a:r>
          <a:r>
            <a:rPr kumimoji="1" lang="en-US" altLang="ja-JP" sz="1000">
              <a:latin typeface="ＭＳ Ｐゴシック" panose="020B0600070205080204" pitchFamily="50" charset="-128"/>
              <a:ea typeface="ＭＳ Ｐゴシック" panose="020B0600070205080204" pitchFamily="50" charset="-128"/>
            </a:rPr>
            <a:t>192.5</a:t>
          </a:r>
          <a:r>
            <a:rPr kumimoji="1" lang="ja-JP" altLang="en-US" sz="1000">
              <a:latin typeface="ＭＳ Ｐゴシック" panose="020B0600070205080204" pitchFamily="50" charset="-128"/>
              <a:ea typeface="ＭＳ Ｐゴシック" panose="020B0600070205080204" pitchFamily="50" charset="-128"/>
            </a:rPr>
            <a:t>百万円の減となったことなどに伴い、減（△</a:t>
          </a:r>
          <a:r>
            <a:rPr kumimoji="1" lang="en-US" altLang="ja-JP" sz="1000">
              <a:latin typeface="ＭＳ Ｐゴシック" panose="020B0600070205080204" pitchFamily="50" charset="-128"/>
              <a:ea typeface="ＭＳ Ｐゴシック" panose="020B0600070205080204" pitchFamily="50" charset="-128"/>
            </a:rPr>
            <a:t>979</a:t>
          </a:r>
          <a:r>
            <a:rPr kumimoji="1" lang="ja-JP" altLang="en-US" sz="1000">
              <a:latin typeface="ＭＳ Ｐゴシック" panose="020B0600070205080204" pitchFamily="50" charset="-128"/>
              <a:ea typeface="ＭＳ Ｐゴシック" panose="020B0600070205080204" pitchFamily="50" charset="-128"/>
            </a:rPr>
            <a:t>百万円）となったものの、</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・充当可能基金については、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000">
              <a:latin typeface="ＭＳ Ｐゴシック" panose="020B0600070205080204" pitchFamily="50" charset="-128"/>
              <a:ea typeface="ＭＳ Ｐゴシック" panose="020B0600070205080204" pitchFamily="50" charset="-128"/>
            </a:rPr>
            <a:t>300</a:t>
          </a:r>
          <a:r>
            <a:rPr kumimoji="1" lang="ja-JP" altLang="en-US" sz="1000">
              <a:latin typeface="ＭＳ Ｐゴシック" panose="020B0600070205080204" pitchFamily="50" charset="-128"/>
              <a:ea typeface="ＭＳ Ｐゴシック" panose="020B0600070205080204" pitchFamily="50" charset="-128"/>
            </a:rPr>
            <a:t>百万円、ふるさと寄附金基金が</a:t>
          </a:r>
          <a:r>
            <a:rPr kumimoji="1" lang="en-US" altLang="ja-JP" sz="1000">
              <a:latin typeface="ＭＳ Ｐゴシック" panose="020B0600070205080204" pitchFamily="50" charset="-128"/>
              <a:ea typeface="ＭＳ Ｐゴシック" panose="020B0600070205080204" pitchFamily="50" charset="-128"/>
            </a:rPr>
            <a:t>384.5</a:t>
          </a:r>
          <a:r>
            <a:rPr kumimoji="1" lang="ja-JP" altLang="en-US" sz="1000">
              <a:latin typeface="ＭＳ Ｐゴシック" panose="020B0600070205080204" pitchFamily="50" charset="-128"/>
              <a:ea typeface="ＭＳ Ｐゴシック" panose="020B0600070205080204" pitchFamily="50" charset="-128"/>
            </a:rPr>
            <a:t>百万円の増となったことに伴い、増（＋</a:t>
          </a:r>
          <a:r>
            <a:rPr kumimoji="1" lang="en-US" altLang="ja-JP" sz="1000">
              <a:latin typeface="ＭＳ Ｐゴシック" panose="020B0600070205080204" pitchFamily="50" charset="-128"/>
              <a:ea typeface="ＭＳ Ｐゴシック" panose="020B0600070205080204" pitchFamily="50" charset="-128"/>
            </a:rPr>
            <a:t>593</a:t>
          </a:r>
          <a:r>
            <a:rPr kumimoji="1" lang="ja-JP" altLang="en-US" sz="1000">
              <a:latin typeface="ＭＳ Ｐゴシック" panose="020B0600070205080204" pitchFamily="50" charset="-128"/>
              <a:ea typeface="ＭＳ Ｐゴシック" panose="020B0600070205080204" pitchFamily="50" charset="-128"/>
            </a:rPr>
            <a:t>百万円）</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となったことが主な要因となり、全体で</a:t>
          </a:r>
          <a:r>
            <a:rPr kumimoji="1" lang="en-US" altLang="ja-JP" sz="1000">
              <a:latin typeface="ＭＳ Ｐゴシック" panose="020B0600070205080204" pitchFamily="50" charset="-128"/>
              <a:ea typeface="ＭＳ Ｐゴシック" panose="020B0600070205080204" pitchFamily="50" charset="-128"/>
            </a:rPr>
            <a:t>442</a:t>
          </a:r>
          <a:r>
            <a:rPr kumimoji="1" lang="ja-JP" altLang="en-US" sz="1000">
              <a:latin typeface="ＭＳ Ｐゴシック" panose="020B0600070205080204" pitchFamily="50" charset="-128"/>
              <a:ea typeface="ＭＳ Ｐゴシック" panose="020B0600070205080204" pitchFamily="50" charset="-128"/>
            </a:rPr>
            <a:t>百万円の減にとどまっている。</a:t>
          </a:r>
          <a:endParaRPr kumimoji="1" lang="en-US" altLang="ja-JP" sz="1000">
            <a:latin typeface="ＭＳ Ｐゴシック" panose="020B0600070205080204" pitchFamily="50" charset="-128"/>
            <a:ea typeface="ＭＳ Ｐゴシック" panose="020B0600070205080204" pitchFamily="50" charset="-128"/>
          </a:endParaRPr>
        </a:p>
        <a:p>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これらの要因により、将来負担比率（分子）としては</a:t>
          </a:r>
          <a:r>
            <a:rPr kumimoji="1" lang="en-US" altLang="ja-JP" sz="1000">
              <a:latin typeface="ＭＳ Ｐゴシック" panose="020B0600070205080204" pitchFamily="50" charset="-128"/>
              <a:ea typeface="ＭＳ Ｐゴシック" panose="020B0600070205080204" pitchFamily="50" charset="-128"/>
            </a:rPr>
            <a:t>2,237</a:t>
          </a:r>
          <a:r>
            <a:rPr kumimoji="1" lang="ja-JP" altLang="en-US" sz="1000">
              <a:latin typeface="ＭＳ Ｐゴシック" panose="020B0600070205080204" pitchFamily="50" charset="-128"/>
              <a:ea typeface="ＭＳ Ｐゴシック" panose="020B0600070205080204" pitchFamily="50" charset="-128"/>
            </a:rPr>
            <a:t>百万円の大幅減となっている。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令和３年度になり公債費がピークを迎えたため、今後も純債務は減少していき、将来負担比率は減少基調が続くものと見込まれる。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鹿児島県いちき串木野市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基金全体としては、決算剰余金を減債基金に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百万円積み立てたことや、ふるさと寄附金をふるさと寄附金基金に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百万円積み立てたこと（取崩し額は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百万円）が主な要因となり、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各基金の目的、管理方針に基づき、適正規模の基金運用を行う予定である。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ふるさと寄附金基金：かごしま応援寄附金市町村交付金及びふるさと寄附金をもって産業振興・地域活性化に関する事業、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健康・福祉の充実に関する事業、教育・文化・スポーツの振興に関する事業、環境・景観の保全に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関する事業の財源に充てるため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合併まちづくり基金：合併に伴う地域振興・住民の一体感醸成のために行う事業の財源に充てるため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　　　：市庁舎等公共用施設の新設又は増改築に充てるため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：福祉活動の促進、快適な生活環境の形成等の事業の財源に充てるため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　　　：国際交流事業の財源に充てるため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百万円取り崩したものの、ふるさと寄附金の増加に伴いふるさと寄附金基金を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ふるさと寄附金基金については、寄附金活用事業の所要財源を取崩しつつ、寄附金の１／２相当額の積み立てを行う方針である。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その他の基金については、基金の目的に基づき管理する方針である。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財政調整基金残高は、適切な財源確保と歳出の精査により取崩しを回避しており、さらに令和３年度は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大規模災害や景気後退に備え、各年度の標準財政規模の２割相当の水準を目安として管理していく方針である。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減債基金残高は、適切な財源確保と歳出の精査により取崩しを回避しており、また、決算剰余金を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減債基金は、合併特例債と過疎対策事業債の起債残高の３割相当の水準を維持する方針である。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ため、取崩額については、各年度の合併特例債及び過疎対策事業債の償還元金の３割相当の額を取り崩すこととしており、積立額については、今後の過疎対策事業債の活用見込額や財政調整基金の状況等を勘案して、目安を下回らないよう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26,800
26,583
112.30
18,796,088
17,969,413
786,429
9,250,335
19,567,016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tx1"/>
              </a:solidFill>
              <a:effectLst/>
              <a:latin typeface="+mn-lt"/>
              <a:ea typeface="+mn-ea"/>
              <a:cs typeface="+mn-cs"/>
            </a:rPr>
            <a:t>前年度と比較すると</a:t>
          </a:r>
          <a:r>
            <a:rPr kumimoji="1" lang="en-US" altLang="ja-JP" sz="900">
              <a:solidFill>
                <a:schemeClr val="tx1"/>
              </a:solidFill>
              <a:effectLst/>
              <a:latin typeface="+mn-lt"/>
              <a:ea typeface="+mn-ea"/>
              <a:cs typeface="+mn-cs"/>
            </a:rPr>
            <a:t>1.5</a:t>
          </a:r>
          <a:r>
            <a:rPr kumimoji="1" lang="ja-JP" altLang="ja-JP" sz="900">
              <a:solidFill>
                <a:schemeClr val="tx1"/>
              </a:solidFill>
              <a:effectLst/>
              <a:latin typeface="+mn-lt"/>
              <a:ea typeface="+mn-ea"/>
              <a:cs typeface="+mn-cs"/>
            </a:rPr>
            <a:t>ポイント</a:t>
          </a:r>
          <a:r>
            <a:rPr kumimoji="1" lang="ja-JP" altLang="en-US" sz="900">
              <a:solidFill>
                <a:schemeClr val="tx1"/>
              </a:solidFill>
              <a:effectLst/>
              <a:latin typeface="+mn-lt"/>
              <a:ea typeface="+mn-ea"/>
              <a:cs typeface="+mn-cs"/>
            </a:rPr>
            <a:t>増加しているものの</a:t>
          </a:r>
          <a:r>
            <a:rPr kumimoji="1" lang="ja-JP" altLang="ja-JP" sz="900">
              <a:solidFill>
                <a:schemeClr val="tx1"/>
              </a:solidFill>
              <a:effectLst/>
              <a:latin typeface="+mn-lt"/>
              <a:ea typeface="+mn-ea"/>
              <a:cs typeface="+mn-cs"/>
            </a:rPr>
            <a:t>類似団体平均と比較するとやや低い水準</a:t>
          </a:r>
          <a:r>
            <a:rPr kumimoji="1" lang="ja-JP" altLang="en-US" sz="900">
              <a:solidFill>
                <a:schemeClr val="tx1"/>
              </a:solidFill>
              <a:effectLst/>
              <a:latin typeface="+mn-lt"/>
              <a:ea typeface="+mn-ea"/>
              <a:cs typeface="+mn-cs"/>
            </a:rPr>
            <a:t>となっている。</a:t>
          </a:r>
          <a:endParaRPr kumimoji="1" lang="en-US" altLang="ja-JP" sz="900">
            <a:solidFill>
              <a:schemeClr val="tx1"/>
            </a:solidFill>
            <a:effectLst/>
            <a:latin typeface="+mn-lt"/>
            <a:ea typeface="+mn-ea"/>
            <a:cs typeface="+mn-cs"/>
          </a:endParaRPr>
        </a:p>
        <a:p>
          <a:r>
            <a:rPr kumimoji="1" lang="ja-JP" altLang="en-US" sz="900">
              <a:solidFill>
                <a:schemeClr val="tx1"/>
              </a:solidFill>
              <a:effectLst/>
              <a:latin typeface="+mn-lt"/>
              <a:ea typeface="+mn-ea"/>
              <a:cs typeface="+mn-cs"/>
            </a:rPr>
            <a:t>一方で、</a:t>
          </a:r>
          <a:r>
            <a:rPr kumimoji="1" lang="ja-JP" altLang="ja-JP" sz="900">
              <a:solidFill>
                <a:schemeClr val="tx1"/>
              </a:solidFill>
              <a:effectLst/>
              <a:latin typeface="+mn-lt"/>
              <a:ea typeface="+mn-ea"/>
              <a:cs typeface="+mn-cs"/>
            </a:rPr>
            <a:t>本市は全国平均の約</a:t>
          </a:r>
          <a:r>
            <a:rPr kumimoji="1" lang="en-US" altLang="ja-JP" sz="900">
              <a:solidFill>
                <a:schemeClr val="tx1"/>
              </a:solidFill>
              <a:effectLst/>
              <a:latin typeface="+mn-lt"/>
              <a:ea typeface="+mn-ea"/>
              <a:cs typeface="+mn-cs"/>
            </a:rPr>
            <a:t>1.9</a:t>
          </a:r>
          <a:r>
            <a:rPr kumimoji="1" lang="ja-JP" altLang="ja-JP" sz="900">
              <a:solidFill>
                <a:schemeClr val="tx1"/>
              </a:solidFill>
              <a:effectLst/>
              <a:latin typeface="+mn-lt"/>
              <a:ea typeface="+mn-ea"/>
              <a:cs typeface="+mn-cs"/>
            </a:rPr>
            <a:t>倍の公共施設を保有しているため、今後多くの施設が一斉に更新時期を迎え、多額の更新費用が必要となる。人口減に伴う税収減など厳しい財政状況において、更新費用の全てを負担することは困難なことから、公共施設等総合管理計画（令和</a:t>
          </a:r>
          <a:r>
            <a:rPr kumimoji="1" lang="ja-JP" altLang="en-US" sz="900">
              <a:solidFill>
                <a:schemeClr val="tx1"/>
              </a:solidFill>
              <a:effectLst/>
              <a:latin typeface="+mn-lt"/>
              <a:ea typeface="+mn-ea"/>
              <a:cs typeface="+mn-cs"/>
            </a:rPr>
            <a:t>５</a:t>
          </a:r>
          <a:r>
            <a:rPr kumimoji="1" lang="ja-JP" altLang="ja-JP" sz="900">
              <a:solidFill>
                <a:schemeClr val="tx1"/>
              </a:solidFill>
              <a:effectLst/>
              <a:latin typeface="+mn-lt"/>
              <a:ea typeface="+mn-ea"/>
              <a:cs typeface="+mn-cs"/>
            </a:rPr>
            <a:t>年３月改訂）に基づき、公共施設の適正化に努める必要がある。</a:t>
          </a:r>
          <a:endParaRPr lang="ja-JP" altLang="ja-JP" sz="900">
            <a:solidFill>
              <a:schemeClr val="tx1"/>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118339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861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41487</xdr:rowOff>
    </xdr:from>
    <xdr:to>
      <xdr:col>19</xdr:col>
      <xdr:colOff>187325</xdr:colOff>
      <xdr:row>30</xdr:row>
      <xdr:rowOff>143087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92287</xdr:rowOff>
    </xdr:from>
    <xdr:to>
      <xdr:col>23</xdr:col>
      <xdr:colOff>85725</xdr:colOff>
      <xdr:row>30</xdr:row>
      <xdr:rowOff>146262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007312"/>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73872</xdr:rowOff>
    </xdr:from>
    <xdr:to>
      <xdr:col>15</xdr:col>
      <xdr:colOff>187325</xdr:colOff>
      <xdr:row>31</xdr:row>
      <xdr:rowOff>4022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92287</xdr:rowOff>
    </xdr:from>
    <xdr:to>
      <xdr:col>19</xdr:col>
      <xdr:colOff>136525</xdr:colOff>
      <xdr:row>30</xdr:row>
      <xdr:rowOff>124672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600731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16298</xdr:rowOff>
    </xdr:from>
    <xdr:to>
      <xdr:col>11</xdr:col>
      <xdr:colOff>187325</xdr:colOff>
      <xdr:row>30</xdr:row>
      <xdr:rowOff>117898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67098</xdr:rowOff>
    </xdr:from>
    <xdr:to>
      <xdr:col>15</xdr:col>
      <xdr:colOff>136525</xdr:colOff>
      <xdr:row>30</xdr:row>
      <xdr:rowOff>124672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98212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130175</xdr:rowOff>
    </xdr:from>
    <xdr:to>
      <xdr:col>7</xdr:col>
      <xdr:colOff>187325</xdr:colOff>
      <xdr:row>30</xdr:row>
      <xdr:rowOff>60325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9525</xdr:rowOff>
    </xdr:from>
    <xdr:to>
      <xdr:col>11</xdr:col>
      <xdr:colOff>136525</xdr:colOff>
      <xdr:row>30</xdr:row>
      <xdr:rowOff>67098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92455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13140</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159614</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134425</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700">
              <a:solidFill>
                <a:schemeClr val="tx1"/>
              </a:solidFill>
              <a:effectLst/>
              <a:latin typeface="+mn-lt"/>
              <a:ea typeface="+mn-ea"/>
              <a:cs typeface="+mn-cs"/>
            </a:rPr>
            <a:t>前年度と比較すると</a:t>
          </a:r>
          <a:r>
            <a:rPr kumimoji="1" lang="en-US" altLang="ja-JP" sz="700">
              <a:solidFill>
                <a:schemeClr val="tx1"/>
              </a:solidFill>
              <a:effectLst/>
              <a:latin typeface="+mn-lt"/>
              <a:ea typeface="+mn-ea"/>
              <a:cs typeface="+mn-cs"/>
            </a:rPr>
            <a:t>177.9</a:t>
          </a:r>
          <a:r>
            <a:rPr kumimoji="1" lang="ja-JP" altLang="ja-JP" sz="700">
              <a:solidFill>
                <a:schemeClr val="tx1"/>
              </a:solidFill>
              <a:effectLst/>
              <a:latin typeface="+mn-lt"/>
              <a:ea typeface="+mn-ea"/>
              <a:cs typeface="+mn-cs"/>
            </a:rPr>
            <a:t>ポイント減少しているが、これは、</a:t>
          </a:r>
          <a:endParaRPr lang="ja-JP" altLang="ja-JP" sz="700">
            <a:solidFill>
              <a:schemeClr val="tx1"/>
            </a:solidFill>
            <a:effectLst/>
          </a:endParaRPr>
        </a:p>
        <a:p>
          <a:r>
            <a:rPr kumimoji="1" lang="ja-JP" altLang="ja-JP" sz="700">
              <a:solidFill>
                <a:schemeClr val="tx1"/>
              </a:solidFill>
              <a:effectLst/>
              <a:latin typeface="+mn-lt"/>
              <a:ea typeface="+mn-ea"/>
              <a:cs typeface="+mn-cs"/>
            </a:rPr>
            <a:t>①</a:t>
          </a:r>
          <a:r>
            <a:rPr kumimoji="1" lang="ja-JP" altLang="en-US" sz="700">
              <a:solidFill>
                <a:schemeClr val="tx1"/>
              </a:solidFill>
              <a:effectLst/>
              <a:latin typeface="+mn-lt"/>
              <a:ea typeface="+mn-ea"/>
              <a:cs typeface="+mn-cs"/>
            </a:rPr>
            <a:t>臨時財政対策債償還基金費、臨時経済対策費及び地域デジタル社会推進費</a:t>
          </a:r>
          <a:r>
            <a:rPr kumimoji="1" lang="ja-JP" altLang="ja-JP" sz="700">
              <a:solidFill>
                <a:schemeClr val="tx1"/>
              </a:solidFill>
              <a:effectLst/>
              <a:latin typeface="+mn-lt"/>
              <a:ea typeface="+mn-ea"/>
              <a:cs typeface="+mn-cs"/>
            </a:rPr>
            <a:t>の創設などによる普通交付税の増に伴い、分母（経常一般財源等（歳入）等－経常経費充当財源等）が増加したこと</a:t>
          </a:r>
          <a:endParaRPr lang="ja-JP" altLang="ja-JP" sz="700">
            <a:solidFill>
              <a:schemeClr val="tx1"/>
            </a:solidFill>
            <a:effectLst/>
          </a:endParaRPr>
        </a:p>
        <a:p>
          <a:r>
            <a:rPr kumimoji="1" lang="ja-JP" altLang="ja-JP" sz="700">
              <a:solidFill>
                <a:schemeClr val="tx1"/>
              </a:solidFill>
              <a:effectLst/>
              <a:latin typeface="+mn-lt"/>
              <a:ea typeface="+mn-ea"/>
              <a:cs typeface="+mn-cs"/>
            </a:rPr>
            <a:t>②合併特例債の償還による地方債残高の減や</a:t>
          </a:r>
          <a:r>
            <a:rPr kumimoji="1" lang="ja-JP" altLang="en-US" sz="700">
              <a:solidFill>
                <a:schemeClr val="tx1"/>
              </a:solidFill>
              <a:effectLst/>
              <a:latin typeface="+mn-lt"/>
              <a:ea typeface="+mn-ea"/>
              <a:cs typeface="+mn-cs"/>
            </a:rPr>
            <a:t>下水道事業会計の繰出基準額の減による将来負担額の減</a:t>
          </a:r>
          <a:r>
            <a:rPr kumimoji="1" lang="ja-JP" altLang="ja-JP" sz="700">
              <a:solidFill>
                <a:schemeClr val="tx1"/>
              </a:solidFill>
              <a:effectLst/>
              <a:latin typeface="+mn-lt"/>
              <a:ea typeface="+mn-ea"/>
              <a:cs typeface="+mn-cs"/>
            </a:rPr>
            <a:t>に伴い、分子（将来負担額－充当可能財源）が減少したことが主な要因である。</a:t>
          </a:r>
          <a:endParaRPr lang="ja-JP" altLang="ja-JP" sz="700">
            <a:solidFill>
              <a:schemeClr val="tx1"/>
            </a:solidFill>
            <a:effectLst/>
          </a:endParaRPr>
        </a:p>
        <a:p>
          <a:r>
            <a:rPr kumimoji="1" lang="ja-JP" altLang="ja-JP" sz="700">
              <a:solidFill>
                <a:schemeClr val="tx1"/>
              </a:solidFill>
              <a:effectLst/>
              <a:latin typeface="+mn-lt"/>
              <a:ea typeface="+mn-ea"/>
              <a:cs typeface="+mn-cs"/>
            </a:rPr>
            <a:t>数値は令和</a:t>
          </a:r>
          <a:r>
            <a:rPr kumimoji="1" lang="ja-JP" altLang="en-US" sz="700">
              <a:solidFill>
                <a:schemeClr val="tx1"/>
              </a:solidFill>
              <a:effectLst/>
              <a:latin typeface="+mn-lt"/>
              <a:ea typeface="+mn-ea"/>
              <a:cs typeface="+mn-cs"/>
            </a:rPr>
            <a:t>４</a:t>
          </a:r>
          <a:r>
            <a:rPr kumimoji="1" lang="ja-JP" altLang="ja-JP" sz="700">
              <a:solidFill>
                <a:schemeClr val="tx1"/>
              </a:solidFill>
              <a:effectLst/>
              <a:latin typeface="+mn-lt"/>
              <a:ea typeface="+mn-ea"/>
              <a:cs typeface="+mn-cs"/>
            </a:rPr>
            <a:t>年度以降も改善する見込みであるが、人口減による税収の減</a:t>
          </a:r>
          <a:r>
            <a:rPr kumimoji="1" lang="ja-JP" altLang="en-US" sz="700">
              <a:solidFill>
                <a:schemeClr val="tx1"/>
              </a:solidFill>
              <a:effectLst/>
              <a:latin typeface="+mn-lt"/>
              <a:ea typeface="+mn-ea"/>
              <a:cs typeface="+mn-cs"/>
            </a:rPr>
            <a:t>や合併算定替えの終了による普通交付税の減</a:t>
          </a:r>
          <a:r>
            <a:rPr kumimoji="1" lang="ja-JP" altLang="ja-JP" sz="700">
              <a:solidFill>
                <a:schemeClr val="tx1"/>
              </a:solidFill>
              <a:effectLst/>
              <a:latin typeface="+mn-lt"/>
              <a:ea typeface="+mn-ea"/>
              <a:cs typeface="+mn-cs"/>
            </a:rPr>
            <a:t>など厳しい財政状況に鑑み、普通建設事業の厳選・抑制により債務を適正な水準まで改善させるとともに、事務事業の見直しにより分母の改善をさせるなど、中長期にわたり財政健全化に取り組む必要がある。</a:t>
          </a:r>
          <a:endParaRPr lang="ja-JP" altLang="ja-JP" sz="700">
            <a:solidFill>
              <a:schemeClr val="tx1"/>
            </a:solidFill>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98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22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30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23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78087</xdr:rowOff>
    </xdr:from>
    <xdr:to>
      <xdr:col>76</xdr:col>
      <xdr:colOff>73025</xdr:colOff>
      <xdr:row>31</xdr:row>
      <xdr:rowOff>8237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9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100964</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84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9534</xdr:rowOff>
    </xdr:from>
    <xdr:to>
      <xdr:col>72</xdr:col>
      <xdr:colOff>123825</xdr:colOff>
      <xdr:row>32</xdr:row>
      <xdr:rowOff>111134</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26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128887</xdr:rowOff>
    </xdr:from>
    <xdr:to>
      <xdr:col>76</xdr:col>
      <xdr:colOff>22225</xdr:colOff>
      <xdr:row>32</xdr:row>
      <xdr:rowOff>60334</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043912"/>
          <a:ext cx="711200" cy="27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116405</xdr:rowOff>
    </xdr:from>
    <xdr:to>
      <xdr:col>68</xdr:col>
      <xdr:colOff>123825</xdr:colOff>
      <xdr:row>33</xdr:row>
      <xdr:rowOff>46555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3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60334</xdr:rowOff>
    </xdr:from>
    <xdr:to>
      <xdr:col>72</xdr:col>
      <xdr:colOff>73025</xdr:colOff>
      <xdr:row>32</xdr:row>
      <xdr:rowOff>167205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318259"/>
          <a:ext cx="762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102408</xdr:rowOff>
    </xdr:from>
    <xdr:to>
      <xdr:col>64</xdr:col>
      <xdr:colOff>123825</xdr:colOff>
      <xdr:row>34</xdr:row>
      <xdr:rowOff>32558</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5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167205</xdr:rowOff>
    </xdr:from>
    <xdr:to>
      <xdr:col>68</xdr:col>
      <xdr:colOff>73025</xdr:colOff>
      <xdr:row>33</xdr:row>
      <xdr:rowOff>153208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2560300" y="6425130"/>
          <a:ext cx="762000" cy="1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132325</xdr:rowOff>
    </xdr:from>
    <xdr:to>
      <xdr:col>60</xdr:col>
      <xdr:colOff>123825</xdr:colOff>
      <xdr:row>34</xdr:row>
      <xdr:rowOff>62475</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56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153208</xdr:rowOff>
    </xdr:from>
    <xdr:to>
      <xdr:col>64</xdr:col>
      <xdr:colOff>73025</xdr:colOff>
      <xdr:row>34</xdr:row>
      <xdr:rowOff>11675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798300" y="6582583"/>
          <a:ext cx="762000" cy="2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88799</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600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166986</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608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134447</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604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97435</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01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102261</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36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37682</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4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23685</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62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53602</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65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26,800
26,583
112.30
18,796,088
17,969,413
786,429
9,250,335
19,567,016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148607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141605</xdr:rowOff>
    </xdr:from>
    <xdr:to>
      <xdr:col>20</xdr:col>
      <xdr:colOff>38100</xdr:colOff>
      <xdr:row>38</xdr:row>
      <xdr:rowOff>71755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49530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360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20955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112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67310</xdr:rowOff>
    </xdr:from>
    <xdr:to>
      <xdr:col>10</xdr:col>
      <xdr:colOff>165100</xdr:colOff>
      <xdr:row>37</xdr:row>
      <xdr:rowOff>168910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118110</xdr:rowOff>
    </xdr:from>
    <xdr:to>
      <xdr:col>15</xdr:col>
      <xdr:colOff>50800</xdr:colOff>
      <xdr:row>37</xdr:row>
      <xdr:rowOff>167640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617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38735</xdr:rowOff>
    </xdr:from>
    <xdr:to>
      <xdr:col>6</xdr:col>
      <xdr:colOff>38100</xdr:colOff>
      <xdr:row>37</xdr:row>
      <xdr:rowOff>140335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89535</xdr:rowOff>
    </xdr:from>
    <xdr:to>
      <xdr:col>10</xdr:col>
      <xdr:colOff>114300</xdr:colOff>
      <xdr:row>37</xdr:row>
      <xdr:rowOff>118110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331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62882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131462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8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98990</xdr:rowOff>
    </xdr:from>
    <xdr:to>
      <xdr:col>55</xdr:col>
      <xdr:colOff>50800</xdr:colOff>
      <xdr:row>40</xdr:row>
      <xdr:rowOff>29140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7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121867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63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105658</xdr:rowOff>
    </xdr:from>
    <xdr:to>
      <xdr:col>50</xdr:col>
      <xdr:colOff>165100</xdr:colOff>
      <xdr:row>40</xdr:row>
      <xdr:rowOff>35808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7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149790</xdr:rowOff>
    </xdr:from>
    <xdr:to>
      <xdr:col>55</xdr:col>
      <xdr:colOff>0</xdr:colOff>
      <xdr:row>39</xdr:row>
      <xdr:rowOff>156458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36340"/>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112592</xdr:rowOff>
    </xdr:from>
    <xdr:to>
      <xdr:col>46</xdr:col>
      <xdr:colOff>38100</xdr:colOff>
      <xdr:row>40</xdr:row>
      <xdr:rowOff>42742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7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156458</xdr:rowOff>
    </xdr:from>
    <xdr:to>
      <xdr:col>50</xdr:col>
      <xdr:colOff>114300</xdr:colOff>
      <xdr:row>39</xdr:row>
      <xdr:rowOff>163392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43008"/>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117754</xdr:rowOff>
    </xdr:from>
    <xdr:to>
      <xdr:col>41</xdr:col>
      <xdr:colOff>101600</xdr:colOff>
      <xdr:row>40</xdr:row>
      <xdr:rowOff>47904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163392</xdr:rowOff>
    </xdr:from>
    <xdr:to>
      <xdr:col>45</xdr:col>
      <xdr:colOff>177800</xdr:colOff>
      <xdr:row>39</xdr:row>
      <xdr:rowOff>168554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49942"/>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80950</xdr:rowOff>
    </xdr:from>
    <xdr:to>
      <xdr:col>36</xdr:col>
      <xdr:colOff>165100</xdr:colOff>
      <xdr:row>42</xdr:row>
      <xdr:rowOff>11100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1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168554</xdr:rowOff>
    </xdr:from>
    <xdr:to>
      <xdr:col>41</xdr:col>
      <xdr:colOff>50800</xdr:colOff>
      <xdr:row>41</xdr:row>
      <xdr:rowOff>131750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855104"/>
          <a:ext cx="889000" cy="30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92771</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95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125537</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9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119404</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9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6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52335</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5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59269</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5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64431</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57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2227</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2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73297</xdr:rowOff>
    </xdr:from>
    <xdr:to>
      <xdr:col>24</xdr:col>
      <xdr:colOff>114300</xdr:colOff>
      <xdr:row>56</xdr:row>
      <xdr:rowOff>3447</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168383</xdr:rowOff>
    </xdr:from>
    <xdr:ext cx="340478"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9426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17780</xdr:rowOff>
    </xdr:from>
    <xdr:to>
      <xdr:col>20</xdr:col>
      <xdr:colOff>38100</xdr:colOff>
      <xdr:row>55</xdr:row>
      <xdr:rowOff>119380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68580</xdr:rowOff>
    </xdr:from>
    <xdr:to>
      <xdr:col>24</xdr:col>
      <xdr:colOff>63500</xdr:colOff>
      <xdr:row>55</xdr:row>
      <xdr:rowOff>124097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949833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17780</xdr:rowOff>
    </xdr:from>
    <xdr:to>
      <xdr:col>15</xdr:col>
      <xdr:colOff>101600</xdr:colOff>
      <xdr:row>55</xdr:row>
      <xdr:rowOff>119380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68580</xdr:rowOff>
    </xdr:from>
    <xdr:to>
      <xdr:col>19</xdr:col>
      <xdr:colOff>177800</xdr:colOff>
      <xdr:row>55</xdr:row>
      <xdr:rowOff>68580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9498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68580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94705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135907</xdr:rowOff>
    </xdr:from>
    <xdr:ext cx="340478"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6143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135907</xdr:rowOff>
    </xdr:from>
    <xdr:ext cx="340478"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38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108149</xdr:rowOff>
    </xdr:from>
    <xdr:ext cx="340478"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49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508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57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60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72704</xdr:rowOff>
    </xdr:from>
    <xdr:to>
      <xdr:col>55</xdr:col>
      <xdr:colOff>50800</xdr:colOff>
      <xdr:row>65</xdr:row>
      <xdr:rowOff>2854</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10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159081</xdr:rowOff>
    </xdr:from>
    <xdr:ext cx="469744"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96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72822</xdr:rowOff>
    </xdr:from>
    <xdr:to>
      <xdr:col>50</xdr:col>
      <xdr:colOff>165100</xdr:colOff>
      <xdr:row>65</xdr:row>
      <xdr:rowOff>2972</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10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123504</xdr:rowOff>
    </xdr:from>
    <xdr:to>
      <xdr:col>55</xdr:col>
      <xdr:colOff>0</xdr:colOff>
      <xdr:row>64</xdr:row>
      <xdr:rowOff>123622</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1096304"/>
          <a:ext cx="8382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72941</xdr:rowOff>
    </xdr:from>
    <xdr:to>
      <xdr:col>46</xdr:col>
      <xdr:colOff>38100</xdr:colOff>
      <xdr:row>65</xdr:row>
      <xdr:rowOff>3091</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104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123622</xdr:rowOff>
    </xdr:from>
    <xdr:to>
      <xdr:col>50</xdr:col>
      <xdr:colOff>114300</xdr:colOff>
      <xdr:row>64</xdr:row>
      <xdr:rowOff>123741</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1096422"/>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73033</xdr:rowOff>
    </xdr:from>
    <xdr:to>
      <xdr:col>41</xdr:col>
      <xdr:colOff>101600</xdr:colOff>
      <xdr:row>65</xdr:row>
      <xdr:rowOff>3183</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10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123741</xdr:rowOff>
    </xdr:from>
    <xdr:to>
      <xdr:col>45</xdr:col>
      <xdr:colOff>177800</xdr:colOff>
      <xdr:row>64</xdr:row>
      <xdr:rowOff>123833</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109654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65150</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35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89061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37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89756</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71649</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165549</xdr:rowOff>
    </xdr:from>
    <xdr:ext cx="469744"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91728" y="111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165668</xdr:rowOff>
    </xdr:from>
    <xdr:ext cx="469744"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515428" y="1113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165760</xdr:rowOff>
    </xdr:from>
    <xdr:ext cx="469744"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626428" y="1113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0000000-0008-0000-0E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公営住宅】&#10;有形固定資産減価償却率最小値テキスト">
          <a:extLst>
            <a:ext uri="{FF2B5EF4-FFF2-40B4-BE49-F238E27FC236}">
              <a16:creationId xmlns:a16="http://schemas.microsoft.com/office/drawing/2014/main" id="{00000000-0008-0000-0E00-00001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00000000-0008-0000-0E00-00001F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0000000-0008-0000-0E00-000021010000}"/>
            </a:ext>
          </a:extLst>
        </xdr:cNvPr>
        <xdr:cNvSpPr txBox="1"/>
      </xdr:nvSpPr>
      <xdr:spPr>
        <a:xfrm>
          <a:off x="4673600" y="1422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968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4584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48277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0000000-0008-0000-0E00-00002D010000}"/>
            </a:ext>
          </a:extLst>
        </xdr:cNvPr>
        <xdr:cNvSpPr txBox="1"/>
      </xdr:nvSpPr>
      <xdr:spPr>
        <a:xfrm>
          <a:off x="4673600"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76200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3797300" y="1409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48261</xdr:rowOff>
    </xdr:from>
    <xdr:to>
      <xdr:col>15</xdr:col>
      <xdr:colOff>101600</xdr:colOff>
      <xdr:row>82</xdr:row>
      <xdr:rowOff>149861</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2857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99061</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flipV="1">
          <a:off x="2908300" y="14097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164464</xdr:rowOff>
    </xdr:from>
    <xdr:to>
      <xdr:col>10</xdr:col>
      <xdr:colOff>165100</xdr:colOff>
      <xdr:row>82</xdr:row>
      <xdr:rowOff>94614</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1968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99061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019300" y="141027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118745</xdr:rowOff>
    </xdr:from>
    <xdr:to>
      <xdr:col>6</xdr:col>
      <xdr:colOff>38100</xdr:colOff>
      <xdr:row>82</xdr:row>
      <xdr:rowOff>48895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079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169545</xdr:rowOff>
    </xdr:from>
    <xdr:to>
      <xdr:col>10</xdr:col>
      <xdr:colOff>114300</xdr:colOff>
      <xdr:row>82</xdr:row>
      <xdr:rowOff>43814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130300" y="140569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310" name="n_1aveValue【公営住宅】&#10;有形固定資産減価償却率">
          <a:extLst>
            <a:ext uri="{FF2B5EF4-FFF2-40B4-BE49-F238E27FC236}">
              <a16:creationId xmlns:a16="http://schemas.microsoft.com/office/drawing/2014/main" id="{00000000-0008-0000-0E00-000036010000}"/>
            </a:ext>
          </a:extLst>
        </xdr:cNvPr>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1" name="n_2aveValue【公営住宅】&#10;有形固定資産減価償却率">
          <a:extLst>
            <a:ext uri="{FF2B5EF4-FFF2-40B4-BE49-F238E27FC236}">
              <a16:creationId xmlns:a16="http://schemas.microsoft.com/office/drawing/2014/main" id="{00000000-0008-0000-0E00-000037010000}"/>
            </a:ext>
          </a:extLst>
        </xdr:cNvPr>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2" name="n_3aveValue【公営住宅】&#10;有形固定資産減価償却率">
          <a:extLst>
            <a:ext uri="{FF2B5EF4-FFF2-40B4-BE49-F238E27FC236}">
              <a16:creationId xmlns:a16="http://schemas.microsoft.com/office/drawing/2014/main" id="{00000000-0008-0000-0E00-000038010000}"/>
            </a:ext>
          </a:extLst>
        </xdr:cNvPr>
        <xdr:cNvSpPr txBox="1"/>
      </xdr:nvSpPr>
      <xdr:spPr>
        <a:xfrm>
          <a:off x="1816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13" name="n_4aveValue【公営住宅】&#10;有形固定資産減価償却率">
          <a:extLst>
            <a:ext uri="{FF2B5EF4-FFF2-40B4-BE49-F238E27FC236}">
              <a16:creationId xmlns:a16="http://schemas.microsoft.com/office/drawing/2014/main" id="{00000000-0008-0000-0E00-000039010000}"/>
            </a:ext>
          </a:extLst>
        </xdr:cNvPr>
        <xdr:cNvSpPr txBox="1"/>
      </xdr:nvSpPr>
      <xdr:spPr>
        <a:xfrm>
          <a:off x="927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105427</xdr:rowOff>
    </xdr:from>
    <xdr:ext cx="405111" cy="259045"/>
    <xdr:sp macro="" textlink="">
      <xdr:nvSpPr>
        <xdr:cNvPr id="314" name="n_1main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15" name="n_2main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111141</xdr:rowOff>
    </xdr:from>
    <xdr:ext cx="405111" cy="259045"/>
    <xdr:sp macro="" textlink="">
      <xdr:nvSpPr>
        <xdr:cNvPr id="316" name="n_3main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65422</xdr:rowOff>
    </xdr:from>
    <xdr:ext cx="405111" cy="259045"/>
    <xdr:sp macro="" textlink="">
      <xdr:nvSpPr>
        <xdr:cNvPr id="317" name="n_4main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7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70738</xdr:rowOff>
    </xdr:from>
    <xdr:to>
      <xdr:col>55</xdr:col>
      <xdr:colOff>50800</xdr:colOff>
      <xdr:row>87</xdr:row>
      <xdr:rowOff>888</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8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31987</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7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71065</xdr:rowOff>
    </xdr:from>
    <xdr:to>
      <xdr:col>50</xdr:col>
      <xdr:colOff>165100</xdr:colOff>
      <xdr:row>87</xdr:row>
      <xdr:rowOff>1215</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8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121538</xdr:rowOff>
    </xdr:from>
    <xdr:to>
      <xdr:col>55</xdr:col>
      <xdr:colOff>0</xdr:colOff>
      <xdr:row>86</xdr:row>
      <xdr:rowOff>121865</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866238"/>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72110</xdr:rowOff>
    </xdr:from>
    <xdr:to>
      <xdr:col>46</xdr:col>
      <xdr:colOff>38100</xdr:colOff>
      <xdr:row>87</xdr:row>
      <xdr:rowOff>2260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8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121865</xdr:rowOff>
    </xdr:from>
    <xdr:to>
      <xdr:col>50</xdr:col>
      <xdr:colOff>114300</xdr:colOff>
      <xdr:row>86</xdr:row>
      <xdr:rowOff>122910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866565"/>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72633</xdr:rowOff>
    </xdr:from>
    <xdr:to>
      <xdr:col>41</xdr:col>
      <xdr:colOff>101600</xdr:colOff>
      <xdr:row>87</xdr:row>
      <xdr:rowOff>2783</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8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122910</xdr:rowOff>
    </xdr:from>
    <xdr:to>
      <xdr:col>45</xdr:col>
      <xdr:colOff>177800</xdr:colOff>
      <xdr:row>86</xdr:row>
      <xdr:rowOff>123433</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867610"/>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73253</xdr:rowOff>
    </xdr:from>
    <xdr:to>
      <xdr:col>36</xdr:col>
      <xdr:colOff>165100</xdr:colOff>
      <xdr:row>87</xdr:row>
      <xdr:rowOff>3403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8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123433</xdr:rowOff>
    </xdr:from>
    <xdr:to>
      <xdr:col>41</xdr:col>
      <xdr:colOff>50800</xdr:colOff>
      <xdr:row>86</xdr:row>
      <xdr:rowOff>124053</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4868133"/>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142298</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5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163792</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90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164837</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90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165360</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91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165980</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91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E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00000000-0008-0000-0E00-00009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00000000-0008-0000-0E00-000095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56078</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E00-000097010000}"/>
            </a:ext>
          </a:extLst>
        </xdr:cNvPr>
        <xdr:cNvSpPr txBox="1"/>
      </xdr:nvSpPr>
      <xdr:spPr>
        <a:xfrm>
          <a:off x="4673600" y="180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45847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3746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56424</xdr:rowOff>
    </xdr:from>
    <xdr:to>
      <xdr:col>15</xdr:col>
      <xdr:colOff>101600</xdr:colOff>
      <xdr:row>105</xdr:row>
      <xdr:rowOff>158024</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2857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28666</xdr:rowOff>
    </xdr:from>
    <xdr:to>
      <xdr:col>10</xdr:col>
      <xdr:colOff>165100</xdr:colOff>
      <xdr:row>105</xdr:row>
      <xdr:rowOff>130266</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968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33564</xdr:rowOff>
    </xdr:from>
    <xdr:to>
      <xdr:col>6</xdr:col>
      <xdr:colOff>38100</xdr:colOff>
      <xdr:row>105</xdr:row>
      <xdr:rowOff>135164</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079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48261</xdr:rowOff>
    </xdr:from>
    <xdr:to>
      <xdr:col>24</xdr:col>
      <xdr:colOff>114300</xdr:colOff>
      <xdr:row>104</xdr:row>
      <xdr:rowOff>149861</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4584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71138</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E00-0000A3010000}"/>
            </a:ext>
          </a:extLst>
        </xdr:cNvPr>
        <xdr:cNvSpPr txBox="1"/>
      </xdr:nvSpPr>
      <xdr:spPr>
        <a:xfrm>
          <a:off x="4673600"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20501</xdr:rowOff>
    </xdr:from>
    <xdr:to>
      <xdr:col>20</xdr:col>
      <xdr:colOff>38100</xdr:colOff>
      <xdr:row>104</xdr:row>
      <xdr:rowOff>122101</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3746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71301</xdr:rowOff>
    </xdr:from>
    <xdr:to>
      <xdr:col>24</xdr:col>
      <xdr:colOff>63500</xdr:colOff>
      <xdr:row>104</xdr:row>
      <xdr:rowOff>99061</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3797300" y="17902101"/>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159294</xdr:rowOff>
    </xdr:from>
    <xdr:to>
      <xdr:col>15</xdr:col>
      <xdr:colOff>101600</xdr:colOff>
      <xdr:row>104</xdr:row>
      <xdr:rowOff>89444</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2857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38644</xdr:rowOff>
    </xdr:from>
    <xdr:to>
      <xdr:col>19</xdr:col>
      <xdr:colOff>177800</xdr:colOff>
      <xdr:row>104</xdr:row>
      <xdr:rowOff>71301</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908300" y="178694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125005</xdr:rowOff>
    </xdr:from>
    <xdr:to>
      <xdr:col>10</xdr:col>
      <xdr:colOff>165100</xdr:colOff>
      <xdr:row>104</xdr:row>
      <xdr:rowOff>55155</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968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4355</xdr:rowOff>
    </xdr:from>
    <xdr:to>
      <xdr:col>15</xdr:col>
      <xdr:colOff>50800</xdr:colOff>
      <xdr:row>104</xdr:row>
      <xdr:rowOff>38644</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019300" y="178351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93980</xdr:rowOff>
    </xdr:from>
    <xdr:to>
      <xdr:col>6</xdr:col>
      <xdr:colOff>38100</xdr:colOff>
      <xdr:row>104</xdr:row>
      <xdr:rowOff>24130</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079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144780</xdr:rowOff>
    </xdr:from>
    <xdr:to>
      <xdr:col>10</xdr:col>
      <xdr:colOff>114300</xdr:colOff>
      <xdr:row>104</xdr:row>
      <xdr:rowOff>4355</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130300" y="1780413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33219</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E00-0000AC010000}"/>
            </a:ext>
          </a:extLst>
        </xdr:cNvPr>
        <xdr:cNvSpPr txBox="1"/>
      </xdr:nvSpPr>
      <xdr:spPr>
        <a:xfrm>
          <a:off x="3582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149151</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E00-0000AD010000}"/>
            </a:ext>
          </a:extLst>
        </xdr:cNvPr>
        <xdr:cNvSpPr txBox="1"/>
      </xdr:nvSpPr>
      <xdr:spPr>
        <a:xfrm>
          <a:off x="2705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121393</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E00-0000AE010000}"/>
            </a:ext>
          </a:extLst>
        </xdr:cNvPr>
        <xdr:cNvSpPr txBox="1"/>
      </xdr:nvSpPr>
      <xdr:spPr>
        <a:xfrm>
          <a:off x="1816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126291</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E00-0000AF010000}"/>
            </a:ext>
          </a:extLst>
        </xdr:cNvPr>
        <xdr:cNvSpPr txBox="1"/>
      </xdr:nvSpPr>
      <xdr:spPr>
        <a:xfrm>
          <a:off x="927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138628</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E00-0000B0010000}"/>
            </a:ext>
          </a:extLst>
        </xdr:cNvPr>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E00-0000B1010000}"/>
            </a:ext>
          </a:extLst>
        </xdr:cNvPr>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71682</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E00-0000B2010000}"/>
            </a:ext>
          </a:extLst>
        </xdr:cNvPr>
        <xdr:cNvSpPr txBox="1"/>
      </xdr:nvSpPr>
      <xdr:spPr>
        <a:xfrm>
          <a:off x="1816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40657</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E00-0000B3010000}"/>
            </a:ext>
          </a:extLst>
        </xdr:cNvPr>
        <xdr:cNvSpPr txBox="1"/>
      </xdr:nvSpPr>
      <xdr:spPr>
        <a:xfrm>
          <a:off x="927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E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flipV="1">
          <a:off x="10476865" y="17407972"/>
          <a:ext cx="0" cy="118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58" name="【港湾・漁港】&#10;一人当たり有形固定資産（償却資産）額最小値テキスト">
          <a:extLst>
            <a:ext uri="{FF2B5EF4-FFF2-40B4-BE49-F238E27FC236}">
              <a16:creationId xmlns:a16="http://schemas.microsoft.com/office/drawing/2014/main" id="{00000000-0008-0000-0E00-0000CA010000}"/>
            </a:ext>
          </a:extLst>
        </xdr:cNvPr>
        <xdr:cNvSpPr txBox="1"/>
      </xdr:nvSpPr>
      <xdr:spPr>
        <a:xfrm>
          <a:off x="10515600" y="1859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0388600" y="1859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0" name="【港湾・漁港】&#10;一人当たり有形固定資産（償却資産）額最大値テキスト">
          <a:extLst>
            <a:ext uri="{FF2B5EF4-FFF2-40B4-BE49-F238E27FC236}">
              <a16:creationId xmlns:a16="http://schemas.microsoft.com/office/drawing/2014/main" id="{00000000-0008-0000-0E00-0000CC010000}"/>
            </a:ext>
          </a:extLst>
        </xdr:cNvPr>
        <xdr:cNvSpPr txBox="1"/>
      </xdr:nvSpPr>
      <xdr:spPr>
        <a:xfrm>
          <a:off x="10515600" y="17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0388600" y="1740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75742</xdr:rowOff>
    </xdr:from>
    <xdr:ext cx="599010" cy="259045"/>
    <xdr:sp macro="" textlink="">
      <xdr:nvSpPr>
        <xdr:cNvPr id="462" name="【港湾・漁港】&#10;一人当たり有形固定資産（償却資産）額平均値テキスト">
          <a:extLst>
            <a:ext uri="{FF2B5EF4-FFF2-40B4-BE49-F238E27FC236}">
              <a16:creationId xmlns:a16="http://schemas.microsoft.com/office/drawing/2014/main" id="{00000000-0008-0000-0E00-0000CE010000}"/>
            </a:ext>
          </a:extLst>
        </xdr:cNvPr>
        <xdr:cNvSpPr txBox="1"/>
      </xdr:nvSpPr>
      <xdr:spPr>
        <a:xfrm>
          <a:off x="10515600" y="18249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0426700" y="182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39100</xdr:rowOff>
    </xdr:from>
    <xdr:to>
      <xdr:col>50</xdr:col>
      <xdr:colOff>165100</xdr:colOff>
      <xdr:row>106</xdr:row>
      <xdr:rowOff>140700</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95885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92272</xdr:rowOff>
    </xdr:from>
    <xdr:to>
      <xdr:col>46</xdr:col>
      <xdr:colOff>38100</xdr:colOff>
      <xdr:row>107</xdr:row>
      <xdr:rowOff>22422</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8699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59962</xdr:rowOff>
    </xdr:from>
    <xdr:to>
      <xdr:col>41</xdr:col>
      <xdr:colOff>101600</xdr:colOff>
      <xdr:row>106</xdr:row>
      <xdr:rowOff>161562</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7810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75333</xdr:rowOff>
    </xdr:from>
    <xdr:to>
      <xdr:col>36</xdr:col>
      <xdr:colOff>165100</xdr:colOff>
      <xdr:row>107</xdr:row>
      <xdr:rowOff>5483</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6921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4180</xdr:rowOff>
    </xdr:from>
    <xdr:to>
      <xdr:col>55</xdr:col>
      <xdr:colOff>50800</xdr:colOff>
      <xdr:row>106</xdr:row>
      <xdr:rowOff>105780</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0426700" y="181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27057</xdr:rowOff>
    </xdr:from>
    <xdr:ext cx="599010" cy="259045"/>
    <xdr:sp macro="" textlink="">
      <xdr:nvSpPr>
        <xdr:cNvPr id="474" name="【港湾・漁港】&#10;一人当たり有形固定資産（償却資産）額該当値テキスト">
          <a:extLst>
            <a:ext uri="{FF2B5EF4-FFF2-40B4-BE49-F238E27FC236}">
              <a16:creationId xmlns:a16="http://schemas.microsoft.com/office/drawing/2014/main" id="{00000000-0008-0000-0E00-0000DA010000}"/>
            </a:ext>
          </a:extLst>
        </xdr:cNvPr>
        <xdr:cNvSpPr txBox="1"/>
      </xdr:nvSpPr>
      <xdr:spPr>
        <a:xfrm>
          <a:off x="10515600" y="18029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11954</xdr:rowOff>
    </xdr:from>
    <xdr:to>
      <xdr:col>50</xdr:col>
      <xdr:colOff>165100</xdr:colOff>
      <xdr:row>106</xdr:row>
      <xdr:rowOff>113554</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9588500" y="181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54980</xdr:rowOff>
    </xdr:from>
    <xdr:to>
      <xdr:col>55</xdr:col>
      <xdr:colOff>0</xdr:colOff>
      <xdr:row>106</xdr:row>
      <xdr:rowOff>62754</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9639300" y="18228680"/>
          <a:ext cx="8382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18045</xdr:rowOff>
    </xdr:from>
    <xdr:to>
      <xdr:col>46</xdr:col>
      <xdr:colOff>38100</xdr:colOff>
      <xdr:row>106</xdr:row>
      <xdr:rowOff>119645</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8699500" y="181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62754</xdr:rowOff>
    </xdr:from>
    <xdr:to>
      <xdr:col>50</xdr:col>
      <xdr:colOff>114300</xdr:colOff>
      <xdr:row>106</xdr:row>
      <xdr:rowOff>68845</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8750300" y="18236454"/>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21386</xdr:rowOff>
    </xdr:from>
    <xdr:to>
      <xdr:col>41</xdr:col>
      <xdr:colOff>101600</xdr:colOff>
      <xdr:row>106</xdr:row>
      <xdr:rowOff>122986</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7810500" y="181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68845</xdr:rowOff>
    </xdr:from>
    <xdr:to>
      <xdr:col>45</xdr:col>
      <xdr:colOff>177800</xdr:colOff>
      <xdr:row>106</xdr:row>
      <xdr:rowOff>72186</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7861300" y="18242545"/>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27391</xdr:rowOff>
    </xdr:from>
    <xdr:to>
      <xdr:col>36</xdr:col>
      <xdr:colOff>165100</xdr:colOff>
      <xdr:row>106</xdr:row>
      <xdr:rowOff>128991</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6921500" y="1820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72186</xdr:rowOff>
    </xdr:from>
    <xdr:to>
      <xdr:col>41</xdr:col>
      <xdr:colOff>50800</xdr:colOff>
      <xdr:row>106</xdr:row>
      <xdr:rowOff>78191</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6972300" y="18245886"/>
          <a:ext cx="889000" cy="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131827</xdr:rowOff>
    </xdr:from>
    <xdr:ext cx="599010" cy="259045"/>
    <xdr:sp macro="" textlink="">
      <xdr:nvSpPr>
        <xdr:cNvPr id="483" name="n_1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9327095" y="1830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13549</xdr:rowOff>
    </xdr:from>
    <xdr:ext cx="599010" cy="259045"/>
    <xdr:sp macro="" textlink="">
      <xdr:nvSpPr>
        <xdr:cNvPr id="484" name="n_2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8450795" y="1835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152689</xdr:rowOff>
    </xdr:from>
    <xdr:ext cx="599010" cy="259045"/>
    <xdr:sp macro="" textlink="">
      <xdr:nvSpPr>
        <xdr:cNvPr id="485" name="n_3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7561795" y="1832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168060</xdr:rowOff>
    </xdr:from>
    <xdr:ext cx="599010" cy="259045"/>
    <xdr:sp macro="" textlink="">
      <xdr:nvSpPr>
        <xdr:cNvPr id="486" name="n_4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6672795" y="1834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130081</xdr:rowOff>
    </xdr:from>
    <xdr:ext cx="599010" cy="259045"/>
    <xdr:sp macro="" textlink="">
      <xdr:nvSpPr>
        <xdr:cNvPr id="487" name="n_1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9327095" y="1796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136172</xdr:rowOff>
    </xdr:from>
    <xdr:ext cx="599010" cy="259045"/>
    <xdr:sp macro="" textlink="">
      <xdr:nvSpPr>
        <xdr:cNvPr id="488" name="n_2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8450795" y="1796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139513</xdr:rowOff>
    </xdr:from>
    <xdr:ext cx="599010" cy="259045"/>
    <xdr:sp macro="" textlink="">
      <xdr:nvSpPr>
        <xdr:cNvPr id="489" name="n_3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7561795" y="1797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145518</xdr:rowOff>
    </xdr:from>
    <xdr:ext cx="599010" cy="259045"/>
    <xdr:sp macro="" textlink="">
      <xdr:nvSpPr>
        <xdr:cNvPr id="490" name="n_4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6672795" y="1797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00000000-0008-0000-0E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00000000-0008-0000-0E00-000005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00000000-0008-0000-0E00-00000702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00000000-0008-0000-0E00-000009020000}"/>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5430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4541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2763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113574</xdr:rowOff>
    </xdr:from>
    <xdr:to>
      <xdr:col>85</xdr:col>
      <xdr:colOff>177800</xdr:colOff>
      <xdr:row>40</xdr:row>
      <xdr:rowOff>43724</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62687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92001</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00000000-0008-0000-0E00-000015020000}"/>
            </a:ext>
          </a:extLst>
        </xdr:cNvPr>
        <xdr:cNvSpPr txBox="1"/>
      </xdr:nvSpPr>
      <xdr:spPr>
        <a:xfrm>
          <a:off x="16357600"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77651</xdr:rowOff>
    </xdr:from>
    <xdr:to>
      <xdr:col>81</xdr:col>
      <xdr:colOff>101600</xdr:colOff>
      <xdr:row>40</xdr:row>
      <xdr:rowOff>7801</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5430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128451</xdr:rowOff>
    </xdr:from>
    <xdr:to>
      <xdr:col>85</xdr:col>
      <xdr:colOff>127000</xdr:colOff>
      <xdr:row>39</xdr:row>
      <xdr:rowOff>164374</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5481300" y="68150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41728</xdr:rowOff>
    </xdr:from>
    <xdr:to>
      <xdr:col>76</xdr:col>
      <xdr:colOff>165100</xdr:colOff>
      <xdr:row>39</xdr:row>
      <xdr:rowOff>143328</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4541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92528</xdr:rowOff>
    </xdr:from>
    <xdr:to>
      <xdr:col>81</xdr:col>
      <xdr:colOff>50800</xdr:colOff>
      <xdr:row>39</xdr:row>
      <xdr:rowOff>128451</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4592300" y="67790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113574</xdr:rowOff>
    </xdr:from>
    <xdr:to>
      <xdr:col>72</xdr:col>
      <xdr:colOff>38100</xdr:colOff>
      <xdr:row>40</xdr:row>
      <xdr:rowOff>43724</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3652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92528</xdr:rowOff>
    </xdr:from>
    <xdr:to>
      <xdr:col>76</xdr:col>
      <xdr:colOff>114300</xdr:colOff>
      <xdr:row>39</xdr:row>
      <xdr:rowOff>164374</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flipV="1">
          <a:off x="13703300" y="677907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79284</xdr:rowOff>
    </xdr:from>
    <xdr:to>
      <xdr:col>67</xdr:col>
      <xdr:colOff>101600</xdr:colOff>
      <xdr:row>40</xdr:row>
      <xdr:rowOff>9434</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2763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130084</xdr:rowOff>
    </xdr:from>
    <xdr:to>
      <xdr:col>71</xdr:col>
      <xdr:colOff>177800</xdr:colOff>
      <xdr:row>39</xdr:row>
      <xdr:rowOff>164374</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814300" y="68166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76580</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5266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94541</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4389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92908</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2611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170378</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52660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134455</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4389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34851</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3500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561</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2611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E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E00-00004002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E00-000042020000}"/>
            </a:ext>
          </a:extLst>
        </xdr:cNvPr>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79301</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E00-000044020000}"/>
            </a:ext>
          </a:extLst>
        </xdr:cNvPr>
        <xdr:cNvSpPr txBox="1"/>
      </xdr:nvSpPr>
      <xdr:spPr>
        <a:xfrm>
          <a:off x="22199600" y="6594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9494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8605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118473</xdr:rowOff>
    </xdr:from>
    <xdr:to>
      <xdr:col>116</xdr:col>
      <xdr:colOff>114300</xdr:colOff>
      <xdr:row>42</xdr:row>
      <xdr:rowOff>48623</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21107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33400</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E00-000050020000}"/>
            </a:ext>
          </a:extLst>
        </xdr:cNvPr>
        <xdr:cNvSpPr txBox="1"/>
      </xdr:nvSpPr>
      <xdr:spPr>
        <a:xfrm>
          <a:off x="22199600" y="706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121738</xdr:rowOff>
    </xdr:from>
    <xdr:to>
      <xdr:col>112</xdr:col>
      <xdr:colOff>38100</xdr:colOff>
      <xdr:row>42</xdr:row>
      <xdr:rowOff>51888</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1272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169273</xdr:rowOff>
    </xdr:from>
    <xdr:to>
      <xdr:col>116</xdr:col>
      <xdr:colOff>63500</xdr:colOff>
      <xdr:row>42</xdr:row>
      <xdr:rowOff>1088</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1323300" y="71987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121738</xdr:rowOff>
    </xdr:from>
    <xdr:to>
      <xdr:col>107</xdr:col>
      <xdr:colOff>101600</xdr:colOff>
      <xdr:row>42</xdr:row>
      <xdr:rowOff>51888</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0383500" y="71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1088</xdr:rowOff>
    </xdr:from>
    <xdr:to>
      <xdr:col>111</xdr:col>
      <xdr:colOff>177800</xdr:colOff>
      <xdr:row>42</xdr:row>
      <xdr:rowOff>1088</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0434300" y="720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36830</xdr:rowOff>
    </xdr:from>
    <xdr:to>
      <xdr:col>102</xdr:col>
      <xdr:colOff>165100</xdr:colOff>
      <xdr:row>41</xdr:row>
      <xdr:rowOff>138430</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9494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87630</xdr:rowOff>
    </xdr:from>
    <xdr:to>
      <xdr:col>107</xdr:col>
      <xdr:colOff>50800</xdr:colOff>
      <xdr:row>42</xdr:row>
      <xdr:rowOff>1088</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9545300" y="711708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40096</xdr:rowOff>
    </xdr:from>
    <xdr:to>
      <xdr:col>98</xdr:col>
      <xdr:colOff>38100</xdr:colOff>
      <xdr:row>41</xdr:row>
      <xdr:rowOff>141696</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8605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87630</xdr:rowOff>
    </xdr:from>
    <xdr:to>
      <xdr:col>102</xdr:col>
      <xdr:colOff>114300</xdr:colOff>
      <xdr:row>41</xdr:row>
      <xdr:rowOff>90896</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8656300" y="71170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132097</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22696</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0199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25961</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93104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8421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43015</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21075727" y="72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43015</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20199427" y="72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129557</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9310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132823</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8421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E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E00-00007A020000}"/>
            </a:ext>
          </a:extLst>
        </xdr:cNvPr>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E00-00007C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E00-00007E02000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93980</xdr:rowOff>
    </xdr:from>
    <xdr:to>
      <xdr:col>85</xdr:col>
      <xdr:colOff>177800</xdr:colOff>
      <xdr:row>62</xdr:row>
      <xdr:rowOff>24130</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6268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72407</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E00-00008A020000}"/>
            </a:ext>
          </a:extLst>
        </xdr:cNvPr>
        <xdr:cNvSpPr txBox="1"/>
      </xdr:nvSpPr>
      <xdr:spPr>
        <a:xfrm>
          <a:off x="1635760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114300</xdr:rowOff>
    </xdr:from>
    <xdr:to>
      <xdr:col>85</xdr:col>
      <xdr:colOff>127000</xdr:colOff>
      <xdr:row>61</xdr:row>
      <xdr:rowOff>144780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5481300" y="105727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15875</xdr:rowOff>
    </xdr:from>
    <xdr:to>
      <xdr:col>76</xdr:col>
      <xdr:colOff>165100</xdr:colOff>
      <xdr:row>61</xdr:row>
      <xdr:rowOff>117475</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4541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66675</xdr:rowOff>
    </xdr:from>
    <xdr:to>
      <xdr:col>81</xdr:col>
      <xdr:colOff>50800</xdr:colOff>
      <xdr:row>61</xdr:row>
      <xdr:rowOff>114300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4592300" y="10525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xdr:rowOff>
    </xdr:from>
    <xdr:to>
      <xdr:col>72</xdr:col>
      <xdr:colOff>38100</xdr:colOff>
      <xdr:row>61</xdr:row>
      <xdr:rowOff>102235</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3652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51435</xdr:rowOff>
    </xdr:from>
    <xdr:to>
      <xdr:col>76</xdr:col>
      <xdr:colOff>114300</xdr:colOff>
      <xdr:row>61</xdr:row>
      <xdr:rowOff>66675</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3703300" y="105098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139700</xdr:rowOff>
    </xdr:from>
    <xdr:to>
      <xdr:col>67</xdr:col>
      <xdr:colOff>101600</xdr:colOff>
      <xdr:row>61</xdr:row>
      <xdr:rowOff>69850</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276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19050</xdr:rowOff>
    </xdr:from>
    <xdr:to>
      <xdr:col>71</xdr:col>
      <xdr:colOff>177800</xdr:colOff>
      <xdr:row>61</xdr:row>
      <xdr:rowOff>51435</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814300" y="104775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137812</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E00-000093020000}"/>
            </a:ext>
          </a:extLst>
        </xdr:cNvPr>
        <xdr:cNvSpPr txBox="1"/>
      </xdr:nvSpPr>
      <xdr:spPr>
        <a:xfrm>
          <a:off x="15266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E00-000094020000}"/>
            </a:ext>
          </a:extLst>
        </xdr:cNvPr>
        <xdr:cNvSpPr txBox="1"/>
      </xdr:nvSpPr>
      <xdr:spPr>
        <a:xfrm>
          <a:off x="14389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E00-000095020000}"/>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103522</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E00-000096020000}"/>
            </a:ext>
          </a:extLst>
        </xdr:cNvPr>
        <xdr:cNvSpPr txBox="1"/>
      </xdr:nvSpPr>
      <xdr:spPr>
        <a:xfrm>
          <a:off x="12611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156227</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E00-000097020000}"/>
            </a:ext>
          </a:extLst>
        </xdr:cNvPr>
        <xdr:cNvSpPr txBox="1"/>
      </xdr:nvSpPr>
      <xdr:spPr>
        <a:xfrm>
          <a:off x="15266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108602</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E00-000098020000}"/>
            </a:ext>
          </a:extLst>
        </xdr:cNvPr>
        <xdr:cNvSpPr txBox="1"/>
      </xdr:nvSpPr>
      <xdr:spPr>
        <a:xfrm>
          <a:off x="14389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93362</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E00-000099020000}"/>
            </a:ext>
          </a:extLst>
        </xdr:cNvPr>
        <xdr:cNvSpPr txBox="1"/>
      </xdr:nvSpPr>
      <xdr:spPr>
        <a:xfrm>
          <a:off x="13500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60977</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E00-00009A020000}"/>
            </a:ext>
          </a:extLst>
        </xdr:cNvPr>
        <xdr:cNvSpPr txBox="1"/>
      </xdr:nvSpPr>
      <xdr:spPr>
        <a:xfrm>
          <a:off x="12611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学校施設】&#10;一人当たり面積グラフ枠">
          <a:extLst>
            <a:ext uri="{FF2B5EF4-FFF2-40B4-BE49-F238E27FC236}">
              <a16:creationId xmlns:a16="http://schemas.microsoft.com/office/drawing/2014/main" id="{00000000-0008-0000-0E00-0000B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94" name="【学校施設】&#10;一人当たり面積最小値テキスト">
          <a:extLst>
            <a:ext uri="{FF2B5EF4-FFF2-40B4-BE49-F238E27FC236}">
              <a16:creationId xmlns:a16="http://schemas.microsoft.com/office/drawing/2014/main" id="{00000000-0008-0000-0E00-0000B6020000}"/>
            </a:ext>
          </a:extLst>
        </xdr:cNvPr>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96" name="【学校施設】&#10;一人当たり面積最大値テキスト">
          <a:extLst>
            <a:ext uri="{FF2B5EF4-FFF2-40B4-BE49-F238E27FC236}">
              <a16:creationId xmlns:a16="http://schemas.microsoft.com/office/drawing/2014/main" id="{00000000-0008-0000-0E00-0000B8020000}"/>
            </a:ext>
          </a:extLst>
        </xdr:cNvPr>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698" name="【学校施設】&#10;一人当たり面積平均値テキスト">
          <a:extLst>
            <a:ext uri="{FF2B5EF4-FFF2-40B4-BE49-F238E27FC236}">
              <a16:creationId xmlns:a16="http://schemas.microsoft.com/office/drawing/2014/main" id="{00000000-0008-0000-0E00-0000BA020000}"/>
            </a:ext>
          </a:extLst>
        </xdr:cNvPr>
        <xdr:cNvSpPr txBox="1"/>
      </xdr:nvSpPr>
      <xdr:spPr>
        <a:xfrm>
          <a:off x="22199600" y="1073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21272500" y="1072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20383500" y="107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9494500" y="107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8605500" y="1075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71991</xdr:rowOff>
    </xdr:from>
    <xdr:to>
      <xdr:col>116</xdr:col>
      <xdr:colOff>114300</xdr:colOff>
      <xdr:row>63</xdr:row>
      <xdr:rowOff>2141</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22110700" y="107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94868</xdr:rowOff>
    </xdr:from>
    <xdr:ext cx="469744" cy="259045"/>
    <xdr:sp macro="" textlink="">
      <xdr:nvSpPr>
        <xdr:cNvPr id="710" name="【学校施設】&#10;一人当たり面積該当値テキスト">
          <a:extLst>
            <a:ext uri="{FF2B5EF4-FFF2-40B4-BE49-F238E27FC236}">
              <a16:creationId xmlns:a16="http://schemas.microsoft.com/office/drawing/2014/main" id="{00000000-0008-0000-0E00-0000C6020000}"/>
            </a:ext>
          </a:extLst>
        </xdr:cNvPr>
        <xdr:cNvSpPr txBox="1"/>
      </xdr:nvSpPr>
      <xdr:spPr>
        <a:xfrm>
          <a:off x="22199600" y="10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83094</xdr:rowOff>
    </xdr:from>
    <xdr:to>
      <xdr:col>112</xdr:col>
      <xdr:colOff>38100</xdr:colOff>
      <xdr:row>63</xdr:row>
      <xdr:rowOff>13244</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21272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122791</xdr:rowOff>
    </xdr:from>
    <xdr:to>
      <xdr:col>116</xdr:col>
      <xdr:colOff>63500</xdr:colOff>
      <xdr:row>62</xdr:row>
      <xdr:rowOff>133894</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21323300" y="10752691"/>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134366</xdr:rowOff>
    </xdr:from>
    <xdr:to>
      <xdr:col>107</xdr:col>
      <xdr:colOff>101600</xdr:colOff>
      <xdr:row>63</xdr:row>
      <xdr:rowOff>64516</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20383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133894</xdr:rowOff>
    </xdr:from>
    <xdr:to>
      <xdr:col>111</xdr:col>
      <xdr:colOff>177800</xdr:colOff>
      <xdr:row>63</xdr:row>
      <xdr:rowOff>13716</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20434300" y="10763794"/>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103015</xdr:rowOff>
    </xdr:from>
    <xdr:to>
      <xdr:col>102</xdr:col>
      <xdr:colOff>165100</xdr:colOff>
      <xdr:row>63</xdr:row>
      <xdr:rowOff>33165</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9494500" y="107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153815</xdr:rowOff>
    </xdr:from>
    <xdr:to>
      <xdr:col>107</xdr:col>
      <xdr:colOff>50800</xdr:colOff>
      <xdr:row>63</xdr:row>
      <xdr:rowOff>13716</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9545300" y="10783715"/>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112159</xdr:rowOff>
    </xdr:from>
    <xdr:to>
      <xdr:col>98</xdr:col>
      <xdr:colOff>38100</xdr:colOff>
      <xdr:row>63</xdr:row>
      <xdr:rowOff>42309</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18605500" y="1074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153815</xdr:rowOff>
    </xdr:from>
    <xdr:to>
      <xdr:col>102</xdr:col>
      <xdr:colOff>114300</xdr:colOff>
      <xdr:row>62</xdr:row>
      <xdr:rowOff>162959</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18656300" y="1078371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18414</xdr:rowOff>
    </xdr:from>
    <xdr:ext cx="469744" cy="259045"/>
    <xdr:sp macro="" textlink="">
      <xdr:nvSpPr>
        <xdr:cNvPr id="719" name="n_1aveValue【学校施設】&#10;一人当たり面積">
          <a:extLst>
            <a:ext uri="{FF2B5EF4-FFF2-40B4-BE49-F238E27FC236}">
              <a16:creationId xmlns:a16="http://schemas.microsoft.com/office/drawing/2014/main" id="{00000000-0008-0000-0E00-0000CF020000}"/>
            </a:ext>
          </a:extLst>
        </xdr:cNvPr>
        <xdr:cNvSpPr txBox="1"/>
      </xdr:nvSpPr>
      <xdr:spPr>
        <a:xfrm>
          <a:off x="21075727" y="1081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75165</xdr:rowOff>
    </xdr:from>
    <xdr:ext cx="469744" cy="259045"/>
    <xdr:sp macro="" textlink="">
      <xdr:nvSpPr>
        <xdr:cNvPr id="720" name="n_2aveValue【学校施設】&#10;一人当たり面積">
          <a:extLst>
            <a:ext uri="{FF2B5EF4-FFF2-40B4-BE49-F238E27FC236}">
              <a16:creationId xmlns:a16="http://schemas.microsoft.com/office/drawing/2014/main" id="{00000000-0008-0000-0E00-0000D0020000}"/>
            </a:ext>
          </a:extLst>
        </xdr:cNvPr>
        <xdr:cNvSpPr txBox="1"/>
      </xdr:nvSpPr>
      <xdr:spPr>
        <a:xfrm>
          <a:off x="20199427" y="1053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40947</xdr:rowOff>
    </xdr:from>
    <xdr:ext cx="469744" cy="259045"/>
    <xdr:sp macro="" textlink="">
      <xdr:nvSpPr>
        <xdr:cNvPr id="721" name="n_3aveValue【学校施設】&#10;一人当たり面積">
          <a:extLst>
            <a:ext uri="{FF2B5EF4-FFF2-40B4-BE49-F238E27FC236}">
              <a16:creationId xmlns:a16="http://schemas.microsoft.com/office/drawing/2014/main" id="{00000000-0008-0000-0E00-0000D1020000}"/>
            </a:ext>
          </a:extLst>
        </xdr:cNvPr>
        <xdr:cNvSpPr txBox="1"/>
      </xdr:nvSpPr>
      <xdr:spPr>
        <a:xfrm>
          <a:off x="19310427" y="108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42253</xdr:rowOff>
    </xdr:from>
    <xdr:ext cx="469744" cy="259045"/>
    <xdr:sp macro="" textlink="">
      <xdr:nvSpPr>
        <xdr:cNvPr id="722" name="n_4aveValue【学校施設】&#10;一人当たり面積">
          <a:extLst>
            <a:ext uri="{FF2B5EF4-FFF2-40B4-BE49-F238E27FC236}">
              <a16:creationId xmlns:a16="http://schemas.microsoft.com/office/drawing/2014/main" id="{00000000-0008-0000-0E00-0000D2020000}"/>
            </a:ext>
          </a:extLst>
        </xdr:cNvPr>
        <xdr:cNvSpPr txBox="1"/>
      </xdr:nvSpPr>
      <xdr:spPr>
        <a:xfrm>
          <a:off x="18421427" y="1084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29771</xdr:rowOff>
    </xdr:from>
    <xdr:ext cx="469744" cy="259045"/>
    <xdr:sp macro="" textlink="">
      <xdr:nvSpPr>
        <xdr:cNvPr id="723" name="n_1mainValue【学校施設】&#10;一人当たり面積">
          <a:extLst>
            <a:ext uri="{FF2B5EF4-FFF2-40B4-BE49-F238E27FC236}">
              <a16:creationId xmlns:a16="http://schemas.microsoft.com/office/drawing/2014/main" id="{00000000-0008-0000-0E00-0000D3020000}"/>
            </a:ext>
          </a:extLst>
        </xdr:cNvPr>
        <xdr:cNvSpPr txBox="1"/>
      </xdr:nvSpPr>
      <xdr:spPr>
        <a:xfrm>
          <a:off x="210757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55643</xdr:rowOff>
    </xdr:from>
    <xdr:ext cx="469744" cy="259045"/>
    <xdr:sp macro="" textlink="">
      <xdr:nvSpPr>
        <xdr:cNvPr id="724" name="n_2mainValue【学校施設】&#10;一人当たり面積">
          <a:extLst>
            <a:ext uri="{FF2B5EF4-FFF2-40B4-BE49-F238E27FC236}">
              <a16:creationId xmlns:a16="http://schemas.microsoft.com/office/drawing/2014/main" id="{00000000-0008-0000-0E00-0000D4020000}"/>
            </a:ext>
          </a:extLst>
        </xdr:cNvPr>
        <xdr:cNvSpPr txBox="1"/>
      </xdr:nvSpPr>
      <xdr:spPr>
        <a:xfrm>
          <a:off x="20199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49692</xdr:rowOff>
    </xdr:from>
    <xdr:ext cx="469744" cy="259045"/>
    <xdr:sp macro="" textlink="">
      <xdr:nvSpPr>
        <xdr:cNvPr id="725" name="n_3mainValue【学校施設】&#10;一人当たり面積">
          <a:extLst>
            <a:ext uri="{FF2B5EF4-FFF2-40B4-BE49-F238E27FC236}">
              <a16:creationId xmlns:a16="http://schemas.microsoft.com/office/drawing/2014/main" id="{00000000-0008-0000-0E00-0000D5020000}"/>
            </a:ext>
          </a:extLst>
        </xdr:cNvPr>
        <xdr:cNvSpPr txBox="1"/>
      </xdr:nvSpPr>
      <xdr:spPr>
        <a:xfrm>
          <a:off x="19310427" y="1050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58836</xdr:rowOff>
    </xdr:from>
    <xdr:ext cx="469744" cy="259045"/>
    <xdr:sp macro="" textlink="">
      <xdr:nvSpPr>
        <xdr:cNvPr id="726" name="n_4mainValue【学校施設】&#10;一人当たり面積">
          <a:extLst>
            <a:ext uri="{FF2B5EF4-FFF2-40B4-BE49-F238E27FC236}">
              <a16:creationId xmlns:a16="http://schemas.microsoft.com/office/drawing/2014/main" id="{00000000-0008-0000-0E00-0000D6020000}"/>
            </a:ext>
          </a:extLst>
        </xdr:cNvPr>
        <xdr:cNvSpPr txBox="1"/>
      </xdr:nvSpPr>
      <xdr:spPr>
        <a:xfrm>
          <a:off x="18421427" y="1051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児童館】&#10;有形固定資産減価償却率グラフ枠">
          <a:extLst>
            <a:ext uri="{FF2B5EF4-FFF2-40B4-BE49-F238E27FC236}">
              <a16:creationId xmlns:a16="http://schemas.microsoft.com/office/drawing/2014/main" id="{00000000-0008-0000-0E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3" name="【児童館】&#10;有形固定資産減価償却率最小値テキスト">
          <a:extLst>
            <a:ext uri="{FF2B5EF4-FFF2-40B4-BE49-F238E27FC236}">
              <a16:creationId xmlns:a16="http://schemas.microsoft.com/office/drawing/2014/main" id="{00000000-0008-0000-0E00-0000F1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755" name="【児童館】&#10;有形固定資産減価償却率最大値テキスト">
          <a:extLst>
            <a:ext uri="{FF2B5EF4-FFF2-40B4-BE49-F238E27FC236}">
              <a16:creationId xmlns:a16="http://schemas.microsoft.com/office/drawing/2014/main" id="{00000000-0008-0000-0E00-0000F3020000}"/>
            </a:ext>
          </a:extLst>
        </xdr:cNvPr>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757" name="【児童館】&#10;有形固定資産減価償却率平均値テキスト">
          <a:extLst>
            <a:ext uri="{FF2B5EF4-FFF2-40B4-BE49-F238E27FC236}">
              <a16:creationId xmlns:a16="http://schemas.microsoft.com/office/drawing/2014/main" id="{00000000-0008-0000-0E00-0000F5020000}"/>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10161</xdr:rowOff>
    </xdr:from>
    <xdr:to>
      <xdr:col>81</xdr:col>
      <xdr:colOff>101600</xdr:colOff>
      <xdr:row>84</xdr:row>
      <xdr:rowOff>111761</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543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168548</xdr:rowOff>
    </xdr:from>
    <xdr:to>
      <xdr:col>76</xdr:col>
      <xdr:colOff>165100</xdr:colOff>
      <xdr:row>84</xdr:row>
      <xdr:rowOff>98698</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4541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98334</xdr:rowOff>
    </xdr:from>
    <xdr:to>
      <xdr:col>72</xdr:col>
      <xdr:colOff>38100</xdr:colOff>
      <xdr:row>84</xdr:row>
      <xdr:rowOff>28484</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13652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104866</xdr:rowOff>
    </xdr:from>
    <xdr:to>
      <xdr:col>67</xdr:col>
      <xdr:colOff>101600</xdr:colOff>
      <xdr:row>84</xdr:row>
      <xdr:rowOff>35016</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2763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60779</xdr:rowOff>
    </xdr:from>
    <xdr:to>
      <xdr:col>85</xdr:col>
      <xdr:colOff>177800</xdr:colOff>
      <xdr:row>86</xdr:row>
      <xdr:rowOff>162379</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62687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147156</xdr:rowOff>
    </xdr:from>
    <xdr:ext cx="405111" cy="259045"/>
    <xdr:sp macro="" textlink="">
      <xdr:nvSpPr>
        <xdr:cNvPr id="769" name="【児童館】&#10;有形固定資産減価償却率該当値テキスト">
          <a:extLst>
            <a:ext uri="{FF2B5EF4-FFF2-40B4-BE49-F238E27FC236}">
              <a16:creationId xmlns:a16="http://schemas.microsoft.com/office/drawing/2014/main" id="{00000000-0008-0000-0E00-000001030000}"/>
            </a:ext>
          </a:extLst>
        </xdr:cNvPr>
        <xdr:cNvSpPr txBox="1"/>
      </xdr:nvSpPr>
      <xdr:spPr>
        <a:xfrm>
          <a:off x="16357600" y="1472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24856</xdr:rowOff>
    </xdr:from>
    <xdr:to>
      <xdr:col>81</xdr:col>
      <xdr:colOff>101600</xdr:colOff>
      <xdr:row>86</xdr:row>
      <xdr:rowOff>126456</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5430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75656</xdr:rowOff>
    </xdr:from>
    <xdr:to>
      <xdr:col>85</xdr:col>
      <xdr:colOff>127000</xdr:colOff>
      <xdr:row>86</xdr:row>
      <xdr:rowOff>111579</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5481300" y="1482035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160382</xdr:rowOff>
    </xdr:from>
    <xdr:to>
      <xdr:col>76</xdr:col>
      <xdr:colOff>165100</xdr:colOff>
      <xdr:row>86</xdr:row>
      <xdr:rowOff>90532</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4541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39732</xdr:rowOff>
    </xdr:from>
    <xdr:to>
      <xdr:col>81</xdr:col>
      <xdr:colOff>50800</xdr:colOff>
      <xdr:row>86</xdr:row>
      <xdr:rowOff>75656</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4592300" y="147844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124461</xdr:rowOff>
    </xdr:from>
    <xdr:to>
      <xdr:col>72</xdr:col>
      <xdr:colOff>38100</xdr:colOff>
      <xdr:row>86</xdr:row>
      <xdr:rowOff>54611</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365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3811</xdr:rowOff>
    </xdr:from>
    <xdr:to>
      <xdr:col>76</xdr:col>
      <xdr:colOff>114300</xdr:colOff>
      <xdr:row>86</xdr:row>
      <xdr:rowOff>39732</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3703300" y="147485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88537</xdr:rowOff>
    </xdr:from>
    <xdr:to>
      <xdr:col>67</xdr:col>
      <xdr:colOff>101600</xdr:colOff>
      <xdr:row>86</xdr:row>
      <xdr:rowOff>18687</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2763500" y="14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139337</xdr:rowOff>
    </xdr:from>
    <xdr:to>
      <xdr:col>71</xdr:col>
      <xdr:colOff>177800</xdr:colOff>
      <xdr:row>86</xdr:row>
      <xdr:rowOff>3811</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2814300" y="147125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128288</xdr:rowOff>
    </xdr:from>
    <xdr:ext cx="405111" cy="259045"/>
    <xdr:sp macro="" textlink="">
      <xdr:nvSpPr>
        <xdr:cNvPr id="778" name="n_1aveValue【児童館】&#10;有形固定資産減価償却率">
          <a:extLst>
            <a:ext uri="{FF2B5EF4-FFF2-40B4-BE49-F238E27FC236}">
              <a16:creationId xmlns:a16="http://schemas.microsoft.com/office/drawing/2014/main" id="{00000000-0008-0000-0E00-00000A030000}"/>
            </a:ext>
          </a:extLst>
        </xdr:cNvPr>
        <xdr:cNvSpPr txBox="1"/>
      </xdr:nvSpPr>
      <xdr:spPr>
        <a:xfrm>
          <a:off x="15266044"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115225</xdr:rowOff>
    </xdr:from>
    <xdr:ext cx="405111" cy="259045"/>
    <xdr:sp macro="" textlink="">
      <xdr:nvSpPr>
        <xdr:cNvPr id="779" name="n_2aveValue【児童館】&#10;有形固定資産減価償却率">
          <a:extLst>
            <a:ext uri="{FF2B5EF4-FFF2-40B4-BE49-F238E27FC236}">
              <a16:creationId xmlns:a16="http://schemas.microsoft.com/office/drawing/2014/main" id="{00000000-0008-0000-0E00-00000B030000}"/>
            </a:ext>
          </a:extLst>
        </xdr:cNvPr>
        <xdr:cNvSpPr txBox="1"/>
      </xdr:nvSpPr>
      <xdr:spPr>
        <a:xfrm>
          <a:off x="143897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45011</xdr:rowOff>
    </xdr:from>
    <xdr:ext cx="405111" cy="259045"/>
    <xdr:sp macro="" textlink="">
      <xdr:nvSpPr>
        <xdr:cNvPr id="780" name="n_3aveValue【児童館】&#10;有形固定資産減価償却率">
          <a:extLst>
            <a:ext uri="{FF2B5EF4-FFF2-40B4-BE49-F238E27FC236}">
              <a16:creationId xmlns:a16="http://schemas.microsoft.com/office/drawing/2014/main" id="{00000000-0008-0000-0E00-00000C030000}"/>
            </a:ext>
          </a:extLst>
        </xdr:cNvPr>
        <xdr:cNvSpPr txBox="1"/>
      </xdr:nvSpPr>
      <xdr:spPr>
        <a:xfrm>
          <a:off x="13500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51543</xdr:rowOff>
    </xdr:from>
    <xdr:ext cx="405111" cy="259045"/>
    <xdr:sp macro="" textlink="">
      <xdr:nvSpPr>
        <xdr:cNvPr id="781" name="n_4aveValue【児童館】&#10;有形固定資産減価償却率">
          <a:extLst>
            <a:ext uri="{FF2B5EF4-FFF2-40B4-BE49-F238E27FC236}">
              <a16:creationId xmlns:a16="http://schemas.microsoft.com/office/drawing/2014/main" id="{00000000-0008-0000-0E00-00000D030000}"/>
            </a:ext>
          </a:extLst>
        </xdr:cNvPr>
        <xdr:cNvSpPr txBox="1"/>
      </xdr:nvSpPr>
      <xdr:spPr>
        <a:xfrm>
          <a:off x="12611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117583</xdr:rowOff>
    </xdr:from>
    <xdr:ext cx="405111" cy="259045"/>
    <xdr:sp macro="" textlink="">
      <xdr:nvSpPr>
        <xdr:cNvPr id="782" name="n_1mainValue【児童館】&#10;有形固定資産減価償却率">
          <a:extLst>
            <a:ext uri="{FF2B5EF4-FFF2-40B4-BE49-F238E27FC236}">
              <a16:creationId xmlns:a16="http://schemas.microsoft.com/office/drawing/2014/main" id="{00000000-0008-0000-0E00-00000E030000}"/>
            </a:ext>
          </a:extLst>
        </xdr:cNvPr>
        <xdr:cNvSpPr txBox="1"/>
      </xdr:nvSpPr>
      <xdr:spPr>
        <a:xfrm>
          <a:off x="15266044" y="1486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81659</xdr:rowOff>
    </xdr:from>
    <xdr:ext cx="405111" cy="259045"/>
    <xdr:sp macro="" textlink="">
      <xdr:nvSpPr>
        <xdr:cNvPr id="783" name="n_2mainValue【児童館】&#10;有形固定資産減価償却率">
          <a:extLst>
            <a:ext uri="{FF2B5EF4-FFF2-40B4-BE49-F238E27FC236}">
              <a16:creationId xmlns:a16="http://schemas.microsoft.com/office/drawing/2014/main" id="{00000000-0008-0000-0E00-00000F030000}"/>
            </a:ext>
          </a:extLst>
        </xdr:cNvPr>
        <xdr:cNvSpPr txBox="1"/>
      </xdr:nvSpPr>
      <xdr:spPr>
        <a:xfrm>
          <a:off x="14389744" y="1482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45738</xdr:rowOff>
    </xdr:from>
    <xdr:ext cx="405111" cy="259045"/>
    <xdr:sp macro="" textlink="">
      <xdr:nvSpPr>
        <xdr:cNvPr id="784" name="n_3mainValue【児童館】&#10;有形固定資産減価償却率">
          <a:extLst>
            <a:ext uri="{FF2B5EF4-FFF2-40B4-BE49-F238E27FC236}">
              <a16:creationId xmlns:a16="http://schemas.microsoft.com/office/drawing/2014/main" id="{00000000-0008-0000-0E00-000010030000}"/>
            </a:ext>
          </a:extLst>
        </xdr:cNvPr>
        <xdr:cNvSpPr txBox="1"/>
      </xdr:nvSpPr>
      <xdr:spPr>
        <a:xfrm>
          <a:off x="13500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9814</xdr:rowOff>
    </xdr:from>
    <xdr:ext cx="405111" cy="259045"/>
    <xdr:sp macro="" textlink="">
      <xdr:nvSpPr>
        <xdr:cNvPr id="785" name="n_4mainValue【児童館】&#10;有形固定資産減価償却率">
          <a:extLst>
            <a:ext uri="{FF2B5EF4-FFF2-40B4-BE49-F238E27FC236}">
              <a16:creationId xmlns:a16="http://schemas.microsoft.com/office/drawing/2014/main" id="{00000000-0008-0000-0E00-000011030000}"/>
            </a:ext>
          </a:extLst>
        </xdr:cNvPr>
        <xdr:cNvSpPr txBox="1"/>
      </xdr:nvSpPr>
      <xdr:spPr>
        <a:xfrm>
          <a:off x="12611744" y="1475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児童館】&#10;一人当たり面積グラフ枠">
          <a:extLst>
            <a:ext uri="{FF2B5EF4-FFF2-40B4-BE49-F238E27FC236}">
              <a16:creationId xmlns:a16="http://schemas.microsoft.com/office/drawing/2014/main" id="{00000000-0008-0000-0E00-00002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10" name="【児童館】&#10;一人当たり面積最小値テキスト">
          <a:extLst>
            <a:ext uri="{FF2B5EF4-FFF2-40B4-BE49-F238E27FC236}">
              <a16:creationId xmlns:a16="http://schemas.microsoft.com/office/drawing/2014/main" id="{00000000-0008-0000-0E00-00002A03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12" name="【児童館】&#10;一人当たり面積最大値テキスト">
          <a:extLst>
            <a:ext uri="{FF2B5EF4-FFF2-40B4-BE49-F238E27FC236}">
              <a16:creationId xmlns:a16="http://schemas.microsoft.com/office/drawing/2014/main" id="{00000000-0008-0000-0E00-00002C03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147338</xdr:rowOff>
    </xdr:from>
    <xdr:ext cx="469744" cy="259045"/>
    <xdr:sp macro="" textlink="">
      <xdr:nvSpPr>
        <xdr:cNvPr id="814" name="【児童館】&#10;一人当たり面積平均値テキスト">
          <a:extLst>
            <a:ext uri="{FF2B5EF4-FFF2-40B4-BE49-F238E27FC236}">
              <a16:creationId xmlns:a16="http://schemas.microsoft.com/office/drawing/2014/main" id="{00000000-0008-0000-0E00-00002E030000}"/>
            </a:ext>
          </a:extLst>
        </xdr:cNvPr>
        <xdr:cNvSpPr txBox="1"/>
      </xdr:nvSpPr>
      <xdr:spPr>
        <a:xfrm>
          <a:off x="22199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816" name="フローチャート: 判断 815">
          <a:extLst>
            <a:ext uri="{FF2B5EF4-FFF2-40B4-BE49-F238E27FC236}">
              <a16:creationId xmlns:a16="http://schemas.microsoft.com/office/drawing/2014/main" id="{00000000-0008-0000-0E00-000030030000}"/>
            </a:ext>
          </a:extLst>
        </xdr:cNvPr>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817" name="フローチャート: 判断 816">
          <a:extLst>
            <a:ext uri="{FF2B5EF4-FFF2-40B4-BE49-F238E27FC236}">
              <a16:creationId xmlns:a16="http://schemas.microsoft.com/office/drawing/2014/main" id="{00000000-0008-0000-0E00-000031030000}"/>
            </a:ext>
          </a:extLst>
        </xdr:cNvPr>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818" name="フローチャート: 判断 817">
          <a:extLst>
            <a:ext uri="{FF2B5EF4-FFF2-40B4-BE49-F238E27FC236}">
              <a16:creationId xmlns:a16="http://schemas.microsoft.com/office/drawing/2014/main" id="{00000000-0008-0000-0E00-000032030000}"/>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826" name="【児童館】&#10;一人当たり面積該当値テキスト">
          <a:extLst>
            <a:ext uri="{FF2B5EF4-FFF2-40B4-BE49-F238E27FC236}">
              <a16:creationId xmlns:a16="http://schemas.microsoft.com/office/drawing/2014/main" id="{00000000-0008-0000-0E00-00003A030000}"/>
            </a:ext>
          </a:extLst>
        </xdr:cNvPr>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22861</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flipV="1">
          <a:off x="21323300" y="147599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22861</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a:off x="20434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143511</xdr:rowOff>
    </xdr:from>
    <xdr:to>
      <xdr:col>102</xdr:col>
      <xdr:colOff>165100</xdr:colOff>
      <xdr:row>86</xdr:row>
      <xdr:rowOff>73661</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9494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22861</xdr:rowOff>
    </xdr:from>
    <xdr:to>
      <xdr:col>107</xdr:col>
      <xdr:colOff>50800</xdr:colOff>
      <xdr:row>86</xdr:row>
      <xdr:rowOff>22861</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9545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143511</xdr:rowOff>
    </xdr:from>
    <xdr:to>
      <xdr:col>98</xdr:col>
      <xdr:colOff>38100</xdr:colOff>
      <xdr:row>86</xdr:row>
      <xdr:rowOff>73661</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8605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22861</xdr:rowOff>
    </xdr:from>
    <xdr:to>
      <xdr:col>102</xdr:col>
      <xdr:colOff>114300</xdr:colOff>
      <xdr:row>86</xdr:row>
      <xdr:rowOff>22861</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8656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63516</xdr:rowOff>
    </xdr:from>
    <xdr:ext cx="469744" cy="259045"/>
    <xdr:sp macro="" textlink="">
      <xdr:nvSpPr>
        <xdr:cNvPr id="835" name="n_1aveValue【児童館】&#10;一人当たり面積">
          <a:extLst>
            <a:ext uri="{FF2B5EF4-FFF2-40B4-BE49-F238E27FC236}">
              <a16:creationId xmlns:a16="http://schemas.microsoft.com/office/drawing/2014/main" id="{00000000-0008-0000-0E00-000043030000}"/>
            </a:ext>
          </a:extLst>
        </xdr:cNvPr>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836" name="n_2aveValue【児童館】&#10;一人当たり面積">
          <a:extLst>
            <a:ext uri="{FF2B5EF4-FFF2-40B4-BE49-F238E27FC236}">
              <a16:creationId xmlns:a16="http://schemas.microsoft.com/office/drawing/2014/main" id="{00000000-0008-0000-0E00-000044030000}"/>
            </a:ext>
          </a:extLst>
        </xdr:cNvPr>
        <xdr:cNvSpPr txBox="1"/>
      </xdr:nvSpPr>
      <xdr:spPr>
        <a:xfrm>
          <a:off x="20199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837" name="n_3aveValue【児童館】&#10;一人当たり面積">
          <a:extLst>
            <a:ext uri="{FF2B5EF4-FFF2-40B4-BE49-F238E27FC236}">
              <a16:creationId xmlns:a16="http://schemas.microsoft.com/office/drawing/2014/main" id="{00000000-0008-0000-0E00-000045030000}"/>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838" name="n_4aveValue【児童館】&#10;一人当たり面積">
          <a:extLst>
            <a:ext uri="{FF2B5EF4-FFF2-40B4-BE49-F238E27FC236}">
              <a16:creationId xmlns:a16="http://schemas.microsoft.com/office/drawing/2014/main" id="{00000000-0008-0000-0E00-000046030000}"/>
            </a:ext>
          </a:extLst>
        </xdr:cNvPr>
        <xdr:cNvSpPr txBox="1"/>
      </xdr:nvSpPr>
      <xdr:spPr>
        <a:xfrm>
          <a:off x="18421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839" name="n_1mainValue【児童館】&#10;一人当たり面積">
          <a:extLst>
            <a:ext uri="{FF2B5EF4-FFF2-40B4-BE49-F238E27FC236}">
              <a16:creationId xmlns:a16="http://schemas.microsoft.com/office/drawing/2014/main" id="{00000000-0008-0000-0E00-000047030000}"/>
            </a:ext>
          </a:extLst>
        </xdr:cNvPr>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840" name="n_2mainValue【児童館】&#10;一人当たり面積">
          <a:extLst>
            <a:ext uri="{FF2B5EF4-FFF2-40B4-BE49-F238E27FC236}">
              <a16:creationId xmlns:a16="http://schemas.microsoft.com/office/drawing/2014/main" id="{00000000-0008-0000-0E00-000048030000}"/>
            </a:ext>
          </a:extLst>
        </xdr:cNvPr>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64788</xdr:rowOff>
    </xdr:from>
    <xdr:ext cx="469744" cy="259045"/>
    <xdr:sp macro="" textlink="">
      <xdr:nvSpPr>
        <xdr:cNvPr id="841" name="n_3mainValue【児童館】&#10;一人当たり面積">
          <a:extLst>
            <a:ext uri="{FF2B5EF4-FFF2-40B4-BE49-F238E27FC236}">
              <a16:creationId xmlns:a16="http://schemas.microsoft.com/office/drawing/2014/main" id="{00000000-0008-0000-0E00-000049030000}"/>
            </a:ext>
          </a:extLst>
        </xdr:cNvPr>
        <xdr:cNvSpPr txBox="1"/>
      </xdr:nvSpPr>
      <xdr:spPr>
        <a:xfrm>
          <a:off x="19310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64788</xdr:rowOff>
    </xdr:from>
    <xdr:ext cx="469744" cy="259045"/>
    <xdr:sp macro="" textlink="">
      <xdr:nvSpPr>
        <xdr:cNvPr id="842" name="n_4mainValue【児童館】&#10;一人当たり面積">
          <a:extLst>
            <a:ext uri="{FF2B5EF4-FFF2-40B4-BE49-F238E27FC236}">
              <a16:creationId xmlns:a16="http://schemas.microsoft.com/office/drawing/2014/main" id="{00000000-0008-0000-0E00-00004A030000}"/>
            </a:ext>
          </a:extLst>
        </xdr:cNvPr>
        <xdr:cNvSpPr txBox="1"/>
      </xdr:nvSpPr>
      <xdr:spPr>
        <a:xfrm>
          <a:off x="18421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a:extLst>
            <a:ext uri="{FF2B5EF4-FFF2-40B4-BE49-F238E27FC236}">
              <a16:creationId xmlns:a16="http://schemas.microsoft.com/office/drawing/2014/main" id="{00000000-0008-0000-0E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866" name="【公民館】&#10;有形固定資産減価償却率最小値テキスト">
          <a:extLst>
            <a:ext uri="{FF2B5EF4-FFF2-40B4-BE49-F238E27FC236}">
              <a16:creationId xmlns:a16="http://schemas.microsoft.com/office/drawing/2014/main" id="{00000000-0008-0000-0E00-000062030000}"/>
            </a:ext>
          </a:extLst>
        </xdr:cNvPr>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868" name="【公民館】&#10;有形固定資産減価償却率最大値テキスト">
          <a:extLst>
            <a:ext uri="{FF2B5EF4-FFF2-40B4-BE49-F238E27FC236}">
              <a16:creationId xmlns:a16="http://schemas.microsoft.com/office/drawing/2014/main" id="{00000000-0008-0000-0E00-000064030000}"/>
            </a:ext>
          </a:extLst>
        </xdr:cNvPr>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869" name="直線コネクタ 868">
          <a:extLst>
            <a:ext uri="{FF2B5EF4-FFF2-40B4-BE49-F238E27FC236}">
              <a16:creationId xmlns:a16="http://schemas.microsoft.com/office/drawing/2014/main" id="{00000000-0008-0000-0E00-000065030000}"/>
            </a:ext>
          </a:extLst>
        </xdr:cNvPr>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870" name="【公民館】&#10;有形固定資産減価償却率平均値テキスト">
          <a:extLst>
            <a:ext uri="{FF2B5EF4-FFF2-40B4-BE49-F238E27FC236}">
              <a16:creationId xmlns:a16="http://schemas.microsoft.com/office/drawing/2014/main" id="{00000000-0008-0000-0E00-000066030000}"/>
            </a:ext>
          </a:extLst>
        </xdr:cNvPr>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872" name="フローチャート: 判断 871">
          <a:extLst>
            <a:ext uri="{FF2B5EF4-FFF2-40B4-BE49-F238E27FC236}">
              <a16:creationId xmlns:a16="http://schemas.microsoft.com/office/drawing/2014/main" id="{00000000-0008-0000-0E00-000068030000}"/>
            </a:ext>
          </a:extLst>
        </xdr:cNvPr>
        <xdr:cNvSpPr/>
      </xdr:nvSpPr>
      <xdr:spPr>
        <a:xfrm>
          <a:off x="154305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873" name="フローチャート: 判断 872">
          <a:extLst>
            <a:ext uri="{FF2B5EF4-FFF2-40B4-BE49-F238E27FC236}">
              <a16:creationId xmlns:a16="http://schemas.microsoft.com/office/drawing/2014/main" id="{00000000-0008-0000-0E00-000069030000}"/>
            </a:ext>
          </a:extLst>
        </xdr:cNvPr>
        <xdr:cNvSpPr/>
      </xdr:nvSpPr>
      <xdr:spPr>
        <a:xfrm>
          <a:off x="14541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874" name="フローチャート: 判断 873">
          <a:extLst>
            <a:ext uri="{FF2B5EF4-FFF2-40B4-BE49-F238E27FC236}">
              <a16:creationId xmlns:a16="http://schemas.microsoft.com/office/drawing/2014/main" id="{00000000-0008-0000-0E00-00006A030000}"/>
            </a:ext>
          </a:extLst>
        </xdr:cNvPr>
        <xdr:cNvSpPr/>
      </xdr:nvSpPr>
      <xdr:spPr>
        <a:xfrm>
          <a:off x="13652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875" name="フローチャート: 判断 874">
          <a:extLst>
            <a:ext uri="{FF2B5EF4-FFF2-40B4-BE49-F238E27FC236}">
              <a16:creationId xmlns:a16="http://schemas.microsoft.com/office/drawing/2014/main" id="{00000000-0008-0000-0E00-00006B030000}"/>
            </a:ext>
          </a:extLst>
        </xdr:cNvPr>
        <xdr:cNvSpPr/>
      </xdr:nvSpPr>
      <xdr:spPr>
        <a:xfrm>
          <a:off x="12763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E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E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E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4826</xdr:rowOff>
    </xdr:from>
    <xdr:to>
      <xdr:col>85</xdr:col>
      <xdr:colOff>177800</xdr:colOff>
      <xdr:row>107</xdr:row>
      <xdr:rowOff>106426</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6268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154703</xdr:rowOff>
    </xdr:from>
    <xdr:ext cx="405111" cy="259045"/>
    <xdr:sp macro="" textlink="">
      <xdr:nvSpPr>
        <xdr:cNvPr id="882" name="【公民館】&#10;有形固定資産減価償却率該当値テキスト">
          <a:extLst>
            <a:ext uri="{FF2B5EF4-FFF2-40B4-BE49-F238E27FC236}">
              <a16:creationId xmlns:a16="http://schemas.microsoft.com/office/drawing/2014/main" id="{00000000-0008-0000-0E00-000072030000}"/>
            </a:ext>
          </a:extLst>
        </xdr:cNvPr>
        <xdr:cNvSpPr txBox="1"/>
      </xdr:nvSpPr>
      <xdr:spPr>
        <a:xfrm>
          <a:off x="16357600"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55626</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5481300" y="183642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89408</xdr:rowOff>
    </xdr:from>
    <xdr:to>
      <xdr:col>76</xdr:col>
      <xdr:colOff>165100</xdr:colOff>
      <xdr:row>108</xdr:row>
      <xdr:rowOff>19558</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145415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140208</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flipV="1">
          <a:off x="14592300" y="18364200"/>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45974</xdr:rowOff>
    </xdr:from>
    <xdr:to>
      <xdr:col>72</xdr:col>
      <xdr:colOff>38100</xdr:colOff>
      <xdr:row>107</xdr:row>
      <xdr:rowOff>147574</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13652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96774</xdr:rowOff>
    </xdr:from>
    <xdr:to>
      <xdr:col>76</xdr:col>
      <xdr:colOff>114300</xdr:colOff>
      <xdr:row>107</xdr:row>
      <xdr:rowOff>140208</xdr:rowOff>
    </xdr:to>
    <xdr:cxnSp macro="">
      <xdr:nvCxnSpPr>
        <xdr:cNvPr id="888" name="直線コネクタ 887">
          <a:extLst>
            <a:ext uri="{FF2B5EF4-FFF2-40B4-BE49-F238E27FC236}">
              <a16:creationId xmlns:a16="http://schemas.microsoft.com/office/drawing/2014/main" id="{00000000-0008-0000-0E00-000078030000}"/>
            </a:ext>
          </a:extLst>
        </xdr:cNvPr>
        <xdr:cNvCxnSpPr/>
      </xdr:nvCxnSpPr>
      <xdr:spPr>
        <a:xfrm>
          <a:off x="13703300" y="184419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4826</xdr:rowOff>
    </xdr:from>
    <xdr:to>
      <xdr:col>67</xdr:col>
      <xdr:colOff>101600</xdr:colOff>
      <xdr:row>107</xdr:row>
      <xdr:rowOff>106426</xdr:rowOff>
    </xdr:to>
    <xdr:sp macro="" textlink="">
      <xdr:nvSpPr>
        <xdr:cNvPr id="889" name="楕円 888">
          <a:extLst>
            <a:ext uri="{FF2B5EF4-FFF2-40B4-BE49-F238E27FC236}">
              <a16:creationId xmlns:a16="http://schemas.microsoft.com/office/drawing/2014/main" id="{00000000-0008-0000-0E00-000079030000}"/>
            </a:ext>
          </a:extLst>
        </xdr:cNvPr>
        <xdr:cNvSpPr/>
      </xdr:nvSpPr>
      <xdr:spPr>
        <a:xfrm>
          <a:off x="12763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55626</xdr:rowOff>
    </xdr:from>
    <xdr:to>
      <xdr:col>71</xdr:col>
      <xdr:colOff>177800</xdr:colOff>
      <xdr:row>107</xdr:row>
      <xdr:rowOff>96774</xdr:rowOff>
    </xdr:to>
    <xdr:cxnSp macro="">
      <xdr:nvCxnSpPr>
        <xdr:cNvPr id="890" name="直線コネクタ 889">
          <a:extLst>
            <a:ext uri="{FF2B5EF4-FFF2-40B4-BE49-F238E27FC236}">
              <a16:creationId xmlns:a16="http://schemas.microsoft.com/office/drawing/2014/main" id="{00000000-0008-0000-0E00-00007A030000}"/>
            </a:ext>
          </a:extLst>
        </xdr:cNvPr>
        <xdr:cNvCxnSpPr/>
      </xdr:nvCxnSpPr>
      <xdr:spPr>
        <a:xfrm>
          <a:off x="12814300" y="18400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127525</xdr:rowOff>
    </xdr:from>
    <xdr:ext cx="405111" cy="259045"/>
    <xdr:sp macro="" textlink="">
      <xdr:nvSpPr>
        <xdr:cNvPr id="891" name="n_1aveValue【公民館】&#10;有形固定資産減価償却率">
          <a:extLst>
            <a:ext uri="{FF2B5EF4-FFF2-40B4-BE49-F238E27FC236}">
              <a16:creationId xmlns:a16="http://schemas.microsoft.com/office/drawing/2014/main" id="{00000000-0008-0000-0E00-00007B030000}"/>
            </a:ext>
          </a:extLst>
        </xdr:cNvPr>
        <xdr:cNvSpPr txBox="1"/>
      </xdr:nvSpPr>
      <xdr:spPr>
        <a:xfrm>
          <a:off x="152660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892" name="n_2aveValue【公民館】&#10;有形固定資産減価償却率">
          <a:extLst>
            <a:ext uri="{FF2B5EF4-FFF2-40B4-BE49-F238E27FC236}">
              <a16:creationId xmlns:a16="http://schemas.microsoft.com/office/drawing/2014/main" id="{00000000-0008-0000-0E00-00007C030000}"/>
            </a:ext>
          </a:extLst>
        </xdr:cNvPr>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893" name="n_3aveValue【公民館】&#10;有形固定資産減価償却率">
          <a:extLst>
            <a:ext uri="{FF2B5EF4-FFF2-40B4-BE49-F238E27FC236}">
              <a16:creationId xmlns:a16="http://schemas.microsoft.com/office/drawing/2014/main" id="{00000000-0008-0000-0E00-00007D030000}"/>
            </a:ext>
          </a:extLst>
        </xdr:cNvPr>
        <xdr:cNvSpPr txBox="1"/>
      </xdr:nvSpPr>
      <xdr:spPr>
        <a:xfrm>
          <a:off x="13500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47514</xdr:rowOff>
    </xdr:from>
    <xdr:ext cx="405111" cy="259045"/>
    <xdr:sp macro="" textlink="">
      <xdr:nvSpPr>
        <xdr:cNvPr id="894" name="n_4aveValue【公民館】&#10;有形固定資産減価償却率">
          <a:extLst>
            <a:ext uri="{FF2B5EF4-FFF2-40B4-BE49-F238E27FC236}">
              <a16:creationId xmlns:a16="http://schemas.microsoft.com/office/drawing/2014/main" id="{00000000-0008-0000-0E00-00007E030000}"/>
            </a:ext>
          </a:extLst>
        </xdr:cNvPr>
        <xdr:cNvSpPr txBox="1"/>
      </xdr:nvSpPr>
      <xdr:spPr>
        <a:xfrm>
          <a:off x="12611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895" name="n_1mainValue【公民館】&#10;有形固定資産減価償却率">
          <a:extLst>
            <a:ext uri="{FF2B5EF4-FFF2-40B4-BE49-F238E27FC236}">
              <a16:creationId xmlns:a16="http://schemas.microsoft.com/office/drawing/2014/main" id="{00000000-0008-0000-0E00-00007F030000}"/>
            </a:ext>
          </a:extLst>
        </xdr:cNvPr>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10685</xdr:rowOff>
    </xdr:from>
    <xdr:ext cx="405111" cy="259045"/>
    <xdr:sp macro="" textlink="">
      <xdr:nvSpPr>
        <xdr:cNvPr id="896" name="n_2mainValue【公民館】&#10;有形固定資産減価償却率">
          <a:extLst>
            <a:ext uri="{FF2B5EF4-FFF2-40B4-BE49-F238E27FC236}">
              <a16:creationId xmlns:a16="http://schemas.microsoft.com/office/drawing/2014/main" id="{00000000-0008-0000-0E00-000080030000}"/>
            </a:ext>
          </a:extLst>
        </xdr:cNvPr>
        <xdr:cNvSpPr txBox="1"/>
      </xdr:nvSpPr>
      <xdr:spPr>
        <a:xfrm>
          <a:off x="14389744" y="1852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138701</xdr:rowOff>
    </xdr:from>
    <xdr:ext cx="405111" cy="259045"/>
    <xdr:sp macro="" textlink="">
      <xdr:nvSpPr>
        <xdr:cNvPr id="897" name="n_3mainValue【公民館】&#10;有形固定資産減価償却率">
          <a:extLst>
            <a:ext uri="{FF2B5EF4-FFF2-40B4-BE49-F238E27FC236}">
              <a16:creationId xmlns:a16="http://schemas.microsoft.com/office/drawing/2014/main" id="{00000000-0008-0000-0E00-000081030000}"/>
            </a:ext>
          </a:extLst>
        </xdr:cNvPr>
        <xdr:cNvSpPr txBox="1"/>
      </xdr:nvSpPr>
      <xdr:spPr>
        <a:xfrm>
          <a:off x="13500744" y="184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97553</xdr:rowOff>
    </xdr:from>
    <xdr:ext cx="405111" cy="259045"/>
    <xdr:sp macro="" textlink="">
      <xdr:nvSpPr>
        <xdr:cNvPr id="898" name="n_4mainValue【公民館】&#10;有形固定資産減価償却率">
          <a:extLst>
            <a:ext uri="{FF2B5EF4-FFF2-40B4-BE49-F238E27FC236}">
              <a16:creationId xmlns:a16="http://schemas.microsoft.com/office/drawing/2014/main" id="{00000000-0008-0000-0E00-000082030000}"/>
            </a:ext>
          </a:extLst>
        </xdr:cNvPr>
        <xdr:cNvSpPr txBox="1"/>
      </xdr:nvSpPr>
      <xdr:spPr>
        <a:xfrm>
          <a:off x="12611744" y="184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E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E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a:extLst>
            <a:ext uri="{FF2B5EF4-FFF2-40B4-BE49-F238E27FC236}">
              <a16:creationId xmlns:a16="http://schemas.microsoft.com/office/drawing/2014/main" id="{00000000-0008-0000-0E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921" name="【公民館】&#10;一人当たり面積最小値テキスト">
          <a:extLst>
            <a:ext uri="{FF2B5EF4-FFF2-40B4-BE49-F238E27FC236}">
              <a16:creationId xmlns:a16="http://schemas.microsoft.com/office/drawing/2014/main" id="{00000000-0008-0000-0E00-000099030000}"/>
            </a:ext>
          </a:extLst>
        </xdr:cNvPr>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922" name="直線コネクタ 921">
          <a:extLst>
            <a:ext uri="{FF2B5EF4-FFF2-40B4-BE49-F238E27FC236}">
              <a16:creationId xmlns:a16="http://schemas.microsoft.com/office/drawing/2014/main" id="{00000000-0008-0000-0E00-00009A030000}"/>
            </a:ext>
          </a:extLst>
        </xdr:cNvPr>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923" name="【公民館】&#10;一人当たり面積最大値テキスト">
          <a:extLst>
            <a:ext uri="{FF2B5EF4-FFF2-40B4-BE49-F238E27FC236}">
              <a16:creationId xmlns:a16="http://schemas.microsoft.com/office/drawing/2014/main" id="{00000000-0008-0000-0E00-00009B030000}"/>
            </a:ext>
          </a:extLst>
        </xdr:cNvPr>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925" name="【公民館】&#10;一人当たり面積平均値テキスト">
          <a:extLst>
            <a:ext uri="{FF2B5EF4-FFF2-40B4-BE49-F238E27FC236}">
              <a16:creationId xmlns:a16="http://schemas.microsoft.com/office/drawing/2014/main" id="{00000000-0008-0000-0E00-00009D030000}"/>
            </a:ext>
          </a:extLst>
        </xdr:cNvPr>
        <xdr:cNvSpPr txBox="1"/>
      </xdr:nvSpPr>
      <xdr:spPr>
        <a:xfrm>
          <a:off x="22199600" y="1797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927" name="フローチャート: 判断 926">
          <a:extLst>
            <a:ext uri="{FF2B5EF4-FFF2-40B4-BE49-F238E27FC236}">
              <a16:creationId xmlns:a16="http://schemas.microsoft.com/office/drawing/2014/main" id="{00000000-0008-0000-0E00-00009F030000}"/>
            </a:ext>
          </a:extLst>
        </xdr:cNvPr>
        <xdr:cNvSpPr/>
      </xdr:nvSpPr>
      <xdr:spPr>
        <a:xfrm>
          <a:off x="21272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928" name="フローチャート: 判断 927">
          <a:extLst>
            <a:ext uri="{FF2B5EF4-FFF2-40B4-BE49-F238E27FC236}">
              <a16:creationId xmlns:a16="http://schemas.microsoft.com/office/drawing/2014/main" id="{00000000-0008-0000-0E00-0000A0030000}"/>
            </a:ext>
          </a:extLst>
        </xdr:cNvPr>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929" name="フローチャート: 判断 928">
          <a:extLst>
            <a:ext uri="{FF2B5EF4-FFF2-40B4-BE49-F238E27FC236}">
              <a16:creationId xmlns:a16="http://schemas.microsoft.com/office/drawing/2014/main" id="{00000000-0008-0000-0E00-0000A1030000}"/>
            </a:ext>
          </a:extLst>
        </xdr:cNvPr>
        <xdr:cNvSpPr/>
      </xdr:nvSpPr>
      <xdr:spPr>
        <a:xfrm>
          <a:off x="19494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18605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E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E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E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123207</xdr:rowOff>
    </xdr:from>
    <xdr:ext cx="469744" cy="259045"/>
    <xdr:sp macro="" textlink="">
      <xdr:nvSpPr>
        <xdr:cNvPr id="937" name="【公民館】&#10;一人当たり面積該当値テキスト">
          <a:extLst>
            <a:ext uri="{FF2B5EF4-FFF2-40B4-BE49-F238E27FC236}">
              <a16:creationId xmlns:a16="http://schemas.microsoft.com/office/drawing/2014/main" id="{00000000-0008-0000-0E00-0000A9030000}"/>
            </a:ext>
          </a:extLst>
        </xdr:cNvPr>
        <xdr:cNvSpPr txBox="1"/>
      </xdr:nvSpPr>
      <xdr:spPr>
        <a:xfrm>
          <a:off x="22199600" y="1829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39115</xdr:rowOff>
    </xdr:from>
    <xdr:to>
      <xdr:col>112</xdr:col>
      <xdr:colOff>38100</xdr:colOff>
      <xdr:row>107</xdr:row>
      <xdr:rowOff>140715</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21272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89915</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flipV="1">
          <a:off x="21323300" y="184327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41402</xdr:rowOff>
    </xdr:from>
    <xdr:to>
      <xdr:col>107</xdr:col>
      <xdr:colOff>101600</xdr:colOff>
      <xdr:row>107</xdr:row>
      <xdr:rowOff>143002</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20383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89915</xdr:rowOff>
    </xdr:from>
    <xdr:to>
      <xdr:col>111</xdr:col>
      <xdr:colOff>177800</xdr:colOff>
      <xdr:row>107</xdr:row>
      <xdr:rowOff>92202</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flipV="1">
          <a:off x="20434300" y="184350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43687</xdr:rowOff>
    </xdr:from>
    <xdr:to>
      <xdr:col>102</xdr:col>
      <xdr:colOff>165100</xdr:colOff>
      <xdr:row>107</xdr:row>
      <xdr:rowOff>145287</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19494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92202</xdr:rowOff>
    </xdr:from>
    <xdr:to>
      <xdr:col>107</xdr:col>
      <xdr:colOff>50800</xdr:colOff>
      <xdr:row>107</xdr:row>
      <xdr:rowOff>94487</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flipV="1">
          <a:off x="19545300" y="184373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45974</xdr:rowOff>
    </xdr:from>
    <xdr:to>
      <xdr:col>98</xdr:col>
      <xdr:colOff>38100</xdr:colOff>
      <xdr:row>107</xdr:row>
      <xdr:rowOff>147574</xdr:rowOff>
    </xdr:to>
    <xdr:sp macro="" textlink="">
      <xdr:nvSpPr>
        <xdr:cNvPr id="944" name="楕円 943">
          <a:extLst>
            <a:ext uri="{FF2B5EF4-FFF2-40B4-BE49-F238E27FC236}">
              <a16:creationId xmlns:a16="http://schemas.microsoft.com/office/drawing/2014/main" id="{00000000-0008-0000-0E00-0000B0030000}"/>
            </a:ext>
          </a:extLst>
        </xdr:cNvPr>
        <xdr:cNvSpPr/>
      </xdr:nvSpPr>
      <xdr:spPr>
        <a:xfrm>
          <a:off x="18605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94487</xdr:rowOff>
    </xdr:from>
    <xdr:to>
      <xdr:col>102</xdr:col>
      <xdr:colOff>114300</xdr:colOff>
      <xdr:row>107</xdr:row>
      <xdr:rowOff>96774</xdr:rowOff>
    </xdr:to>
    <xdr:cxnSp macro="">
      <xdr:nvCxnSpPr>
        <xdr:cNvPr id="945" name="直線コネクタ 944">
          <a:extLst>
            <a:ext uri="{FF2B5EF4-FFF2-40B4-BE49-F238E27FC236}">
              <a16:creationId xmlns:a16="http://schemas.microsoft.com/office/drawing/2014/main" id="{00000000-0008-0000-0E00-0000B1030000}"/>
            </a:ext>
          </a:extLst>
        </xdr:cNvPr>
        <xdr:cNvCxnSpPr/>
      </xdr:nvCxnSpPr>
      <xdr:spPr>
        <a:xfrm flipV="1">
          <a:off x="18656300" y="184396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58945</xdr:rowOff>
    </xdr:from>
    <xdr:ext cx="469744" cy="259045"/>
    <xdr:sp macro="" textlink="">
      <xdr:nvSpPr>
        <xdr:cNvPr id="946" name="n_1aveValue【公民館】&#10;一人当たり面積">
          <a:extLst>
            <a:ext uri="{FF2B5EF4-FFF2-40B4-BE49-F238E27FC236}">
              <a16:creationId xmlns:a16="http://schemas.microsoft.com/office/drawing/2014/main" id="{00000000-0008-0000-0E00-0000B2030000}"/>
            </a:ext>
          </a:extLst>
        </xdr:cNvPr>
        <xdr:cNvSpPr txBox="1"/>
      </xdr:nvSpPr>
      <xdr:spPr>
        <a:xfrm>
          <a:off x="210757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947" name="n_2aveValue【公民館】&#10;一人当たり面積">
          <a:extLst>
            <a:ext uri="{FF2B5EF4-FFF2-40B4-BE49-F238E27FC236}">
              <a16:creationId xmlns:a16="http://schemas.microsoft.com/office/drawing/2014/main" id="{00000000-0008-0000-0E00-0000B3030000}"/>
            </a:ext>
          </a:extLst>
        </xdr:cNvPr>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24655</xdr:rowOff>
    </xdr:from>
    <xdr:ext cx="469744" cy="259045"/>
    <xdr:sp macro="" textlink="">
      <xdr:nvSpPr>
        <xdr:cNvPr id="948" name="n_3aveValue【公民館】&#10;一人当たり面積">
          <a:extLst>
            <a:ext uri="{FF2B5EF4-FFF2-40B4-BE49-F238E27FC236}">
              <a16:creationId xmlns:a16="http://schemas.microsoft.com/office/drawing/2014/main" id="{00000000-0008-0000-0E00-0000B4030000}"/>
            </a:ext>
          </a:extLst>
        </xdr:cNvPr>
        <xdr:cNvSpPr txBox="1"/>
      </xdr:nvSpPr>
      <xdr:spPr>
        <a:xfrm>
          <a:off x="19310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949" name="n_4aveValue【公民館】&#10;一人当たり面積">
          <a:extLst>
            <a:ext uri="{FF2B5EF4-FFF2-40B4-BE49-F238E27FC236}">
              <a16:creationId xmlns:a16="http://schemas.microsoft.com/office/drawing/2014/main" id="{00000000-0008-0000-0E00-0000B5030000}"/>
            </a:ext>
          </a:extLst>
        </xdr:cNvPr>
        <xdr:cNvSpPr txBox="1"/>
      </xdr:nvSpPr>
      <xdr:spPr>
        <a:xfrm>
          <a:off x="18421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131842</xdr:rowOff>
    </xdr:from>
    <xdr:ext cx="469744" cy="259045"/>
    <xdr:sp macro="" textlink="">
      <xdr:nvSpPr>
        <xdr:cNvPr id="950" name="n_1mainValue【公民館】&#10;一人当たり面積">
          <a:extLst>
            <a:ext uri="{FF2B5EF4-FFF2-40B4-BE49-F238E27FC236}">
              <a16:creationId xmlns:a16="http://schemas.microsoft.com/office/drawing/2014/main" id="{00000000-0008-0000-0E00-0000B6030000}"/>
            </a:ext>
          </a:extLst>
        </xdr:cNvPr>
        <xdr:cNvSpPr txBox="1"/>
      </xdr:nvSpPr>
      <xdr:spPr>
        <a:xfrm>
          <a:off x="210757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134129</xdr:rowOff>
    </xdr:from>
    <xdr:ext cx="469744" cy="259045"/>
    <xdr:sp macro="" textlink="">
      <xdr:nvSpPr>
        <xdr:cNvPr id="951" name="n_2mainValue【公民館】&#10;一人当たり面積">
          <a:extLst>
            <a:ext uri="{FF2B5EF4-FFF2-40B4-BE49-F238E27FC236}">
              <a16:creationId xmlns:a16="http://schemas.microsoft.com/office/drawing/2014/main" id="{00000000-0008-0000-0E00-0000B7030000}"/>
            </a:ext>
          </a:extLst>
        </xdr:cNvPr>
        <xdr:cNvSpPr txBox="1"/>
      </xdr:nvSpPr>
      <xdr:spPr>
        <a:xfrm>
          <a:off x="201994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136414</xdr:rowOff>
    </xdr:from>
    <xdr:ext cx="469744" cy="259045"/>
    <xdr:sp macro="" textlink="">
      <xdr:nvSpPr>
        <xdr:cNvPr id="952" name="n_3mainValue【公民館】&#10;一人当たり面積">
          <a:extLst>
            <a:ext uri="{FF2B5EF4-FFF2-40B4-BE49-F238E27FC236}">
              <a16:creationId xmlns:a16="http://schemas.microsoft.com/office/drawing/2014/main" id="{00000000-0008-0000-0E00-0000B8030000}"/>
            </a:ext>
          </a:extLst>
        </xdr:cNvPr>
        <xdr:cNvSpPr txBox="1"/>
      </xdr:nvSpPr>
      <xdr:spPr>
        <a:xfrm>
          <a:off x="19310427" y="184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138701</xdr:rowOff>
    </xdr:from>
    <xdr:ext cx="469744" cy="259045"/>
    <xdr:sp macro="" textlink="">
      <xdr:nvSpPr>
        <xdr:cNvPr id="953" name="n_4mainValue【公民館】&#10;一人当たり面積">
          <a:extLst>
            <a:ext uri="{FF2B5EF4-FFF2-40B4-BE49-F238E27FC236}">
              <a16:creationId xmlns:a16="http://schemas.microsoft.com/office/drawing/2014/main" id="{00000000-0008-0000-0E00-0000B9030000}"/>
            </a:ext>
          </a:extLst>
        </xdr:cNvPr>
        <xdr:cNvSpPr txBox="1"/>
      </xdr:nvSpPr>
      <xdr:spPr>
        <a:xfrm>
          <a:off x="18421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E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E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E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tx1"/>
              </a:solidFill>
              <a:effectLst/>
              <a:latin typeface="+mn-lt"/>
              <a:ea typeface="+mn-ea"/>
              <a:cs typeface="+mn-cs"/>
            </a:rPr>
            <a:t>有形固定資産減価償却率は、認定こども園・幼稚園・保育所、学校施設、</a:t>
          </a:r>
          <a:r>
            <a:rPr kumimoji="1" lang="ja-JP" altLang="en-US" sz="800">
              <a:solidFill>
                <a:schemeClr val="tx1"/>
              </a:solidFill>
              <a:effectLst/>
              <a:latin typeface="+mn-lt"/>
              <a:ea typeface="+mn-ea"/>
              <a:cs typeface="+mn-cs"/>
            </a:rPr>
            <a:t>児童館、</a:t>
          </a:r>
          <a:r>
            <a:rPr kumimoji="1" lang="ja-JP" altLang="ja-JP" sz="800">
              <a:solidFill>
                <a:schemeClr val="tx1"/>
              </a:solidFill>
              <a:effectLst/>
              <a:latin typeface="+mn-lt"/>
              <a:ea typeface="+mn-ea"/>
              <a:cs typeface="+mn-cs"/>
            </a:rPr>
            <a:t>公民館が類似団体平均と比較して</a:t>
          </a:r>
          <a:r>
            <a:rPr kumimoji="1" lang="ja-JP" altLang="en-US" sz="800">
              <a:solidFill>
                <a:schemeClr val="tx1"/>
              </a:solidFill>
              <a:effectLst/>
              <a:latin typeface="+mn-lt"/>
              <a:ea typeface="+mn-ea"/>
              <a:cs typeface="+mn-cs"/>
            </a:rPr>
            <a:t>特に</a:t>
          </a:r>
          <a:r>
            <a:rPr kumimoji="1" lang="ja-JP" altLang="ja-JP" sz="800">
              <a:solidFill>
                <a:schemeClr val="tx1"/>
              </a:solidFill>
              <a:effectLst/>
              <a:latin typeface="+mn-lt"/>
              <a:ea typeface="+mn-ea"/>
              <a:cs typeface="+mn-cs"/>
            </a:rPr>
            <a:t>高くなっている。各資産の特徴点等は次のとおり。</a:t>
          </a:r>
          <a:endParaRPr lang="ja-JP" altLang="ja-JP" sz="1000">
            <a:solidFill>
              <a:schemeClr val="tx1"/>
            </a:solidFill>
            <a:effectLst/>
          </a:endParaRPr>
        </a:p>
        <a:p>
          <a:r>
            <a:rPr kumimoji="1" lang="ja-JP" altLang="ja-JP" sz="800">
              <a:solidFill>
                <a:schemeClr val="tx1"/>
              </a:solidFill>
              <a:effectLst/>
              <a:latin typeface="+mn-lt"/>
              <a:ea typeface="+mn-ea"/>
              <a:cs typeface="+mn-cs"/>
            </a:rPr>
            <a:t>・認定こども園・幼稚園・保育所：市来幼稚園のみが該当だが、当該幼稚園は建設から</a:t>
          </a:r>
          <a:r>
            <a:rPr kumimoji="1" lang="en-US" altLang="ja-JP" sz="800">
              <a:solidFill>
                <a:schemeClr val="tx1"/>
              </a:solidFill>
              <a:effectLst/>
              <a:latin typeface="+mn-lt"/>
              <a:ea typeface="+mn-ea"/>
              <a:cs typeface="+mn-cs"/>
            </a:rPr>
            <a:t>33</a:t>
          </a:r>
          <a:r>
            <a:rPr kumimoji="1" lang="ja-JP" altLang="ja-JP" sz="800">
              <a:solidFill>
                <a:schemeClr val="tx1"/>
              </a:solidFill>
              <a:effectLst/>
              <a:latin typeface="+mn-lt"/>
              <a:ea typeface="+mn-ea"/>
              <a:cs typeface="+mn-cs"/>
            </a:rPr>
            <a:t>年が経過し老朽化が進行しているため、施設を長期にわたり有効活用するため、計画的に補修などを行う必要がある。</a:t>
          </a:r>
          <a:endParaRPr lang="ja-JP" altLang="ja-JP" sz="1000">
            <a:solidFill>
              <a:schemeClr val="tx1"/>
            </a:solidFill>
            <a:effectLst/>
          </a:endParaRPr>
        </a:p>
        <a:p>
          <a:r>
            <a:rPr kumimoji="1" lang="ja-JP" altLang="ja-JP" sz="800">
              <a:solidFill>
                <a:schemeClr val="tx1"/>
              </a:solidFill>
              <a:effectLst/>
              <a:latin typeface="+mn-lt"/>
              <a:ea typeface="+mn-ea"/>
              <a:cs typeface="+mn-cs"/>
            </a:rPr>
            <a:t>・学校施設：建設から平均して</a:t>
          </a:r>
          <a:r>
            <a:rPr kumimoji="1" lang="en-US" altLang="ja-JP" sz="800">
              <a:solidFill>
                <a:schemeClr val="tx1"/>
              </a:solidFill>
              <a:effectLst/>
              <a:latin typeface="+mn-lt"/>
              <a:ea typeface="+mn-ea"/>
              <a:cs typeface="+mn-cs"/>
            </a:rPr>
            <a:t>50</a:t>
          </a:r>
          <a:r>
            <a:rPr kumimoji="1" lang="ja-JP" altLang="ja-JP" sz="800">
              <a:solidFill>
                <a:schemeClr val="tx1"/>
              </a:solidFill>
              <a:effectLst/>
              <a:latin typeface="+mn-lt"/>
              <a:ea typeface="+mn-ea"/>
              <a:cs typeface="+mn-cs"/>
            </a:rPr>
            <a:t>年が経過している。建物系個別施設計画に基づき</a:t>
          </a:r>
          <a:r>
            <a:rPr lang="ja-JP" altLang="ja-JP" sz="800" b="0" i="0" baseline="0">
              <a:solidFill>
                <a:schemeClr val="tx1"/>
              </a:solidFill>
              <a:effectLst/>
              <a:latin typeface="+mn-lt"/>
              <a:ea typeface="+mn-ea"/>
              <a:cs typeface="+mn-cs"/>
            </a:rPr>
            <a:t>学校規模適正化委員会の提言や国から示された公立小・中学校の適正化規模・適正配置等に関する手引きを参考に、保護者・地域の意見等を踏まえながら小中学校の再編・整理に取り組みつつ</a:t>
          </a:r>
          <a:r>
            <a:rPr kumimoji="1" lang="ja-JP" altLang="ja-JP" sz="800">
              <a:solidFill>
                <a:schemeClr val="tx1"/>
              </a:solidFill>
              <a:effectLst/>
              <a:latin typeface="+mn-lt"/>
              <a:ea typeface="+mn-ea"/>
              <a:cs typeface="+mn-cs"/>
            </a:rPr>
            <a:t>、令和３年度に策定</a:t>
          </a:r>
          <a:r>
            <a:rPr kumimoji="1" lang="ja-JP" altLang="en-US" sz="800">
              <a:solidFill>
                <a:schemeClr val="tx1"/>
              </a:solidFill>
              <a:effectLst/>
              <a:latin typeface="+mn-lt"/>
              <a:ea typeface="+mn-ea"/>
              <a:cs typeface="+mn-cs"/>
            </a:rPr>
            <a:t>した</a:t>
          </a:r>
          <a:r>
            <a:rPr kumimoji="1" lang="ja-JP" altLang="ja-JP" sz="800">
              <a:solidFill>
                <a:schemeClr val="tx1"/>
              </a:solidFill>
              <a:effectLst/>
              <a:latin typeface="+mn-lt"/>
              <a:ea typeface="+mn-ea"/>
              <a:cs typeface="+mn-cs"/>
            </a:rPr>
            <a:t>学校施設長寿命化計画に基づき中長期的な維持管理等に係るトータルコストの縮減・平準化を図る必要がある。</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・児童館：海浜児童センターのみが該当だが建設から</a:t>
          </a:r>
          <a:r>
            <a:rPr kumimoji="1" lang="en-US" altLang="ja-JP" sz="800">
              <a:solidFill>
                <a:schemeClr val="tx1"/>
              </a:solidFill>
              <a:effectLst/>
              <a:latin typeface="+mn-lt"/>
              <a:ea typeface="+mn-ea"/>
              <a:cs typeface="+mn-cs"/>
            </a:rPr>
            <a:t>44</a:t>
          </a:r>
          <a:r>
            <a:rPr kumimoji="1" lang="ja-JP" altLang="en-US" sz="800">
              <a:solidFill>
                <a:schemeClr val="tx1"/>
              </a:solidFill>
              <a:effectLst/>
              <a:latin typeface="+mn-lt"/>
              <a:ea typeface="+mn-ea"/>
              <a:cs typeface="+mn-cs"/>
            </a:rPr>
            <a:t>年が経過し老朽化が進行している。なお、当該施設は令和５年度に解体予定である。</a:t>
          </a:r>
          <a:endParaRPr lang="ja-JP" altLang="ja-JP" sz="1000">
            <a:solidFill>
              <a:schemeClr val="tx1"/>
            </a:solidFill>
            <a:effectLst/>
          </a:endParaRPr>
        </a:p>
        <a:p>
          <a:r>
            <a:rPr kumimoji="1" lang="ja-JP" altLang="ja-JP" sz="800">
              <a:solidFill>
                <a:schemeClr val="tx1"/>
              </a:solidFill>
              <a:effectLst/>
              <a:latin typeface="+mn-lt"/>
              <a:ea typeface="+mn-ea"/>
              <a:cs typeface="+mn-cs"/>
            </a:rPr>
            <a:t>・公民館：市来地域公民館は</a:t>
          </a:r>
          <a:r>
            <a:rPr kumimoji="1" lang="en-US" altLang="ja-JP" sz="800">
              <a:solidFill>
                <a:schemeClr val="tx1"/>
              </a:solidFill>
              <a:effectLst/>
              <a:latin typeface="+mn-lt"/>
              <a:ea typeface="+mn-ea"/>
              <a:cs typeface="+mn-cs"/>
            </a:rPr>
            <a:t>59</a:t>
          </a:r>
          <a:r>
            <a:rPr kumimoji="1" lang="ja-JP" altLang="ja-JP" sz="800">
              <a:solidFill>
                <a:schemeClr val="tx1"/>
              </a:solidFill>
              <a:effectLst/>
              <a:latin typeface="+mn-lt"/>
              <a:ea typeface="+mn-ea"/>
              <a:cs typeface="+mn-cs"/>
            </a:rPr>
            <a:t>年、市民文化センターは</a:t>
          </a:r>
          <a:r>
            <a:rPr kumimoji="1" lang="en-US" altLang="ja-JP" sz="800">
              <a:solidFill>
                <a:schemeClr val="tx1"/>
              </a:solidFill>
              <a:effectLst/>
              <a:latin typeface="+mn-lt"/>
              <a:ea typeface="+mn-ea"/>
              <a:cs typeface="+mn-cs"/>
            </a:rPr>
            <a:t>58</a:t>
          </a:r>
          <a:r>
            <a:rPr kumimoji="1" lang="ja-JP" altLang="ja-JP" sz="800">
              <a:solidFill>
                <a:schemeClr val="tx1"/>
              </a:solidFill>
              <a:effectLst/>
              <a:latin typeface="+mn-lt"/>
              <a:ea typeface="+mn-ea"/>
              <a:cs typeface="+mn-cs"/>
            </a:rPr>
            <a:t>年経過しており老朽化が著しいため、建物系個別施設管理計画に基づき、適正に管理していく必要がある。</a:t>
          </a:r>
          <a:endParaRPr lang="ja-JP" altLang="ja-JP" sz="1000">
            <a:solidFill>
              <a:schemeClr val="tx1"/>
            </a:solidFill>
            <a:effectLst/>
          </a:endParaRPr>
        </a:p>
        <a:p>
          <a:r>
            <a:rPr kumimoji="1" lang="ja-JP" altLang="ja-JP" sz="800">
              <a:solidFill>
                <a:schemeClr val="tx1"/>
              </a:solidFill>
              <a:effectLst/>
              <a:latin typeface="+mn-lt"/>
              <a:ea typeface="+mn-ea"/>
              <a:cs typeface="+mn-cs"/>
            </a:rPr>
            <a:t>・橋りょう・トンネル：類似団体平均と比べ有形固定資産償却率が大幅に低くなっているが、大半が備忘価格１円で評価されていることが要因と考えられる。</a:t>
          </a:r>
          <a:endParaRPr lang="ja-JP" altLang="ja-JP" sz="10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26,800
26,583
112.30
18,796,088
17,969,413
786,429
9,250,335
19,567,016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91440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50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95267</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91440</xdr:rowOff>
    </xdr:from>
    <xdr:to>
      <xdr:col>24</xdr:col>
      <xdr:colOff>152400</xdr:colOff>
      <xdr:row>40</xdr:row>
      <xdr:rowOff>91440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4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85107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257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62230</xdr:rowOff>
    </xdr:from>
    <xdr:to>
      <xdr:col>24</xdr:col>
      <xdr:colOff>114300</xdr:colOff>
      <xdr:row>37</xdr:row>
      <xdr:rowOff>163830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53340</xdr:rowOff>
    </xdr:from>
    <xdr:to>
      <xdr:col>20</xdr:col>
      <xdr:colOff>38100</xdr:colOff>
      <xdr:row>38</xdr:row>
      <xdr:rowOff>154940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7620</xdr:rowOff>
    </xdr:from>
    <xdr:to>
      <xdr:col>15</xdr:col>
      <xdr:colOff>101600</xdr:colOff>
      <xdr:row>38</xdr:row>
      <xdr:rowOff>109220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81280</xdr:rowOff>
    </xdr:from>
    <xdr:to>
      <xdr:col>6</xdr:col>
      <xdr:colOff>38100</xdr:colOff>
      <xdr:row>38</xdr:row>
      <xdr:rowOff>11430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114300</xdr:rowOff>
    </xdr:from>
    <xdr:to>
      <xdr:col>20</xdr:col>
      <xdr:colOff>38100</xdr:colOff>
      <xdr:row>39</xdr:row>
      <xdr:rowOff>44450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165100</xdr:rowOff>
    </xdr:from>
    <xdr:to>
      <xdr:col>24</xdr:col>
      <xdr:colOff>63500</xdr:colOff>
      <xdr:row>39</xdr:row>
      <xdr:rowOff>19050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680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88900</xdr:rowOff>
    </xdr:from>
    <xdr:to>
      <xdr:col>15</xdr:col>
      <xdr:colOff>101600</xdr:colOff>
      <xdr:row>39</xdr:row>
      <xdr:rowOff>19050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139700</xdr:rowOff>
    </xdr:from>
    <xdr:to>
      <xdr:col>19</xdr:col>
      <xdr:colOff>177800</xdr:colOff>
      <xdr:row>38</xdr:row>
      <xdr:rowOff>165100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65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76200</xdr:rowOff>
    </xdr:from>
    <xdr:to>
      <xdr:col>10</xdr:col>
      <xdr:colOff>165100</xdr:colOff>
      <xdr:row>41</xdr:row>
      <xdr:rowOff>6350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139700</xdr:rowOff>
    </xdr:from>
    <xdr:to>
      <xdr:col>15</xdr:col>
      <xdr:colOff>50800</xdr:colOff>
      <xdr:row>40</xdr:row>
      <xdr:rowOff>127000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6548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76200</xdr:rowOff>
    </xdr:from>
    <xdr:to>
      <xdr:col>6</xdr:col>
      <xdr:colOff>38100</xdr:colOff>
      <xdr:row>41</xdr:row>
      <xdr:rowOff>6350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127000</xdr:rowOff>
    </xdr:from>
    <xdr:to>
      <xdr:col>10</xdr:col>
      <xdr:colOff>114300</xdr:colOff>
      <xdr:row>40</xdr:row>
      <xdr:rowOff>127000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13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125747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27957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20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35577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10177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69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40</xdr:row>
      <xdr:rowOff>168927</xdr:rowOff>
    </xdr:from>
    <xdr:ext cx="469744"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784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40</xdr:row>
      <xdr:rowOff>168927</xdr:rowOff>
    </xdr:from>
    <xdr:ext cx="469744"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89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1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158750</xdr:rowOff>
    </xdr:from>
    <xdr:to>
      <xdr:col>50</xdr:col>
      <xdr:colOff>165100</xdr:colOff>
      <xdr:row>40</xdr:row>
      <xdr:rowOff>88900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38100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88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38100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38100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0</xdr:rowOff>
    </xdr:from>
    <xdr:to>
      <xdr:col>36</xdr:col>
      <xdr:colOff>165100</xdr:colOff>
      <xdr:row>40</xdr:row>
      <xdr:rowOff>101600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50800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89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35577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22877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80027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31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90170</xdr:rowOff>
    </xdr:from>
    <xdr:to>
      <xdr:col>24</xdr:col>
      <xdr:colOff>114300</xdr:colOff>
      <xdr:row>58</xdr:row>
      <xdr:rowOff>20320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113047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102870</xdr:rowOff>
    </xdr:from>
    <xdr:to>
      <xdr:col>24</xdr:col>
      <xdr:colOff>63500</xdr:colOff>
      <xdr:row>57</xdr:row>
      <xdr:rowOff>140970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9875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29210</xdr:rowOff>
    </xdr:from>
    <xdr:to>
      <xdr:col>15</xdr:col>
      <xdr:colOff>101600</xdr:colOff>
      <xdr:row>57</xdr:row>
      <xdr:rowOff>130810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80010</xdr:rowOff>
    </xdr:from>
    <xdr:to>
      <xdr:col>19</xdr:col>
      <xdr:colOff>177800</xdr:colOff>
      <xdr:row>57</xdr:row>
      <xdr:rowOff>102870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9852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164465</xdr:rowOff>
    </xdr:from>
    <xdr:to>
      <xdr:col>10</xdr:col>
      <xdr:colOff>165100</xdr:colOff>
      <xdr:row>57</xdr:row>
      <xdr:rowOff>94615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43815</xdr:rowOff>
    </xdr:from>
    <xdr:to>
      <xdr:col>15</xdr:col>
      <xdr:colOff>50800</xdr:colOff>
      <xdr:row>57</xdr:row>
      <xdr:rowOff>80010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98164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128270</xdr:rowOff>
    </xdr:from>
    <xdr:to>
      <xdr:col>6</xdr:col>
      <xdr:colOff>38100</xdr:colOff>
      <xdr:row>57</xdr:row>
      <xdr:rowOff>58420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7620</xdr:rowOff>
    </xdr:from>
    <xdr:to>
      <xdr:col>10</xdr:col>
      <xdr:colOff>114300</xdr:colOff>
      <xdr:row>57</xdr:row>
      <xdr:rowOff>43815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97802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55262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170197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147337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111142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74947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54627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40640</xdr:rowOff>
    </xdr:from>
    <xdr:to>
      <xdr:col>50</xdr:col>
      <xdr:colOff>165100</xdr:colOff>
      <xdr:row>61</xdr:row>
      <xdr:rowOff>142240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82550</xdr:rowOff>
    </xdr:from>
    <xdr:to>
      <xdr:col>55</xdr:col>
      <xdr:colOff>0</xdr:colOff>
      <xdr:row>61</xdr:row>
      <xdr:rowOff>91440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54100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30480</xdr:rowOff>
    </xdr:from>
    <xdr:to>
      <xdr:col>46</xdr:col>
      <xdr:colOff>38100</xdr:colOff>
      <xdr:row>61</xdr:row>
      <xdr:rowOff>132080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4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81280</xdr:rowOff>
    </xdr:from>
    <xdr:to>
      <xdr:col>50</xdr:col>
      <xdr:colOff>114300</xdr:colOff>
      <xdr:row>61</xdr:row>
      <xdr:rowOff>91440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053973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38100</xdr:rowOff>
    </xdr:from>
    <xdr:to>
      <xdr:col>41</xdr:col>
      <xdr:colOff>101600</xdr:colOff>
      <xdr:row>61</xdr:row>
      <xdr:rowOff>139700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81280</xdr:rowOff>
    </xdr:from>
    <xdr:to>
      <xdr:col>45</xdr:col>
      <xdr:colOff>177800</xdr:colOff>
      <xdr:row>61</xdr:row>
      <xdr:rowOff>88900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539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88900</xdr:rowOff>
    </xdr:from>
    <xdr:to>
      <xdr:col>41</xdr:col>
      <xdr:colOff>50800</xdr:colOff>
      <xdr:row>61</xdr:row>
      <xdr:rowOff>95250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5473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77487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92727</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104157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158767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148607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2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156227</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00000000-0008-0000-0F00-00002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04" name="【市民会館】&#10;有形固定資産減価償却率最小値テキスト">
          <a:extLst>
            <a:ext uri="{FF2B5EF4-FFF2-40B4-BE49-F238E27FC236}">
              <a16:creationId xmlns:a16="http://schemas.microsoft.com/office/drawing/2014/main" id="{00000000-0008-0000-0F00-000030010000}"/>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06" name="【市民会館】&#10;有形固定資産減価償却率最大値テキスト">
          <a:extLst>
            <a:ext uri="{FF2B5EF4-FFF2-40B4-BE49-F238E27FC236}">
              <a16:creationId xmlns:a16="http://schemas.microsoft.com/office/drawing/2014/main" id="{00000000-0008-0000-0F00-00003201000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00000000-0008-0000-0F00-000034010000}"/>
            </a:ext>
          </a:extLst>
        </xdr:cNvPr>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3746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45847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72770</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00000000-0008-0000-0F00-000040010000}"/>
            </a:ext>
          </a:extLst>
        </xdr:cNvPr>
        <xdr:cNvSpPr txBox="1"/>
      </xdr:nvSpPr>
      <xdr:spPr>
        <a:xfrm>
          <a:off x="4673600" y="1773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17236</xdr:rowOff>
    </xdr:from>
    <xdr:to>
      <xdr:col>20</xdr:col>
      <xdr:colOff>38100</xdr:colOff>
      <xdr:row>104</xdr:row>
      <xdr:rowOff>118836</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3746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68036</xdr:rowOff>
    </xdr:from>
    <xdr:to>
      <xdr:col>24</xdr:col>
      <xdr:colOff>63500</xdr:colOff>
      <xdr:row>104</xdr:row>
      <xdr:rowOff>100693</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3797300" y="1789883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154395</xdr:rowOff>
    </xdr:from>
    <xdr:to>
      <xdr:col>15</xdr:col>
      <xdr:colOff>101600</xdr:colOff>
      <xdr:row>104</xdr:row>
      <xdr:rowOff>84545</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2857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33745</xdr:rowOff>
    </xdr:from>
    <xdr:to>
      <xdr:col>19</xdr:col>
      <xdr:colOff>177800</xdr:colOff>
      <xdr:row>104</xdr:row>
      <xdr:rowOff>68036</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2908300" y="178645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120106</xdr:rowOff>
    </xdr:from>
    <xdr:to>
      <xdr:col>10</xdr:col>
      <xdr:colOff>165100</xdr:colOff>
      <xdr:row>104</xdr:row>
      <xdr:rowOff>50256</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1968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170906</xdr:rowOff>
    </xdr:from>
    <xdr:to>
      <xdr:col>15</xdr:col>
      <xdr:colOff>50800</xdr:colOff>
      <xdr:row>104</xdr:row>
      <xdr:rowOff>33745</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2019300" y="178302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85816</xdr:rowOff>
    </xdr:from>
    <xdr:to>
      <xdr:col>6</xdr:col>
      <xdr:colOff>38100</xdr:colOff>
      <xdr:row>104</xdr:row>
      <xdr:rowOff>15966</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079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136616</xdr:rowOff>
    </xdr:from>
    <xdr:to>
      <xdr:col>10</xdr:col>
      <xdr:colOff>114300</xdr:colOff>
      <xdr:row>103</xdr:row>
      <xdr:rowOff>170906</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130300" y="177959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88735</xdr:rowOff>
    </xdr:from>
    <xdr:ext cx="405111" cy="259045"/>
    <xdr:sp macro="" textlink="">
      <xdr:nvSpPr>
        <xdr:cNvPr id="329" name="n_1aveValue【市民会館】&#10;有形固定資産減価償却率">
          <a:extLst>
            <a:ext uri="{FF2B5EF4-FFF2-40B4-BE49-F238E27FC236}">
              <a16:creationId xmlns:a16="http://schemas.microsoft.com/office/drawing/2014/main" id="{00000000-0008-0000-0F00-000049010000}"/>
            </a:ext>
          </a:extLst>
        </xdr:cNvPr>
        <xdr:cNvSpPr txBox="1"/>
      </xdr:nvSpPr>
      <xdr:spPr>
        <a:xfrm>
          <a:off x="3582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330" name="n_2aveValue【市民会館】&#10;有形固定資産減価償却率">
          <a:extLst>
            <a:ext uri="{FF2B5EF4-FFF2-40B4-BE49-F238E27FC236}">
              <a16:creationId xmlns:a16="http://schemas.microsoft.com/office/drawing/2014/main" id="{00000000-0008-0000-0F00-00004A010000}"/>
            </a:ext>
          </a:extLst>
        </xdr:cNvPr>
        <xdr:cNvSpPr txBox="1"/>
      </xdr:nvSpPr>
      <xdr:spPr>
        <a:xfrm>
          <a:off x="2705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132822</xdr:rowOff>
    </xdr:from>
    <xdr:ext cx="405111" cy="259045"/>
    <xdr:sp macro="" textlink="">
      <xdr:nvSpPr>
        <xdr:cNvPr id="331" name="n_3aveValue【市民会館】&#10;有形固定資産減価償却率">
          <a:extLst>
            <a:ext uri="{FF2B5EF4-FFF2-40B4-BE49-F238E27FC236}">
              <a16:creationId xmlns:a16="http://schemas.microsoft.com/office/drawing/2014/main" id="{00000000-0008-0000-0F00-00004B010000}"/>
            </a:ext>
          </a:extLst>
        </xdr:cNvPr>
        <xdr:cNvSpPr txBox="1"/>
      </xdr:nvSpPr>
      <xdr:spPr>
        <a:xfrm>
          <a:off x="1816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15257</xdr:rowOff>
    </xdr:from>
    <xdr:ext cx="405111" cy="259045"/>
    <xdr:sp macro="" textlink="">
      <xdr:nvSpPr>
        <xdr:cNvPr id="332" name="n_4aveValue【市民会館】&#10;有形固定資産減価償却率">
          <a:extLst>
            <a:ext uri="{FF2B5EF4-FFF2-40B4-BE49-F238E27FC236}">
              <a16:creationId xmlns:a16="http://schemas.microsoft.com/office/drawing/2014/main" id="{00000000-0008-0000-0F00-00004C010000}"/>
            </a:ext>
          </a:extLst>
        </xdr:cNvPr>
        <xdr:cNvSpPr txBox="1"/>
      </xdr:nvSpPr>
      <xdr:spPr>
        <a:xfrm>
          <a:off x="927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135363</xdr:rowOff>
    </xdr:from>
    <xdr:ext cx="405111" cy="259045"/>
    <xdr:sp macro="" textlink="">
      <xdr:nvSpPr>
        <xdr:cNvPr id="333" name="n_1mainValue【市民会館】&#10;有形固定資産減価償却率">
          <a:extLst>
            <a:ext uri="{FF2B5EF4-FFF2-40B4-BE49-F238E27FC236}">
              <a16:creationId xmlns:a16="http://schemas.microsoft.com/office/drawing/2014/main" id="{00000000-0008-0000-0F00-00004D010000}"/>
            </a:ext>
          </a:extLst>
        </xdr:cNvPr>
        <xdr:cNvSpPr txBox="1"/>
      </xdr:nvSpPr>
      <xdr:spPr>
        <a:xfrm>
          <a:off x="35820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101072</xdr:rowOff>
    </xdr:from>
    <xdr:ext cx="405111" cy="259045"/>
    <xdr:sp macro="" textlink="">
      <xdr:nvSpPr>
        <xdr:cNvPr id="334" name="n_2mainValue【市民会館】&#10;有形固定資産減価償却率">
          <a:extLst>
            <a:ext uri="{FF2B5EF4-FFF2-40B4-BE49-F238E27FC236}">
              <a16:creationId xmlns:a16="http://schemas.microsoft.com/office/drawing/2014/main" id="{00000000-0008-0000-0F00-00004E010000}"/>
            </a:ext>
          </a:extLst>
        </xdr:cNvPr>
        <xdr:cNvSpPr txBox="1"/>
      </xdr:nvSpPr>
      <xdr:spPr>
        <a:xfrm>
          <a:off x="2705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66783</xdr:rowOff>
    </xdr:from>
    <xdr:ext cx="405111" cy="259045"/>
    <xdr:sp macro="" textlink="">
      <xdr:nvSpPr>
        <xdr:cNvPr id="335" name="n_3mainValue【市民会館】&#10;有形固定資産減価償却率">
          <a:extLst>
            <a:ext uri="{FF2B5EF4-FFF2-40B4-BE49-F238E27FC236}">
              <a16:creationId xmlns:a16="http://schemas.microsoft.com/office/drawing/2014/main" id="{00000000-0008-0000-0F00-00004F010000}"/>
            </a:ext>
          </a:extLst>
        </xdr:cNvPr>
        <xdr:cNvSpPr txBox="1"/>
      </xdr:nvSpPr>
      <xdr:spPr>
        <a:xfrm>
          <a:off x="1816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32493</xdr:rowOff>
    </xdr:from>
    <xdr:ext cx="405111" cy="259045"/>
    <xdr:sp macro="" textlink="">
      <xdr:nvSpPr>
        <xdr:cNvPr id="336" name="n_4mainValue【市民会館】&#10;有形固定資産減価償却率">
          <a:extLst>
            <a:ext uri="{FF2B5EF4-FFF2-40B4-BE49-F238E27FC236}">
              <a16:creationId xmlns:a16="http://schemas.microsoft.com/office/drawing/2014/main" id="{00000000-0008-0000-0F00-000050010000}"/>
            </a:ext>
          </a:extLst>
        </xdr:cNvPr>
        <xdr:cNvSpPr txBox="1"/>
      </xdr:nvSpPr>
      <xdr:spPr>
        <a:xfrm>
          <a:off x="927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00000000-0008-0000-0F00-00006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361" name="【市民会館】&#10;一人当たり面積最小値テキスト">
          <a:extLst>
            <a:ext uri="{FF2B5EF4-FFF2-40B4-BE49-F238E27FC236}">
              <a16:creationId xmlns:a16="http://schemas.microsoft.com/office/drawing/2014/main" id="{00000000-0008-0000-0F00-000069010000}"/>
            </a:ext>
          </a:extLst>
        </xdr:cNvPr>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363" name="【市民会館】&#10;一人当たり面積最大値テキスト">
          <a:extLst>
            <a:ext uri="{FF2B5EF4-FFF2-40B4-BE49-F238E27FC236}">
              <a16:creationId xmlns:a16="http://schemas.microsoft.com/office/drawing/2014/main" id="{00000000-0008-0000-0F00-00006B010000}"/>
            </a:ext>
          </a:extLst>
        </xdr:cNvPr>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365" name="【市民会館】&#10;一人当たり面積平均値テキスト">
          <a:extLst>
            <a:ext uri="{FF2B5EF4-FFF2-40B4-BE49-F238E27FC236}">
              <a16:creationId xmlns:a16="http://schemas.microsoft.com/office/drawing/2014/main" id="{00000000-0008-0000-0F00-00006D010000}"/>
            </a:ext>
          </a:extLst>
        </xdr:cNvPr>
        <xdr:cNvSpPr txBox="1"/>
      </xdr:nvSpPr>
      <xdr:spPr>
        <a:xfrm>
          <a:off x="10515600" y="18365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9588500" y="1836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8699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7810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6921500" y="1839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0</xdr:rowOff>
    </xdr:from>
    <xdr:to>
      <xdr:col>55</xdr:col>
      <xdr:colOff>50800</xdr:colOff>
      <xdr:row>107</xdr:row>
      <xdr:rowOff>101600</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10426700" y="183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22877</xdr:rowOff>
    </xdr:from>
    <xdr:ext cx="469744" cy="259045"/>
    <xdr:sp macro="" textlink="">
      <xdr:nvSpPr>
        <xdr:cNvPr id="377" name="【市民会館】&#10;一人当たり面積該当値テキスト">
          <a:extLst>
            <a:ext uri="{FF2B5EF4-FFF2-40B4-BE49-F238E27FC236}">
              <a16:creationId xmlns:a16="http://schemas.microsoft.com/office/drawing/2014/main" id="{00000000-0008-0000-0F00-000079010000}"/>
            </a:ext>
          </a:extLst>
        </xdr:cNvPr>
        <xdr:cNvSpPr txBox="1"/>
      </xdr:nvSpPr>
      <xdr:spPr>
        <a:xfrm>
          <a:off x="10515600"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5080</xdr:rowOff>
    </xdr:from>
    <xdr:to>
      <xdr:col>50</xdr:col>
      <xdr:colOff>165100</xdr:colOff>
      <xdr:row>107</xdr:row>
      <xdr:rowOff>106680</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95885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50800</xdr:rowOff>
    </xdr:from>
    <xdr:to>
      <xdr:col>55</xdr:col>
      <xdr:colOff>0</xdr:colOff>
      <xdr:row>107</xdr:row>
      <xdr:rowOff>55880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9639300" y="183959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10161</xdr:rowOff>
    </xdr:from>
    <xdr:to>
      <xdr:col>46</xdr:col>
      <xdr:colOff>38100</xdr:colOff>
      <xdr:row>107</xdr:row>
      <xdr:rowOff>111761</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8699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55880</xdr:rowOff>
    </xdr:from>
    <xdr:to>
      <xdr:col>50</xdr:col>
      <xdr:colOff>114300</xdr:colOff>
      <xdr:row>107</xdr:row>
      <xdr:rowOff>60961</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8750300" y="184010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12700</xdr:rowOff>
    </xdr:from>
    <xdr:to>
      <xdr:col>41</xdr:col>
      <xdr:colOff>101600</xdr:colOff>
      <xdr:row>107</xdr:row>
      <xdr:rowOff>114300</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7810500" y="183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60961</xdr:rowOff>
    </xdr:from>
    <xdr:to>
      <xdr:col>45</xdr:col>
      <xdr:colOff>177800</xdr:colOff>
      <xdr:row>107</xdr:row>
      <xdr:rowOff>63500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7861300" y="184061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16511</xdr:rowOff>
    </xdr:from>
    <xdr:to>
      <xdr:col>36</xdr:col>
      <xdr:colOff>165100</xdr:colOff>
      <xdr:row>107</xdr:row>
      <xdr:rowOff>118111</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6921500" y="183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63500</xdr:rowOff>
    </xdr:from>
    <xdr:to>
      <xdr:col>41</xdr:col>
      <xdr:colOff>50800</xdr:colOff>
      <xdr:row>107</xdr:row>
      <xdr:rowOff>67311</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6972300" y="18408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109238</xdr:rowOff>
    </xdr:from>
    <xdr:ext cx="469744" cy="259045"/>
    <xdr:sp macro="" textlink="">
      <xdr:nvSpPr>
        <xdr:cNvPr id="386" name="n_1aveValue【市民会館】&#10;一人当たり面積">
          <a:extLst>
            <a:ext uri="{FF2B5EF4-FFF2-40B4-BE49-F238E27FC236}">
              <a16:creationId xmlns:a16="http://schemas.microsoft.com/office/drawing/2014/main" id="{00000000-0008-0000-0F00-000082010000}"/>
            </a:ext>
          </a:extLst>
        </xdr:cNvPr>
        <xdr:cNvSpPr txBox="1"/>
      </xdr:nvSpPr>
      <xdr:spPr>
        <a:xfrm>
          <a:off x="9391727" y="1845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387" name="n_2aveValue【市民会館】&#10;一人当たり面積">
          <a:extLst>
            <a:ext uri="{FF2B5EF4-FFF2-40B4-BE49-F238E27FC236}">
              <a16:creationId xmlns:a16="http://schemas.microsoft.com/office/drawing/2014/main" id="{00000000-0008-0000-0F00-000083010000}"/>
            </a:ext>
          </a:extLst>
        </xdr:cNvPr>
        <xdr:cNvSpPr txBox="1"/>
      </xdr:nvSpPr>
      <xdr:spPr>
        <a:xfrm>
          <a:off x="8515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142257</xdr:rowOff>
    </xdr:from>
    <xdr:ext cx="469744" cy="259045"/>
    <xdr:sp macro="" textlink="">
      <xdr:nvSpPr>
        <xdr:cNvPr id="388" name="n_3aveValue【市民会館】&#10;一人当たり面積">
          <a:extLst>
            <a:ext uri="{FF2B5EF4-FFF2-40B4-BE49-F238E27FC236}">
              <a16:creationId xmlns:a16="http://schemas.microsoft.com/office/drawing/2014/main" id="{00000000-0008-0000-0F00-000084010000}"/>
            </a:ext>
          </a:extLst>
        </xdr:cNvPr>
        <xdr:cNvSpPr txBox="1"/>
      </xdr:nvSpPr>
      <xdr:spPr>
        <a:xfrm>
          <a:off x="7626427"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147338</xdr:rowOff>
    </xdr:from>
    <xdr:ext cx="469744" cy="259045"/>
    <xdr:sp macro="" textlink="">
      <xdr:nvSpPr>
        <xdr:cNvPr id="389" name="n_4aveValue【市民会館】&#10;一人当たり面積">
          <a:extLst>
            <a:ext uri="{FF2B5EF4-FFF2-40B4-BE49-F238E27FC236}">
              <a16:creationId xmlns:a16="http://schemas.microsoft.com/office/drawing/2014/main" id="{00000000-0008-0000-0F00-000085010000}"/>
            </a:ext>
          </a:extLst>
        </xdr:cNvPr>
        <xdr:cNvSpPr txBox="1"/>
      </xdr:nvSpPr>
      <xdr:spPr>
        <a:xfrm>
          <a:off x="6737427" y="1849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123207</xdr:rowOff>
    </xdr:from>
    <xdr:ext cx="469744" cy="259045"/>
    <xdr:sp macro="" textlink="">
      <xdr:nvSpPr>
        <xdr:cNvPr id="390" name="n_1mainValue【市民会館】&#10;一人当たり面積">
          <a:extLst>
            <a:ext uri="{FF2B5EF4-FFF2-40B4-BE49-F238E27FC236}">
              <a16:creationId xmlns:a16="http://schemas.microsoft.com/office/drawing/2014/main" id="{00000000-0008-0000-0F00-000086010000}"/>
            </a:ext>
          </a:extLst>
        </xdr:cNvPr>
        <xdr:cNvSpPr txBox="1"/>
      </xdr:nvSpPr>
      <xdr:spPr>
        <a:xfrm>
          <a:off x="9391727" y="181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128288</xdr:rowOff>
    </xdr:from>
    <xdr:ext cx="469744" cy="259045"/>
    <xdr:sp macro="" textlink="">
      <xdr:nvSpPr>
        <xdr:cNvPr id="391" name="n_2mainValue【市民会館】&#10;一人当たり面積">
          <a:extLst>
            <a:ext uri="{FF2B5EF4-FFF2-40B4-BE49-F238E27FC236}">
              <a16:creationId xmlns:a16="http://schemas.microsoft.com/office/drawing/2014/main" id="{00000000-0008-0000-0F00-000087010000}"/>
            </a:ext>
          </a:extLst>
        </xdr:cNvPr>
        <xdr:cNvSpPr txBox="1"/>
      </xdr:nvSpPr>
      <xdr:spPr>
        <a:xfrm>
          <a:off x="8515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130827</xdr:rowOff>
    </xdr:from>
    <xdr:ext cx="469744" cy="259045"/>
    <xdr:sp macro="" textlink="">
      <xdr:nvSpPr>
        <xdr:cNvPr id="392" name="n_3mainValue【市民会館】&#10;一人当たり面積">
          <a:extLst>
            <a:ext uri="{FF2B5EF4-FFF2-40B4-BE49-F238E27FC236}">
              <a16:creationId xmlns:a16="http://schemas.microsoft.com/office/drawing/2014/main" id="{00000000-0008-0000-0F00-000088010000}"/>
            </a:ext>
          </a:extLst>
        </xdr:cNvPr>
        <xdr:cNvSpPr txBox="1"/>
      </xdr:nvSpPr>
      <xdr:spPr>
        <a:xfrm>
          <a:off x="7626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134638</xdr:rowOff>
    </xdr:from>
    <xdr:ext cx="469744" cy="259045"/>
    <xdr:sp macro="" textlink="">
      <xdr:nvSpPr>
        <xdr:cNvPr id="393" name="n_4mainValue【市民会館】&#10;一人当たり面積">
          <a:extLst>
            <a:ext uri="{FF2B5EF4-FFF2-40B4-BE49-F238E27FC236}">
              <a16:creationId xmlns:a16="http://schemas.microsoft.com/office/drawing/2014/main" id="{00000000-0008-0000-0F00-000089010000}"/>
            </a:ext>
          </a:extLst>
        </xdr:cNvPr>
        <xdr:cNvSpPr txBox="1"/>
      </xdr:nvSpPr>
      <xdr:spPr>
        <a:xfrm>
          <a:off x="6737427"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0000000-0008-0000-0F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一般廃棄物処理施設】&#10;有形固定資産減価償却率最小値テキスト">
          <a:extLst>
            <a:ext uri="{FF2B5EF4-FFF2-40B4-BE49-F238E27FC236}">
              <a16:creationId xmlns:a16="http://schemas.microsoft.com/office/drawing/2014/main" id="{00000000-0008-0000-0F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422" name="【一般廃棄物処理施設】&#10;有形固定資産減価償却率最大値テキスト">
          <a:extLst>
            <a:ext uri="{FF2B5EF4-FFF2-40B4-BE49-F238E27FC236}">
              <a16:creationId xmlns:a16="http://schemas.microsoft.com/office/drawing/2014/main" id="{00000000-0008-0000-0F00-0000A6010000}"/>
            </a:ext>
          </a:extLst>
        </xdr:cNvPr>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0000000-0008-0000-0F00-0000A8010000}"/>
            </a:ext>
          </a:extLst>
        </xdr:cNvPr>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3652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2763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48277</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00000000-0008-0000-0F00-0000B4010000}"/>
            </a:ext>
          </a:extLst>
        </xdr:cNvPr>
        <xdr:cNvSpPr txBox="1"/>
      </xdr:nvSpPr>
      <xdr:spPr>
        <a:xfrm>
          <a:off x="163576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164193</xdr:rowOff>
    </xdr:from>
    <xdr:to>
      <xdr:col>81</xdr:col>
      <xdr:colOff>101600</xdr:colOff>
      <xdr:row>38</xdr:row>
      <xdr:rowOff>94343</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5430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43543</xdr:rowOff>
    </xdr:from>
    <xdr:to>
      <xdr:col>85</xdr:col>
      <xdr:colOff>127000</xdr:colOff>
      <xdr:row>38</xdr:row>
      <xdr:rowOff>76200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5481300" y="6558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113574</xdr:rowOff>
    </xdr:from>
    <xdr:to>
      <xdr:col>76</xdr:col>
      <xdr:colOff>165100</xdr:colOff>
      <xdr:row>38</xdr:row>
      <xdr:rowOff>43724</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4541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164374</xdr:rowOff>
    </xdr:from>
    <xdr:to>
      <xdr:col>81</xdr:col>
      <xdr:colOff>50800</xdr:colOff>
      <xdr:row>38</xdr:row>
      <xdr:rowOff>43543</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4592300" y="65080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77651</xdr:rowOff>
    </xdr:from>
    <xdr:to>
      <xdr:col>72</xdr:col>
      <xdr:colOff>38100</xdr:colOff>
      <xdr:row>38</xdr:row>
      <xdr:rowOff>7801</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3652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128451</xdr:rowOff>
    </xdr:from>
    <xdr:to>
      <xdr:col>76</xdr:col>
      <xdr:colOff>114300</xdr:colOff>
      <xdr:row>37</xdr:row>
      <xdr:rowOff>164374</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3703300" y="64721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33564</xdr:rowOff>
    </xdr:from>
    <xdr:to>
      <xdr:col>67</xdr:col>
      <xdr:colOff>101600</xdr:colOff>
      <xdr:row>37</xdr:row>
      <xdr:rowOff>135164</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2763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84364</xdr:rowOff>
    </xdr:from>
    <xdr:to>
      <xdr:col>71</xdr:col>
      <xdr:colOff>177800</xdr:colOff>
      <xdr:row>37</xdr:row>
      <xdr:rowOff>128451</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814300" y="642801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154050</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3500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116494</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2611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110870</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5266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60251</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4389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24328</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3500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151691</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2611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F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F00-0000DB010000}"/>
            </a:ext>
          </a:extLst>
        </xdr:cNvPr>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F00-0000DD010000}"/>
            </a:ext>
          </a:extLst>
        </xdr:cNvPr>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F00-0000DF010000}"/>
            </a:ext>
          </a:extLst>
        </xdr:cNvPr>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1272500" y="684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0383500" y="688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9494500" y="689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8605500" y="689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143696</xdr:rowOff>
    </xdr:from>
    <xdr:to>
      <xdr:col>116</xdr:col>
      <xdr:colOff>114300</xdr:colOff>
      <xdr:row>41</xdr:row>
      <xdr:rowOff>73846</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22110700" y="70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58623</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F00-0000EB010000}"/>
            </a:ext>
          </a:extLst>
        </xdr:cNvPr>
        <xdr:cNvSpPr txBox="1"/>
      </xdr:nvSpPr>
      <xdr:spPr>
        <a:xfrm>
          <a:off x="22199600" y="69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145676</xdr:rowOff>
    </xdr:from>
    <xdr:to>
      <xdr:col>112</xdr:col>
      <xdr:colOff>38100</xdr:colOff>
      <xdr:row>41</xdr:row>
      <xdr:rowOff>75826</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1272500" y="70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23046</xdr:rowOff>
    </xdr:from>
    <xdr:to>
      <xdr:col>116</xdr:col>
      <xdr:colOff>63500</xdr:colOff>
      <xdr:row>41</xdr:row>
      <xdr:rowOff>25026</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21323300" y="7052496"/>
          <a:ext cx="8382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136902</xdr:rowOff>
    </xdr:from>
    <xdr:to>
      <xdr:col>107</xdr:col>
      <xdr:colOff>101600</xdr:colOff>
      <xdr:row>41</xdr:row>
      <xdr:rowOff>67052</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0383500" y="69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16252</xdr:rowOff>
    </xdr:from>
    <xdr:to>
      <xdr:col>111</xdr:col>
      <xdr:colOff>177800</xdr:colOff>
      <xdr:row>41</xdr:row>
      <xdr:rowOff>25026</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20434300" y="7045702"/>
          <a:ext cx="889000" cy="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138388</xdr:rowOff>
    </xdr:from>
    <xdr:to>
      <xdr:col>102</xdr:col>
      <xdr:colOff>165100</xdr:colOff>
      <xdr:row>41</xdr:row>
      <xdr:rowOff>68538</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9494500" y="699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16252</xdr:rowOff>
    </xdr:from>
    <xdr:to>
      <xdr:col>107</xdr:col>
      <xdr:colOff>50800</xdr:colOff>
      <xdr:row>41</xdr:row>
      <xdr:rowOff>17738</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9545300" y="704570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140098</xdr:rowOff>
    </xdr:from>
    <xdr:to>
      <xdr:col>98</xdr:col>
      <xdr:colOff>38100</xdr:colOff>
      <xdr:row>41</xdr:row>
      <xdr:rowOff>70248</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8605500" y="699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17738</xdr:rowOff>
    </xdr:from>
    <xdr:to>
      <xdr:col>102</xdr:col>
      <xdr:colOff>114300</xdr:colOff>
      <xdr:row>41</xdr:row>
      <xdr:rowOff>19448</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8656300" y="7047188"/>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103063</xdr:rowOff>
    </xdr:from>
    <xdr:ext cx="599010"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1011095" y="661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144720</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0167111" y="66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150833</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9278111" y="66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156991</xdr:rowOff>
    </xdr:from>
    <xdr:ext cx="534377" cy="259045"/>
    <xdr:sp macro="" textlink="">
      <xdr:nvSpPr>
        <xdr:cNvPr id="503" name="n_4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8389111" y="667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66953</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21043411" y="709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58179</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20167111" y="708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59665</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9278111" y="708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61375</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8389111" y="709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00000000-0008-0000-0F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00000000-0008-0000-0F00-000016020000}"/>
            </a:ext>
          </a:extLst>
        </xdr:cNvPr>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6" name="【保健センター・保健所】&#10;有形固定資産減価償却率最大値テキスト">
          <a:extLst>
            <a:ext uri="{FF2B5EF4-FFF2-40B4-BE49-F238E27FC236}">
              <a16:creationId xmlns:a16="http://schemas.microsoft.com/office/drawing/2014/main" id="{00000000-0008-0000-0F00-00001802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00000000-0008-0000-0F00-00001A020000}"/>
            </a:ext>
          </a:extLst>
        </xdr:cNvPr>
        <xdr:cNvSpPr txBox="1"/>
      </xdr:nvSpPr>
      <xdr:spPr>
        <a:xfrm>
          <a:off x="1635760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4541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xdr:rowOff>
    </xdr:from>
    <xdr:to>
      <xdr:col>85</xdr:col>
      <xdr:colOff>177800</xdr:colOff>
      <xdr:row>62</xdr:row>
      <xdr:rowOff>107950</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6268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156227</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00000000-0008-0000-0F00-000026020000}"/>
            </a:ext>
          </a:extLst>
        </xdr:cNvPr>
        <xdr:cNvSpPr txBox="1"/>
      </xdr:nvSpPr>
      <xdr:spPr>
        <a:xfrm>
          <a:off x="16357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133713</xdr:rowOff>
    </xdr:from>
    <xdr:to>
      <xdr:col>81</xdr:col>
      <xdr:colOff>101600</xdr:colOff>
      <xdr:row>62</xdr:row>
      <xdr:rowOff>63863</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5430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13063</xdr:rowOff>
    </xdr:from>
    <xdr:to>
      <xdr:col>85</xdr:col>
      <xdr:colOff>127000</xdr:colOff>
      <xdr:row>62</xdr:row>
      <xdr:rowOff>57150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5481300" y="1064296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89626</xdr:rowOff>
    </xdr:from>
    <xdr:to>
      <xdr:col>76</xdr:col>
      <xdr:colOff>165100</xdr:colOff>
      <xdr:row>62</xdr:row>
      <xdr:rowOff>19776</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4541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140426</xdr:rowOff>
    </xdr:from>
    <xdr:to>
      <xdr:col>81</xdr:col>
      <xdr:colOff>50800</xdr:colOff>
      <xdr:row>62</xdr:row>
      <xdr:rowOff>13063</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4592300" y="105988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163104</xdr:rowOff>
    </xdr:from>
    <xdr:to>
      <xdr:col>72</xdr:col>
      <xdr:colOff>38100</xdr:colOff>
      <xdr:row>61</xdr:row>
      <xdr:rowOff>93254</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3652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42454</xdr:rowOff>
    </xdr:from>
    <xdr:to>
      <xdr:col>76</xdr:col>
      <xdr:colOff>114300</xdr:colOff>
      <xdr:row>61</xdr:row>
      <xdr:rowOff>140426</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3703300" y="1050090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115751</xdr:rowOff>
    </xdr:from>
    <xdr:to>
      <xdr:col>67</xdr:col>
      <xdr:colOff>101600</xdr:colOff>
      <xdr:row>61</xdr:row>
      <xdr:rowOff>45901</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2763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166551</xdr:rowOff>
    </xdr:from>
    <xdr:to>
      <xdr:col>71</xdr:col>
      <xdr:colOff>177800</xdr:colOff>
      <xdr:row>61</xdr:row>
      <xdr:rowOff>42454</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814300" y="1045355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54990</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5266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10903</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4389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84381</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3500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37028</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2611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00000000-0008-0000-0F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00000000-0008-0000-0F00-00004D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00000000-0008-0000-0F00-00004F020000}"/>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00000000-0008-0000-0F00-000051020000}"/>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22352</xdr:rowOff>
    </xdr:from>
    <xdr:to>
      <xdr:col>116</xdr:col>
      <xdr:colOff>114300</xdr:colOff>
      <xdr:row>62</xdr:row>
      <xdr:rowOff>123952</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21107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779</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00000000-0008-0000-0F00-00005D020000}"/>
            </a:ext>
          </a:extLst>
        </xdr:cNvPr>
        <xdr:cNvSpPr txBox="1"/>
      </xdr:nvSpPr>
      <xdr:spPr>
        <a:xfrm>
          <a:off x="22199600"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26924</xdr:rowOff>
    </xdr:from>
    <xdr:to>
      <xdr:col>112</xdr:col>
      <xdr:colOff>38100</xdr:colOff>
      <xdr:row>62</xdr:row>
      <xdr:rowOff>128524</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21272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73152</xdr:rowOff>
    </xdr:from>
    <xdr:to>
      <xdr:col>116</xdr:col>
      <xdr:colOff>63500</xdr:colOff>
      <xdr:row>62</xdr:row>
      <xdr:rowOff>77724</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21323300" y="1070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31496</xdr:rowOff>
    </xdr:from>
    <xdr:to>
      <xdr:col>107</xdr:col>
      <xdr:colOff>101600</xdr:colOff>
      <xdr:row>62</xdr:row>
      <xdr:rowOff>133096</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0383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77724</xdr:rowOff>
    </xdr:from>
    <xdr:to>
      <xdr:col>111</xdr:col>
      <xdr:colOff>177800</xdr:colOff>
      <xdr:row>62</xdr:row>
      <xdr:rowOff>82296</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0434300" y="1070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36068</xdr:rowOff>
    </xdr:from>
    <xdr:to>
      <xdr:col>102</xdr:col>
      <xdr:colOff>165100</xdr:colOff>
      <xdr:row>62</xdr:row>
      <xdr:rowOff>137668</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9494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82296</xdr:rowOff>
    </xdr:from>
    <xdr:to>
      <xdr:col>107</xdr:col>
      <xdr:colOff>50800</xdr:colOff>
      <xdr:row>62</xdr:row>
      <xdr:rowOff>86868</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19545300" y="1071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113792</xdr:rowOff>
    </xdr:from>
    <xdr:to>
      <xdr:col>98</xdr:col>
      <xdr:colOff>38100</xdr:colOff>
      <xdr:row>63</xdr:row>
      <xdr:rowOff>43942</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8605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86868</xdr:rowOff>
    </xdr:from>
    <xdr:to>
      <xdr:col>102</xdr:col>
      <xdr:colOff>114300</xdr:colOff>
      <xdr:row>62</xdr:row>
      <xdr:rowOff>164592</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18656300" y="10716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614" name="n_1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15" name="n_2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616" name="n_3aveValue【保健センター・保健所】&#10;一人当たり面積">
          <a:extLst>
            <a:ext uri="{FF2B5EF4-FFF2-40B4-BE49-F238E27FC236}">
              <a16:creationId xmlns:a16="http://schemas.microsoft.com/office/drawing/2014/main" id="{00000000-0008-0000-0F00-000068020000}"/>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617" name="n_4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18421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119651</xdr:rowOff>
    </xdr:from>
    <xdr:ext cx="469744" cy="259045"/>
    <xdr:sp macro="" textlink="">
      <xdr:nvSpPr>
        <xdr:cNvPr id="618" name="n_1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210757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124223</xdr:rowOff>
    </xdr:from>
    <xdr:ext cx="469744" cy="259045"/>
    <xdr:sp macro="" textlink="">
      <xdr:nvSpPr>
        <xdr:cNvPr id="619" name="n_2mainValue【保健センター・保健所】&#10;一人当たり面積">
          <a:extLst>
            <a:ext uri="{FF2B5EF4-FFF2-40B4-BE49-F238E27FC236}">
              <a16:creationId xmlns:a16="http://schemas.microsoft.com/office/drawing/2014/main" id="{00000000-0008-0000-0F00-00006B020000}"/>
            </a:ext>
          </a:extLst>
        </xdr:cNvPr>
        <xdr:cNvSpPr txBox="1"/>
      </xdr:nvSpPr>
      <xdr:spPr>
        <a:xfrm>
          <a:off x="20199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128795</xdr:rowOff>
    </xdr:from>
    <xdr:ext cx="469744" cy="259045"/>
    <xdr:sp macro="" textlink="">
      <xdr:nvSpPr>
        <xdr:cNvPr id="620" name="n_3mainValue【保健センター・保健所】&#10;一人当たり面積">
          <a:extLst>
            <a:ext uri="{FF2B5EF4-FFF2-40B4-BE49-F238E27FC236}">
              <a16:creationId xmlns:a16="http://schemas.microsoft.com/office/drawing/2014/main" id="{00000000-0008-0000-0F00-00006C020000}"/>
            </a:ext>
          </a:extLst>
        </xdr:cNvPr>
        <xdr:cNvSpPr txBox="1"/>
      </xdr:nvSpPr>
      <xdr:spPr>
        <a:xfrm>
          <a:off x="19310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35069</xdr:rowOff>
    </xdr:from>
    <xdr:ext cx="469744" cy="259045"/>
    <xdr:sp macro="" textlink="">
      <xdr:nvSpPr>
        <xdr:cNvPr id="621" name="n_4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18421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F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a:extLst>
            <a:ext uri="{FF2B5EF4-FFF2-40B4-BE49-F238E27FC236}">
              <a16:creationId xmlns:a16="http://schemas.microsoft.com/office/drawing/2014/main" id="{00000000-0008-0000-0F00-00008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00000000-0008-0000-0F00-00008A02000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F00-00008C020000}"/>
            </a:ext>
          </a:extLst>
        </xdr:cNvPr>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365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276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82006</xdr:rowOff>
    </xdr:from>
    <xdr:to>
      <xdr:col>85</xdr:col>
      <xdr:colOff>177800</xdr:colOff>
      <xdr:row>85</xdr:row>
      <xdr:rowOff>12156</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6268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60433</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00000000-0008-0000-0F00-000098020000}"/>
            </a:ext>
          </a:extLst>
        </xdr:cNvPr>
        <xdr:cNvSpPr txBox="1"/>
      </xdr:nvSpPr>
      <xdr:spPr>
        <a:xfrm>
          <a:off x="1635760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49349</xdr:rowOff>
    </xdr:from>
    <xdr:to>
      <xdr:col>81</xdr:col>
      <xdr:colOff>101600</xdr:colOff>
      <xdr:row>84</xdr:row>
      <xdr:rowOff>150949</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5430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100149</xdr:rowOff>
    </xdr:from>
    <xdr:to>
      <xdr:col>85</xdr:col>
      <xdr:colOff>127000</xdr:colOff>
      <xdr:row>84</xdr:row>
      <xdr:rowOff>132806</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5481300" y="145019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18324</xdr:rowOff>
    </xdr:from>
    <xdr:to>
      <xdr:col>76</xdr:col>
      <xdr:colOff>165100</xdr:colOff>
      <xdr:row>84</xdr:row>
      <xdr:rowOff>119924</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4541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69124</xdr:rowOff>
    </xdr:from>
    <xdr:to>
      <xdr:col>81</xdr:col>
      <xdr:colOff>50800</xdr:colOff>
      <xdr:row>84</xdr:row>
      <xdr:rowOff>100149</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4592300" y="144709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158750</xdr:rowOff>
    </xdr:from>
    <xdr:to>
      <xdr:col>72</xdr:col>
      <xdr:colOff>38100</xdr:colOff>
      <xdr:row>84</xdr:row>
      <xdr:rowOff>88900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365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38100</xdr:rowOff>
    </xdr:from>
    <xdr:to>
      <xdr:col>76</xdr:col>
      <xdr:colOff>114300</xdr:colOff>
      <xdr:row>84</xdr:row>
      <xdr:rowOff>69124</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3703300" y="144399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121194</xdr:rowOff>
    </xdr:from>
    <xdr:to>
      <xdr:col>67</xdr:col>
      <xdr:colOff>101600</xdr:colOff>
      <xdr:row>84</xdr:row>
      <xdr:rowOff>51344</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2763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xdr:rowOff>
    </xdr:from>
    <xdr:to>
      <xdr:col>71</xdr:col>
      <xdr:colOff>177800</xdr:colOff>
      <xdr:row>84</xdr:row>
      <xdr:rowOff>38100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814300" y="144023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73" name="n_1ave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674" name="n_2ave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120122</xdr:rowOff>
    </xdr:from>
    <xdr:ext cx="405111" cy="259045"/>
    <xdr:sp macro="" textlink="">
      <xdr:nvSpPr>
        <xdr:cNvPr id="675" name="n_3ave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6" name="n_4ave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142076</xdr:rowOff>
    </xdr:from>
    <xdr:ext cx="405111" cy="259045"/>
    <xdr:sp macro="" textlink="">
      <xdr:nvSpPr>
        <xdr:cNvPr id="677" name="n_1mainValue【消防施設】&#10;有形固定資産減価償却率">
          <a:extLst>
            <a:ext uri="{FF2B5EF4-FFF2-40B4-BE49-F238E27FC236}">
              <a16:creationId xmlns:a16="http://schemas.microsoft.com/office/drawing/2014/main" id="{00000000-0008-0000-0F00-0000A5020000}"/>
            </a:ext>
          </a:extLst>
        </xdr:cNvPr>
        <xdr:cNvSpPr txBox="1"/>
      </xdr:nvSpPr>
      <xdr:spPr>
        <a:xfrm>
          <a:off x="152660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111051</xdr:rowOff>
    </xdr:from>
    <xdr:ext cx="405111" cy="259045"/>
    <xdr:sp macro="" textlink="">
      <xdr:nvSpPr>
        <xdr:cNvPr id="678" name="n_2mainValue【消防施設】&#10;有形固定資産減価償却率">
          <a:extLst>
            <a:ext uri="{FF2B5EF4-FFF2-40B4-BE49-F238E27FC236}">
              <a16:creationId xmlns:a16="http://schemas.microsoft.com/office/drawing/2014/main" id="{00000000-0008-0000-0F00-0000A6020000}"/>
            </a:ext>
          </a:extLst>
        </xdr:cNvPr>
        <xdr:cNvSpPr txBox="1"/>
      </xdr:nvSpPr>
      <xdr:spPr>
        <a:xfrm>
          <a:off x="143897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80027</xdr:rowOff>
    </xdr:from>
    <xdr:ext cx="405111" cy="259045"/>
    <xdr:sp macro="" textlink="">
      <xdr:nvSpPr>
        <xdr:cNvPr id="679" name="n_3mainValue【消防施設】&#10;有形固定資産減価償却率">
          <a:extLst>
            <a:ext uri="{FF2B5EF4-FFF2-40B4-BE49-F238E27FC236}">
              <a16:creationId xmlns:a16="http://schemas.microsoft.com/office/drawing/2014/main" id="{00000000-0008-0000-0F00-0000A7020000}"/>
            </a:ext>
          </a:extLst>
        </xdr:cNvPr>
        <xdr:cNvSpPr txBox="1"/>
      </xdr:nvSpPr>
      <xdr:spPr>
        <a:xfrm>
          <a:off x="13500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42471</xdr:rowOff>
    </xdr:from>
    <xdr:ext cx="405111" cy="259045"/>
    <xdr:sp macro="" textlink="">
      <xdr:nvSpPr>
        <xdr:cNvPr id="680" name="n_4mainValue【消防施設】&#10;有形固定資産減価償却率">
          <a:extLst>
            <a:ext uri="{FF2B5EF4-FFF2-40B4-BE49-F238E27FC236}">
              <a16:creationId xmlns:a16="http://schemas.microsoft.com/office/drawing/2014/main" id="{00000000-0008-0000-0F00-0000A8020000}"/>
            </a:ext>
          </a:extLst>
        </xdr:cNvPr>
        <xdr:cNvSpPr txBox="1"/>
      </xdr:nvSpPr>
      <xdr:spPr>
        <a:xfrm>
          <a:off x="12611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00000000-0008-0000-0F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03" name="【消防施設】&#10;一人当たり面積最小値テキスト">
          <a:extLst>
            <a:ext uri="{FF2B5EF4-FFF2-40B4-BE49-F238E27FC236}">
              <a16:creationId xmlns:a16="http://schemas.microsoft.com/office/drawing/2014/main" id="{00000000-0008-0000-0F00-0000BF02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705" name="【消防施設】&#10;一人当たり面積最大値テキスト">
          <a:extLst>
            <a:ext uri="{FF2B5EF4-FFF2-40B4-BE49-F238E27FC236}">
              <a16:creationId xmlns:a16="http://schemas.microsoft.com/office/drawing/2014/main" id="{00000000-0008-0000-0F00-0000C1020000}"/>
            </a:ext>
          </a:extLst>
        </xdr:cNvPr>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89171</xdr:rowOff>
    </xdr:from>
    <xdr:ext cx="469744" cy="259045"/>
    <xdr:sp macro="" textlink="">
      <xdr:nvSpPr>
        <xdr:cNvPr id="707" name="【消防施設】&#10;一人当たり面積平均値テキスト">
          <a:extLst>
            <a:ext uri="{FF2B5EF4-FFF2-40B4-BE49-F238E27FC236}">
              <a16:creationId xmlns:a16="http://schemas.microsoft.com/office/drawing/2014/main" id="{00000000-0008-0000-0F00-0000C3020000}"/>
            </a:ext>
          </a:extLst>
        </xdr:cNvPr>
        <xdr:cNvSpPr txBox="1"/>
      </xdr:nvSpPr>
      <xdr:spPr>
        <a:xfrm>
          <a:off x="22199600" y="1449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106190</xdr:rowOff>
    </xdr:from>
    <xdr:ext cx="469744" cy="259045"/>
    <xdr:sp macro="" textlink="">
      <xdr:nvSpPr>
        <xdr:cNvPr id="719" name="【消防施設】&#10;一人当たり面積該当値テキスト">
          <a:extLst>
            <a:ext uri="{FF2B5EF4-FFF2-40B4-BE49-F238E27FC236}">
              <a16:creationId xmlns:a16="http://schemas.microsoft.com/office/drawing/2014/main" id="{00000000-0008-0000-0F00-0000CF020000}"/>
            </a:ext>
          </a:extLst>
        </xdr:cNvPr>
        <xdr:cNvSpPr txBox="1"/>
      </xdr:nvSpPr>
      <xdr:spPr>
        <a:xfrm>
          <a:off x="22199600" y="143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85598</xdr:rowOff>
    </xdr:from>
    <xdr:to>
      <xdr:col>112</xdr:col>
      <xdr:colOff>38100</xdr:colOff>
      <xdr:row>85</xdr:row>
      <xdr:rowOff>15748</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1272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136398</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21323300" y="145359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90170</xdr:rowOff>
    </xdr:from>
    <xdr:to>
      <xdr:col>107</xdr:col>
      <xdr:colOff>101600</xdr:colOff>
      <xdr:row>85</xdr:row>
      <xdr:rowOff>20320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0383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136398</xdr:rowOff>
    </xdr:from>
    <xdr:to>
      <xdr:col>111</xdr:col>
      <xdr:colOff>177800</xdr:colOff>
      <xdr:row>84</xdr:row>
      <xdr:rowOff>140970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20434300" y="145381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85598</xdr:rowOff>
    </xdr:from>
    <xdr:to>
      <xdr:col>102</xdr:col>
      <xdr:colOff>165100</xdr:colOff>
      <xdr:row>85</xdr:row>
      <xdr:rowOff>15748</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9494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136398</xdr:rowOff>
    </xdr:from>
    <xdr:to>
      <xdr:col>107</xdr:col>
      <xdr:colOff>50800</xdr:colOff>
      <xdr:row>84</xdr:row>
      <xdr:rowOff>140970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9545300" y="145381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90170</xdr:rowOff>
    </xdr:from>
    <xdr:to>
      <xdr:col>98</xdr:col>
      <xdr:colOff>38100</xdr:colOff>
      <xdr:row>85</xdr:row>
      <xdr:rowOff>20320</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8605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136398</xdr:rowOff>
    </xdr:from>
    <xdr:to>
      <xdr:col>102</xdr:col>
      <xdr:colOff>114300</xdr:colOff>
      <xdr:row>84</xdr:row>
      <xdr:rowOff>140970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18656300" y="145381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728" name="n_1aveValue【消防施設】&#10;一人当たり面積">
          <a:extLst>
            <a:ext uri="{FF2B5EF4-FFF2-40B4-BE49-F238E27FC236}">
              <a16:creationId xmlns:a16="http://schemas.microsoft.com/office/drawing/2014/main" id="{00000000-0008-0000-0F00-0000D8020000}"/>
            </a:ext>
          </a:extLst>
        </xdr:cNvPr>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729" name="n_2aveValue【消防施設】&#10;一人当たり面積">
          <a:extLst>
            <a:ext uri="{FF2B5EF4-FFF2-40B4-BE49-F238E27FC236}">
              <a16:creationId xmlns:a16="http://schemas.microsoft.com/office/drawing/2014/main" id="{00000000-0008-0000-0F00-0000D9020000}"/>
            </a:ext>
          </a:extLst>
        </xdr:cNvPr>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730" name="n_3aveValue【消防施設】&#10;一人当たり面積">
          <a:extLst>
            <a:ext uri="{FF2B5EF4-FFF2-40B4-BE49-F238E27FC236}">
              <a16:creationId xmlns:a16="http://schemas.microsoft.com/office/drawing/2014/main" id="{00000000-0008-0000-0F00-0000DA020000}"/>
            </a:ext>
          </a:extLst>
        </xdr:cNvPr>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31" name="n_4aveValue【消防施設】&#10;一人当たり面積">
          <a:extLst>
            <a:ext uri="{FF2B5EF4-FFF2-40B4-BE49-F238E27FC236}">
              <a16:creationId xmlns:a16="http://schemas.microsoft.com/office/drawing/2014/main" id="{00000000-0008-0000-0F00-0000DB020000}"/>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6875</xdr:rowOff>
    </xdr:from>
    <xdr:ext cx="469744" cy="259045"/>
    <xdr:sp macro="" textlink="">
      <xdr:nvSpPr>
        <xdr:cNvPr id="732" name="n_1mainValue【消防施設】&#10;一人当たり面積">
          <a:extLst>
            <a:ext uri="{FF2B5EF4-FFF2-40B4-BE49-F238E27FC236}">
              <a16:creationId xmlns:a16="http://schemas.microsoft.com/office/drawing/2014/main" id="{00000000-0008-0000-0F00-0000DC020000}"/>
            </a:ext>
          </a:extLst>
        </xdr:cNvPr>
        <xdr:cNvSpPr txBox="1"/>
      </xdr:nvSpPr>
      <xdr:spPr>
        <a:xfrm>
          <a:off x="21075727"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36847</xdr:rowOff>
    </xdr:from>
    <xdr:ext cx="469744" cy="259045"/>
    <xdr:sp macro="" textlink="">
      <xdr:nvSpPr>
        <xdr:cNvPr id="733" name="n_2mainValue【消防施設】&#10;一人当たり面積">
          <a:extLst>
            <a:ext uri="{FF2B5EF4-FFF2-40B4-BE49-F238E27FC236}">
              <a16:creationId xmlns:a16="http://schemas.microsoft.com/office/drawing/2014/main" id="{00000000-0008-0000-0F00-0000DD020000}"/>
            </a:ext>
          </a:extLst>
        </xdr:cNvPr>
        <xdr:cNvSpPr txBox="1"/>
      </xdr:nvSpPr>
      <xdr:spPr>
        <a:xfrm>
          <a:off x="20199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6875</xdr:rowOff>
    </xdr:from>
    <xdr:ext cx="469744" cy="259045"/>
    <xdr:sp macro="" textlink="">
      <xdr:nvSpPr>
        <xdr:cNvPr id="734" name="n_3mainValue【消防施設】&#10;一人当たり面積">
          <a:extLst>
            <a:ext uri="{FF2B5EF4-FFF2-40B4-BE49-F238E27FC236}">
              <a16:creationId xmlns:a16="http://schemas.microsoft.com/office/drawing/2014/main" id="{00000000-0008-0000-0F00-0000DE020000}"/>
            </a:ext>
          </a:extLst>
        </xdr:cNvPr>
        <xdr:cNvSpPr txBox="1"/>
      </xdr:nvSpPr>
      <xdr:spPr>
        <a:xfrm>
          <a:off x="19310427"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11447</xdr:rowOff>
    </xdr:from>
    <xdr:ext cx="469744" cy="259045"/>
    <xdr:sp macro="" textlink="">
      <xdr:nvSpPr>
        <xdr:cNvPr id="735" name="n_4mainValue【消防施設】&#10;一人当たり面積">
          <a:extLst>
            <a:ext uri="{FF2B5EF4-FFF2-40B4-BE49-F238E27FC236}">
              <a16:creationId xmlns:a16="http://schemas.microsoft.com/office/drawing/2014/main" id="{00000000-0008-0000-0F00-0000DF020000}"/>
            </a:ext>
          </a:extLst>
        </xdr:cNvPr>
        <xdr:cNvSpPr txBox="1"/>
      </xdr:nvSpPr>
      <xdr:spPr>
        <a:xfrm>
          <a:off x="18421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00000000-0008-0000-0F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762" name="【庁舎】&#10;有形固定資産減価償却率最小値テキスト">
          <a:extLst>
            <a:ext uri="{FF2B5EF4-FFF2-40B4-BE49-F238E27FC236}">
              <a16:creationId xmlns:a16="http://schemas.microsoft.com/office/drawing/2014/main" id="{00000000-0008-0000-0F00-0000FA020000}"/>
            </a:ext>
          </a:extLst>
        </xdr:cNvPr>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4" name="【庁舎】&#10;有形固定資産減価償却率最大値テキスト">
          <a:extLst>
            <a:ext uri="{FF2B5EF4-FFF2-40B4-BE49-F238E27FC236}">
              <a16:creationId xmlns:a16="http://schemas.microsoft.com/office/drawing/2014/main" id="{00000000-0008-0000-0F00-0000FC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766" name="【庁舎】&#10;有形固定資産減価償却率平均値テキスト">
          <a:extLst>
            <a:ext uri="{FF2B5EF4-FFF2-40B4-BE49-F238E27FC236}">
              <a16:creationId xmlns:a16="http://schemas.microsoft.com/office/drawing/2014/main" id="{00000000-0008-0000-0F00-0000FE020000}"/>
            </a:ext>
          </a:extLst>
        </xdr:cNvPr>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3652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2763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2539</xdr:rowOff>
    </xdr:from>
    <xdr:to>
      <xdr:col>85</xdr:col>
      <xdr:colOff>177800</xdr:colOff>
      <xdr:row>107</xdr:row>
      <xdr:rowOff>104139</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6268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152416</xdr:rowOff>
    </xdr:from>
    <xdr:ext cx="405111" cy="259045"/>
    <xdr:sp macro="" textlink="">
      <xdr:nvSpPr>
        <xdr:cNvPr id="778" name="【庁舎】&#10;有形固定資産減価償却率該当値テキスト">
          <a:extLst>
            <a:ext uri="{FF2B5EF4-FFF2-40B4-BE49-F238E27FC236}">
              <a16:creationId xmlns:a16="http://schemas.microsoft.com/office/drawing/2014/main" id="{00000000-0008-0000-0F00-00000A030000}"/>
            </a:ext>
          </a:extLst>
        </xdr:cNvPr>
        <xdr:cNvSpPr txBox="1"/>
      </xdr:nvSpPr>
      <xdr:spPr>
        <a:xfrm>
          <a:off x="16357600"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141332</xdr:rowOff>
    </xdr:from>
    <xdr:to>
      <xdr:col>81</xdr:col>
      <xdr:colOff>101600</xdr:colOff>
      <xdr:row>107</xdr:row>
      <xdr:rowOff>71482</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5430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20682</xdr:rowOff>
    </xdr:from>
    <xdr:to>
      <xdr:col>85</xdr:col>
      <xdr:colOff>127000</xdr:colOff>
      <xdr:row>107</xdr:row>
      <xdr:rowOff>53339</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5481300" y="183658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4541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159476</xdr:rowOff>
    </xdr:from>
    <xdr:to>
      <xdr:col>81</xdr:col>
      <xdr:colOff>50800</xdr:colOff>
      <xdr:row>107</xdr:row>
      <xdr:rowOff>20682</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4592300" y="183331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76019</xdr:rowOff>
    </xdr:from>
    <xdr:to>
      <xdr:col>72</xdr:col>
      <xdr:colOff>38100</xdr:colOff>
      <xdr:row>107</xdr:row>
      <xdr:rowOff>6169</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3652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126819</xdr:rowOff>
    </xdr:from>
    <xdr:to>
      <xdr:col>76</xdr:col>
      <xdr:colOff>114300</xdr:colOff>
      <xdr:row>106</xdr:row>
      <xdr:rowOff>159476</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3703300" y="183005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46627</xdr:rowOff>
    </xdr:from>
    <xdr:to>
      <xdr:col>67</xdr:col>
      <xdr:colOff>101600</xdr:colOff>
      <xdr:row>106</xdr:row>
      <xdr:rowOff>148227</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2763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97427</xdr:rowOff>
    </xdr:from>
    <xdr:to>
      <xdr:col>71</xdr:col>
      <xdr:colOff>177800</xdr:colOff>
      <xdr:row>106</xdr:row>
      <xdr:rowOff>126819</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2814300" y="182711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87" name="n_1aveValue【庁舎】&#10;有形固定資産減価償却率">
          <a:extLst>
            <a:ext uri="{FF2B5EF4-FFF2-40B4-BE49-F238E27FC236}">
              <a16:creationId xmlns:a16="http://schemas.microsoft.com/office/drawing/2014/main" id="{00000000-0008-0000-0F00-00001303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788" name="n_2aveValue【庁舎】&#10;有形固定資産減価償却率">
          <a:extLst>
            <a:ext uri="{FF2B5EF4-FFF2-40B4-BE49-F238E27FC236}">
              <a16:creationId xmlns:a16="http://schemas.microsoft.com/office/drawing/2014/main" id="{00000000-0008-0000-0F00-000014030000}"/>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789" name="n_3aveValue【庁舎】&#10;有形固定資産減価償却率">
          <a:extLst>
            <a:ext uri="{FF2B5EF4-FFF2-40B4-BE49-F238E27FC236}">
              <a16:creationId xmlns:a16="http://schemas.microsoft.com/office/drawing/2014/main" id="{00000000-0008-0000-0F00-000015030000}"/>
            </a:ext>
          </a:extLst>
        </xdr:cNvPr>
        <xdr:cNvSpPr txBox="1"/>
      </xdr:nvSpPr>
      <xdr:spPr>
        <a:xfrm>
          <a:off x="13500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790" name="n_4aveValue【庁舎】&#10;有形固定資産減価償却率">
          <a:extLst>
            <a:ext uri="{FF2B5EF4-FFF2-40B4-BE49-F238E27FC236}">
              <a16:creationId xmlns:a16="http://schemas.microsoft.com/office/drawing/2014/main" id="{00000000-0008-0000-0F00-000016030000}"/>
            </a:ext>
          </a:extLst>
        </xdr:cNvPr>
        <xdr:cNvSpPr txBox="1"/>
      </xdr:nvSpPr>
      <xdr:spPr>
        <a:xfrm>
          <a:off x="12611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62609</xdr:rowOff>
    </xdr:from>
    <xdr:ext cx="405111" cy="259045"/>
    <xdr:sp macro="" textlink="">
      <xdr:nvSpPr>
        <xdr:cNvPr id="791" name="n_1mainValue【庁舎】&#10;有形固定資産減価償却率">
          <a:extLst>
            <a:ext uri="{FF2B5EF4-FFF2-40B4-BE49-F238E27FC236}">
              <a16:creationId xmlns:a16="http://schemas.microsoft.com/office/drawing/2014/main" id="{00000000-0008-0000-0F00-000017030000}"/>
            </a:ext>
          </a:extLst>
        </xdr:cNvPr>
        <xdr:cNvSpPr txBox="1"/>
      </xdr:nvSpPr>
      <xdr:spPr>
        <a:xfrm>
          <a:off x="152660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792" name="n_2mainValue【庁舎】&#10;有形固定資産減価償却率">
          <a:extLst>
            <a:ext uri="{FF2B5EF4-FFF2-40B4-BE49-F238E27FC236}">
              <a16:creationId xmlns:a16="http://schemas.microsoft.com/office/drawing/2014/main" id="{00000000-0008-0000-0F00-000018030000}"/>
            </a:ext>
          </a:extLst>
        </xdr:cNvPr>
        <xdr:cNvSpPr txBox="1"/>
      </xdr:nvSpPr>
      <xdr:spPr>
        <a:xfrm>
          <a:off x="14389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168746</xdr:rowOff>
    </xdr:from>
    <xdr:ext cx="405111" cy="259045"/>
    <xdr:sp macro="" textlink="">
      <xdr:nvSpPr>
        <xdr:cNvPr id="793" name="n_3mainValue【庁舎】&#10;有形固定資産減価償却率">
          <a:extLst>
            <a:ext uri="{FF2B5EF4-FFF2-40B4-BE49-F238E27FC236}">
              <a16:creationId xmlns:a16="http://schemas.microsoft.com/office/drawing/2014/main" id="{00000000-0008-0000-0F00-000019030000}"/>
            </a:ext>
          </a:extLst>
        </xdr:cNvPr>
        <xdr:cNvSpPr txBox="1"/>
      </xdr:nvSpPr>
      <xdr:spPr>
        <a:xfrm>
          <a:off x="13500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794" name="n_4mainValue【庁舎】&#10;有形固定資産減価償却率">
          <a:extLst>
            <a:ext uri="{FF2B5EF4-FFF2-40B4-BE49-F238E27FC236}">
              <a16:creationId xmlns:a16="http://schemas.microsoft.com/office/drawing/2014/main" id="{00000000-0008-0000-0F00-00001A030000}"/>
            </a:ext>
          </a:extLst>
        </xdr:cNvPr>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a:extLst>
            <a:ext uri="{FF2B5EF4-FFF2-40B4-BE49-F238E27FC236}">
              <a16:creationId xmlns:a16="http://schemas.microsoft.com/office/drawing/2014/main" id="{00000000-0008-0000-0F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821" name="【庁舎】&#10;一人当たり面積最小値テキスト">
          <a:extLst>
            <a:ext uri="{FF2B5EF4-FFF2-40B4-BE49-F238E27FC236}">
              <a16:creationId xmlns:a16="http://schemas.microsoft.com/office/drawing/2014/main" id="{00000000-0008-0000-0F00-000035030000}"/>
            </a:ext>
          </a:extLst>
        </xdr:cNvPr>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23" name="【庁舎】&#10;一人当たり面積最大値テキスト">
          <a:extLst>
            <a:ext uri="{FF2B5EF4-FFF2-40B4-BE49-F238E27FC236}">
              <a16:creationId xmlns:a16="http://schemas.microsoft.com/office/drawing/2014/main" id="{00000000-0008-0000-0F00-000037030000}"/>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825" name="【庁舎】&#10;一人当たり面積平均値テキスト">
          <a:extLst>
            <a:ext uri="{FF2B5EF4-FFF2-40B4-BE49-F238E27FC236}">
              <a16:creationId xmlns:a16="http://schemas.microsoft.com/office/drawing/2014/main" id="{00000000-0008-0000-0F00-000039030000}"/>
            </a:ext>
          </a:extLst>
        </xdr:cNvPr>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21272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8605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120106</xdr:rowOff>
    </xdr:from>
    <xdr:to>
      <xdr:col>116</xdr:col>
      <xdr:colOff>114300</xdr:colOff>
      <xdr:row>106</xdr:row>
      <xdr:rowOff>50256</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21107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142983</xdr:rowOff>
    </xdr:from>
    <xdr:ext cx="469744" cy="259045"/>
    <xdr:sp macro="" textlink="">
      <xdr:nvSpPr>
        <xdr:cNvPr id="837" name="【庁舎】&#10;一人当たり面積該当値テキスト">
          <a:extLst>
            <a:ext uri="{FF2B5EF4-FFF2-40B4-BE49-F238E27FC236}">
              <a16:creationId xmlns:a16="http://schemas.microsoft.com/office/drawing/2014/main" id="{00000000-0008-0000-0F00-000045030000}"/>
            </a:ext>
          </a:extLst>
        </xdr:cNvPr>
        <xdr:cNvSpPr txBox="1"/>
      </xdr:nvSpPr>
      <xdr:spPr>
        <a:xfrm>
          <a:off x="22199600" y="179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129902</xdr:rowOff>
    </xdr:from>
    <xdr:to>
      <xdr:col>112</xdr:col>
      <xdr:colOff>38100</xdr:colOff>
      <xdr:row>106</xdr:row>
      <xdr:rowOff>60052</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127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170906</xdr:rowOff>
    </xdr:from>
    <xdr:to>
      <xdr:col>116</xdr:col>
      <xdr:colOff>63500</xdr:colOff>
      <xdr:row>106</xdr:row>
      <xdr:rowOff>9252</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21323300" y="1817315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138068</xdr:rowOff>
    </xdr:from>
    <xdr:to>
      <xdr:col>107</xdr:col>
      <xdr:colOff>101600</xdr:colOff>
      <xdr:row>106</xdr:row>
      <xdr:rowOff>68218</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20383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9252</xdr:rowOff>
    </xdr:from>
    <xdr:to>
      <xdr:col>111</xdr:col>
      <xdr:colOff>177800</xdr:colOff>
      <xdr:row>106</xdr:row>
      <xdr:rowOff>17418</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20434300" y="1818295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146231</xdr:rowOff>
    </xdr:from>
    <xdr:to>
      <xdr:col>102</xdr:col>
      <xdr:colOff>165100</xdr:colOff>
      <xdr:row>106</xdr:row>
      <xdr:rowOff>76381</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9494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17418</xdr:rowOff>
    </xdr:from>
    <xdr:to>
      <xdr:col>107</xdr:col>
      <xdr:colOff>50800</xdr:colOff>
      <xdr:row>106</xdr:row>
      <xdr:rowOff>25581</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19545300" y="1819111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131536</xdr:rowOff>
    </xdr:from>
    <xdr:to>
      <xdr:col>98</xdr:col>
      <xdr:colOff>38100</xdr:colOff>
      <xdr:row>106</xdr:row>
      <xdr:rowOff>61686</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8605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10886</xdr:rowOff>
    </xdr:from>
    <xdr:to>
      <xdr:col>102</xdr:col>
      <xdr:colOff>114300</xdr:colOff>
      <xdr:row>106</xdr:row>
      <xdr:rowOff>25581</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18656300" y="1818458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145885</xdr:rowOff>
    </xdr:from>
    <xdr:ext cx="469744" cy="259045"/>
    <xdr:sp macro="" textlink="">
      <xdr:nvSpPr>
        <xdr:cNvPr id="846" name="n_1aveValue【庁舎】&#10;一人当たり面積">
          <a:extLst>
            <a:ext uri="{FF2B5EF4-FFF2-40B4-BE49-F238E27FC236}">
              <a16:creationId xmlns:a16="http://schemas.microsoft.com/office/drawing/2014/main" id="{00000000-0008-0000-0F00-00004E030000}"/>
            </a:ext>
          </a:extLst>
        </xdr:cNvPr>
        <xdr:cNvSpPr txBox="1"/>
      </xdr:nvSpPr>
      <xdr:spPr>
        <a:xfrm>
          <a:off x="210757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847" name="n_2aveValue【庁舎】&#10;一人当たり面積">
          <a:extLst>
            <a:ext uri="{FF2B5EF4-FFF2-40B4-BE49-F238E27FC236}">
              <a16:creationId xmlns:a16="http://schemas.microsoft.com/office/drawing/2014/main" id="{00000000-0008-0000-0F00-00004F030000}"/>
            </a:ext>
          </a:extLst>
        </xdr:cNvPr>
        <xdr:cNvSpPr txBox="1"/>
      </xdr:nvSpPr>
      <xdr:spPr>
        <a:xfrm>
          <a:off x="20199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48" name="n_3aveValue【庁舎】&#10;一人当たり面積">
          <a:extLst>
            <a:ext uri="{FF2B5EF4-FFF2-40B4-BE49-F238E27FC236}">
              <a16:creationId xmlns:a16="http://schemas.microsoft.com/office/drawing/2014/main" id="{00000000-0008-0000-0F00-000050030000}"/>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155683</xdr:rowOff>
    </xdr:from>
    <xdr:ext cx="469744" cy="259045"/>
    <xdr:sp macro="" textlink="">
      <xdr:nvSpPr>
        <xdr:cNvPr id="849" name="n_4aveValue【庁舎】&#10;一人当たり面積">
          <a:extLst>
            <a:ext uri="{FF2B5EF4-FFF2-40B4-BE49-F238E27FC236}">
              <a16:creationId xmlns:a16="http://schemas.microsoft.com/office/drawing/2014/main" id="{00000000-0008-0000-0F00-000051030000}"/>
            </a:ext>
          </a:extLst>
        </xdr:cNvPr>
        <xdr:cNvSpPr txBox="1"/>
      </xdr:nvSpPr>
      <xdr:spPr>
        <a:xfrm>
          <a:off x="18421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76579</xdr:rowOff>
    </xdr:from>
    <xdr:ext cx="469744" cy="259045"/>
    <xdr:sp macro="" textlink="">
      <xdr:nvSpPr>
        <xdr:cNvPr id="850" name="n_1mainValue【庁舎】&#10;一人当たり面積">
          <a:extLst>
            <a:ext uri="{FF2B5EF4-FFF2-40B4-BE49-F238E27FC236}">
              <a16:creationId xmlns:a16="http://schemas.microsoft.com/office/drawing/2014/main" id="{00000000-0008-0000-0F00-000052030000}"/>
            </a:ext>
          </a:extLst>
        </xdr:cNvPr>
        <xdr:cNvSpPr txBox="1"/>
      </xdr:nvSpPr>
      <xdr:spPr>
        <a:xfrm>
          <a:off x="210757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84745</xdr:rowOff>
    </xdr:from>
    <xdr:ext cx="469744" cy="259045"/>
    <xdr:sp macro="" textlink="">
      <xdr:nvSpPr>
        <xdr:cNvPr id="851" name="n_2mainValue【庁舎】&#10;一人当たり面積">
          <a:extLst>
            <a:ext uri="{FF2B5EF4-FFF2-40B4-BE49-F238E27FC236}">
              <a16:creationId xmlns:a16="http://schemas.microsoft.com/office/drawing/2014/main" id="{00000000-0008-0000-0F00-000053030000}"/>
            </a:ext>
          </a:extLst>
        </xdr:cNvPr>
        <xdr:cNvSpPr txBox="1"/>
      </xdr:nvSpPr>
      <xdr:spPr>
        <a:xfrm>
          <a:off x="20199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92908</xdr:rowOff>
    </xdr:from>
    <xdr:ext cx="469744" cy="259045"/>
    <xdr:sp macro="" textlink="">
      <xdr:nvSpPr>
        <xdr:cNvPr id="852" name="n_3mainValue【庁舎】&#10;一人当たり面積">
          <a:extLst>
            <a:ext uri="{FF2B5EF4-FFF2-40B4-BE49-F238E27FC236}">
              <a16:creationId xmlns:a16="http://schemas.microsoft.com/office/drawing/2014/main" id="{00000000-0008-0000-0F00-000054030000}"/>
            </a:ext>
          </a:extLst>
        </xdr:cNvPr>
        <xdr:cNvSpPr txBox="1"/>
      </xdr:nvSpPr>
      <xdr:spPr>
        <a:xfrm>
          <a:off x="19310427" y="1792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78213</xdr:rowOff>
    </xdr:from>
    <xdr:ext cx="469744" cy="259045"/>
    <xdr:sp macro="" textlink="">
      <xdr:nvSpPr>
        <xdr:cNvPr id="853" name="n_4mainValue【庁舎】&#10;一人当たり面積">
          <a:extLst>
            <a:ext uri="{FF2B5EF4-FFF2-40B4-BE49-F238E27FC236}">
              <a16:creationId xmlns:a16="http://schemas.microsoft.com/office/drawing/2014/main" id="{00000000-0008-0000-0F00-000055030000}"/>
            </a:ext>
          </a:extLst>
        </xdr:cNvPr>
        <xdr:cNvSpPr txBox="1"/>
      </xdr:nvSpPr>
      <xdr:spPr>
        <a:xfrm>
          <a:off x="18421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有形固定資産減価償却率は、保健センター・保健所、消防施設、庁舎が類似団体平均と比較して</a:t>
          </a:r>
          <a:r>
            <a:rPr kumimoji="1" lang="ja-JP" altLang="en-US" sz="1100">
              <a:solidFill>
                <a:schemeClr val="tx1"/>
              </a:solidFill>
              <a:effectLst/>
              <a:latin typeface="+mn-lt"/>
              <a:ea typeface="+mn-ea"/>
              <a:cs typeface="+mn-cs"/>
            </a:rPr>
            <a:t>特に</a:t>
          </a:r>
          <a:r>
            <a:rPr kumimoji="1" lang="ja-JP" altLang="ja-JP" sz="1100">
              <a:solidFill>
                <a:schemeClr val="tx1"/>
              </a:solidFill>
              <a:effectLst/>
              <a:latin typeface="+mn-lt"/>
              <a:ea typeface="+mn-ea"/>
              <a:cs typeface="+mn-cs"/>
            </a:rPr>
            <a:t>高くなっている。各資産の特徴点等は次のとおり。</a:t>
          </a:r>
          <a:endParaRPr lang="ja-JP" altLang="ja-JP" sz="1400">
            <a:solidFill>
              <a:schemeClr val="tx1"/>
            </a:solidFill>
            <a:effectLst/>
          </a:endParaRPr>
        </a:p>
        <a:p>
          <a:r>
            <a:rPr kumimoji="1" lang="ja-JP" altLang="ja-JP" sz="1100">
              <a:solidFill>
                <a:schemeClr val="tx1"/>
              </a:solidFill>
              <a:effectLst/>
              <a:latin typeface="+mn-lt"/>
              <a:ea typeface="+mn-ea"/>
              <a:cs typeface="+mn-cs"/>
            </a:rPr>
            <a:t>・保健センター・保健所：市来保健センターは</a:t>
          </a:r>
          <a:r>
            <a:rPr kumimoji="1" lang="en-US" altLang="ja-JP" sz="1100">
              <a:solidFill>
                <a:schemeClr val="tx1"/>
              </a:solidFill>
              <a:effectLst/>
              <a:latin typeface="+mn-lt"/>
              <a:ea typeface="+mn-ea"/>
              <a:cs typeface="+mn-cs"/>
            </a:rPr>
            <a:t>54</a:t>
          </a:r>
          <a:r>
            <a:rPr kumimoji="1" lang="ja-JP" altLang="ja-JP" sz="1100">
              <a:solidFill>
                <a:schemeClr val="tx1"/>
              </a:solidFill>
              <a:effectLst/>
              <a:latin typeface="+mn-lt"/>
              <a:ea typeface="+mn-ea"/>
              <a:cs typeface="+mn-cs"/>
            </a:rPr>
            <a:t>年、串木野健康増進センターは</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年が建設から経過しており老朽化が進行しているため、施設を長期にわたり有効活用するため、計画的に補修工事などを行う必要がある。</a:t>
          </a:r>
          <a:endParaRPr lang="ja-JP" altLang="ja-JP" sz="1400">
            <a:solidFill>
              <a:schemeClr val="tx1"/>
            </a:solidFill>
            <a:effectLst/>
          </a:endParaRPr>
        </a:p>
        <a:p>
          <a:r>
            <a:rPr kumimoji="1" lang="ja-JP" altLang="ja-JP" sz="1100">
              <a:solidFill>
                <a:schemeClr val="tx1"/>
              </a:solidFill>
              <a:effectLst/>
              <a:latin typeface="+mn-lt"/>
              <a:ea typeface="+mn-ea"/>
              <a:cs typeface="+mn-cs"/>
            </a:rPr>
            <a:t>・消防施設：消防庁舎が建設から</a:t>
          </a:r>
          <a:r>
            <a:rPr kumimoji="1" lang="en-US" altLang="ja-JP" sz="1100">
              <a:solidFill>
                <a:schemeClr val="tx1"/>
              </a:solidFill>
              <a:effectLst/>
              <a:latin typeface="+mn-lt"/>
              <a:ea typeface="+mn-ea"/>
              <a:cs typeface="+mn-cs"/>
            </a:rPr>
            <a:t>38</a:t>
          </a:r>
          <a:r>
            <a:rPr kumimoji="1" lang="ja-JP" altLang="ja-JP" sz="1100">
              <a:solidFill>
                <a:schemeClr val="tx1"/>
              </a:solidFill>
              <a:effectLst/>
              <a:latin typeface="+mn-lt"/>
              <a:ea typeface="+mn-ea"/>
              <a:cs typeface="+mn-cs"/>
            </a:rPr>
            <a:t>年が経過するなど施設の老朽化が進行しているため、施設を長期にわたり有効活用するため、計画的に補修工事などを行う必要がある。</a:t>
          </a:r>
          <a:endParaRPr lang="ja-JP" altLang="ja-JP" sz="1400">
            <a:solidFill>
              <a:schemeClr val="tx1"/>
            </a:solidFill>
            <a:effectLst/>
          </a:endParaRPr>
        </a:p>
        <a:p>
          <a:r>
            <a:rPr kumimoji="1" lang="ja-JP" altLang="ja-JP" sz="1100">
              <a:solidFill>
                <a:schemeClr val="tx1"/>
              </a:solidFill>
              <a:effectLst/>
              <a:latin typeface="+mn-lt"/>
              <a:ea typeface="+mn-ea"/>
              <a:cs typeface="+mn-cs"/>
            </a:rPr>
            <a:t>・庁舎：本庁舎は建設から</a:t>
          </a:r>
          <a:r>
            <a:rPr kumimoji="1" lang="en-US" altLang="ja-JP" sz="1100">
              <a:solidFill>
                <a:schemeClr val="tx1"/>
              </a:solidFill>
              <a:effectLst/>
              <a:latin typeface="+mn-lt"/>
              <a:ea typeface="+mn-ea"/>
              <a:cs typeface="+mn-cs"/>
            </a:rPr>
            <a:t>50</a:t>
          </a:r>
          <a:r>
            <a:rPr kumimoji="1" lang="ja-JP" altLang="ja-JP" sz="1100">
              <a:solidFill>
                <a:schemeClr val="tx1"/>
              </a:solidFill>
              <a:effectLst/>
              <a:latin typeface="+mn-lt"/>
              <a:ea typeface="+mn-ea"/>
              <a:cs typeface="+mn-cs"/>
            </a:rPr>
            <a:t>年、支所は</a:t>
          </a:r>
          <a:r>
            <a:rPr kumimoji="1" lang="en-US" altLang="ja-JP" sz="1100">
              <a:solidFill>
                <a:schemeClr val="tx1"/>
              </a:solidFill>
              <a:effectLst/>
              <a:latin typeface="+mn-lt"/>
              <a:ea typeface="+mn-ea"/>
              <a:cs typeface="+mn-cs"/>
            </a:rPr>
            <a:t>32</a:t>
          </a:r>
          <a:r>
            <a:rPr kumimoji="1" lang="ja-JP" altLang="ja-JP" sz="1100">
              <a:solidFill>
                <a:schemeClr val="tx1"/>
              </a:solidFill>
              <a:effectLst/>
              <a:latin typeface="+mn-lt"/>
              <a:ea typeface="+mn-ea"/>
              <a:cs typeface="+mn-cs"/>
            </a:rPr>
            <a:t>年が経過するなど施設の老朽化が進行しているため、施設を長期にわたり有効活用するため、計画的に補修などを行う必要がある。</a:t>
          </a:r>
          <a:endParaRPr lang="ja-JP" altLang="ja-JP" sz="14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26,800
26,583
112.30
18,796,088
17,969,413
786,429
9,250,335
19,567,016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年度以降、財政力指数は横ばいで推移してきたが、令和３年度は前年度比</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市町村民税（所得割）の減や固定資産税（土地・家屋）の減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latin typeface="ＭＳ Ｐゴシック" panose="020B0600070205080204" pitchFamily="50" charset="-128"/>
              <a:ea typeface="ＭＳ Ｐゴシック" panose="020B0600070205080204" pitchFamily="50" charset="-128"/>
            </a:rPr>
            <a:t>基準財政収入額が前年度比</a:t>
          </a:r>
          <a:r>
            <a:rPr kumimoji="1" lang="en-US" altLang="ja-JP" sz="1100">
              <a:latin typeface="ＭＳ Ｐゴシック" panose="020B0600070205080204" pitchFamily="50" charset="-128"/>
              <a:ea typeface="ＭＳ Ｐゴシック" panose="020B0600070205080204" pitchFamily="50" charset="-128"/>
            </a:rPr>
            <a:t>83</a:t>
          </a:r>
          <a:r>
            <a:rPr kumimoji="1" lang="ja-JP" altLang="en-US" sz="1100">
              <a:latin typeface="ＭＳ Ｐゴシック" panose="020B0600070205080204" pitchFamily="50" charset="-128"/>
              <a:ea typeface="ＭＳ Ｐゴシック" panose="020B0600070205080204" pitchFamily="50" charset="-128"/>
            </a:rPr>
            <a:t>百万円の減となったことや、再算定により基準財政需要額が前年度比</a:t>
          </a:r>
          <a:r>
            <a:rPr kumimoji="1" lang="en-US" altLang="ja-JP" sz="1100">
              <a:latin typeface="ＭＳ Ｐゴシック" panose="020B0600070205080204" pitchFamily="50" charset="-128"/>
              <a:ea typeface="ＭＳ Ｐゴシック" panose="020B0600070205080204" pitchFamily="50" charset="-128"/>
            </a:rPr>
            <a:t>345</a:t>
          </a:r>
          <a:r>
            <a:rPr kumimoji="1" lang="ja-JP" altLang="en-US" sz="1100">
              <a:latin typeface="ＭＳ Ｐゴシック" panose="020B0600070205080204" pitchFamily="50" charset="-128"/>
              <a:ea typeface="ＭＳ Ｐゴシック" panose="020B0600070205080204" pitchFamily="50" charset="-128"/>
            </a:rPr>
            <a:t>百万円の増となったことが要因である。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今後、行政改革大綱に基づき市税等の徴収率の向上に積極的に努めるとともに、企業誘致を推進し、食のまちづくりを中心とした施策の充実や交流人口の拡大を図り、自主財源の確保に努める方針である。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127907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127907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経常収支比率は前年度比</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これは、普通交付税や地方消費税交付金、市民税が増となったことが要因と考えられる。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一方で、類似団体と比較して改善幅が小さい要因としては、普通建設事業費が大幅に減（△</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億円）となり、これに伴い事業費支弁人件費の一部が経常的人件費へ振り替えられたり、平成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年度借入の最終処分場建設に係る合併特例債の償還が開始するなどし、分子が伸びたことによるものと考えられる。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今後は、行政改革大綱・推進計画に基づき、事務事業の見直しに一層取り組み、歳出の抑制を図るとともに、自主財源の安定的な確保に努める必要がある。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64</xdr:row>
      <xdr:rowOff>15240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11087"/>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111760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880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66</xdr:row>
      <xdr:rowOff>90594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8456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66</xdr:row>
      <xdr:rowOff>90594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6151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102464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39794</xdr:rowOff>
    </xdr:from>
    <xdr:to>
      <xdr:col>11</xdr:col>
      <xdr:colOff>82550</xdr:colOff>
      <xdr:row>66</xdr:row>
      <xdr:rowOff>141394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126171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人件費・物件費等は前年度と比較し微減となっている。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これは、物件費が前年度比</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ポイント減となったことに起因するものである。物件費の減については主に、令和２年度における</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スクール構想によるタブレット端末等の購入やふるさと寄附金大幅増の反動減によるものである。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なお、決算額は類似団体平均を上回っているが、物件費については、ふるさと納税の推進に係るものが全体の</a:t>
          </a:r>
          <a:r>
            <a:rPr kumimoji="1" lang="en-US" altLang="ja-JP" sz="1100">
              <a:latin typeface="ＭＳ Ｐゴシック" panose="020B0600070205080204" pitchFamily="50" charset="-128"/>
              <a:ea typeface="ＭＳ Ｐゴシック" panose="020B0600070205080204" pitchFamily="50" charset="-128"/>
            </a:rPr>
            <a:t>34.8</a:t>
          </a:r>
          <a:r>
            <a:rPr kumimoji="1" lang="ja-JP" altLang="en-US" sz="1100">
              <a:latin typeface="ＭＳ Ｐゴシック" panose="020B0600070205080204" pitchFamily="50" charset="-128"/>
              <a:ea typeface="ＭＳ Ｐゴシック" panose="020B0600070205080204" pitchFamily="50" charset="-128"/>
            </a:rPr>
            <a:t>％を占めるなど、必ずしも抑制が必要ではないものもあるが、その他の経費については、行政改革大綱・推進計画に基づき、事務事業の見直しに一層取り組むとともに、会計年度任用職員も含めた人員配置の適正化を図り、経費の削減を図っていく方針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29215</xdr:rowOff>
    </xdr:from>
    <xdr:to>
      <xdr:col>23</xdr:col>
      <xdr:colOff>133350</xdr:colOff>
      <xdr:row>82</xdr:row>
      <xdr:rowOff>66224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088115"/>
          <a:ext cx="838200" cy="3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115072</xdr:rowOff>
    </xdr:from>
    <xdr:to>
      <xdr:col>19</xdr:col>
      <xdr:colOff>133350</xdr:colOff>
      <xdr:row>82</xdr:row>
      <xdr:rowOff>66224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02522"/>
          <a:ext cx="889000" cy="12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27723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43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115072</xdr:rowOff>
    </xdr:from>
    <xdr:to>
      <xdr:col>15</xdr:col>
      <xdr:colOff>82550</xdr:colOff>
      <xdr:row>81</xdr:row>
      <xdr:rowOff>138330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002522"/>
          <a:ext cx="889000" cy="2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125196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52693</xdr:rowOff>
    </xdr:from>
    <xdr:to>
      <xdr:col>11</xdr:col>
      <xdr:colOff>31750</xdr:colOff>
      <xdr:row>81</xdr:row>
      <xdr:rowOff>138330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40143"/>
          <a:ext cx="889000" cy="8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112560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105387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4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149865</xdr:rowOff>
    </xdr:from>
    <xdr:to>
      <xdr:col>23</xdr:col>
      <xdr:colOff>184150</xdr:colOff>
      <xdr:row>82</xdr:row>
      <xdr:rowOff>80015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121942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0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15424</xdr:rowOff>
    </xdr:from>
    <xdr:to>
      <xdr:col>19</xdr:col>
      <xdr:colOff>184150</xdr:colOff>
      <xdr:row>82</xdr:row>
      <xdr:rowOff>117024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7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101801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6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64272</xdr:rowOff>
    </xdr:from>
    <xdr:to>
      <xdr:col>15</xdr:col>
      <xdr:colOff>133350</xdr:colOff>
      <xdr:row>81</xdr:row>
      <xdr:rowOff>165872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5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150649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3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87530</xdr:rowOff>
    </xdr:from>
    <xdr:to>
      <xdr:col>11</xdr:col>
      <xdr:colOff>82550</xdr:colOff>
      <xdr:row>82</xdr:row>
      <xdr:rowOff>17680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2457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1893</xdr:rowOff>
    </xdr:from>
    <xdr:to>
      <xdr:col>7</xdr:col>
      <xdr:colOff>31750</xdr:colOff>
      <xdr:row>81</xdr:row>
      <xdr:rowOff>103493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88270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7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これまで横ばいで推移しており、また、類似団体平均を下回っている。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今後も、行政改革大綱・推進計画に基づき、人事評価制度も含めた総合的な給与制度の見直しによる効果的な給与制度の確立を目指す方針である。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97971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156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97971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1396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117220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34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82</xdr:row>
      <xdr:rowOff>80736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1051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82</xdr:row>
      <xdr:rowOff>97971</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1051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これまで横ばいで推移しており、類似団体平均と比較しても同程度となっている。これは、第３次定員適正化計画に基づく取組により、平成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～令和２年度までの５年間で</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人、新定員管理計画（令和３～７年度）に基づき、令和３年度２人の削減を行ったことによるものである。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今後も、定年延長制度を考慮しながら、会計年度任用職員を含めた定員管理を行い、総人件費の抑制に努める方針である。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112268</xdr:rowOff>
    </xdr:from>
    <xdr:to>
      <xdr:col>81</xdr:col>
      <xdr:colOff>44450</xdr:colOff>
      <xdr:row>60</xdr:row>
      <xdr:rowOff>119507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9926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112268</xdr:rowOff>
    </xdr:from>
    <xdr:to>
      <xdr:col>77</xdr:col>
      <xdr:colOff>44450</xdr:colOff>
      <xdr:row>60</xdr:row>
      <xdr:rowOff>117094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39926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151126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09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111464</xdr:rowOff>
    </xdr:from>
    <xdr:to>
      <xdr:col>72</xdr:col>
      <xdr:colOff>203200</xdr:colOff>
      <xdr:row>60</xdr:row>
      <xdr:rowOff>117094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9846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141071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110257</xdr:rowOff>
    </xdr:from>
    <xdr:to>
      <xdr:col>68</xdr:col>
      <xdr:colOff>152400</xdr:colOff>
      <xdr:row>60</xdr:row>
      <xdr:rowOff>111464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97257"/>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137854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140670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68707</xdr:rowOff>
    </xdr:from>
    <xdr:to>
      <xdr:col>81</xdr:col>
      <xdr:colOff>95250</xdr:colOff>
      <xdr:row>60</xdr:row>
      <xdr:rowOff>170307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40784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2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61468</xdr:rowOff>
    </xdr:from>
    <xdr:to>
      <xdr:col>77</xdr:col>
      <xdr:colOff>95250</xdr:colOff>
      <xdr:row>60</xdr:row>
      <xdr:rowOff>163068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147845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34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66294</xdr:rowOff>
    </xdr:from>
    <xdr:to>
      <xdr:col>73</xdr:col>
      <xdr:colOff>44450</xdr:colOff>
      <xdr:row>60</xdr:row>
      <xdr:rowOff>167894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152671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60664</xdr:rowOff>
    </xdr:from>
    <xdr:to>
      <xdr:col>68</xdr:col>
      <xdr:colOff>203200</xdr:colOff>
      <xdr:row>60</xdr:row>
      <xdr:rowOff>162264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147041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59457</xdr:rowOff>
    </xdr:from>
    <xdr:to>
      <xdr:col>64</xdr:col>
      <xdr:colOff>152400</xdr:colOff>
      <xdr:row>60</xdr:row>
      <xdr:rowOff>161057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4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145834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4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実質公債費比率は前年度比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ポイントの微増、ほぼ横ばいにとどまっている。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年度実施の最終処分場建設に係る合併特例債の償還などにより元利償還金が増（＋</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億円）となり、分子全体として高止まり傾向が続くものの、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普通交付税の再算定により標準財政規模が増（＋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億円）となり分母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のピークが令和３・４年度であり、次年度以降の標準財政規模は減となる見込みであることから、当面の間、実質公債費比率は高い水準で推移することとなる。そのため、普通建設事業費の厳選により起債の抑制に努める方針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43</xdr:row>
      <xdr:rowOff>151554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5158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143510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142681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0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95250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46990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3791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142681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72831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年度以降、平成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年度の</a:t>
          </a:r>
          <a:r>
            <a:rPr kumimoji="1" lang="en-US" altLang="ja-JP" sz="1050">
              <a:latin typeface="ＭＳ Ｐゴシック" panose="020B0600070205080204" pitchFamily="50" charset="-128"/>
              <a:ea typeface="ＭＳ Ｐゴシック" panose="020B0600070205080204" pitchFamily="50" charset="-128"/>
            </a:rPr>
            <a:t>65.5</a:t>
          </a:r>
          <a:r>
            <a:rPr kumimoji="1" lang="ja-JP" altLang="en-US" sz="1050">
              <a:latin typeface="ＭＳ Ｐゴシック" panose="020B0600070205080204" pitchFamily="50" charset="-128"/>
              <a:ea typeface="ＭＳ Ｐゴシック" panose="020B0600070205080204" pitchFamily="50" charset="-128"/>
            </a:rPr>
            <a:t>％を下限として高い水準で推移してきたが、令和３年度は前年度比</a:t>
          </a:r>
          <a:r>
            <a:rPr kumimoji="1" lang="en-US" altLang="ja-JP" sz="1050">
              <a:latin typeface="ＭＳ Ｐゴシック" panose="020B0600070205080204" pitchFamily="50" charset="-128"/>
              <a:ea typeface="ＭＳ Ｐゴシック" panose="020B0600070205080204" pitchFamily="50" charset="-128"/>
            </a:rPr>
            <a:t>32.6</a:t>
          </a:r>
          <a:r>
            <a:rPr kumimoji="1" lang="ja-JP" altLang="en-US" sz="1050">
              <a:latin typeface="ＭＳ Ｐゴシック" panose="020B0600070205080204" pitchFamily="50" charset="-128"/>
              <a:ea typeface="ＭＳ Ｐゴシック" panose="020B0600070205080204" pitchFamily="50" charset="-128"/>
            </a:rPr>
            <a:t>ポイントの減と大幅に改善されている。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これは、純債務である分子において、令和３年度は地方債発行額が大幅減（△</a:t>
          </a:r>
          <a:r>
            <a:rPr kumimoji="1" lang="en-US" altLang="ja-JP" sz="1050">
              <a:latin typeface="ＭＳ Ｐゴシック" panose="020B0600070205080204" pitchFamily="50" charset="-128"/>
              <a:ea typeface="ＭＳ Ｐゴシック" panose="020B0600070205080204" pitchFamily="50" charset="-128"/>
            </a:rPr>
            <a:t>7.2</a:t>
          </a:r>
          <a:r>
            <a:rPr kumimoji="1" lang="ja-JP" altLang="en-US" sz="1050">
              <a:latin typeface="ＭＳ Ｐゴシック" panose="020B0600070205080204" pitchFamily="50" charset="-128"/>
              <a:ea typeface="ＭＳ Ｐゴシック" panose="020B0600070205080204" pitchFamily="50" charset="-128"/>
            </a:rPr>
            <a:t>億円）となったことや合併特例債残高の減（△</a:t>
          </a:r>
          <a:r>
            <a:rPr kumimoji="1" lang="en-US" altLang="ja-JP" sz="1050">
              <a:latin typeface="ＭＳ Ｐゴシック" panose="020B0600070205080204" pitchFamily="50" charset="-128"/>
              <a:ea typeface="ＭＳ Ｐゴシック" panose="020B0600070205080204" pitchFamily="50" charset="-128"/>
            </a:rPr>
            <a:t>7.0</a:t>
          </a:r>
          <a:r>
            <a:rPr kumimoji="1" lang="ja-JP" altLang="en-US" sz="1050">
              <a:latin typeface="ＭＳ Ｐゴシック" panose="020B0600070205080204" pitchFamily="50" charset="-128"/>
              <a:ea typeface="ＭＳ Ｐゴシック" panose="020B0600070205080204" pitchFamily="50" charset="-128"/>
            </a:rPr>
            <a:t>億円）、公営企業債等繰入見込額の減（△</a:t>
          </a:r>
          <a:r>
            <a:rPr kumimoji="1" lang="en-US" altLang="ja-JP" sz="1050">
              <a:latin typeface="ＭＳ Ｐゴシック" panose="020B0600070205080204" pitchFamily="50" charset="-128"/>
              <a:ea typeface="ＭＳ Ｐゴシック" panose="020B0600070205080204" pitchFamily="50" charset="-128"/>
            </a:rPr>
            <a:t>10.1</a:t>
          </a:r>
          <a:r>
            <a:rPr kumimoji="1" lang="ja-JP" altLang="en-US" sz="1050">
              <a:latin typeface="ＭＳ Ｐゴシック" panose="020B0600070205080204" pitchFamily="50" charset="-128"/>
              <a:ea typeface="ＭＳ Ｐゴシック" panose="020B0600070205080204" pitchFamily="50" charset="-128"/>
            </a:rPr>
            <a:t>億円）などにより将来負担額が減（△</a:t>
          </a:r>
          <a:r>
            <a:rPr kumimoji="1" lang="en-US" altLang="ja-JP" sz="1050">
              <a:latin typeface="ＭＳ Ｐゴシック" panose="020B0600070205080204" pitchFamily="50" charset="-128"/>
              <a:ea typeface="ＭＳ Ｐゴシック" panose="020B0600070205080204" pitchFamily="50" charset="-128"/>
            </a:rPr>
            <a:t>27.1</a:t>
          </a:r>
          <a:r>
            <a:rPr kumimoji="1" lang="ja-JP" altLang="en-US" sz="1050">
              <a:latin typeface="ＭＳ Ｐゴシック" panose="020B0600070205080204" pitchFamily="50" charset="-128"/>
              <a:ea typeface="ＭＳ Ｐゴシック" panose="020B0600070205080204" pitchFamily="50" charset="-128"/>
            </a:rPr>
            <a:t>億円）となったことによるものである。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また、分母において、普通交付税の再算定により標準財政規模が増（＋</a:t>
          </a:r>
          <a:r>
            <a:rPr kumimoji="1" lang="en-US" altLang="ja-JP" sz="1050">
              <a:latin typeface="ＭＳ Ｐゴシック" panose="020B0600070205080204" pitchFamily="50" charset="-128"/>
              <a:ea typeface="ＭＳ Ｐゴシック" panose="020B0600070205080204" pitchFamily="50" charset="-128"/>
            </a:rPr>
            <a:t>38.9</a:t>
          </a:r>
          <a:r>
            <a:rPr kumimoji="1" lang="ja-JP" altLang="en-US" sz="1050">
              <a:latin typeface="ＭＳ Ｐゴシック" panose="020B0600070205080204" pitchFamily="50" charset="-128"/>
              <a:ea typeface="ＭＳ Ｐゴシック" panose="020B0600070205080204" pitchFamily="50" charset="-128"/>
            </a:rPr>
            <a:t>億円）となったことも要因である。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なお、当市の将来負担比率は依然として類似団体平均を上回っているため、今後も、減債基金の確保や、普通建設事業の厳選による起債の抑制に努め、数値の改善に努める方針である。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143171</xdr:rowOff>
    </xdr:from>
    <xdr:to>
      <xdr:col>81</xdr:col>
      <xdr:colOff>44450</xdr:colOff>
      <xdr:row>17</xdr:row>
      <xdr:rowOff>62484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714921"/>
          <a:ext cx="838200" cy="26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62484</xdr:rowOff>
    </xdr:from>
    <xdr:to>
      <xdr:col>77</xdr:col>
      <xdr:colOff>44450</xdr:colOff>
      <xdr:row>17</xdr:row>
      <xdr:rowOff>126831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977134"/>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51223</xdr:rowOff>
    </xdr:from>
    <xdr:to>
      <xdr:col>72</xdr:col>
      <xdr:colOff>203200</xdr:colOff>
      <xdr:row>17</xdr:row>
      <xdr:rowOff>126831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965873"/>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51223</xdr:rowOff>
    </xdr:from>
    <xdr:to>
      <xdr:col>68</xdr:col>
      <xdr:colOff>152400</xdr:colOff>
      <xdr:row>17</xdr:row>
      <xdr:rowOff>155787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96587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92371</xdr:rowOff>
    </xdr:from>
    <xdr:to>
      <xdr:col>81</xdr:col>
      <xdr:colOff>95250</xdr:colOff>
      <xdr:row>16</xdr:row>
      <xdr:rowOff>22521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64448</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3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11684</xdr:rowOff>
    </xdr:from>
    <xdr:to>
      <xdr:col>77</xdr:col>
      <xdr:colOff>95250</xdr:colOff>
      <xdr:row>17</xdr:row>
      <xdr:rowOff>113284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98061</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01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76031</xdr:rowOff>
    </xdr:from>
    <xdr:to>
      <xdr:col>73</xdr:col>
      <xdr:colOff>44450</xdr:colOff>
      <xdr:row>18</xdr:row>
      <xdr:rowOff>6181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9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162408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07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423</xdr:rowOff>
    </xdr:from>
    <xdr:to>
      <xdr:col>68</xdr:col>
      <xdr:colOff>203200</xdr:colOff>
      <xdr:row>17</xdr:row>
      <xdr:rowOff>102023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86800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104987</xdr:rowOff>
    </xdr:from>
    <xdr:to>
      <xdr:col>64</xdr:col>
      <xdr:colOff>152400</xdr:colOff>
      <xdr:row>18</xdr:row>
      <xdr:rowOff>35137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19914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26,800
26,583
112.30
18,796,088
17,969,413
786,429
9,250,335
19,567,016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人件費の経常収支比率は、前年度比</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ポイントの減となっている。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これは、分子の人件費の決算額（経常的なもののうち一般財源等）が、普通建設事業の減に伴い事業費支弁人件費から振り替えられたことなどにより増（＋</a:t>
          </a:r>
          <a:r>
            <a:rPr kumimoji="1" lang="en-US" altLang="ja-JP" sz="900">
              <a:latin typeface="ＭＳ Ｐゴシック" panose="020B0600070205080204" pitchFamily="50" charset="-128"/>
              <a:ea typeface="ＭＳ Ｐゴシック" panose="020B0600070205080204" pitchFamily="50" charset="-128"/>
            </a:rPr>
            <a:t>28.0</a:t>
          </a:r>
          <a:r>
            <a:rPr kumimoji="1" lang="ja-JP" altLang="en-US" sz="900">
              <a:latin typeface="ＭＳ Ｐゴシック" panose="020B0600070205080204" pitchFamily="50" charset="-128"/>
              <a:ea typeface="ＭＳ Ｐゴシック" panose="020B0600070205080204" pitchFamily="50" charset="-128"/>
            </a:rPr>
            <a:t>百万円）となった一方で、普通交付税の再算定などにより分母の収入（経常的なもののうち一般財源等）が増（＋</a:t>
          </a:r>
          <a:r>
            <a:rPr kumimoji="1" lang="en-US" altLang="ja-JP" sz="900">
              <a:latin typeface="ＭＳ Ｐゴシック" panose="020B0600070205080204" pitchFamily="50" charset="-128"/>
              <a:ea typeface="ＭＳ Ｐゴシック" panose="020B0600070205080204" pitchFamily="50" charset="-128"/>
            </a:rPr>
            <a:t>5.0</a:t>
          </a:r>
          <a:r>
            <a:rPr kumimoji="1" lang="ja-JP" altLang="en-US" sz="900">
              <a:latin typeface="ＭＳ Ｐゴシック" panose="020B0600070205080204" pitchFamily="50" charset="-128"/>
              <a:ea typeface="ＭＳ Ｐゴシック" panose="020B0600070205080204" pitchFamily="50" charset="-128"/>
            </a:rPr>
            <a:t>億円）となったため、経常収支比率としては改善したものである。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なお、類似団体平均と比較すると大きく上回っているが、年齢別職員数の構成比率などが影響していたり、消防を市単独で運営していることによるものと思われる。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今後、行政改革大綱・推進計画に基づき、業務の効率化を図るとともに、定年適正化計画に基づき年齢構成の平準化を図る方針である。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232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186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18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103395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62992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59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98823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xdr:rowOff>
    </xdr:from>
    <xdr:to>
      <xdr:col>20</xdr:col>
      <xdr:colOff>38100</xdr:colOff>
      <xdr:row>38</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98569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124206</xdr:rowOff>
    </xdr:from>
    <xdr:to>
      <xdr:col>15</xdr:col>
      <xdr:colOff>149225</xdr:colOff>
      <xdr:row>38</xdr:row>
      <xdr:rowOff>54356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39133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xdr:rowOff>
    </xdr:from>
    <xdr:to>
      <xdr:col>6</xdr:col>
      <xdr:colOff>171450</xdr:colOff>
      <xdr:row>38</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98569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物件費の経常収支比率は、前年度比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類似団体平均と比較して低い水準にあるのは、ふるさと寄附金基金繰入金の影響によるものと考えられる。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方で、普通交付税の再算定などにより分母の収入（経常的なもののうち一般財源等）が増加している状況において、経常収支比率が増となったことや、今後も公債費が高い水準で推移する状況にあること、ふるさと寄附金による財源確保の不確実性を考慮すると、物件費の一層の削減に努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16510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6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15</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6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16</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806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16</xdr:row>
      <xdr:rowOff>5080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49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137160</xdr:rowOff>
    </xdr:from>
    <xdr:to>
      <xdr:col>82</xdr:col>
      <xdr:colOff>158750</xdr:colOff>
      <xdr:row>15</xdr:row>
      <xdr:rowOff>67310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153687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扶助費の経常収支比率は、前年度比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ポイントの増となっている。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これは、生活保護扶助費負担金が減（△</a:t>
          </a:r>
          <a:r>
            <a:rPr kumimoji="1" lang="en-US" altLang="ja-JP" sz="1100">
              <a:latin typeface="ＭＳ Ｐゴシック" panose="020B0600070205080204" pitchFamily="50" charset="-128"/>
              <a:ea typeface="ＭＳ Ｐゴシック" panose="020B0600070205080204" pitchFamily="50" charset="-128"/>
            </a:rPr>
            <a:t>57.6</a:t>
          </a:r>
          <a:r>
            <a:rPr kumimoji="1" lang="ja-JP" altLang="en-US" sz="1100">
              <a:latin typeface="ＭＳ Ｐゴシック" panose="020B0600070205080204" pitchFamily="50" charset="-128"/>
              <a:ea typeface="ＭＳ Ｐゴシック" panose="020B0600070205080204" pitchFamily="50" charset="-128"/>
            </a:rPr>
            <a:t>百万円）となったことなどにより、分子のうち生活保護の決算額（経常的なもののうち一般財源等）が増（＋</a:t>
          </a:r>
          <a:r>
            <a:rPr kumimoji="1" lang="en-US" altLang="ja-JP" sz="1100">
              <a:latin typeface="ＭＳ Ｐゴシック" panose="020B0600070205080204" pitchFamily="50" charset="-128"/>
              <a:ea typeface="ＭＳ Ｐゴシック" panose="020B0600070205080204" pitchFamily="50" charset="-128"/>
            </a:rPr>
            <a:t>67.6</a:t>
          </a:r>
          <a:r>
            <a:rPr kumimoji="1" lang="ja-JP" altLang="en-US" sz="1100">
              <a:latin typeface="ＭＳ Ｐゴシック" panose="020B0600070205080204" pitchFamily="50" charset="-128"/>
              <a:ea typeface="ＭＳ Ｐゴシック" panose="020B0600070205080204" pitchFamily="50" charset="-128"/>
            </a:rPr>
            <a:t>百万円）となったためである。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扶助費全体の決算額は前年度に比し</a:t>
          </a:r>
          <a:r>
            <a:rPr kumimoji="1" lang="en-US" altLang="ja-JP" sz="1100">
              <a:latin typeface="ＭＳ Ｐゴシック" panose="020B0600070205080204" pitchFamily="50" charset="-128"/>
              <a:ea typeface="ＭＳ Ｐゴシック" panose="020B0600070205080204" pitchFamily="50" charset="-128"/>
            </a:rPr>
            <a:t>7.1</a:t>
          </a:r>
          <a:r>
            <a:rPr kumimoji="1" lang="ja-JP" altLang="en-US" sz="1100">
              <a:latin typeface="ＭＳ Ｐゴシック" panose="020B0600070205080204" pitchFamily="50" charset="-128"/>
              <a:ea typeface="ＭＳ Ｐゴシック" panose="020B0600070205080204" pitchFamily="50" charset="-128"/>
            </a:rPr>
            <a:t>億円の増となっているが、今後は、新型コロナ下における受診控えの解消により子ども医療費助成事業費が伸びるなど、扶助費の決算額はさらに増となる見込みである。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136525</xdr:rowOff>
    </xdr:from>
    <xdr:to>
      <xdr:col>24</xdr:col>
      <xdr:colOff>25400</xdr:colOff>
      <xdr:row>57</xdr:row>
      <xdr:rowOff>3175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377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136525</xdr:rowOff>
    </xdr:from>
    <xdr:to>
      <xdr:col>19</xdr:col>
      <xdr:colOff>187325</xdr:colOff>
      <xdr:row>56</xdr:row>
      <xdr:rowOff>155575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377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56</xdr:row>
      <xdr:rowOff>155575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47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146050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140352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123825</xdr:rowOff>
    </xdr:from>
    <xdr:to>
      <xdr:col>24</xdr:col>
      <xdr:colOff>76200</xdr:colOff>
      <xdr:row>57</xdr:row>
      <xdr:rowOff>53975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95902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85725</xdr:rowOff>
    </xdr:from>
    <xdr:to>
      <xdr:col>20</xdr:col>
      <xdr:colOff>38100</xdr:colOff>
      <xdr:row>57</xdr:row>
      <xdr:rowOff>15875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652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73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104775</xdr:rowOff>
    </xdr:from>
    <xdr:to>
      <xdr:col>15</xdr:col>
      <xdr:colOff>149225</xdr:colOff>
      <xdr:row>57</xdr:row>
      <xdr:rowOff>34925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その他の経常収支比率は、前年度比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これは、後期高齢者医療特別会計繰出の増により分子が増（＋</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百万円）となったものの、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普通交付税の再算定などにより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収入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（経常的なもののうち一般財源等）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経常収支比率としては改善したものである。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なお、令和２年度に大幅に減となっているのは、下水道事業が法非適用から法適用になったことにより、下水道事業に係る繰出金が皆減（△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億円）となったことによるものである。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113393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42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113393</xdr:rowOff>
    </xdr:from>
    <xdr:to>
      <xdr:col>78</xdr:col>
      <xdr:colOff>69850</xdr:colOff>
      <xdr:row>60</xdr:row>
      <xdr:rowOff>121557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86043"/>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45357</xdr:rowOff>
    </xdr:from>
    <xdr:to>
      <xdr:col>73</xdr:col>
      <xdr:colOff>180975</xdr:colOff>
      <xdr:row>60</xdr:row>
      <xdr:rowOff>121557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3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5642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45357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9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60070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70955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0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70757</xdr:rowOff>
    </xdr:from>
    <xdr:to>
      <xdr:col>74</xdr:col>
      <xdr:colOff>31750</xdr:colOff>
      <xdr:row>61</xdr:row>
      <xdr:rowOff>907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157134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補助費等の経常収支比率は、前年度比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これは、分子の下水道事業会計補助金のうち、下水道事業の分流式下水道に要する経費の額が大幅減（△</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億円）となったことによるものである。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類似団体平均と比較して低い水準にあるのは、消防を市単独で運営しており、広域消防に伴う負担金がないことによるものと考えられる。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140716</xdr:rowOff>
    </xdr:from>
    <xdr:to>
      <xdr:col>82</xdr:col>
      <xdr:colOff>107950</xdr:colOff>
      <xdr:row>35</xdr:row>
      <xdr:rowOff>42418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59700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35</xdr:row>
      <xdr:rowOff>42418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014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35</xdr:row>
      <xdr:rowOff>1270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9014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1270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169943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公債費に係る経常収支比率は、前年度比</a:t>
          </a:r>
          <a:r>
            <a:rPr kumimoji="1" lang="en-US" altLang="ja-JP" sz="1000">
              <a:latin typeface="ＭＳ Ｐゴシック" panose="020B0600070205080204" pitchFamily="50" charset="-128"/>
              <a:ea typeface="ＭＳ Ｐゴシック" panose="020B0600070205080204" pitchFamily="50" charset="-128"/>
            </a:rPr>
            <a:t>0.3</a:t>
          </a:r>
          <a:r>
            <a:rPr kumimoji="1" lang="ja-JP" altLang="en-US" sz="1000">
              <a:latin typeface="ＭＳ Ｐゴシック" panose="020B0600070205080204" pitchFamily="50" charset="-128"/>
              <a:ea typeface="ＭＳ Ｐゴシック" panose="020B0600070205080204" pitchFamily="50" charset="-128"/>
            </a:rPr>
            <a:t>ポイントの増となっている。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これは、平成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年度借入の最終処分場建設に係る償還が開始する（＋</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億円）など、分子のうち合併特例債の償還が増（＋</a:t>
          </a:r>
          <a:r>
            <a:rPr kumimoji="1" lang="en-US" altLang="ja-JP" sz="1000">
              <a:latin typeface="ＭＳ Ｐゴシック" panose="020B0600070205080204" pitchFamily="50" charset="-128"/>
              <a:ea typeface="ＭＳ Ｐゴシック" panose="020B0600070205080204" pitchFamily="50" charset="-128"/>
            </a:rPr>
            <a:t>1.3</a:t>
          </a:r>
          <a:r>
            <a:rPr kumimoji="1" lang="ja-JP" altLang="en-US" sz="1000">
              <a:latin typeface="ＭＳ Ｐゴシック" panose="020B0600070205080204" pitchFamily="50" charset="-128"/>
              <a:ea typeface="ＭＳ Ｐゴシック" panose="020B0600070205080204" pitchFamily="50" charset="-128"/>
            </a:rPr>
            <a:t>億円）となったためである。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類似団体平均と比較して高い水準にあるのは、合併特例事業債を活用した総合体育館や最終処分場などの大規模事業に係る地方債の元利償還によるものである。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後、最終処分場建設に係る合併特例債の償還などに伴う公債費の高止まりが続くことや、実質公債費比率にもみられるようにフロー面で財政状況を逼迫する状況が続くことを踏まえると、普通建設事業の厳選により地方債の発行を抑制し、地方債残高の逓減に努める必要があ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21844</xdr:rowOff>
    </xdr:from>
    <xdr:to>
      <xdr:col>24</xdr:col>
      <xdr:colOff>25400</xdr:colOff>
      <xdr:row>80</xdr:row>
      <xdr:rowOff>49276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7378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21844</xdr:rowOff>
    </xdr:from>
    <xdr:to>
      <xdr:col>19</xdr:col>
      <xdr:colOff>187325</xdr:colOff>
      <xdr:row>80</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7378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80</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72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147574</xdr:rowOff>
    </xdr:from>
    <xdr:to>
      <xdr:col>11</xdr:col>
      <xdr:colOff>9525</xdr:colOff>
      <xdr:row>80</xdr:row>
      <xdr:rowOff>12700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6921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169926</xdr:rowOff>
    </xdr:from>
    <xdr:to>
      <xdr:col>24</xdr:col>
      <xdr:colOff>76200</xdr:colOff>
      <xdr:row>80</xdr:row>
      <xdr:rowOff>100076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78503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142494</xdr:rowOff>
    </xdr:from>
    <xdr:to>
      <xdr:col>20</xdr:col>
      <xdr:colOff>38100</xdr:colOff>
      <xdr:row>80</xdr:row>
      <xdr:rowOff>72644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57421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7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xdr:rowOff>
    </xdr:from>
    <xdr:to>
      <xdr:col>15</xdr:col>
      <xdr:colOff>149225</xdr:colOff>
      <xdr:row>80</xdr:row>
      <xdr:rowOff>109220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93997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96774</xdr:rowOff>
    </xdr:from>
    <xdr:to>
      <xdr:col>6</xdr:col>
      <xdr:colOff>171450</xdr:colOff>
      <xdr:row>80</xdr:row>
      <xdr:rowOff>26924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11701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公債費以外の経常収支比率は、前年度比</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ポイントの減となっている。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これは、分子の公債費以外の決算額（経常的なもののうち一般財源等）が増（＋</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億円）となったものの、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普通交付税の再算定などにより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分母の収入（経常的なもののうち一般財源等）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億円）となったため、経常収支比率としては改善したものである。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類似団体平均と比較して低い水準にあるのは、補助費等によるものと考えられる。</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3556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1945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40132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033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77</xdr:row>
      <xdr:rowOff>74422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7033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74422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120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135399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39632</xdr:rowOff>
    </xdr:from>
    <xdr:to>
      <xdr:col>29</xdr:col>
      <xdr:colOff>127000</xdr:colOff>
      <xdr:row>17</xdr:row>
      <xdr:rowOff>47217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001907"/>
          <a:ext cx="647700" cy="7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31994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942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39632</xdr:rowOff>
    </xdr:from>
    <xdr:to>
      <xdr:col>26</xdr:col>
      <xdr:colOff>50800</xdr:colOff>
      <xdr:row>17</xdr:row>
      <xdr:rowOff>53906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01907"/>
          <a:ext cx="698500" cy="14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53906</xdr:rowOff>
    </xdr:from>
    <xdr:to>
      <xdr:col>22</xdr:col>
      <xdr:colOff>114300</xdr:colOff>
      <xdr:row>17</xdr:row>
      <xdr:rowOff>55529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16181"/>
          <a:ext cx="698500" cy="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50564</xdr:rowOff>
    </xdr:from>
    <xdr:to>
      <xdr:col>18</xdr:col>
      <xdr:colOff>177800</xdr:colOff>
      <xdr:row>17</xdr:row>
      <xdr:rowOff>55529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012839"/>
          <a:ext cx="698500" cy="4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91760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96245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167867</xdr:rowOff>
    </xdr:from>
    <xdr:to>
      <xdr:col>29</xdr:col>
      <xdr:colOff>177800</xdr:colOff>
      <xdr:row>17</xdr:row>
      <xdr:rowOff>98017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58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12944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80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160282</xdr:rowOff>
    </xdr:from>
    <xdr:to>
      <xdr:col>26</xdr:col>
      <xdr:colOff>101600</xdr:colOff>
      <xdr:row>17</xdr:row>
      <xdr:rowOff>90432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51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75209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3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3106</xdr:rowOff>
    </xdr:from>
    <xdr:to>
      <xdr:col>22</xdr:col>
      <xdr:colOff>165100</xdr:colOff>
      <xdr:row>17</xdr:row>
      <xdr:rowOff>104706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6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89483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5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4729</xdr:rowOff>
    </xdr:from>
    <xdr:to>
      <xdr:col>19</xdr:col>
      <xdr:colOff>38100</xdr:colOff>
      <xdr:row>17</xdr:row>
      <xdr:rowOff>106329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6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116506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7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171214</xdr:rowOff>
    </xdr:from>
    <xdr:to>
      <xdr:col>15</xdr:col>
      <xdr:colOff>101600</xdr:colOff>
      <xdr:row>17</xdr:row>
      <xdr:rowOff>101364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6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111541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73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325406</xdr:rowOff>
    </xdr:from>
    <xdr:to>
      <xdr:col>29</xdr:col>
      <xdr:colOff>127000</xdr:colOff>
      <xdr:row>35</xdr:row>
      <xdr:rowOff>330016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35756"/>
          <a:ext cx="6477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330016</xdr:rowOff>
    </xdr:from>
    <xdr:to>
      <xdr:col>26</xdr:col>
      <xdr:colOff>50800</xdr:colOff>
      <xdr:row>36</xdr:row>
      <xdr:rowOff>21634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940366"/>
          <a:ext cx="6985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44867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6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21634</xdr:rowOff>
    </xdr:from>
    <xdr:to>
      <xdr:col>22</xdr:col>
      <xdr:colOff>114300</xdr:colOff>
      <xdr:row>36</xdr:row>
      <xdr:rowOff>53829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74884"/>
          <a:ext cx="6985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44296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53829</xdr:rowOff>
    </xdr:from>
    <xdr:to>
      <xdr:col>18</xdr:col>
      <xdr:colOff>177800</xdr:colOff>
      <xdr:row>36</xdr:row>
      <xdr:rowOff>114541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07079"/>
          <a:ext cx="698500" cy="60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52391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274606</xdr:rowOff>
    </xdr:from>
    <xdr:to>
      <xdr:col>29</xdr:col>
      <xdr:colOff>177800</xdr:colOff>
      <xdr:row>36</xdr:row>
      <xdr:rowOff>33306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8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119683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3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279216</xdr:rowOff>
    </xdr:from>
    <xdr:to>
      <xdr:col>26</xdr:col>
      <xdr:colOff>101600</xdr:colOff>
      <xdr:row>36</xdr:row>
      <xdr:rowOff>37916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89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48093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5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313734</xdr:rowOff>
    </xdr:from>
    <xdr:to>
      <xdr:col>22</xdr:col>
      <xdr:colOff>165100</xdr:colOff>
      <xdr:row>36</xdr:row>
      <xdr:rowOff>72434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24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82611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9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3029</xdr:rowOff>
    </xdr:from>
    <xdr:to>
      <xdr:col>19</xdr:col>
      <xdr:colOff>38100</xdr:colOff>
      <xdr:row>36</xdr:row>
      <xdr:rowOff>104629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5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114806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2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63741</xdr:rowOff>
    </xdr:from>
    <xdr:to>
      <xdr:col>15</xdr:col>
      <xdr:colOff>101600</xdr:colOff>
      <xdr:row>36</xdr:row>
      <xdr:rowOff>165341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1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175518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8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26,800
26,583
112.30
18,796,088
17,969,413
786,429
9,250,335
19,567,016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164808</xdr:rowOff>
    </xdr:from>
    <xdr:to>
      <xdr:col>24</xdr:col>
      <xdr:colOff>63500</xdr:colOff>
      <xdr:row>36</xdr:row>
      <xdr:rowOff>170820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37008"/>
          <a:ext cx="8382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170820</xdr:rowOff>
    </xdr:from>
    <xdr:to>
      <xdr:col>19</xdr:col>
      <xdr:colOff>177800</xdr:colOff>
      <xdr:row>37</xdr:row>
      <xdr:rowOff>45654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43020"/>
          <a:ext cx="889000" cy="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73225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33256</xdr:rowOff>
    </xdr:from>
    <xdr:to>
      <xdr:col>15</xdr:col>
      <xdr:colOff>50800</xdr:colOff>
      <xdr:row>37</xdr:row>
      <xdr:rowOff>45654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76906"/>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30296</xdr:rowOff>
    </xdr:from>
    <xdr:to>
      <xdr:col>10</xdr:col>
      <xdr:colOff>114300</xdr:colOff>
      <xdr:row>37</xdr:row>
      <xdr:rowOff>33256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73946"/>
          <a:ext cx="8890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106650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107107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114008</xdr:rowOff>
    </xdr:from>
    <xdr:to>
      <xdr:col>24</xdr:col>
      <xdr:colOff>114300</xdr:colOff>
      <xdr:row>37</xdr:row>
      <xdr:rowOff>44158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8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136885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3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120020</xdr:rowOff>
    </xdr:from>
    <xdr:to>
      <xdr:col>20</xdr:col>
      <xdr:colOff>38100</xdr:colOff>
      <xdr:row>37</xdr:row>
      <xdr:rowOff>50170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66697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6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166304</xdr:rowOff>
    </xdr:from>
    <xdr:to>
      <xdr:col>15</xdr:col>
      <xdr:colOff>101600</xdr:colOff>
      <xdr:row>37</xdr:row>
      <xdr:rowOff>96454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112981</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1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153906</xdr:rowOff>
    </xdr:from>
    <xdr:to>
      <xdr:col>10</xdr:col>
      <xdr:colOff>165100</xdr:colOff>
      <xdr:row>37</xdr:row>
      <xdr:rowOff>84056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100583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10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150946</xdr:rowOff>
    </xdr:from>
    <xdr:to>
      <xdr:col>6</xdr:col>
      <xdr:colOff>38100</xdr:colOff>
      <xdr:row>37</xdr:row>
      <xdr:rowOff>81096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97623</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09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150869</xdr:rowOff>
    </xdr:from>
    <xdr:to>
      <xdr:col>24</xdr:col>
      <xdr:colOff>63500</xdr:colOff>
      <xdr:row>56</xdr:row>
      <xdr:rowOff>22456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580619"/>
          <a:ext cx="838200" cy="4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150869</xdr:rowOff>
    </xdr:from>
    <xdr:to>
      <xdr:col>19</xdr:col>
      <xdr:colOff>177800</xdr:colOff>
      <xdr:row>56</xdr:row>
      <xdr:rowOff>97551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580619"/>
          <a:ext cx="889000" cy="11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136611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65076</xdr:rowOff>
    </xdr:from>
    <xdr:to>
      <xdr:col>15</xdr:col>
      <xdr:colOff>50800</xdr:colOff>
      <xdr:row>56</xdr:row>
      <xdr:rowOff>97551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666276"/>
          <a:ext cx="889000" cy="3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65076</xdr:rowOff>
    </xdr:from>
    <xdr:to>
      <xdr:col>10</xdr:col>
      <xdr:colOff>114300</xdr:colOff>
      <xdr:row>57</xdr:row>
      <xdr:rowOff>18738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666276"/>
          <a:ext cx="889000" cy="12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27006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143106</xdr:rowOff>
    </xdr:from>
    <xdr:to>
      <xdr:col>24</xdr:col>
      <xdr:colOff>114300</xdr:colOff>
      <xdr:row>56</xdr:row>
      <xdr:rowOff>73256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7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165983</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2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100069</xdr:rowOff>
    </xdr:from>
    <xdr:to>
      <xdr:col>20</xdr:col>
      <xdr:colOff>38100</xdr:colOff>
      <xdr:row>56</xdr:row>
      <xdr:rowOff>30219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46746</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30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46751</xdr:rowOff>
    </xdr:from>
    <xdr:to>
      <xdr:col>15</xdr:col>
      <xdr:colOff>101600</xdr:colOff>
      <xdr:row>56</xdr:row>
      <xdr:rowOff>148351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4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164878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42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14276</xdr:rowOff>
    </xdr:from>
    <xdr:to>
      <xdr:col>10</xdr:col>
      <xdr:colOff>165100</xdr:colOff>
      <xdr:row>56</xdr:row>
      <xdr:rowOff>115876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132403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3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139388</xdr:rowOff>
    </xdr:from>
    <xdr:to>
      <xdr:col>6</xdr:col>
      <xdr:colOff>38100</xdr:colOff>
      <xdr:row>57</xdr:row>
      <xdr:rowOff>69538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60665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46591</xdr:rowOff>
    </xdr:from>
    <xdr:to>
      <xdr:col>24</xdr:col>
      <xdr:colOff>63500</xdr:colOff>
      <xdr:row>78</xdr:row>
      <xdr:rowOff>61061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19691"/>
          <a:ext cx="8382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42521</xdr:rowOff>
    </xdr:from>
    <xdr:to>
      <xdr:col>19</xdr:col>
      <xdr:colOff>177800</xdr:colOff>
      <xdr:row>78</xdr:row>
      <xdr:rowOff>61061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15621"/>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42521</xdr:rowOff>
    </xdr:from>
    <xdr:to>
      <xdr:col>15</xdr:col>
      <xdr:colOff>50800</xdr:colOff>
      <xdr:row>78</xdr:row>
      <xdr:rowOff>53541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15621"/>
          <a:ext cx="8890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35801</xdr:rowOff>
    </xdr:from>
    <xdr:to>
      <xdr:col>10</xdr:col>
      <xdr:colOff>114300</xdr:colOff>
      <xdr:row>78</xdr:row>
      <xdr:rowOff>53541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08901"/>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167241</xdr:rowOff>
    </xdr:from>
    <xdr:to>
      <xdr:col>24</xdr:col>
      <xdr:colOff>114300</xdr:colOff>
      <xdr:row>78</xdr:row>
      <xdr:rowOff>97391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82168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8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10261</xdr:rowOff>
    </xdr:from>
    <xdr:to>
      <xdr:col>20</xdr:col>
      <xdr:colOff>38100</xdr:colOff>
      <xdr:row>78</xdr:row>
      <xdr:rowOff>111861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102988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163171</xdr:rowOff>
    </xdr:from>
    <xdr:to>
      <xdr:col>15</xdr:col>
      <xdr:colOff>101600</xdr:colOff>
      <xdr:row>78</xdr:row>
      <xdr:rowOff>93321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6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84448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5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2741</xdr:rowOff>
    </xdr:from>
    <xdr:to>
      <xdr:col>10</xdr:col>
      <xdr:colOff>165100</xdr:colOff>
      <xdr:row>78</xdr:row>
      <xdr:rowOff>104341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7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95468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156451</xdr:rowOff>
    </xdr:from>
    <xdr:to>
      <xdr:col>6</xdr:col>
      <xdr:colOff>38100</xdr:colOff>
      <xdr:row>78</xdr:row>
      <xdr:rowOff>86601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77728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5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109296</xdr:rowOff>
    </xdr:from>
    <xdr:to>
      <xdr:col>24</xdr:col>
      <xdr:colOff>63500</xdr:colOff>
      <xdr:row>96</xdr:row>
      <xdr:rowOff>124247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397046"/>
          <a:ext cx="838200" cy="18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124247</xdr:rowOff>
    </xdr:from>
    <xdr:to>
      <xdr:col>19</xdr:col>
      <xdr:colOff>177800</xdr:colOff>
      <xdr:row>96</xdr:row>
      <xdr:rowOff>154265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83447"/>
          <a:ext cx="889000" cy="3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34617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66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154265</xdr:rowOff>
    </xdr:from>
    <xdr:to>
      <xdr:col>15</xdr:col>
      <xdr:colOff>50800</xdr:colOff>
      <xdr:row>97</xdr:row>
      <xdr:rowOff>5263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613465"/>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33129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66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5263</xdr:rowOff>
    </xdr:from>
    <xdr:to>
      <xdr:col>10</xdr:col>
      <xdr:colOff>114300</xdr:colOff>
      <xdr:row>97</xdr:row>
      <xdr:rowOff>5544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35913"/>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61932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69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65831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69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58496</xdr:rowOff>
    </xdr:from>
    <xdr:to>
      <xdr:col>24</xdr:col>
      <xdr:colOff>114300</xdr:colOff>
      <xdr:row>95</xdr:row>
      <xdr:rowOff>160096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81373</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9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73447</xdr:rowOff>
    </xdr:from>
    <xdr:to>
      <xdr:col>20</xdr:col>
      <xdr:colOff>38100</xdr:colOff>
      <xdr:row>97</xdr:row>
      <xdr:rowOff>3597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3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20124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30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103465</xdr:rowOff>
    </xdr:from>
    <xdr:to>
      <xdr:col>15</xdr:col>
      <xdr:colOff>101600</xdr:colOff>
      <xdr:row>97</xdr:row>
      <xdr:rowOff>33615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50142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33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125913</xdr:rowOff>
    </xdr:from>
    <xdr:to>
      <xdr:col>10</xdr:col>
      <xdr:colOff>165100</xdr:colOff>
      <xdr:row>97</xdr:row>
      <xdr:rowOff>56063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72590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36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126194</xdr:rowOff>
    </xdr:from>
    <xdr:to>
      <xdr:col>6</xdr:col>
      <xdr:colOff>38100</xdr:colOff>
      <xdr:row>97</xdr:row>
      <xdr:rowOff>56344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72871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36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140340</xdr:rowOff>
    </xdr:from>
    <xdr:to>
      <xdr:col>54</xdr:col>
      <xdr:colOff>189865</xdr:colOff>
      <xdr:row>38</xdr:row>
      <xdr:rowOff>13702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83840"/>
          <a:ext cx="1270" cy="1244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17529</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13702</xdr:rowOff>
    </xdr:from>
    <xdr:to>
      <xdr:col>55</xdr:col>
      <xdr:colOff>88900</xdr:colOff>
      <xdr:row>38</xdr:row>
      <xdr:rowOff>13702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2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87017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5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140340</xdr:rowOff>
    </xdr:from>
    <xdr:to>
      <xdr:col>55</xdr:col>
      <xdr:colOff>88900</xdr:colOff>
      <xdr:row>30</xdr:row>
      <xdr:rowOff>140340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8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133698</xdr:rowOff>
    </xdr:from>
    <xdr:to>
      <xdr:col>55</xdr:col>
      <xdr:colOff>0</xdr:colOff>
      <xdr:row>37</xdr:row>
      <xdr:rowOff>93529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791548"/>
          <a:ext cx="838200" cy="64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18717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1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167290</xdr:rowOff>
    </xdr:from>
    <xdr:to>
      <xdr:col>55</xdr:col>
      <xdr:colOff>50800</xdr:colOff>
      <xdr:row>36</xdr:row>
      <xdr:rowOff>97440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133698</xdr:rowOff>
    </xdr:from>
    <xdr:to>
      <xdr:col>50</xdr:col>
      <xdr:colOff>114300</xdr:colOff>
      <xdr:row>38</xdr:row>
      <xdr:rowOff>44668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791548"/>
          <a:ext cx="889000" cy="76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163966</xdr:rowOff>
    </xdr:from>
    <xdr:to>
      <xdr:col>50</xdr:col>
      <xdr:colOff>165100</xdr:colOff>
      <xdr:row>32</xdr:row>
      <xdr:rowOff>94116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4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110643</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25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43930</xdr:rowOff>
    </xdr:from>
    <xdr:to>
      <xdr:col>45</xdr:col>
      <xdr:colOff>177800</xdr:colOff>
      <xdr:row>38</xdr:row>
      <xdr:rowOff>44668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59030"/>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121943</xdr:rowOff>
    </xdr:from>
    <xdr:to>
      <xdr:col>46</xdr:col>
      <xdr:colOff>38100</xdr:colOff>
      <xdr:row>37</xdr:row>
      <xdr:rowOff>52093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9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68620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6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43930</xdr:rowOff>
    </xdr:from>
    <xdr:to>
      <xdr:col>41</xdr:col>
      <xdr:colOff>50800</xdr:colOff>
      <xdr:row>38</xdr:row>
      <xdr:rowOff>56790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59030"/>
          <a:ext cx="889000" cy="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169413</xdr:rowOff>
    </xdr:from>
    <xdr:to>
      <xdr:col>41</xdr:col>
      <xdr:colOff>101600</xdr:colOff>
      <xdr:row>37</xdr:row>
      <xdr:rowOff>99563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4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116090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20157</xdr:rowOff>
    </xdr:from>
    <xdr:to>
      <xdr:col>36</xdr:col>
      <xdr:colOff>165100</xdr:colOff>
      <xdr:row>37</xdr:row>
      <xdr:rowOff>121757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6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138284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42729</xdr:rowOff>
    </xdr:from>
    <xdr:to>
      <xdr:col>55</xdr:col>
      <xdr:colOff>50800</xdr:colOff>
      <xdr:row>37</xdr:row>
      <xdr:rowOff>144329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129106</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82898</xdr:rowOff>
    </xdr:from>
    <xdr:to>
      <xdr:col>50</xdr:col>
      <xdr:colOff>165100</xdr:colOff>
      <xdr:row>34</xdr:row>
      <xdr:rowOff>13048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7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83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165318</xdr:rowOff>
    </xdr:from>
    <xdr:to>
      <xdr:col>46</xdr:col>
      <xdr:colOff>38100</xdr:colOff>
      <xdr:row>38</xdr:row>
      <xdr:rowOff>95468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86595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60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164580</xdr:rowOff>
    </xdr:from>
    <xdr:to>
      <xdr:col>41</xdr:col>
      <xdr:colOff>101600</xdr:colOff>
      <xdr:row>38</xdr:row>
      <xdr:rowOff>94730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85857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60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5990</xdr:rowOff>
    </xdr:from>
    <xdr:to>
      <xdr:col>36</xdr:col>
      <xdr:colOff>165100</xdr:colOff>
      <xdr:row>38</xdr:row>
      <xdr:rowOff>107590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98717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61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118659</xdr:rowOff>
    </xdr:from>
    <xdr:to>
      <xdr:col>55</xdr:col>
      <xdr:colOff>0</xdr:colOff>
      <xdr:row>57</xdr:row>
      <xdr:rowOff>54739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19859"/>
          <a:ext cx="838200" cy="10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18473</xdr:rowOff>
    </xdr:from>
    <xdr:to>
      <xdr:col>50</xdr:col>
      <xdr:colOff>114300</xdr:colOff>
      <xdr:row>56</xdr:row>
      <xdr:rowOff>118659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448223"/>
          <a:ext cx="889000" cy="27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161481</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18473</xdr:rowOff>
    </xdr:from>
    <xdr:to>
      <xdr:col>45</xdr:col>
      <xdr:colOff>177800</xdr:colOff>
      <xdr:row>56</xdr:row>
      <xdr:rowOff>126880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448223"/>
          <a:ext cx="889000" cy="27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162022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149237</xdr:rowOff>
    </xdr:from>
    <xdr:to>
      <xdr:col>41</xdr:col>
      <xdr:colOff>50800</xdr:colOff>
      <xdr:row>56</xdr:row>
      <xdr:rowOff>126880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407537"/>
          <a:ext cx="889000" cy="32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55532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20893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3939</xdr:rowOff>
    </xdr:from>
    <xdr:to>
      <xdr:col>55</xdr:col>
      <xdr:colOff>50800</xdr:colOff>
      <xdr:row>57</xdr:row>
      <xdr:rowOff>105539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153816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5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67859</xdr:rowOff>
    </xdr:from>
    <xdr:to>
      <xdr:col>50</xdr:col>
      <xdr:colOff>165100</xdr:colOff>
      <xdr:row>56</xdr:row>
      <xdr:rowOff>169459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6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160586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139123</xdr:rowOff>
    </xdr:from>
    <xdr:to>
      <xdr:col>46</xdr:col>
      <xdr:colOff>38100</xdr:colOff>
      <xdr:row>55</xdr:row>
      <xdr:rowOff>69273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3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85800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17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76080</xdr:rowOff>
    </xdr:from>
    <xdr:to>
      <xdr:col>41</xdr:col>
      <xdr:colOff>101600</xdr:colOff>
      <xdr:row>57</xdr:row>
      <xdr:rowOff>6230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22757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4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98437</xdr:rowOff>
    </xdr:from>
    <xdr:to>
      <xdr:col>36</xdr:col>
      <xdr:colOff>165100</xdr:colOff>
      <xdr:row>55</xdr:row>
      <xdr:rowOff>28587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3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45114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13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121658</xdr:rowOff>
    </xdr:from>
    <xdr:to>
      <xdr:col>55</xdr:col>
      <xdr:colOff>0</xdr:colOff>
      <xdr:row>79</xdr:row>
      <xdr:rowOff>90224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94758"/>
          <a:ext cx="838200" cy="1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117281</xdr:rowOff>
    </xdr:from>
    <xdr:to>
      <xdr:col>50</xdr:col>
      <xdr:colOff>114300</xdr:colOff>
      <xdr:row>78</xdr:row>
      <xdr:rowOff>121658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290231"/>
          <a:ext cx="889000" cy="120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117281</xdr:rowOff>
    </xdr:from>
    <xdr:to>
      <xdr:col>45</xdr:col>
      <xdr:colOff>177800</xdr:colOff>
      <xdr:row>78</xdr:row>
      <xdr:rowOff>9120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290231"/>
          <a:ext cx="889000" cy="109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162245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3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86192</xdr:rowOff>
    </xdr:from>
    <xdr:to>
      <xdr:col>41</xdr:col>
      <xdr:colOff>50800</xdr:colOff>
      <xdr:row>78</xdr:row>
      <xdr:rowOff>9120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259142"/>
          <a:ext cx="889000" cy="11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82202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37870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39424</xdr:rowOff>
    </xdr:from>
    <xdr:to>
      <xdr:col>55</xdr:col>
      <xdr:colOff>50800</xdr:colOff>
      <xdr:row>79</xdr:row>
      <xdr:rowOff>141024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125801</xdr:rowOff>
    </xdr:from>
    <xdr:ext cx="378565"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9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70858</xdr:rowOff>
    </xdr:from>
    <xdr:to>
      <xdr:col>50</xdr:col>
      <xdr:colOff>165100</xdr:colOff>
      <xdr:row>79</xdr:row>
      <xdr:rowOff>1008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4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163585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3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66481</xdr:rowOff>
    </xdr:from>
    <xdr:to>
      <xdr:col>46</xdr:col>
      <xdr:colOff>38100</xdr:colOff>
      <xdr:row>71</xdr:row>
      <xdr:rowOff>168081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23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13158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0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129770</xdr:rowOff>
    </xdr:from>
    <xdr:to>
      <xdr:col>41</xdr:col>
      <xdr:colOff>101600</xdr:colOff>
      <xdr:row>78</xdr:row>
      <xdr:rowOff>59920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76447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10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35392</xdr:rowOff>
    </xdr:from>
    <xdr:to>
      <xdr:col>36</xdr:col>
      <xdr:colOff>165100</xdr:colOff>
      <xdr:row>71</xdr:row>
      <xdr:rowOff>136992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20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153519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198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61038</xdr:rowOff>
    </xdr:from>
    <xdr:to>
      <xdr:col>55</xdr:col>
      <xdr:colOff>0</xdr:colOff>
      <xdr:row>97</xdr:row>
      <xdr:rowOff>137483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691688"/>
          <a:ext cx="838200" cy="7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61038</xdr:rowOff>
    </xdr:from>
    <xdr:to>
      <xdr:col>50</xdr:col>
      <xdr:colOff>114300</xdr:colOff>
      <xdr:row>97</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691688"/>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80716</xdr:rowOff>
    </xdr:from>
    <xdr:to>
      <xdr:col>45</xdr:col>
      <xdr:colOff>177800</xdr:colOff>
      <xdr:row>97</xdr:row>
      <xdr:rowOff>117320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711366"/>
          <a:ext cx="889000" cy="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80716</xdr:rowOff>
    </xdr:from>
    <xdr:to>
      <xdr:col>41</xdr:col>
      <xdr:colOff>50800</xdr:colOff>
      <xdr:row>97</xdr:row>
      <xdr:rowOff>104130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711366"/>
          <a:ext cx="889000" cy="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158928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86683</xdr:rowOff>
    </xdr:from>
    <xdr:to>
      <xdr:col>55</xdr:col>
      <xdr:colOff>50800</xdr:colOff>
      <xdr:row>98</xdr:row>
      <xdr:rowOff>16833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65110</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9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10238</xdr:rowOff>
    </xdr:from>
    <xdr:to>
      <xdr:col>50</xdr:col>
      <xdr:colOff>165100</xdr:colOff>
      <xdr:row>97</xdr:row>
      <xdr:rowOff>111838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102965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73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66520</xdr:rowOff>
    </xdr:from>
    <xdr:to>
      <xdr:col>46</xdr:col>
      <xdr:colOff>38100</xdr:colOff>
      <xdr:row>97</xdr:row>
      <xdr:rowOff>168120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159247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29916</xdr:rowOff>
    </xdr:from>
    <xdr:to>
      <xdr:col>41</xdr:col>
      <xdr:colOff>101600</xdr:colOff>
      <xdr:row>97</xdr:row>
      <xdr:rowOff>131516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148043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53330</xdr:rowOff>
    </xdr:from>
    <xdr:to>
      <xdr:col>36</xdr:col>
      <xdr:colOff>165100</xdr:colOff>
      <xdr:row>97</xdr:row>
      <xdr:rowOff>154930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146057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7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134747</xdr:rowOff>
    </xdr:from>
    <xdr:to>
      <xdr:col>85</xdr:col>
      <xdr:colOff>127000</xdr:colOff>
      <xdr:row>39</xdr:row>
      <xdr:rowOff>21241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49847"/>
          <a:ext cx="838200" cy="5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134747</xdr:rowOff>
    </xdr:from>
    <xdr:to>
      <xdr:col>81</xdr:col>
      <xdr:colOff>50800</xdr:colOff>
      <xdr:row>39</xdr:row>
      <xdr:rowOff>46061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49847"/>
          <a:ext cx="889000" cy="8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46061</xdr:rowOff>
    </xdr:from>
    <xdr:to>
      <xdr:col>76</xdr:col>
      <xdr:colOff>114300</xdr:colOff>
      <xdr:row>39</xdr:row>
      <xdr:rowOff>61182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32611"/>
          <a:ext cx="889000" cy="1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61182</xdr:rowOff>
    </xdr:from>
    <xdr:to>
      <xdr:col>71</xdr:col>
      <xdr:colOff>177800</xdr:colOff>
      <xdr:row>39</xdr:row>
      <xdr:rowOff>86567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47732"/>
          <a:ext cx="889000" cy="2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137206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141891</xdr:rowOff>
    </xdr:from>
    <xdr:to>
      <xdr:col>85</xdr:col>
      <xdr:colOff>177800</xdr:colOff>
      <xdr:row>39</xdr:row>
      <xdr:rowOff>72041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113264</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83947</xdr:rowOff>
    </xdr:from>
    <xdr:to>
      <xdr:col>81</xdr:col>
      <xdr:colOff>101600</xdr:colOff>
      <xdr:row>39</xdr:row>
      <xdr:rowOff>14097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5224</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669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166711</xdr:rowOff>
    </xdr:from>
    <xdr:to>
      <xdr:col>76</xdr:col>
      <xdr:colOff>165100</xdr:colOff>
      <xdr:row>39</xdr:row>
      <xdr:rowOff>96861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87988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10382</xdr:rowOff>
    </xdr:from>
    <xdr:to>
      <xdr:col>72</xdr:col>
      <xdr:colOff>38100</xdr:colOff>
      <xdr:row>39</xdr:row>
      <xdr:rowOff>111982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103109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8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35767</xdr:rowOff>
    </xdr:from>
    <xdr:to>
      <xdr:col>67</xdr:col>
      <xdr:colOff>101600</xdr:colOff>
      <xdr:row>39</xdr:row>
      <xdr:rowOff>137367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7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128494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81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45186</xdr:rowOff>
    </xdr:from>
    <xdr:to>
      <xdr:col>85</xdr:col>
      <xdr:colOff>127000</xdr:colOff>
      <xdr:row>75</xdr:row>
      <xdr:rowOff>125997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903936"/>
          <a:ext cx="838200" cy="8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125997</xdr:rowOff>
    </xdr:from>
    <xdr:to>
      <xdr:col>81</xdr:col>
      <xdr:colOff>50800</xdr:colOff>
      <xdr:row>75</xdr:row>
      <xdr:rowOff>156935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984747"/>
          <a:ext cx="8890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43235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2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156935</xdr:rowOff>
    </xdr:from>
    <xdr:to>
      <xdr:col>76</xdr:col>
      <xdr:colOff>114300</xdr:colOff>
      <xdr:row>75</xdr:row>
      <xdr:rowOff>170002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015685"/>
          <a:ext cx="8890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36301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2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170002</xdr:rowOff>
    </xdr:from>
    <xdr:to>
      <xdr:col>71</xdr:col>
      <xdr:colOff>177800</xdr:colOff>
      <xdr:row>76</xdr:row>
      <xdr:rowOff>14579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028752"/>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2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38967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2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165836</xdr:rowOff>
    </xdr:from>
    <xdr:to>
      <xdr:col>85</xdr:col>
      <xdr:colOff>177800</xdr:colOff>
      <xdr:row>75</xdr:row>
      <xdr:rowOff>95986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8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17263</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7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75197</xdr:rowOff>
    </xdr:from>
    <xdr:to>
      <xdr:col>81</xdr:col>
      <xdr:colOff>101600</xdr:colOff>
      <xdr:row>76</xdr:row>
      <xdr:rowOff>5347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93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21874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70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106134</xdr:rowOff>
    </xdr:from>
    <xdr:to>
      <xdr:col>76</xdr:col>
      <xdr:colOff>165100</xdr:colOff>
      <xdr:row>76</xdr:row>
      <xdr:rowOff>36283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964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52811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7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119202</xdr:rowOff>
    </xdr:from>
    <xdr:to>
      <xdr:col>72</xdr:col>
      <xdr:colOff>38100</xdr:colOff>
      <xdr:row>76</xdr:row>
      <xdr:rowOff>49352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7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65879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75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135230</xdr:rowOff>
    </xdr:from>
    <xdr:to>
      <xdr:col>67</xdr:col>
      <xdr:colOff>101600</xdr:colOff>
      <xdr:row>76</xdr:row>
      <xdr:rowOff>65379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993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81907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76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108325</xdr:rowOff>
    </xdr:from>
    <xdr:to>
      <xdr:col>85</xdr:col>
      <xdr:colOff>127000</xdr:colOff>
      <xdr:row>96</xdr:row>
      <xdr:rowOff>110068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567525"/>
          <a:ext cx="8382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108325</xdr:rowOff>
    </xdr:from>
    <xdr:to>
      <xdr:col>81</xdr:col>
      <xdr:colOff>50800</xdr:colOff>
      <xdr:row>97</xdr:row>
      <xdr:rowOff>3780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567525"/>
          <a:ext cx="889000" cy="6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70597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86277</xdr:rowOff>
    </xdr:from>
    <xdr:to>
      <xdr:col>76</xdr:col>
      <xdr:colOff>114300</xdr:colOff>
      <xdr:row>97</xdr:row>
      <xdr:rowOff>3780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545477"/>
          <a:ext cx="889000" cy="8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116842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86277</xdr:rowOff>
    </xdr:from>
    <xdr:to>
      <xdr:col>71</xdr:col>
      <xdr:colOff>177800</xdr:colOff>
      <xdr:row>97</xdr:row>
      <xdr:rowOff>30749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545477"/>
          <a:ext cx="889000" cy="1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132918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152588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59268</xdr:rowOff>
    </xdr:from>
    <xdr:to>
      <xdr:col>85</xdr:col>
      <xdr:colOff>177800</xdr:colOff>
      <xdr:row>96</xdr:row>
      <xdr:rowOff>160868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5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82145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3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57525</xdr:rowOff>
    </xdr:from>
    <xdr:to>
      <xdr:col>81</xdr:col>
      <xdr:colOff>101600</xdr:colOff>
      <xdr:row>96</xdr:row>
      <xdr:rowOff>159125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5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4202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2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124430</xdr:rowOff>
    </xdr:from>
    <xdr:to>
      <xdr:col>76</xdr:col>
      <xdr:colOff>165100</xdr:colOff>
      <xdr:row>97</xdr:row>
      <xdr:rowOff>54580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5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71107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3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35477</xdr:rowOff>
    </xdr:from>
    <xdr:to>
      <xdr:col>72</xdr:col>
      <xdr:colOff>38100</xdr:colOff>
      <xdr:row>96</xdr:row>
      <xdr:rowOff>137077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49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153604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2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151399</xdr:rowOff>
    </xdr:from>
    <xdr:to>
      <xdr:col>67</xdr:col>
      <xdr:colOff>101600</xdr:colOff>
      <xdr:row>97</xdr:row>
      <xdr:rowOff>81549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1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98076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3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21019</xdr:rowOff>
    </xdr:from>
    <xdr:to>
      <xdr:col>116</xdr:col>
      <xdr:colOff>63500</xdr:colOff>
      <xdr:row>38</xdr:row>
      <xdr:rowOff>47536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536119"/>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21019</xdr:rowOff>
    </xdr:from>
    <xdr:to>
      <xdr:col>111</xdr:col>
      <xdr:colOff>177800</xdr:colOff>
      <xdr:row>38</xdr:row>
      <xdr:rowOff>125184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536119"/>
          <a:ext cx="889000" cy="1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96016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125184</xdr:rowOff>
    </xdr:from>
    <xdr:to>
      <xdr:col>107</xdr:col>
      <xdr:colOff>50800</xdr:colOff>
      <xdr:row>38</xdr:row>
      <xdr:rowOff>165874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640284"/>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165874</xdr:rowOff>
    </xdr:from>
    <xdr:to>
      <xdr:col>102</xdr:col>
      <xdr:colOff>114300</xdr:colOff>
      <xdr:row>38</xdr:row>
      <xdr:rowOff>168161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6809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168186</xdr:rowOff>
    </xdr:from>
    <xdr:to>
      <xdr:col>116</xdr:col>
      <xdr:colOff>114300</xdr:colOff>
      <xdr:row>38</xdr:row>
      <xdr:rowOff>98336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19613</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36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141668</xdr:rowOff>
    </xdr:from>
    <xdr:to>
      <xdr:col>112</xdr:col>
      <xdr:colOff>38100</xdr:colOff>
      <xdr:row>38</xdr:row>
      <xdr:rowOff>71819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4853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88345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26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74384</xdr:rowOff>
    </xdr:from>
    <xdr:to>
      <xdr:col>107</xdr:col>
      <xdr:colOff>101600</xdr:colOff>
      <xdr:row>39</xdr:row>
      <xdr:rowOff>4534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167111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6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115074</xdr:rowOff>
    </xdr:from>
    <xdr:to>
      <xdr:col>102</xdr:col>
      <xdr:colOff>165100</xdr:colOff>
      <xdr:row>39</xdr:row>
      <xdr:rowOff>45224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36351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117361</xdr:rowOff>
    </xdr:from>
    <xdr:to>
      <xdr:col>98</xdr:col>
      <xdr:colOff>38100</xdr:colOff>
      <xdr:row>39</xdr:row>
      <xdr:rowOff>47511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38638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7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20459</xdr:rowOff>
    </xdr:from>
    <xdr:to>
      <xdr:col>116</xdr:col>
      <xdr:colOff>63500</xdr:colOff>
      <xdr:row>77</xdr:row>
      <xdr:rowOff>48247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222109"/>
          <a:ext cx="838200" cy="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86207</xdr:rowOff>
    </xdr:from>
    <xdr:to>
      <xdr:col>111</xdr:col>
      <xdr:colOff>177800</xdr:colOff>
      <xdr:row>77</xdr:row>
      <xdr:rowOff>48247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116407"/>
          <a:ext cx="889000" cy="1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144860</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86207</xdr:rowOff>
    </xdr:from>
    <xdr:to>
      <xdr:col>107</xdr:col>
      <xdr:colOff>50800</xdr:colOff>
      <xdr:row>76</xdr:row>
      <xdr:rowOff>121286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116407"/>
          <a:ext cx="889000" cy="3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69321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121286</xdr:rowOff>
    </xdr:from>
    <xdr:to>
      <xdr:col>102</xdr:col>
      <xdr:colOff>114300</xdr:colOff>
      <xdr:row>76</xdr:row>
      <xdr:rowOff>144450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151486"/>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59275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46702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141109</xdr:rowOff>
    </xdr:from>
    <xdr:to>
      <xdr:col>116</xdr:col>
      <xdr:colOff>114300</xdr:colOff>
      <xdr:row>77</xdr:row>
      <xdr:rowOff>71259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1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163986</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02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168897</xdr:rowOff>
    </xdr:from>
    <xdr:to>
      <xdr:col>112</xdr:col>
      <xdr:colOff>38100</xdr:colOff>
      <xdr:row>77</xdr:row>
      <xdr:rowOff>99047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1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115574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9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35407</xdr:rowOff>
    </xdr:from>
    <xdr:to>
      <xdr:col>107</xdr:col>
      <xdr:colOff>101600</xdr:colOff>
      <xdr:row>76</xdr:row>
      <xdr:rowOff>137007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0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153535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84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70486</xdr:rowOff>
    </xdr:from>
    <xdr:to>
      <xdr:col>102</xdr:col>
      <xdr:colOff>165100</xdr:colOff>
      <xdr:row>77</xdr:row>
      <xdr:rowOff>636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17162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8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93650</xdr:rowOff>
    </xdr:from>
    <xdr:to>
      <xdr:col>98</xdr:col>
      <xdr:colOff>38100</xdr:colOff>
      <xdr:row>77</xdr:row>
      <xdr:rowOff>23800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40327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89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性質別歳出（住民一人当たりのコスト）の特徴点としては、類似団体平均との比較において、扶助費及び公債費が高い点、補助費等及び普通建設事業費（うち新規整備）が低い点である。これらの要因は以下のとお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・扶助費については、保育施設等給付費において、単価の高い０～２歳の利用者が多いことに加え、定員が５０～９０人の保育園が多いことから、一人当たりの扶助費（児童福祉費）</a:t>
          </a:r>
          <a:r>
            <a:rPr kumimoji="1" lang="en-US" altLang="ja-JP" sz="1100" baseline="30000">
              <a:latin typeface="ＭＳ Ｐゴシック" panose="020B0600070205080204" pitchFamily="50" charset="-128"/>
              <a:ea typeface="ＭＳ Ｐゴシック" panose="020B0600070205080204" pitchFamily="50" charset="-128"/>
            </a:rPr>
            <a:t>※</a:t>
          </a:r>
          <a:r>
            <a:rPr kumimoji="1" lang="ja-JP" altLang="en-US" sz="1100" baseline="0">
              <a:latin typeface="ＭＳ Ｐゴシック" panose="020B0600070205080204" pitchFamily="50" charset="-128"/>
              <a:ea typeface="ＭＳ Ｐゴシック" panose="020B0600070205080204" pitchFamily="50" charset="-128"/>
            </a:rPr>
            <a:t>が</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に比べ高くなっていると思われる。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・公債費については、合併特例事業債を活用した総合体育館や最終処分場などの大規模事業に係る地方債の元利償還のピークが到来しているためである。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今後も、実質公債費比率が高い水準で推移するため、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普通建設事業を厳選し、起債の抑制に努める方針である。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・補助費等については、消防を市単独で運営しているため、一部事務組合等への負担金が生じていないことから、一人当たりの補助費等（消防費）</a:t>
          </a:r>
          <a:r>
            <a:rPr kumimoji="1" lang="en-US" altLang="ja-JP" sz="1100" baseline="300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似団体に比べ低くなっている。また、ごみ処理施設も市単独で運営しているため、補助費等（衛生費（清掃費））</a:t>
          </a:r>
          <a:r>
            <a:rPr kumimoji="1" lang="en-US" altLang="ja-JP" sz="1100" baseline="300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も同様である。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うち新規整備）については、公債費の増加を見込み、令和元年度の学校給食センターや防災センターの建設以降、普通建設事業を厳選しているためである。今後も、実質公債費比率が高い水準で推移するため、新規整備は基本的に行わない方針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令和２年度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決算では、児童福祉費＋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12,560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円、消防費△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13,204</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円、衛生費（清掃費）△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5,327</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円の乖離</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鹿児島県いちき串木野市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26,800
26,583
112.30
18,796,088
17,969,413
786,429
9,250,335
19,567,016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42.8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145034</xdr:rowOff>
    </xdr:from>
    <xdr:to>
      <xdr:col>24</xdr:col>
      <xdr:colOff>63500</xdr:colOff>
      <xdr:row>37</xdr:row>
      <xdr:rowOff>5512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17234"/>
          <a:ext cx="8382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159588</xdr:rowOff>
    </xdr:from>
    <xdr:to>
      <xdr:col>19</xdr:col>
      <xdr:colOff>177800</xdr:colOff>
      <xdr:row>37</xdr:row>
      <xdr:rowOff>5512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31788"/>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159588</xdr:rowOff>
    </xdr:from>
    <xdr:to>
      <xdr:col>15</xdr:col>
      <xdr:colOff>50800</xdr:colOff>
      <xdr:row>36</xdr:row>
      <xdr:rowOff>164312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31788"/>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31589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149682</xdr:rowOff>
    </xdr:from>
    <xdr:to>
      <xdr:col>10</xdr:col>
      <xdr:colOff>114300</xdr:colOff>
      <xdr:row>36</xdr:row>
      <xdr:rowOff>164312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2188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39209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94234</xdr:rowOff>
    </xdr:from>
    <xdr:to>
      <xdr:col>24</xdr:col>
      <xdr:colOff>114300</xdr:colOff>
      <xdr:row>37</xdr:row>
      <xdr:rowOff>24384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117111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1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126162</xdr:rowOff>
    </xdr:from>
    <xdr:to>
      <xdr:col>20</xdr:col>
      <xdr:colOff>38100</xdr:colOff>
      <xdr:row>37</xdr:row>
      <xdr:rowOff>56312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47439</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3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108788</xdr:rowOff>
    </xdr:from>
    <xdr:to>
      <xdr:col>15</xdr:col>
      <xdr:colOff>101600</xdr:colOff>
      <xdr:row>37</xdr:row>
      <xdr:rowOff>38938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55465</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05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113512</xdr:rowOff>
    </xdr:from>
    <xdr:to>
      <xdr:col>10</xdr:col>
      <xdr:colOff>165100</xdr:colOff>
      <xdr:row>37</xdr:row>
      <xdr:rowOff>43662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60189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0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98882</xdr:rowOff>
    </xdr:from>
    <xdr:to>
      <xdr:col>6</xdr:col>
      <xdr:colOff>38100</xdr:colOff>
      <xdr:row>37</xdr:row>
      <xdr:rowOff>29032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45559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04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31232</xdr:rowOff>
    </xdr:from>
    <xdr:to>
      <xdr:col>24</xdr:col>
      <xdr:colOff>63500</xdr:colOff>
      <xdr:row>58</xdr:row>
      <xdr:rowOff>27046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32432"/>
          <a:ext cx="838200" cy="3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31232</xdr:rowOff>
    </xdr:from>
    <xdr:to>
      <xdr:col>19</xdr:col>
      <xdr:colOff>177800</xdr:colOff>
      <xdr:row>57</xdr:row>
      <xdr:rowOff>168377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32432"/>
          <a:ext cx="889000" cy="30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168377</xdr:rowOff>
    </xdr:from>
    <xdr:to>
      <xdr:col>15</xdr:col>
      <xdr:colOff>50800</xdr:colOff>
      <xdr:row>57</xdr:row>
      <xdr:rowOff>168987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4102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159575</xdr:rowOff>
    </xdr:from>
    <xdr:to>
      <xdr:col>10</xdr:col>
      <xdr:colOff>114300</xdr:colOff>
      <xdr:row>57</xdr:row>
      <xdr:rowOff>168987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32225"/>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73241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147696</xdr:rowOff>
    </xdr:from>
    <xdr:to>
      <xdr:col>24</xdr:col>
      <xdr:colOff>114300</xdr:colOff>
      <xdr:row>58</xdr:row>
      <xdr:rowOff>77846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62623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3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151882</xdr:rowOff>
    </xdr:from>
    <xdr:to>
      <xdr:col>20</xdr:col>
      <xdr:colOff>38100</xdr:colOff>
      <xdr:row>56</xdr:row>
      <xdr:rowOff>82032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8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73159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7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117577</xdr:rowOff>
    </xdr:from>
    <xdr:to>
      <xdr:col>15</xdr:col>
      <xdr:colOff>101600</xdr:colOff>
      <xdr:row>58</xdr:row>
      <xdr:rowOff>47727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38854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8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118187</xdr:rowOff>
    </xdr:from>
    <xdr:to>
      <xdr:col>10</xdr:col>
      <xdr:colOff>165100</xdr:colOff>
      <xdr:row>58</xdr:row>
      <xdr:rowOff>48337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64864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6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108775</xdr:rowOff>
    </xdr:from>
    <xdr:to>
      <xdr:col>6</xdr:col>
      <xdr:colOff>38100</xdr:colOff>
      <xdr:row>58</xdr:row>
      <xdr:rowOff>38925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55452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5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70489</xdr:rowOff>
    </xdr:from>
    <xdr:to>
      <xdr:col>24</xdr:col>
      <xdr:colOff>63500</xdr:colOff>
      <xdr:row>76</xdr:row>
      <xdr:rowOff>53637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29239"/>
          <a:ext cx="838200" cy="1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53637</xdr:rowOff>
    </xdr:from>
    <xdr:to>
      <xdr:col>19</xdr:col>
      <xdr:colOff>177800</xdr:colOff>
      <xdr:row>76</xdr:row>
      <xdr:rowOff>83688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83837"/>
          <a:ext cx="889000" cy="3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83688</xdr:rowOff>
    </xdr:from>
    <xdr:to>
      <xdr:col>15</xdr:col>
      <xdr:colOff>50800</xdr:colOff>
      <xdr:row>76</xdr:row>
      <xdr:rowOff>115312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13888"/>
          <a:ext cx="889000" cy="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97098</xdr:rowOff>
    </xdr:from>
    <xdr:to>
      <xdr:col>10</xdr:col>
      <xdr:colOff>114300</xdr:colOff>
      <xdr:row>76</xdr:row>
      <xdr:rowOff>115312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127298"/>
          <a:ext cx="889000" cy="1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19689</xdr:rowOff>
    </xdr:from>
    <xdr:to>
      <xdr:col>24</xdr:col>
      <xdr:colOff>114300</xdr:colOff>
      <xdr:row>75</xdr:row>
      <xdr:rowOff>121289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7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42566</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2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2837</xdr:rowOff>
    </xdr:from>
    <xdr:to>
      <xdr:col>20</xdr:col>
      <xdr:colOff>38100</xdr:colOff>
      <xdr:row>76</xdr:row>
      <xdr:rowOff>104437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95564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2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32888</xdr:rowOff>
    </xdr:from>
    <xdr:to>
      <xdr:col>15</xdr:col>
      <xdr:colOff>101600</xdr:colOff>
      <xdr:row>76</xdr:row>
      <xdr:rowOff>134488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125615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5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64512</xdr:rowOff>
    </xdr:from>
    <xdr:to>
      <xdr:col>10</xdr:col>
      <xdr:colOff>165100</xdr:colOff>
      <xdr:row>76</xdr:row>
      <xdr:rowOff>166112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157239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18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46298</xdr:rowOff>
    </xdr:from>
    <xdr:to>
      <xdr:col>6</xdr:col>
      <xdr:colOff>38100</xdr:colOff>
      <xdr:row>76</xdr:row>
      <xdr:rowOff>147898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139025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16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58333</xdr:rowOff>
    </xdr:from>
    <xdr:to>
      <xdr:col>24</xdr:col>
      <xdr:colOff>63500</xdr:colOff>
      <xdr:row>97</xdr:row>
      <xdr:rowOff>73901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88983"/>
          <a:ext cx="8382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58333</xdr:rowOff>
    </xdr:from>
    <xdr:to>
      <xdr:col>19</xdr:col>
      <xdr:colOff>177800</xdr:colOff>
      <xdr:row>97</xdr:row>
      <xdr:rowOff>122479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88983"/>
          <a:ext cx="889000" cy="6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116497</xdr:rowOff>
    </xdr:from>
    <xdr:to>
      <xdr:col>15</xdr:col>
      <xdr:colOff>50800</xdr:colOff>
      <xdr:row>97</xdr:row>
      <xdr:rowOff>122479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47147"/>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140996</xdr:rowOff>
    </xdr:from>
    <xdr:to>
      <xdr:col>10</xdr:col>
      <xdr:colOff>114300</xdr:colOff>
      <xdr:row>97</xdr:row>
      <xdr:rowOff>116497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257296"/>
          <a:ext cx="889000" cy="48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18750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23101</xdr:rowOff>
    </xdr:from>
    <xdr:to>
      <xdr:col>24</xdr:col>
      <xdr:colOff>114300</xdr:colOff>
      <xdr:row>97</xdr:row>
      <xdr:rowOff>124701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109478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6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7533</xdr:rowOff>
    </xdr:from>
    <xdr:to>
      <xdr:col>20</xdr:col>
      <xdr:colOff>38100</xdr:colOff>
      <xdr:row>97</xdr:row>
      <xdr:rowOff>109133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100260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3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71679</xdr:rowOff>
    </xdr:from>
    <xdr:to>
      <xdr:col>15</xdr:col>
      <xdr:colOff>101600</xdr:colOff>
      <xdr:row>98</xdr:row>
      <xdr:rowOff>1829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164406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65697</xdr:rowOff>
    </xdr:from>
    <xdr:to>
      <xdr:col>10</xdr:col>
      <xdr:colOff>165100</xdr:colOff>
      <xdr:row>97</xdr:row>
      <xdr:rowOff>167297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158424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8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90196</xdr:rowOff>
    </xdr:from>
    <xdr:to>
      <xdr:col>6</xdr:col>
      <xdr:colOff>38100</xdr:colOff>
      <xdr:row>95</xdr:row>
      <xdr:rowOff>20346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2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36873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98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25400</xdr:rowOff>
    </xdr:from>
    <xdr:to>
      <xdr:col>55</xdr:col>
      <xdr:colOff>0</xdr:colOff>
      <xdr:row>38</xdr:row>
      <xdr:rowOff>37287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40500"/>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68376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40500"/>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68376</xdr:rowOff>
    </xdr:from>
    <xdr:to>
      <xdr:col>45</xdr:col>
      <xdr:colOff>177800</xdr:colOff>
      <xdr:row>38</xdr:row>
      <xdr:rowOff>79578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83476"/>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79578</xdr:rowOff>
    </xdr:from>
    <xdr:to>
      <xdr:col>41</xdr:col>
      <xdr:colOff>50800</xdr:colOff>
      <xdr:row>38</xdr:row>
      <xdr:rowOff>83921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9467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157937</xdr:rowOff>
    </xdr:from>
    <xdr:to>
      <xdr:col>55</xdr:col>
      <xdr:colOff>50800</xdr:colOff>
      <xdr:row>38</xdr:row>
      <xdr:rowOff>88088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72864</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1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67327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17576</xdr:rowOff>
    </xdr:from>
    <xdr:to>
      <xdr:col>46</xdr:col>
      <xdr:colOff>38100</xdr:colOff>
      <xdr:row>38</xdr:row>
      <xdr:rowOff>119176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110303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25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28778</xdr:rowOff>
    </xdr:from>
    <xdr:to>
      <xdr:col>41</xdr:col>
      <xdr:colOff>101600</xdr:colOff>
      <xdr:row>38</xdr:row>
      <xdr:rowOff>130378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121505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36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33121</xdr:rowOff>
    </xdr:from>
    <xdr:to>
      <xdr:col>36</xdr:col>
      <xdr:colOff>165100</xdr:colOff>
      <xdr:row>38</xdr:row>
      <xdr:rowOff>134721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125848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40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61725</xdr:rowOff>
    </xdr:from>
    <xdr:to>
      <xdr:col>55</xdr:col>
      <xdr:colOff>0</xdr:colOff>
      <xdr:row>55</xdr:row>
      <xdr:rowOff>96838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491475"/>
          <a:ext cx="8382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61725</xdr:rowOff>
    </xdr:from>
    <xdr:to>
      <xdr:col>50</xdr:col>
      <xdr:colOff>114300</xdr:colOff>
      <xdr:row>55</xdr:row>
      <xdr:rowOff>89271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491475"/>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89271</xdr:rowOff>
    </xdr:from>
    <xdr:to>
      <xdr:col>45</xdr:col>
      <xdr:colOff>177800</xdr:colOff>
      <xdr:row>55</xdr:row>
      <xdr:rowOff>150902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519021"/>
          <a:ext cx="889000" cy="6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145438</xdr:rowOff>
    </xdr:from>
    <xdr:to>
      <xdr:col>41</xdr:col>
      <xdr:colOff>50800</xdr:colOff>
      <xdr:row>55</xdr:row>
      <xdr:rowOff>150902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575188"/>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158401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46038</xdr:rowOff>
    </xdr:from>
    <xdr:to>
      <xdr:col>55</xdr:col>
      <xdr:colOff>50800</xdr:colOff>
      <xdr:row>55</xdr:row>
      <xdr:rowOff>147638</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47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68915</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3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10925</xdr:rowOff>
    </xdr:from>
    <xdr:to>
      <xdr:col>50</xdr:col>
      <xdr:colOff>165100</xdr:colOff>
      <xdr:row>55</xdr:row>
      <xdr:rowOff>112525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44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129052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21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38471</xdr:rowOff>
    </xdr:from>
    <xdr:to>
      <xdr:col>46</xdr:col>
      <xdr:colOff>38100</xdr:colOff>
      <xdr:row>55</xdr:row>
      <xdr:rowOff>140071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4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156598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24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100102</xdr:rowOff>
    </xdr:from>
    <xdr:to>
      <xdr:col>41</xdr:col>
      <xdr:colOff>101600</xdr:colOff>
      <xdr:row>56</xdr:row>
      <xdr:rowOff>30252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52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46779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30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94638</xdr:rowOff>
    </xdr:from>
    <xdr:to>
      <xdr:col>36</xdr:col>
      <xdr:colOff>165100</xdr:colOff>
      <xdr:row>56</xdr:row>
      <xdr:rowOff>24788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41315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29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71381</xdr:rowOff>
    </xdr:from>
    <xdr:to>
      <xdr:col>55</xdr:col>
      <xdr:colOff>0</xdr:colOff>
      <xdr:row>70</xdr:row>
      <xdr:rowOff>113787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072881"/>
          <a:ext cx="8382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71381</xdr:rowOff>
    </xdr:from>
    <xdr:to>
      <xdr:col>50</xdr:col>
      <xdr:colOff>114300</xdr:colOff>
      <xdr:row>73</xdr:row>
      <xdr:rowOff>103663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072881"/>
          <a:ext cx="889000" cy="54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4331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123682</xdr:rowOff>
    </xdr:from>
    <xdr:to>
      <xdr:col>45</xdr:col>
      <xdr:colOff>177800</xdr:colOff>
      <xdr:row>73</xdr:row>
      <xdr:rowOff>103663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2468082"/>
          <a:ext cx="889000" cy="15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167225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123682</xdr:rowOff>
    </xdr:from>
    <xdr:to>
      <xdr:col>41</xdr:col>
      <xdr:colOff>50800</xdr:colOff>
      <xdr:row>76</xdr:row>
      <xdr:rowOff>166855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2468082"/>
          <a:ext cx="889000" cy="72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65450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62918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62987</xdr:rowOff>
    </xdr:from>
    <xdr:to>
      <xdr:col>55</xdr:col>
      <xdr:colOff>50800</xdr:colOff>
      <xdr:row>70</xdr:row>
      <xdr:rowOff>164587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16014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01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20581</xdr:rowOff>
    </xdr:from>
    <xdr:to>
      <xdr:col>50</xdr:col>
      <xdr:colOff>165100</xdr:colOff>
      <xdr:row>70</xdr:row>
      <xdr:rowOff>122181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0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138708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179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52863</xdr:rowOff>
    </xdr:from>
    <xdr:to>
      <xdr:col>46</xdr:col>
      <xdr:colOff>38100</xdr:colOff>
      <xdr:row>73</xdr:row>
      <xdr:rowOff>154463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5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170990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34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72882</xdr:rowOff>
    </xdr:from>
    <xdr:to>
      <xdr:col>41</xdr:col>
      <xdr:colOff>101600</xdr:colOff>
      <xdr:row>73</xdr:row>
      <xdr:rowOff>3032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41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19559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19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116055</xdr:rowOff>
    </xdr:from>
    <xdr:to>
      <xdr:col>36</xdr:col>
      <xdr:colOff>165100</xdr:colOff>
      <xdr:row>77</xdr:row>
      <xdr:rowOff>46205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62731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29773</xdr:rowOff>
    </xdr:from>
    <xdr:to>
      <xdr:col>55</xdr:col>
      <xdr:colOff>0</xdr:colOff>
      <xdr:row>97</xdr:row>
      <xdr:rowOff>34750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488973"/>
          <a:ext cx="838200" cy="17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166354</xdr:rowOff>
    </xdr:from>
    <xdr:to>
      <xdr:col>50</xdr:col>
      <xdr:colOff>114300</xdr:colOff>
      <xdr:row>96</xdr:row>
      <xdr:rowOff>29773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454104"/>
          <a:ext cx="889000" cy="3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126961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156975</xdr:rowOff>
    </xdr:from>
    <xdr:to>
      <xdr:col>45</xdr:col>
      <xdr:colOff>177800</xdr:colOff>
      <xdr:row>95</xdr:row>
      <xdr:rowOff>166354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44725"/>
          <a:ext cx="889000" cy="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156975</xdr:rowOff>
    </xdr:from>
    <xdr:to>
      <xdr:col>41</xdr:col>
      <xdr:colOff>50800</xdr:colOff>
      <xdr:row>96</xdr:row>
      <xdr:rowOff>24371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444725"/>
          <a:ext cx="889000" cy="3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162517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155400</xdr:rowOff>
    </xdr:from>
    <xdr:to>
      <xdr:col>55</xdr:col>
      <xdr:colOff>50800</xdr:colOff>
      <xdr:row>97</xdr:row>
      <xdr:rowOff>85550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133827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150423</xdr:rowOff>
    </xdr:from>
    <xdr:to>
      <xdr:col>50</xdr:col>
      <xdr:colOff>165100</xdr:colOff>
      <xdr:row>96</xdr:row>
      <xdr:rowOff>80573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3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97100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21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115554</xdr:rowOff>
    </xdr:from>
    <xdr:to>
      <xdr:col>46</xdr:col>
      <xdr:colOff>38100</xdr:colOff>
      <xdr:row>96</xdr:row>
      <xdr:rowOff>45704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62231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17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106175</xdr:rowOff>
    </xdr:from>
    <xdr:to>
      <xdr:col>41</xdr:col>
      <xdr:colOff>101600</xdr:colOff>
      <xdr:row>96</xdr:row>
      <xdr:rowOff>36325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3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52852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6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145021</xdr:rowOff>
    </xdr:from>
    <xdr:to>
      <xdr:col>36</xdr:col>
      <xdr:colOff>165100</xdr:colOff>
      <xdr:row>96</xdr:row>
      <xdr:rowOff>75171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91698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35099</xdr:rowOff>
    </xdr:from>
    <xdr:to>
      <xdr:col>85</xdr:col>
      <xdr:colOff>127000</xdr:colOff>
      <xdr:row>37</xdr:row>
      <xdr:rowOff>128107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07299"/>
          <a:ext cx="838200" cy="26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128107</xdr:rowOff>
    </xdr:from>
    <xdr:to>
      <xdr:col>81</xdr:col>
      <xdr:colOff>50800</xdr:colOff>
      <xdr:row>38</xdr:row>
      <xdr:rowOff>22396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71757"/>
          <a:ext cx="889000" cy="6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160992</xdr:rowOff>
    </xdr:from>
    <xdr:to>
      <xdr:col>76</xdr:col>
      <xdr:colOff>114300</xdr:colOff>
      <xdr:row>38</xdr:row>
      <xdr:rowOff>22396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04642"/>
          <a:ext cx="889000" cy="3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91531</xdr:rowOff>
    </xdr:from>
    <xdr:to>
      <xdr:col>71</xdr:col>
      <xdr:colOff>177800</xdr:colOff>
      <xdr:row>37</xdr:row>
      <xdr:rowOff>160992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35181"/>
          <a:ext cx="889000" cy="6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122282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155749</xdr:rowOff>
    </xdr:from>
    <xdr:to>
      <xdr:col>85</xdr:col>
      <xdr:colOff>177800</xdr:colOff>
      <xdr:row>36</xdr:row>
      <xdr:rowOff>85899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5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7176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0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77307</xdr:rowOff>
    </xdr:from>
    <xdr:to>
      <xdr:col>81</xdr:col>
      <xdr:colOff>101600</xdr:colOff>
      <xdr:row>38</xdr:row>
      <xdr:rowOff>7457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170034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143046</xdr:rowOff>
    </xdr:from>
    <xdr:to>
      <xdr:col>76</xdr:col>
      <xdr:colOff>165100</xdr:colOff>
      <xdr:row>38</xdr:row>
      <xdr:rowOff>73196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64323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110192</xdr:rowOff>
    </xdr:from>
    <xdr:to>
      <xdr:col>72</xdr:col>
      <xdr:colOff>38100</xdr:colOff>
      <xdr:row>38</xdr:row>
      <xdr:rowOff>40342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5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31469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4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40731</xdr:rowOff>
    </xdr:from>
    <xdr:to>
      <xdr:col>67</xdr:col>
      <xdr:colOff>101600</xdr:colOff>
      <xdr:row>37</xdr:row>
      <xdr:rowOff>142331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8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133458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7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94355</xdr:rowOff>
    </xdr:from>
    <xdr:to>
      <xdr:col>85</xdr:col>
      <xdr:colOff>127000</xdr:colOff>
      <xdr:row>57</xdr:row>
      <xdr:rowOff>135896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67005"/>
          <a:ext cx="8382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93628</xdr:rowOff>
    </xdr:from>
    <xdr:to>
      <xdr:col>81</xdr:col>
      <xdr:colOff>50800</xdr:colOff>
      <xdr:row>57</xdr:row>
      <xdr:rowOff>94355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694828"/>
          <a:ext cx="889000" cy="17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89526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93628</xdr:rowOff>
    </xdr:from>
    <xdr:to>
      <xdr:col>76</xdr:col>
      <xdr:colOff>114300</xdr:colOff>
      <xdr:row>57</xdr:row>
      <xdr:rowOff>129326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94828"/>
          <a:ext cx="889000" cy="20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91010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129326</xdr:rowOff>
    </xdr:from>
    <xdr:to>
      <xdr:col>71</xdr:col>
      <xdr:colOff>177800</xdr:colOff>
      <xdr:row>57</xdr:row>
      <xdr:rowOff>146841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01976"/>
          <a:ext cx="889000" cy="1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85096</xdr:rowOff>
    </xdr:from>
    <xdr:to>
      <xdr:col>85</xdr:col>
      <xdr:colOff>177800</xdr:colOff>
      <xdr:row>58</xdr:row>
      <xdr:rowOff>15246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43555</xdr:rowOff>
    </xdr:from>
    <xdr:to>
      <xdr:col>81</xdr:col>
      <xdr:colOff>101600</xdr:colOff>
      <xdr:row>57</xdr:row>
      <xdr:rowOff>145155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1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136282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42828</xdr:rowOff>
    </xdr:from>
    <xdr:to>
      <xdr:col>76</xdr:col>
      <xdr:colOff>165100</xdr:colOff>
      <xdr:row>56</xdr:row>
      <xdr:rowOff>144428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160955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1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78526</xdr:rowOff>
    </xdr:from>
    <xdr:to>
      <xdr:col>72</xdr:col>
      <xdr:colOff>38100</xdr:colOff>
      <xdr:row>58</xdr:row>
      <xdr:rowOff>8676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5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171253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96041</xdr:rowOff>
    </xdr:from>
    <xdr:to>
      <xdr:col>67</xdr:col>
      <xdr:colOff>101600</xdr:colOff>
      <xdr:row>58</xdr:row>
      <xdr:rowOff>26191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6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17318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6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134747</xdr:rowOff>
    </xdr:from>
    <xdr:to>
      <xdr:col>85</xdr:col>
      <xdr:colOff>127000</xdr:colOff>
      <xdr:row>79</xdr:row>
      <xdr:rowOff>21132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07847"/>
          <a:ext cx="8382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134747</xdr:rowOff>
    </xdr:from>
    <xdr:to>
      <xdr:col>81</xdr:col>
      <xdr:colOff>50800</xdr:colOff>
      <xdr:row>79</xdr:row>
      <xdr:rowOff>46061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07847"/>
          <a:ext cx="889000" cy="8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46061</xdr:rowOff>
    </xdr:from>
    <xdr:to>
      <xdr:col>76</xdr:col>
      <xdr:colOff>114300</xdr:colOff>
      <xdr:row>79</xdr:row>
      <xdr:rowOff>61181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90611"/>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61181</xdr:rowOff>
    </xdr:from>
    <xdr:to>
      <xdr:col>71</xdr:col>
      <xdr:colOff>177800</xdr:colOff>
      <xdr:row>79</xdr:row>
      <xdr:rowOff>86567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605731"/>
          <a:ext cx="889000" cy="2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137206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3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141782</xdr:rowOff>
    </xdr:from>
    <xdr:to>
      <xdr:col>85</xdr:col>
      <xdr:colOff>177800</xdr:colOff>
      <xdr:row>79</xdr:row>
      <xdr:rowOff>71932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113264</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8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83947</xdr:rowOff>
    </xdr:from>
    <xdr:to>
      <xdr:col>81</xdr:col>
      <xdr:colOff>101600</xdr:colOff>
      <xdr:row>79</xdr:row>
      <xdr:rowOff>14097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5224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5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166711</xdr:rowOff>
    </xdr:from>
    <xdr:to>
      <xdr:col>76</xdr:col>
      <xdr:colOff>165100</xdr:colOff>
      <xdr:row>79</xdr:row>
      <xdr:rowOff>96861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87988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3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10381</xdr:rowOff>
    </xdr:from>
    <xdr:to>
      <xdr:col>72</xdr:col>
      <xdr:colOff>38100</xdr:colOff>
      <xdr:row>79</xdr:row>
      <xdr:rowOff>111981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103108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4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35767</xdr:rowOff>
    </xdr:from>
    <xdr:to>
      <xdr:col>67</xdr:col>
      <xdr:colOff>101600</xdr:colOff>
      <xdr:row>79</xdr:row>
      <xdr:rowOff>137367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128494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7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45186</xdr:rowOff>
    </xdr:from>
    <xdr:to>
      <xdr:col>85</xdr:col>
      <xdr:colOff>127000</xdr:colOff>
      <xdr:row>95</xdr:row>
      <xdr:rowOff>125997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332936"/>
          <a:ext cx="838200" cy="8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125997</xdr:rowOff>
    </xdr:from>
    <xdr:to>
      <xdr:col>81</xdr:col>
      <xdr:colOff>50800</xdr:colOff>
      <xdr:row>95</xdr:row>
      <xdr:rowOff>156935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413747"/>
          <a:ext cx="8890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43235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156935</xdr:rowOff>
    </xdr:from>
    <xdr:to>
      <xdr:col>76</xdr:col>
      <xdr:colOff>114300</xdr:colOff>
      <xdr:row>95</xdr:row>
      <xdr:rowOff>170002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444685"/>
          <a:ext cx="8890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170002</xdr:rowOff>
    </xdr:from>
    <xdr:to>
      <xdr:col>71</xdr:col>
      <xdr:colOff>177800</xdr:colOff>
      <xdr:row>96</xdr:row>
      <xdr:rowOff>14579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457752"/>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31766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38955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165836</xdr:rowOff>
    </xdr:from>
    <xdr:to>
      <xdr:col>85</xdr:col>
      <xdr:colOff>177800</xdr:colOff>
      <xdr:row>95</xdr:row>
      <xdr:rowOff>95986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17263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3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75197</xdr:rowOff>
    </xdr:from>
    <xdr:to>
      <xdr:col>81</xdr:col>
      <xdr:colOff>101600</xdr:colOff>
      <xdr:row>96</xdr:row>
      <xdr:rowOff>5347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3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21874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1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106135</xdr:rowOff>
    </xdr:from>
    <xdr:to>
      <xdr:col>76</xdr:col>
      <xdr:colOff>165100</xdr:colOff>
      <xdr:row>96</xdr:row>
      <xdr:rowOff>36285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39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52812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1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119202</xdr:rowOff>
    </xdr:from>
    <xdr:to>
      <xdr:col>72</xdr:col>
      <xdr:colOff>38100</xdr:colOff>
      <xdr:row>96</xdr:row>
      <xdr:rowOff>49352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0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65879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1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135229</xdr:rowOff>
    </xdr:from>
    <xdr:to>
      <xdr:col>67</xdr:col>
      <xdr:colOff>101600</xdr:colOff>
      <xdr:row>96</xdr:row>
      <xdr:rowOff>65379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81906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19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目的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別歳出（住民一人当たりのコスト）の特徴点としては、類似団体平均との比較において、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商工費、消防費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及び公債費が高い点である。これらの要因は以下のとおり。</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・商工費については、ふるさと納税関連経費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億円が影響しており、特に物件費及び積立金</a:t>
          </a:r>
          <a:r>
            <a:rPr kumimoji="1" lang="en-US" altLang="ja-JP" sz="1100" baseline="30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が類似団体平均に比べ高くなっている。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・消防費については、はしご付き消防自動車整備事業</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億円により、類似団体平均に比べ高くなっている。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合併特例事業債を活用した総合体育館や最終処分場などの大規模事業に係る地方債の元利償還のピークが到来しているためである。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今後も、実質公債費比率が高い水準で推移するため、普通建設事業を厳選し、起債の抑制に努める方針である。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令和２年度決算では、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40,279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34,497</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の乖離</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（ふるさと納税関連経費以外の経費も含む）</a:t>
          </a:r>
          <a:endParaRPr lang="ja-JP" altLang="ja-JP" sz="900" baseline="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・財政調整基金残高については、適切な財源運営により取崩しを行わなかったこととから</a:t>
          </a:r>
          <a:r>
            <a:rPr kumimoji="1" lang="en-US" altLang="ja-JP" sz="1100">
              <a:latin typeface="ＭＳ ゴシック" pitchFamily="49" charset="-128"/>
              <a:ea typeface="ＭＳ ゴシック" pitchFamily="49" charset="-128"/>
            </a:rPr>
            <a:t>18.4</a:t>
          </a:r>
          <a:r>
            <a:rPr kumimoji="1" lang="ja-JP" altLang="en-US" sz="1100">
              <a:latin typeface="ＭＳ ゴシック" pitchFamily="49" charset="-128"/>
              <a:ea typeface="ＭＳ ゴシック" pitchFamily="49" charset="-128"/>
            </a:rPr>
            <a:t>億円の残高となっている。普通交付税の再算定により標準財政規模が増（＋</a:t>
          </a:r>
          <a:r>
            <a:rPr kumimoji="1" lang="en-US" altLang="ja-JP" sz="1100">
              <a:latin typeface="ＭＳ ゴシック" pitchFamily="49" charset="-128"/>
              <a:ea typeface="ＭＳ ゴシック" pitchFamily="49" charset="-128"/>
            </a:rPr>
            <a:t>3.9</a:t>
          </a:r>
          <a:r>
            <a:rPr kumimoji="1" lang="ja-JP" altLang="en-US" sz="1100">
              <a:latin typeface="ＭＳ ゴシック" pitchFamily="49" charset="-128"/>
              <a:ea typeface="ＭＳ ゴシック" pitchFamily="49" charset="-128"/>
            </a:rPr>
            <a:t>億円）となったことから、標準財政規模に占める割合は前年度比</a:t>
          </a:r>
          <a:r>
            <a:rPr kumimoji="1" lang="en-US" altLang="ja-JP" sz="1100">
              <a:latin typeface="ＭＳ ゴシック" pitchFamily="49" charset="-128"/>
              <a:ea typeface="ＭＳ ゴシック" pitchFamily="49" charset="-128"/>
            </a:rPr>
            <a:t>0.25</a:t>
          </a:r>
          <a:r>
            <a:rPr kumimoji="1" lang="ja-JP" altLang="en-US" sz="1100">
              <a:latin typeface="ＭＳ ゴシック" pitchFamily="49" charset="-128"/>
              <a:ea typeface="ＭＳ ゴシック" pitchFamily="49" charset="-128"/>
            </a:rPr>
            <a:t>ポイントの減となっている。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・実質収支額については、国の補正予算予算のより特別交付税が予算比＋</a:t>
          </a:r>
          <a:r>
            <a:rPr kumimoji="1" lang="en-US" altLang="ja-JP" sz="1100">
              <a:latin typeface="ＭＳ ゴシック" pitchFamily="49" charset="-128"/>
              <a:ea typeface="ＭＳ ゴシック" pitchFamily="49" charset="-128"/>
            </a:rPr>
            <a:t>3.1</a:t>
          </a:r>
          <a:r>
            <a:rPr kumimoji="1" lang="ja-JP" altLang="en-US" sz="1100">
              <a:latin typeface="ＭＳ ゴシック" pitchFamily="49" charset="-128"/>
              <a:ea typeface="ＭＳ ゴシック" pitchFamily="49" charset="-128"/>
            </a:rPr>
            <a:t>億円、市税が予算比＋</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億円となるなどし、黒字を維持している。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・実質単年度収支については、行革による人件費の削減（△</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億円）や普通交付税の再算定、ふるさと寄附金基金の取り崩しにより、財政調整基金の取り崩しを行わなかったことから黒字基調を維持している。</a:t>
          </a:r>
          <a:endParaRPr kumimoji="1" lang="en-US" altLang="ja-JP"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鹿児島県いちき串木野市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令和３年度決算は、全会計において黒字である。各会計の主な特徴は以下のとおり。</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・一般会計については、国の補正予算による特別交付税の増や地方消費税交付金の増などにより、実質収支額が増（＋</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億円）となったことに伴い、</a:t>
          </a:r>
          <a:r>
            <a:rPr kumimoji="1" lang="en-US" altLang="ja-JP" sz="1200">
              <a:latin typeface="ＭＳ ゴシック" pitchFamily="49" charset="-128"/>
              <a:ea typeface="ＭＳ ゴシック" pitchFamily="49" charset="-128"/>
            </a:rPr>
            <a:t>1.74</a:t>
          </a:r>
          <a:r>
            <a:rPr kumimoji="1" lang="ja-JP" altLang="en-US" sz="1200">
              <a:latin typeface="ＭＳ ゴシック" pitchFamily="49" charset="-128"/>
              <a:ea typeface="ＭＳ ゴシック" pitchFamily="49" charset="-128"/>
            </a:rPr>
            <a:t>ポイントの増となったものである。</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・水道事業会計については、令和２年度にコロナ下における需要増によって給水収益が増（＋</a:t>
          </a:r>
          <a:r>
            <a:rPr kumimoji="1" lang="en-US" altLang="ja-JP" sz="1200">
              <a:latin typeface="ＭＳ ゴシック" pitchFamily="49" charset="-128"/>
              <a:ea typeface="ＭＳ ゴシック" pitchFamily="49" charset="-128"/>
            </a:rPr>
            <a:t>0.7</a:t>
          </a:r>
          <a:r>
            <a:rPr kumimoji="1" lang="ja-JP" altLang="en-US" sz="1200">
              <a:latin typeface="ＭＳ ゴシック" pitchFamily="49" charset="-128"/>
              <a:ea typeface="ＭＳ ゴシック" pitchFamily="49" charset="-128"/>
            </a:rPr>
            <a:t>億円）となったことや償還利子が減（△</a:t>
          </a:r>
          <a:r>
            <a:rPr kumimoji="1" lang="en-US" altLang="ja-JP" sz="1200">
              <a:latin typeface="ＭＳ ゴシック" pitchFamily="49" charset="-128"/>
              <a:ea typeface="ＭＳ ゴシック" pitchFamily="49" charset="-128"/>
            </a:rPr>
            <a:t>0.6</a:t>
          </a:r>
          <a:r>
            <a:rPr kumimoji="1" lang="ja-JP" altLang="en-US" sz="1200">
              <a:latin typeface="ＭＳ ゴシック" pitchFamily="49" charset="-128"/>
              <a:ea typeface="ＭＳ ゴシック" pitchFamily="49" charset="-128"/>
            </a:rPr>
            <a:t>億円）となったことが要因となって黒字額の比率が</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ポイント増となっているが、令和３年度においても引き続き同水準を維持している。</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・下水道事業会計については、一般会計から基準外繰出を行っていることなどにより、流動資産（現金及び預金）が増となっており、黒字基調となったものである。</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介護保険特別会計については、令和３年度から第８期介護保険事業計画に基づき、保険料を改定したものの、新型コロナ下における施設の利用控えなどにより、保険基金給付費が伸びなかったことなどにより実質収支額が増（＋</a:t>
          </a:r>
          <a:r>
            <a:rPr kumimoji="1" lang="en-US" altLang="ja-JP" sz="1200">
              <a:latin typeface="ＭＳ ゴシック" pitchFamily="49" charset="-128"/>
              <a:ea typeface="ＭＳ ゴシック" pitchFamily="49" charset="-128"/>
            </a:rPr>
            <a:t>0.9</a:t>
          </a:r>
          <a:r>
            <a:rPr kumimoji="1" lang="ja-JP" altLang="en-US" sz="1200">
              <a:latin typeface="ＭＳ ゴシック" pitchFamily="49" charset="-128"/>
              <a:ea typeface="ＭＳ ゴシック" pitchFamily="49" charset="-128"/>
            </a:rPr>
            <a:t>億円）となり、</a:t>
          </a:r>
          <a:r>
            <a:rPr kumimoji="1" lang="en-US" altLang="ja-JP" sz="1200">
              <a:latin typeface="ＭＳ ゴシック" pitchFamily="49" charset="-128"/>
              <a:ea typeface="ＭＳ ゴシック" pitchFamily="49" charset="-128"/>
            </a:rPr>
            <a:t>0.94</a:t>
          </a:r>
          <a:r>
            <a:rPr kumimoji="1" lang="ja-JP" altLang="en-US" sz="1200">
              <a:latin typeface="ＭＳ ゴシック" pitchFamily="49" charset="-128"/>
              <a:ea typeface="ＭＳ ゴシック" pitchFamily="49" charset="-128"/>
            </a:rPr>
            <a:t>ポイントの増となったものである。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81</v>
      </c>
      <c r="C2" s="179"/>
      <c r="D2" s="180"/>
    </row>
    <row r="3" spans="1:119" ht="18.75" customHeight="1" thickBot="1">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18796088</v>
      </c>
      <c r="BO4" s="489"/>
      <c r="BP4" s="489"/>
      <c r="BQ4" s="489"/>
      <c r="BR4" s="489"/>
      <c r="BS4" s="489"/>
      <c r="BT4" s="489"/>
      <c r="BU4" s="490"/>
      <c r="BV4" s="488">
        <v>21710175</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8.5</v>
      </c>
      <c r="CU4" s="629"/>
      <c r="CV4" s="629"/>
      <c r="CW4" s="629"/>
      <c r="CX4" s="629"/>
      <c r="CY4" s="629"/>
      <c r="CZ4" s="629"/>
      <c r="DA4" s="630"/>
      <c r="DB4" s="628">
        <v>6.8</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17969413</v>
      </c>
      <c r="BO5" s="460"/>
      <c r="BP5" s="460"/>
      <c r="BQ5" s="460"/>
      <c r="BR5" s="460"/>
      <c r="BS5" s="460"/>
      <c r="BT5" s="460"/>
      <c r="BU5" s="461"/>
      <c r="BV5" s="459">
        <v>20964326</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90.2</v>
      </c>
      <c r="CU5" s="457"/>
      <c r="CV5" s="457"/>
      <c r="CW5" s="457"/>
      <c r="CX5" s="457"/>
      <c r="CY5" s="457"/>
      <c r="CZ5" s="457"/>
      <c r="DA5" s="458"/>
      <c r="DB5" s="456">
        <v>92.4</v>
      </c>
      <c r="DC5" s="457"/>
      <c r="DD5" s="457"/>
      <c r="DE5" s="457"/>
      <c r="DF5" s="457"/>
      <c r="DG5" s="457"/>
      <c r="DH5" s="457"/>
      <c r="DI5" s="458"/>
    </row>
    <row r="6" spans="1:119" ht="18.75" customHeight="1">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826675</v>
      </c>
      <c r="BO6" s="460"/>
      <c r="BP6" s="460"/>
      <c r="BQ6" s="460"/>
      <c r="BR6" s="460"/>
      <c r="BS6" s="460"/>
      <c r="BT6" s="460"/>
      <c r="BU6" s="461"/>
      <c r="BV6" s="459">
        <v>745849</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93.3</v>
      </c>
      <c r="CU6" s="603"/>
      <c r="CV6" s="603"/>
      <c r="CW6" s="603"/>
      <c r="CX6" s="603"/>
      <c r="CY6" s="603"/>
      <c r="CZ6" s="603"/>
      <c r="DA6" s="604"/>
      <c r="DB6" s="602">
        <v>95.9</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40246</v>
      </c>
      <c r="BO7" s="460"/>
      <c r="BP7" s="460"/>
      <c r="BQ7" s="460"/>
      <c r="BR7" s="460"/>
      <c r="BS7" s="460"/>
      <c r="BT7" s="460"/>
      <c r="BU7" s="461"/>
      <c r="BV7" s="459">
        <v>145947</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9250335</v>
      </c>
      <c r="CU7" s="460"/>
      <c r="CV7" s="460"/>
      <c r="CW7" s="460"/>
      <c r="CX7" s="460"/>
      <c r="CY7" s="460"/>
      <c r="CZ7" s="460"/>
      <c r="DA7" s="461"/>
      <c r="DB7" s="459">
        <v>8861264</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94</v>
      </c>
      <c r="AV8" s="518"/>
      <c r="AW8" s="518"/>
      <c r="AX8" s="518"/>
      <c r="AY8" s="473" t="s">
        <v>109</v>
      </c>
      <c r="AZ8" s="474"/>
      <c r="BA8" s="474"/>
      <c r="BB8" s="474"/>
      <c r="BC8" s="474"/>
      <c r="BD8" s="474"/>
      <c r="BE8" s="474"/>
      <c r="BF8" s="474"/>
      <c r="BG8" s="474"/>
      <c r="BH8" s="474"/>
      <c r="BI8" s="474"/>
      <c r="BJ8" s="474"/>
      <c r="BK8" s="474"/>
      <c r="BL8" s="474"/>
      <c r="BM8" s="475"/>
      <c r="BN8" s="459">
        <v>786429</v>
      </c>
      <c r="BO8" s="460"/>
      <c r="BP8" s="460"/>
      <c r="BQ8" s="460"/>
      <c r="BR8" s="460"/>
      <c r="BS8" s="460"/>
      <c r="BT8" s="460"/>
      <c r="BU8" s="461"/>
      <c r="BV8" s="459">
        <v>599902</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0.39</v>
      </c>
      <c r="CU8" s="563"/>
      <c r="CV8" s="563"/>
      <c r="CW8" s="563"/>
      <c r="CX8" s="563"/>
      <c r="CY8" s="563"/>
      <c r="CZ8" s="563"/>
      <c r="DA8" s="564"/>
      <c r="DB8" s="562">
        <v>0.4</v>
      </c>
      <c r="DC8" s="563"/>
      <c r="DD8" s="563"/>
      <c r="DE8" s="563"/>
      <c r="DF8" s="563"/>
      <c r="DG8" s="563"/>
      <c r="DH8" s="563"/>
      <c r="DI8" s="564"/>
    </row>
    <row r="9" spans="1:119" ht="18.75" customHeight="1" thickBot="1">
      <c r="A9" s="178"/>
      <c r="B9" s="591" t="s">
        <v>111</v>
      </c>
      <c r="C9" s="592"/>
      <c r="D9" s="592"/>
      <c r="E9" s="592"/>
      <c r="F9" s="592"/>
      <c r="G9" s="592"/>
      <c r="H9" s="592"/>
      <c r="I9" s="592"/>
      <c r="J9" s="592"/>
      <c r="K9" s="510"/>
      <c r="L9" s="593" t="s">
        <v>112</v>
      </c>
      <c r="M9" s="594"/>
      <c r="N9" s="594"/>
      <c r="O9" s="594"/>
      <c r="P9" s="594"/>
      <c r="Q9" s="595"/>
      <c r="R9" s="596">
        <v>27490</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94</v>
      </c>
      <c r="AV9" s="518"/>
      <c r="AW9" s="518"/>
      <c r="AX9" s="518"/>
      <c r="AY9" s="473" t="s">
        <v>115</v>
      </c>
      <c r="AZ9" s="474"/>
      <c r="BA9" s="474"/>
      <c r="BB9" s="474"/>
      <c r="BC9" s="474"/>
      <c r="BD9" s="474"/>
      <c r="BE9" s="474"/>
      <c r="BF9" s="474"/>
      <c r="BG9" s="474"/>
      <c r="BH9" s="474"/>
      <c r="BI9" s="474"/>
      <c r="BJ9" s="474"/>
      <c r="BK9" s="474"/>
      <c r="BL9" s="474"/>
      <c r="BM9" s="475"/>
      <c r="BN9" s="459">
        <v>186527</v>
      </c>
      <c r="BO9" s="460"/>
      <c r="BP9" s="460"/>
      <c r="BQ9" s="460"/>
      <c r="BR9" s="460"/>
      <c r="BS9" s="460"/>
      <c r="BT9" s="460"/>
      <c r="BU9" s="461"/>
      <c r="BV9" s="459">
        <v>226614</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18.600000000000001</v>
      </c>
      <c r="CU9" s="457"/>
      <c r="CV9" s="457"/>
      <c r="CW9" s="457"/>
      <c r="CX9" s="457"/>
      <c r="CY9" s="457"/>
      <c r="CZ9" s="457"/>
      <c r="DA9" s="458"/>
      <c r="DB9" s="456">
        <v>18.3</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117</v>
      </c>
      <c r="M10" s="416"/>
      <c r="N10" s="416"/>
      <c r="O10" s="416"/>
      <c r="P10" s="416"/>
      <c r="Q10" s="417"/>
      <c r="R10" s="412">
        <v>29282</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54844</v>
      </c>
      <c r="BO10" s="460"/>
      <c r="BP10" s="460"/>
      <c r="BQ10" s="460"/>
      <c r="BR10" s="460"/>
      <c r="BS10" s="460"/>
      <c r="BT10" s="460"/>
      <c r="BU10" s="461"/>
      <c r="BV10" s="459">
        <v>800</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125</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128</v>
      </c>
      <c r="DC11" s="563"/>
      <c r="DD11" s="563"/>
      <c r="DE11" s="563"/>
      <c r="DF11" s="563"/>
      <c r="DG11" s="563"/>
      <c r="DH11" s="563"/>
      <c r="DI11" s="564"/>
    </row>
    <row r="12" spans="1:119" ht="18.75" customHeight="1">
      <c r="A12" s="178"/>
      <c r="B12" s="565" t="s">
        <v>129</v>
      </c>
      <c r="C12" s="566"/>
      <c r="D12" s="566"/>
      <c r="E12" s="566"/>
      <c r="F12" s="566"/>
      <c r="G12" s="566"/>
      <c r="H12" s="566"/>
      <c r="I12" s="566"/>
      <c r="J12" s="566"/>
      <c r="K12" s="567"/>
      <c r="L12" s="574" t="s">
        <v>130</v>
      </c>
      <c r="M12" s="575"/>
      <c r="N12" s="575"/>
      <c r="O12" s="575"/>
      <c r="P12" s="575"/>
      <c r="Q12" s="576"/>
      <c r="R12" s="577">
        <v>26800</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119</v>
      </c>
      <c r="AV12" s="518"/>
      <c r="AW12" s="518"/>
      <c r="AX12" s="518"/>
      <c r="AY12" s="473" t="s">
        <v>134</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128</v>
      </c>
      <c r="CU12" s="563"/>
      <c r="CV12" s="563"/>
      <c r="CW12" s="563"/>
      <c r="CX12" s="563"/>
      <c r="CY12" s="563"/>
      <c r="CZ12" s="563"/>
      <c r="DA12" s="564"/>
      <c r="DB12" s="562" t="s">
        <v>136</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137</v>
      </c>
      <c r="N13" s="544"/>
      <c r="O13" s="544"/>
      <c r="P13" s="544"/>
      <c r="Q13" s="545"/>
      <c r="R13" s="546">
        <v>26583</v>
      </c>
      <c r="S13" s="547"/>
      <c r="T13" s="547"/>
      <c r="U13" s="547"/>
      <c r="V13" s="548"/>
      <c r="W13" s="549" t="s">
        <v>138</v>
      </c>
      <c r="X13" s="445"/>
      <c r="Y13" s="445"/>
      <c r="Z13" s="445"/>
      <c r="AA13" s="445"/>
      <c r="AB13" s="446"/>
      <c r="AC13" s="412">
        <v>732</v>
      </c>
      <c r="AD13" s="413"/>
      <c r="AE13" s="413"/>
      <c r="AF13" s="413"/>
      <c r="AG13" s="414"/>
      <c r="AH13" s="412">
        <v>774</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241371</v>
      </c>
      <c r="BO13" s="460"/>
      <c r="BP13" s="460"/>
      <c r="BQ13" s="460"/>
      <c r="BR13" s="460"/>
      <c r="BS13" s="460"/>
      <c r="BT13" s="460"/>
      <c r="BU13" s="461"/>
      <c r="BV13" s="459">
        <v>227414</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11.7</v>
      </c>
      <c r="CU13" s="457"/>
      <c r="CV13" s="457"/>
      <c r="CW13" s="457"/>
      <c r="CX13" s="457"/>
      <c r="CY13" s="457"/>
      <c r="CZ13" s="457"/>
      <c r="DA13" s="458"/>
      <c r="DB13" s="456">
        <v>11.6</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143</v>
      </c>
      <c r="M14" s="586"/>
      <c r="N14" s="586"/>
      <c r="O14" s="586"/>
      <c r="P14" s="586"/>
      <c r="Q14" s="587"/>
      <c r="R14" s="546">
        <v>27251</v>
      </c>
      <c r="S14" s="547"/>
      <c r="T14" s="547"/>
      <c r="U14" s="547"/>
      <c r="V14" s="548"/>
      <c r="W14" s="550"/>
      <c r="X14" s="448"/>
      <c r="Y14" s="448"/>
      <c r="Z14" s="448"/>
      <c r="AA14" s="448"/>
      <c r="AB14" s="449"/>
      <c r="AC14" s="539">
        <v>5.8</v>
      </c>
      <c r="AD14" s="540"/>
      <c r="AE14" s="540"/>
      <c r="AF14" s="540"/>
      <c r="AG14" s="541"/>
      <c r="AH14" s="539">
        <v>5.8</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v>42.8</v>
      </c>
      <c r="CU14" s="557"/>
      <c r="CV14" s="557"/>
      <c r="CW14" s="557"/>
      <c r="CX14" s="557"/>
      <c r="CY14" s="557"/>
      <c r="CZ14" s="557"/>
      <c r="DA14" s="558"/>
      <c r="DB14" s="556">
        <v>75.400000000000006</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145</v>
      </c>
      <c r="N15" s="544"/>
      <c r="O15" s="544"/>
      <c r="P15" s="544"/>
      <c r="Q15" s="545"/>
      <c r="R15" s="546">
        <v>27026</v>
      </c>
      <c r="S15" s="547"/>
      <c r="T15" s="547"/>
      <c r="U15" s="547"/>
      <c r="V15" s="548"/>
      <c r="W15" s="549" t="s">
        <v>146</v>
      </c>
      <c r="X15" s="445"/>
      <c r="Y15" s="445"/>
      <c r="Z15" s="445"/>
      <c r="AA15" s="445"/>
      <c r="AB15" s="446"/>
      <c r="AC15" s="412">
        <v>3535</v>
      </c>
      <c r="AD15" s="413"/>
      <c r="AE15" s="413"/>
      <c r="AF15" s="413"/>
      <c r="AG15" s="414"/>
      <c r="AH15" s="412">
        <v>3728</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2954188</v>
      </c>
      <c r="BO15" s="489"/>
      <c r="BP15" s="489"/>
      <c r="BQ15" s="489"/>
      <c r="BR15" s="489"/>
      <c r="BS15" s="489"/>
      <c r="BT15" s="489"/>
      <c r="BU15" s="490"/>
      <c r="BV15" s="488">
        <v>3037370</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28</v>
      </c>
      <c r="AD16" s="540"/>
      <c r="AE16" s="540"/>
      <c r="AF16" s="540"/>
      <c r="AG16" s="541"/>
      <c r="AH16" s="539">
        <v>28.1</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8071104</v>
      </c>
      <c r="BO16" s="460"/>
      <c r="BP16" s="460"/>
      <c r="BQ16" s="460"/>
      <c r="BR16" s="460"/>
      <c r="BS16" s="460"/>
      <c r="BT16" s="460"/>
      <c r="BU16" s="461"/>
      <c r="BV16" s="459">
        <v>7726060</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8355</v>
      </c>
      <c r="AD17" s="413"/>
      <c r="AE17" s="413"/>
      <c r="AF17" s="413"/>
      <c r="AG17" s="414"/>
      <c r="AH17" s="412">
        <v>8757</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3703654</v>
      </c>
      <c r="BO17" s="460"/>
      <c r="BP17" s="460"/>
      <c r="BQ17" s="460"/>
      <c r="BR17" s="460"/>
      <c r="BS17" s="460"/>
      <c r="BT17" s="460"/>
      <c r="BU17" s="461"/>
      <c r="BV17" s="459">
        <v>3814419</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156</v>
      </c>
      <c r="C18" s="510"/>
      <c r="D18" s="510"/>
      <c r="E18" s="511"/>
      <c r="F18" s="511"/>
      <c r="G18" s="511"/>
      <c r="H18" s="511"/>
      <c r="I18" s="511"/>
      <c r="J18" s="511"/>
      <c r="K18" s="511"/>
      <c r="L18" s="512">
        <v>112.3</v>
      </c>
      <c r="M18" s="512"/>
      <c r="N18" s="512"/>
      <c r="O18" s="512"/>
      <c r="P18" s="512"/>
      <c r="Q18" s="512"/>
      <c r="R18" s="513"/>
      <c r="S18" s="513"/>
      <c r="T18" s="513"/>
      <c r="U18" s="513"/>
      <c r="V18" s="514"/>
      <c r="W18" s="530"/>
      <c r="X18" s="531"/>
      <c r="Y18" s="531"/>
      <c r="Z18" s="531"/>
      <c r="AA18" s="531"/>
      <c r="AB18" s="555"/>
      <c r="AC18" s="429">
        <v>66.2</v>
      </c>
      <c r="AD18" s="430"/>
      <c r="AE18" s="430"/>
      <c r="AF18" s="430"/>
      <c r="AG18" s="515"/>
      <c r="AH18" s="429">
        <v>66</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8501002</v>
      </c>
      <c r="BO18" s="460"/>
      <c r="BP18" s="460"/>
      <c r="BQ18" s="460"/>
      <c r="BR18" s="460"/>
      <c r="BS18" s="460"/>
      <c r="BT18" s="460"/>
      <c r="BU18" s="461"/>
      <c r="BV18" s="459">
        <v>8248462</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158</v>
      </c>
      <c r="C19" s="510"/>
      <c r="D19" s="510"/>
      <c r="E19" s="511"/>
      <c r="F19" s="511"/>
      <c r="G19" s="511"/>
      <c r="H19" s="511"/>
      <c r="I19" s="511"/>
      <c r="J19" s="511"/>
      <c r="K19" s="511"/>
      <c r="L19" s="519">
        <v>245</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11626246</v>
      </c>
      <c r="BO19" s="460"/>
      <c r="BP19" s="460"/>
      <c r="BQ19" s="460"/>
      <c r="BR19" s="460"/>
      <c r="BS19" s="460"/>
      <c r="BT19" s="460"/>
      <c r="BU19" s="461"/>
      <c r="BV19" s="459">
        <v>11044015</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160</v>
      </c>
      <c r="C20" s="510"/>
      <c r="D20" s="510"/>
      <c r="E20" s="511"/>
      <c r="F20" s="511"/>
      <c r="G20" s="511"/>
      <c r="H20" s="511"/>
      <c r="I20" s="511"/>
      <c r="J20" s="511"/>
      <c r="K20" s="511"/>
      <c r="L20" s="519">
        <v>11974</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19567016</v>
      </c>
      <c r="BO22" s="489"/>
      <c r="BP22" s="489"/>
      <c r="BQ22" s="489"/>
      <c r="BR22" s="489"/>
      <c r="BS22" s="489"/>
      <c r="BT22" s="489"/>
      <c r="BU22" s="490"/>
      <c r="BV22" s="488">
        <v>21044642</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14660648</v>
      </c>
      <c r="BO23" s="460"/>
      <c r="BP23" s="460"/>
      <c r="BQ23" s="460"/>
      <c r="BR23" s="460"/>
      <c r="BS23" s="460"/>
      <c r="BT23" s="460"/>
      <c r="BU23" s="461"/>
      <c r="BV23" s="459">
        <v>15551714</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170</v>
      </c>
      <c r="F24" s="416"/>
      <c r="G24" s="416"/>
      <c r="H24" s="416"/>
      <c r="I24" s="416"/>
      <c r="J24" s="416"/>
      <c r="K24" s="417"/>
      <c r="L24" s="412">
        <v>1</v>
      </c>
      <c r="M24" s="413"/>
      <c r="N24" s="413"/>
      <c r="O24" s="413"/>
      <c r="P24" s="414"/>
      <c r="Q24" s="412">
        <v>7272</v>
      </c>
      <c r="R24" s="413"/>
      <c r="S24" s="413"/>
      <c r="T24" s="413"/>
      <c r="U24" s="413"/>
      <c r="V24" s="414"/>
      <c r="W24" s="502"/>
      <c r="X24" s="439"/>
      <c r="Y24" s="440"/>
      <c r="Z24" s="415" t="s">
        <v>171</v>
      </c>
      <c r="AA24" s="416"/>
      <c r="AB24" s="416"/>
      <c r="AC24" s="416"/>
      <c r="AD24" s="416"/>
      <c r="AE24" s="416"/>
      <c r="AF24" s="416"/>
      <c r="AG24" s="417"/>
      <c r="AH24" s="412">
        <v>267</v>
      </c>
      <c r="AI24" s="413"/>
      <c r="AJ24" s="413"/>
      <c r="AK24" s="413"/>
      <c r="AL24" s="414"/>
      <c r="AM24" s="412">
        <v>865614</v>
      </c>
      <c r="AN24" s="413"/>
      <c r="AO24" s="413"/>
      <c r="AP24" s="413"/>
      <c r="AQ24" s="413"/>
      <c r="AR24" s="414"/>
      <c r="AS24" s="412">
        <v>3242</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13808538</v>
      </c>
      <c r="BO24" s="460"/>
      <c r="BP24" s="460"/>
      <c r="BQ24" s="460"/>
      <c r="BR24" s="460"/>
      <c r="BS24" s="460"/>
      <c r="BT24" s="460"/>
      <c r="BU24" s="461"/>
      <c r="BV24" s="459">
        <v>15066934</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173</v>
      </c>
      <c r="F25" s="416"/>
      <c r="G25" s="416"/>
      <c r="H25" s="416"/>
      <c r="I25" s="416"/>
      <c r="J25" s="416"/>
      <c r="K25" s="417"/>
      <c r="L25" s="412">
        <v>1</v>
      </c>
      <c r="M25" s="413"/>
      <c r="N25" s="413"/>
      <c r="O25" s="413"/>
      <c r="P25" s="414"/>
      <c r="Q25" s="412">
        <v>6061</v>
      </c>
      <c r="R25" s="413"/>
      <c r="S25" s="413"/>
      <c r="T25" s="413"/>
      <c r="U25" s="413"/>
      <c r="V25" s="414"/>
      <c r="W25" s="502"/>
      <c r="X25" s="439"/>
      <c r="Y25" s="440"/>
      <c r="Z25" s="415" t="s">
        <v>174</v>
      </c>
      <c r="AA25" s="416"/>
      <c r="AB25" s="416"/>
      <c r="AC25" s="416"/>
      <c r="AD25" s="416"/>
      <c r="AE25" s="416"/>
      <c r="AF25" s="416"/>
      <c r="AG25" s="417"/>
      <c r="AH25" s="412">
        <v>48</v>
      </c>
      <c r="AI25" s="413"/>
      <c r="AJ25" s="413"/>
      <c r="AK25" s="413"/>
      <c r="AL25" s="414"/>
      <c r="AM25" s="412">
        <v>156288</v>
      </c>
      <c r="AN25" s="413"/>
      <c r="AO25" s="413"/>
      <c r="AP25" s="413"/>
      <c r="AQ25" s="413"/>
      <c r="AR25" s="414"/>
      <c r="AS25" s="412">
        <v>3256</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399311</v>
      </c>
      <c r="BO25" s="489"/>
      <c r="BP25" s="489"/>
      <c r="BQ25" s="489"/>
      <c r="BR25" s="489"/>
      <c r="BS25" s="489"/>
      <c r="BT25" s="489"/>
      <c r="BU25" s="490"/>
      <c r="BV25" s="488">
        <v>702811</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176</v>
      </c>
      <c r="F26" s="416"/>
      <c r="G26" s="416"/>
      <c r="H26" s="416"/>
      <c r="I26" s="416"/>
      <c r="J26" s="416"/>
      <c r="K26" s="417"/>
      <c r="L26" s="412">
        <v>1</v>
      </c>
      <c r="M26" s="413"/>
      <c r="N26" s="413"/>
      <c r="O26" s="413"/>
      <c r="P26" s="414"/>
      <c r="Q26" s="412">
        <v>5841</v>
      </c>
      <c r="R26" s="413"/>
      <c r="S26" s="413"/>
      <c r="T26" s="413"/>
      <c r="U26" s="413"/>
      <c r="V26" s="414"/>
      <c r="W26" s="502"/>
      <c r="X26" s="439"/>
      <c r="Y26" s="440"/>
      <c r="Z26" s="415" t="s">
        <v>177</v>
      </c>
      <c r="AA26" s="470"/>
      <c r="AB26" s="470"/>
      <c r="AC26" s="470"/>
      <c r="AD26" s="470"/>
      <c r="AE26" s="470"/>
      <c r="AF26" s="470"/>
      <c r="AG26" s="471"/>
      <c r="AH26" s="412">
        <v>9</v>
      </c>
      <c r="AI26" s="413"/>
      <c r="AJ26" s="413"/>
      <c r="AK26" s="413"/>
      <c r="AL26" s="414"/>
      <c r="AM26" s="412">
        <v>28224</v>
      </c>
      <c r="AN26" s="413"/>
      <c r="AO26" s="413"/>
      <c r="AP26" s="413"/>
      <c r="AQ26" s="413"/>
      <c r="AR26" s="414"/>
      <c r="AS26" s="412">
        <v>3136</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136</v>
      </c>
      <c r="BO26" s="460"/>
      <c r="BP26" s="460"/>
      <c r="BQ26" s="460"/>
      <c r="BR26" s="460"/>
      <c r="BS26" s="460"/>
      <c r="BT26" s="460"/>
      <c r="BU26" s="461"/>
      <c r="BV26" s="459" t="s">
        <v>179</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180</v>
      </c>
      <c r="F27" s="416"/>
      <c r="G27" s="416"/>
      <c r="H27" s="416"/>
      <c r="I27" s="416"/>
      <c r="J27" s="416"/>
      <c r="K27" s="417"/>
      <c r="L27" s="412">
        <v>1</v>
      </c>
      <c r="M27" s="413"/>
      <c r="N27" s="413"/>
      <c r="O27" s="413"/>
      <c r="P27" s="414"/>
      <c r="Q27" s="412">
        <v>3876</v>
      </c>
      <c r="R27" s="413"/>
      <c r="S27" s="413"/>
      <c r="T27" s="413"/>
      <c r="U27" s="413"/>
      <c r="V27" s="414"/>
      <c r="W27" s="502"/>
      <c r="X27" s="439"/>
      <c r="Y27" s="440"/>
      <c r="Z27" s="415" t="s">
        <v>181</v>
      </c>
      <c r="AA27" s="416"/>
      <c r="AB27" s="416"/>
      <c r="AC27" s="416"/>
      <c r="AD27" s="416"/>
      <c r="AE27" s="416"/>
      <c r="AF27" s="416"/>
      <c r="AG27" s="417"/>
      <c r="AH27" s="412">
        <v>10</v>
      </c>
      <c r="AI27" s="413"/>
      <c r="AJ27" s="413"/>
      <c r="AK27" s="413"/>
      <c r="AL27" s="414"/>
      <c r="AM27" s="412">
        <v>39650</v>
      </c>
      <c r="AN27" s="413"/>
      <c r="AO27" s="413"/>
      <c r="AP27" s="413"/>
      <c r="AQ27" s="413"/>
      <c r="AR27" s="414"/>
      <c r="AS27" s="412">
        <v>3965</v>
      </c>
      <c r="AT27" s="413"/>
      <c r="AU27" s="413"/>
      <c r="AV27" s="413"/>
      <c r="AW27" s="413"/>
      <c r="AX27" s="472"/>
      <c r="AY27" s="496" t="s">
        <v>182</v>
      </c>
      <c r="AZ27" s="497"/>
      <c r="BA27" s="497"/>
      <c r="BB27" s="497"/>
      <c r="BC27" s="497"/>
      <c r="BD27" s="497"/>
      <c r="BE27" s="497"/>
      <c r="BF27" s="497"/>
      <c r="BG27" s="497"/>
      <c r="BH27" s="497"/>
      <c r="BI27" s="497"/>
      <c r="BJ27" s="497"/>
      <c r="BK27" s="497"/>
      <c r="BL27" s="497"/>
      <c r="BM27" s="498"/>
      <c r="BN27" s="493">
        <v>126729</v>
      </c>
      <c r="BO27" s="494"/>
      <c r="BP27" s="494"/>
      <c r="BQ27" s="494"/>
      <c r="BR27" s="494"/>
      <c r="BS27" s="494"/>
      <c r="BT27" s="494"/>
      <c r="BU27" s="495"/>
      <c r="BV27" s="493">
        <v>126729</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183</v>
      </c>
      <c r="F28" s="416"/>
      <c r="G28" s="416"/>
      <c r="H28" s="416"/>
      <c r="I28" s="416"/>
      <c r="J28" s="416"/>
      <c r="K28" s="417"/>
      <c r="L28" s="412">
        <v>1</v>
      </c>
      <c r="M28" s="413"/>
      <c r="N28" s="413"/>
      <c r="O28" s="413"/>
      <c r="P28" s="414"/>
      <c r="Q28" s="412">
        <v>3042</v>
      </c>
      <c r="R28" s="413"/>
      <c r="S28" s="413"/>
      <c r="T28" s="413"/>
      <c r="U28" s="413"/>
      <c r="V28" s="414"/>
      <c r="W28" s="502"/>
      <c r="X28" s="439"/>
      <c r="Y28" s="440"/>
      <c r="Z28" s="415" t="s">
        <v>184</v>
      </c>
      <c r="AA28" s="416"/>
      <c r="AB28" s="416"/>
      <c r="AC28" s="416"/>
      <c r="AD28" s="416"/>
      <c r="AE28" s="416"/>
      <c r="AF28" s="416"/>
      <c r="AG28" s="417"/>
      <c r="AH28" s="412" t="s">
        <v>128</v>
      </c>
      <c r="AI28" s="413"/>
      <c r="AJ28" s="413"/>
      <c r="AK28" s="413"/>
      <c r="AL28" s="414"/>
      <c r="AM28" s="412" t="s">
        <v>136</v>
      </c>
      <c r="AN28" s="413"/>
      <c r="AO28" s="413"/>
      <c r="AP28" s="413"/>
      <c r="AQ28" s="413"/>
      <c r="AR28" s="414"/>
      <c r="AS28" s="412" t="s">
        <v>179</v>
      </c>
      <c r="AT28" s="413"/>
      <c r="AU28" s="413"/>
      <c r="AV28" s="413"/>
      <c r="AW28" s="413"/>
      <c r="AX28" s="472"/>
      <c r="AY28" s="476" t="s">
        <v>185</v>
      </c>
      <c r="AZ28" s="477"/>
      <c r="BA28" s="477"/>
      <c r="BB28" s="478"/>
      <c r="BC28" s="485" t="s">
        <v>48</v>
      </c>
      <c r="BD28" s="486"/>
      <c r="BE28" s="486"/>
      <c r="BF28" s="486"/>
      <c r="BG28" s="486"/>
      <c r="BH28" s="486"/>
      <c r="BI28" s="486"/>
      <c r="BJ28" s="486"/>
      <c r="BK28" s="486"/>
      <c r="BL28" s="486"/>
      <c r="BM28" s="487"/>
      <c r="BN28" s="488">
        <v>1838034</v>
      </c>
      <c r="BO28" s="489"/>
      <c r="BP28" s="489"/>
      <c r="BQ28" s="489"/>
      <c r="BR28" s="489"/>
      <c r="BS28" s="489"/>
      <c r="BT28" s="489"/>
      <c r="BU28" s="490"/>
      <c r="BV28" s="488">
        <v>1783190</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186</v>
      </c>
      <c r="F29" s="416"/>
      <c r="G29" s="416"/>
      <c r="H29" s="416"/>
      <c r="I29" s="416"/>
      <c r="J29" s="416"/>
      <c r="K29" s="417"/>
      <c r="L29" s="412">
        <v>14</v>
      </c>
      <c r="M29" s="413"/>
      <c r="N29" s="413"/>
      <c r="O29" s="413"/>
      <c r="P29" s="414"/>
      <c r="Q29" s="412">
        <v>2810</v>
      </c>
      <c r="R29" s="413"/>
      <c r="S29" s="413"/>
      <c r="T29" s="413"/>
      <c r="U29" s="413"/>
      <c r="V29" s="414"/>
      <c r="W29" s="503"/>
      <c r="X29" s="504"/>
      <c r="Y29" s="505"/>
      <c r="Z29" s="415" t="s">
        <v>187</v>
      </c>
      <c r="AA29" s="416"/>
      <c r="AB29" s="416"/>
      <c r="AC29" s="416"/>
      <c r="AD29" s="416"/>
      <c r="AE29" s="416"/>
      <c r="AF29" s="416"/>
      <c r="AG29" s="417"/>
      <c r="AH29" s="412">
        <v>277</v>
      </c>
      <c r="AI29" s="413"/>
      <c r="AJ29" s="413"/>
      <c r="AK29" s="413"/>
      <c r="AL29" s="414"/>
      <c r="AM29" s="412">
        <v>905264</v>
      </c>
      <c r="AN29" s="413"/>
      <c r="AO29" s="413"/>
      <c r="AP29" s="413"/>
      <c r="AQ29" s="413"/>
      <c r="AR29" s="414"/>
      <c r="AS29" s="412">
        <v>3268</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1714222</v>
      </c>
      <c r="BO29" s="460"/>
      <c r="BP29" s="460"/>
      <c r="BQ29" s="460"/>
      <c r="BR29" s="460"/>
      <c r="BS29" s="460"/>
      <c r="BT29" s="460"/>
      <c r="BU29" s="461"/>
      <c r="BV29" s="459">
        <v>1413463</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96.4</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2866294</v>
      </c>
      <c r="BO30" s="494"/>
      <c r="BP30" s="494"/>
      <c r="BQ30" s="494"/>
      <c r="BR30" s="494"/>
      <c r="BS30" s="494"/>
      <c r="BT30" s="494"/>
      <c r="BU30" s="495"/>
      <c r="BV30" s="493">
        <v>2708802</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196</v>
      </c>
      <c r="D33" s="411"/>
      <c r="E33" s="410" t="s">
        <v>197</v>
      </c>
      <c r="F33" s="410"/>
      <c r="G33" s="410"/>
      <c r="H33" s="410"/>
      <c r="I33" s="410"/>
      <c r="J33" s="410"/>
      <c r="K33" s="410"/>
      <c r="L33" s="410"/>
      <c r="M33" s="410"/>
      <c r="N33" s="410"/>
      <c r="O33" s="410"/>
      <c r="P33" s="410"/>
      <c r="Q33" s="410"/>
      <c r="R33" s="410"/>
      <c r="S33" s="410"/>
      <c r="T33" s="203"/>
      <c r="U33" s="411" t="s">
        <v>196</v>
      </c>
      <c r="V33" s="411"/>
      <c r="W33" s="410" t="s">
        <v>198</v>
      </c>
      <c r="X33" s="410"/>
      <c r="Y33" s="410"/>
      <c r="Z33" s="410"/>
      <c r="AA33" s="410"/>
      <c r="AB33" s="410"/>
      <c r="AC33" s="410"/>
      <c r="AD33" s="410"/>
      <c r="AE33" s="410"/>
      <c r="AF33" s="410"/>
      <c r="AG33" s="410"/>
      <c r="AH33" s="410"/>
      <c r="AI33" s="410"/>
      <c r="AJ33" s="410"/>
      <c r="AK33" s="410"/>
      <c r="AL33" s="203"/>
      <c r="AM33" s="411" t="s">
        <v>199</v>
      </c>
      <c r="AN33" s="411"/>
      <c r="AO33" s="410" t="s">
        <v>197</v>
      </c>
      <c r="AP33" s="410"/>
      <c r="AQ33" s="410"/>
      <c r="AR33" s="410"/>
      <c r="AS33" s="410"/>
      <c r="AT33" s="410"/>
      <c r="AU33" s="410"/>
      <c r="AV33" s="410"/>
      <c r="AW33" s="410"/>
      <c r="AX33" s="410"/>
      <c r="AY33" s="410"/>
      <c r="AZ33" s="410"/>
      <c r="BA33" s="410"/>
      <c r="BB33" s="410"/>
      <c r="BC33" s="410"/>
      <c r="BD33" s="204"/>
      <c r="BE33" s="410" t="s">
        <v>200</v>
      </c>
      <c r="BF33" s="410"/>
      <c r="BG33" s="410" t="s">
        <v>201</v>
      </c>
      <c r="BH33" s="410"/>
      <c r="BI33" s="410"/>
      <c r="BJ33" s="410"/>
      <c r="BK33" s="410"/>
      <c r="BL33" s="410"/>
      <c r="BM33" s="410"/>
      <c r="BN33" s="410"/>
      <c r="BO33" s="410"/>
      <c r="BP33" s="410"/>
      <c r="BQ33" s="410"/>
      <c r="BR33" s="410"/>
      <c r="BS33" s="410"/>
      <c r="BT33" s="410"/>
      <c r="BU33" s="410"/>
      <c r="BV33" s="204"/>
      <c r="BW33" s="411" t="s">
        <v>200</v>
      </c>
      <c r="BX33" s="411"/>
      <c r="BY33" s="410" t="s">
        <v>202</v>
      </c>
      <c r="BZ33" s="410"/>
      <c r="CA33" s="410"/>
      <c r="CB33" s="410"/>
      <c r="CC33" s="410"/>
      <c r="CD33" s="410"/>
      <c r="CE33" s="410"/>
      <c r="CF33" s="410"/>
      <c r="CG33" s="410"/>
      <c r="CH33" s="410"/>
      <c r="CI33" s="410"/>
      <c r="CJ33" s="410"/>
      <c r="CK33" s="410"/>
      <c r="CL33" s="410"/>
      <c r="CM33" s="410"/>
      <c r="CN33" s="203"/>
      <c r="CO33" s="411" t="s">
        <v>203</v>
      </c>
      <c r="CP33" s="411"/>
      <c r="CQ33" s="410" t="s">
        <v>204</v>
      </c>
      <c r="CR33" s="410"/>
      <c r="CS33" s="410"/>
      <c r="CT33" s="410"/>
      <c r="CU33" s="410"/>
      <c r="CV33" s="410"/>
      <c r="CW33" s="410"/>
      <c r="CX33" s="410"/>
      <c r="CY33" s="410"/>
      <c r="CZ33" s="410"/>
      <c r="DA33" s="410"/>
      <c r="DB33" s="410"/>
      <c r="DC33" s="410"/>
      <c r="DD33" s="410"/>
      <c r="DE33" s="410"/>
      <c r="DF33" s="203"/>
      <c r="DG33" s="409" t="s">
        <v>205</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8</v>
      </c>
      <c r="BF34" s="407"/>
      <c r="BG34" s="408" t="str">
        <f>IF('各会計、関係団体の財政状況及び健全化判断比率'!B34="","",'各会計、関係団体の財政状況及び健全化判断比率'!B34)</f>
        <v>地方卸売市場事業特別会計</v>
      </c>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鹿児島県市町村総合事務組合</v>
      </c>
      <c r="BZ34" s="408"/>
      <c r="CA34" s="408"/>
      <c r="CB34" s="408"/>
      <c r="CC34" s="408"/>
      <c r="CD34" s="408"/>
      <c r="CE34" s="408"/>
      <c r="CF34" s="408"/>
      <c r="CG34" s="408"/>
      <c r="CH34" s="408"/>
      <c r="CI34" s="408"/>
      <c r="CJ34" s="408"/>
      <c r="CK34" s="408"/>
      <c r="CL34" s="408"/>
      <c r="CM34" s="408"/>
      <c r="CN34" s="178"/>
      <c r="CO34" s="407">
        <f>IF(CQ34="","",MAX(C34:D43,U34:V43,AM34:AN43,BE34:BF43,BW34:BX43)+1)</f>
        <v>13</v>
      </c>
      <c r="CP34" s="407"/>
      <c r="CQ34" s="408" t="str">
        <f>IF('各会計、関係団体の財政状況及び健全化判断比率'!BS7="","",'各会計、関係団体の財政状況及び健全化判断比率'!BS7)</f>
        <v>いちき串木野市土地開発公社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6</v>
      </c>
      <c r="AN35" s="407"/>
      <c r="AO35" s="408" t="str">
        <f>IF('各会計、関係団体の財政状況及び健全化判断比率'!B32="","",'各会計、関係団体の財政状況及び健全化判断比率'!B32)</f>
        <v>下水道事業会計（公共下水道事業）</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いちき串木野市・日置市衛生処理組合</v>
      </c>
      <c r="BZ35" s="408"/>
      <c r="CA35" s="408"/>
      <c r="CB35" s="408"/>
      <c r="CC35" s="408"/>
      <c r="CD35" s="408"/>
      <c r="CE35" s="408"/>
      <c r="CF35" s="408"/>
      <c r="CG35" s="408"/>
      <c r="CH35" s="408"/>
      <c r="CI35" s="408"/>
      <c r="CJ35" s="408"/>
      <c r="CK35" s="408"/>
      <c r="CL35" s="408"/>
      <c r="CM35" s="408"/>
      <c r="CN35" s="178"/>
      <c r="CO35" s="407">
        <f t="shared" ref="CO35:CO43" si="3">IF(CQ35="","",CO34+1)</f>
        <v>14</v>
      </c>
      <c r="CP35" s="407"/>
      <c r="CQ35" s="408" t="str">
        <f>IF('各会計、関係団体の財政状況及び健全化判断比率'!BS8="","",'各会計、関係団体の財政状況及び健全化判断比率'!BS8)</f>
        <v>いちき串木野電力</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f t="shared" si="0"/>
        <v>7</v>
      </c>
      <c r="AN36" s="407"/>
      <c r="AO36" s="408" t="str">
        <f>IF('各会計、関係団体の財政状況及び健全化判断比率'!B33="","",'各会計、関係団体の財政状況及び健全化判断比率'!B33)</f>
        <v>下水道事業会計（漁業集落排水事業）</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鹿児島県後期高齢者医療広域連合（一般会計）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鹿児島県後期高齢者医療広域連合（特別会計）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404" t="s">
        <v>207</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208</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209</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210</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211</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212</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213</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7" t="s">
        <v>591</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16" t="s">
        <v>563</v>
      </c>
      <c r="D34" s="1216"/>
      <c r="E34" s="1217"/>
      <c r="F34" s="32">
        <v>7.33</v>
      </c>
      <c r="G34" s="33">
        <v>7.48</v>
      </c>
      <c r="H34" s="33">
        <v>7.96</v>
      </c>
      <c r="I34" s="33">
        <v>9.26</v>
      </c>
      <c r="J34" s="34">
        <v>9.17</v>
      </c>
      <c r="K34" s="22"/>
      <c r="L34" s="22"/>
      <c r="M34" s="22"/>
      <c r="N34" s="22"/>
      <c r="O34" s="22"/>
      <c r="P34" s="22"/>
    </row>
    <row r="35" spans="1:16" ht="39" customHeight="1">
      <c r="A35" s="22"/>
      <c r="B35" s="35"/>
      <c r="C35" s="1210" t="s">
        <v>564</v>
      </c>
      <c r="D35" s="1211"/>
      <c r="E35" s="1212"/>
      <c r="F35" s="36">
        <v>5.0599999999999996</v>
      </c>
      <c r="G35" s="37">
        <v>3.93</v>
      </c>
      <c r="H35" s="37">
        <v>4.3</v>
      </c>
      <c r="I35" s="37">
        <v>6.76</v>
      </c>
      <c r="J35" s="38">
        <v>8.5</v>
      </c>
      <c r="K35" s="22"/>
      <c r="L35" s="22"/>
      <c r="M35" s="22"/>
      <c r="N35" s="22"/>
      <c r="O35" s="22"/>
      <c r="P35" s="22"/>
    </row>
    <row r="36" spans="1:16" ht="39" customHeight="1">
      <c r="A36" s="22"/>
      <c r="B36" s="35"/>
      <c r="C36" s="1210" t="s">
        <v>565</v>
      </c>
      <c r="D36" s="1211"/>
      <c r="E36" s="1212"/>
      <c r="F36" s="36">
        <v>1.59</v>
      </c>
      <c r="G36" s="37">
        <v>0.91</v>
      </c>
      <c r="H36" s="37">
        <v>0.67</v>
      </c>
      <c r="I36" s="37">
        <v>0.97</v>
      </c>
      <c r="J36" s="38">
        <v>1.91</v>
      </c>
      <c r="K36" s="22"/>
      <c r="L36" s="22"/>
      <c r="M36" s="22"/>
      <c r="N36" s="22"/>
      <c r="O36" s="22"/>
      <c r="P36" s="22"/>
    </row>
    <row r="37" spans="1:16" ht="39" customHeight="1">
      <c r="A37" s="22"/>
      <c r="B37" s="35"/>
      <c r="C37" s="1210" t="s">
        <v>566</v>
      </c>
      <c r="D37" s="1211"/>
      <c r="E37" s="1212"/>
      <c r="F37" s="36" t="s">
        <v>516</v>
      </c>
      <c r="G37" s="37" t="s">
        <v>516</v>
      </c>
      <c r="H37" s="37" t="s">
        <v>516</v>
      </c>
      <c r="I37" s="37">
        <v>1.04</v>
      </c>
      <c r="J37" s="38">
        <v>1.36</v>
      </c>
      <c r="K37" s="22"/>
      <c r="L37" s="22"/>
      <c r="M37" s="22"/>
      <c r="N37" s="22"/>
      <c r="O37" s="22"/>
      <c r="P37" s="22"/>
    </row>
    <row r="38" spans="1:16" ht="39" customHeight="1">
      <c r="A38" s="22"/>
      <c r="B38" s="35"/>
      <c r="C38" s="1210" t="s">
        <v>567</v>
      </c>
      <c r="D38" s="1211"/>
      <c r="E38" s="1212"/>
      <c r="F38" s="36">
        <v>1.34</v>
      </c>
      <c r="G38" s="37">
        <v>0.52</v>
      </c>
      <c r="H38" s="37">
        <v>0.87</v>
      </c>
      <c r="I38" s="37">
        <v>1.1299999999999999</v>
      </c>
      <c r="J38" s="38">
        <v>1.1299999999999999</v>
      </c>
      <c r="K38" s="22"/>
      <c r="L38" s="22"/>
      <c r="M38" s="22"/>
      <c r="N38" s="22"/>
      <c r="O38" s="22"/>
      <c r="P38" s="22"/>
    </row>
    <row r="39" spans="1:16" ht="39" customHeight="1">
      <c r="A39" s="22"/>
      <c r="B39" s="35"/>
      <c r="C39" s="1210" t="s">
        <v>568</v>
      </c>
      <c r="D39" s="1211"/>
      <c r="E39" s="1212"/>
      <c r="F39" s="36" t="s">
        <v>516</v>
      </c>
      <c r="G39" s="37" t="s">
        <v>516</v>
      </c>
      <c r="H39" s="37" t="s">
        <v>516</v>
      </c>
      <c r="I39" s="37">
        <v>7.0000000000000007E-2</v>
      </c>
      <c r="J39" s="38">
        <v>0.19</v>
      </c>
      <c r="K39" s="22"/>
      <c r="L39" s="22"/>
      <c r="M39" s="22"/>
      <c r="N39" s="22"/>
      <c r="O39" s="22"/>
      <c r="P39" s="22"/>
    </row>
    <row r="40" spans="1:16" ht="39" customHeight="1">
      <c r="A40" s="22"/>
      <c r="B40" s="35"/>
      <c r="C40" s="1210" t="s">
        <v>569</v>
      </c>
      <c r="D40" s="1211"/>
      <c r="E40" s="1212"/>
      <c r="F40" s="36">
        <v>0.06</v>
      </c>
      <c r="G40" s="37">
        <v>0</v>
      </c>
      <c r="H40" s="37">
        <v>0</v>
      </c>
      <c r="I40" s="37">
        <v>0.01</v>
      </c>
      <c r="J40" s="38">
        <v>0.02</v>
      </c>
      <c r="K40" s="22"/>
      <c r="L40" s="22"/>
      <c r="M40" s="22"/>
      <c r="N40" s="22"/>
      <c r="O40" s="22"/>
      <c r="P40" s="22"/>
    </row>
    <row r="41" spans="1:16" ht="39" customHeight="1">
      <c r="A41" s="22"/>
      <c r="B41" s="35"/>
      <c r="C41" s="1210" t="s">
        <v>570</v>
      </c>
      <c r="D41" s="1211"/>
      <c r="E41" s="1212"/>
      <c r="F41" s="36">
        <v>0</v>
      </c>
      <c r="G41" s="37">
        <v>0</v>
      </c>
      <c r="H41" s="37">
        <v>0</v>
      </c>
      <c r="I41" s="37">
        <v>0</v>
      </c>
      <c r="J41" s="38">
        <v>0</v>
      </c>
      <c r="K41" s="22"/>
      <c r="L41" s="22"/>
      <c r="M41" s="22"/>
      <c r="N41" s="22"/>
      <c r="O41" s="22"/>
      <c r="P41" s="22"/>
    </row>
    <row r="42" spans="1:16" ht="39" customHeight="1">
      <c r="A42" s="22"/>
      <c r="B42" s="39"/>
      <c r="C42" s="1210" t="s">
        <v>571</v>
      </c>
      <c r="D42" s="1211"/>
      <c r="E42" s="1212"/>
      <c r="F42" s="36" t="s">
        <v>516</v>
      </c>
      <c r="G42" s="37" t="s">
        <v>516</v>
      </c>
      <c r="H42" s="37" t="s">
        <v>516</v>
      </c>
      <c r="I42" s="37" t="s">
        <v>516</v>
      </c>
      <c r="J42" s="38" t="s">
        <v>516</v>
      </c>
      <c r="K42" s="22"/>
      <c r="L42" s="22"/>
      <c r="M42" s="22"/>
      <c r="N42" s="22"/>
      <c r="O42" s="22"/>
      <c r="P42" s="22"/>
    </row>
    <row r="43" spans="1:16" ht="39" customHeight="1" thickBot="1">
      <c r="A43" s="22"/>
      <c r="B43" s="40"/>
      <c r="C43" s="1213" t="s">
        <v>572</v>
      </c>
      <c r="D43" s="1214"/>
      <c r="E43" s="1215"/>
      <c r="F43" s="41">
        <v>0</v>
      </c>
      <c r="G43" s="42">
        <v>0</v>
      </c>
      <c r="H43" s="42">
        <v>0.21</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1KiA4B41SgROzTcUcy7jhYOCt+cOjHn6DHBZrH7XDepFf55MhevDdw2u02bEbAWg0Gk16iZA99C5gcIdf2trgQ==" saltValue="RUUlUe/MNTvRQJ0Nl7zK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6" t="s">
        <v>11</v>
      </c>
      <c r="C45" s="1237"/>
      <c r="D45" s="58"/>
      <c r="E45" s="1242" t="s">
        <v>12</v>
      </c>
      <c r="F45" s="1242"/>
      <c r="G45" s="1242"/>
      <c r="H45" s="1242"/>
      <c r="I45" s="1242"/>
      <c r="J45" s="1243"/>
      <c r="K45" s="59">
        <v>2066</v>
      </c>
      <c r="L45" s="60">
        <v>2076</v>
      </c>
      <c r="M45" s="60">
        <v>2083</v>
      </c>
      <c r="N45" s="60">
        <v>2114</v>
      </c>
      <c r="O45" s="61">
        <v>2250</v>
      </c>
      <c r="P45" s="48"/>
      <c r="Q45" s="48"/>
      <c r="R45" s="48"/>
      <c r="S45" s="48"/>
      <c r="T45" s="48"/>
      <c r="U45" s="48"/>
    </row>
    <row r="46" spans="1:21" ht="30.75" customHeight="1">
      <c r="A46" s="48"/>
      <c r="B46" s="1238"/>
      <c r="C46" s="1239"/>
      <c r="D46" s="62"/>
      <c r="E46" s="1220" t="s">
        <v>13</v>
      </c>
      <c r="F46" s="1220"/>
      <c r="G46" s="1220"/>
      <c r="H46" s="1220"/>
      <c r="I46" s="1220"/>
      <c r="J46" s="1221"/>
      <c r="K46" s="63" t="s">
        <v>516</v>
      </c>
      <c r="L46" s="64" t="s">
        <v>516</v>
      </c>
      <c r="M46" s="64" t="s">
        <v>516</v>
      </c>
      <c r="N46" s="64" t="s">
        <v>516</v>
      </c>
      <c r="O46" s="65" t="s">
        <v>516</v>
      </c>
      <c r="P46" s="48"/>
      <c r="Q46" s="48"/>
      <c r="R46" s="48"/>
      <c r="S46" s="48"/>
      <c r="T46" s="48"/>
      <c r="U46" s="48"/>
    </row>
    <row r="47" spans="1:21" ht="30.75" customHeight="1">
      <c r="A47" s="48"/>
      <c r="B47" s="1238"/>
      <c r="C47" s="1239"/>
      <c r="D47" s="62"/>
      <c r="E47" s="1220" t="s">
        <v>14</v>
      </c>
      <c r="F47" s="1220"/>
      <c r="G47" s="1220"/>
      <c r="H47" s="1220"/>
      <c r="I47" s="1220"/>
      <c r="J47" s="1221"/>
      <c r="K47" s="63" t="s">
        <v>516</v>
      </c>
      <c r="L47" s="64" t="s">
        <v>516</v>
      </c>
      <c r="M47" s="64" t="s">
        <v>516</v>
      </c>
      <c r="N47" s="64" t="s">
        <v>516</v>
      </c>
      <c r="O47" s="65" t="s">
        <v>516</v>
      </c>
      <c r="P47" s="48"/>
      <c r="Q47" s="48"/>
      <c r="R47" s="48"/>
      <c r="S47" s="48"/>
      <c r="T47" s="48"/>
      <c r="U47" s="48"/>
    </row>
    <row r="48" spans="1:21" ht="30.75" customHeight="1">
      <c r="A48" s="48"/>
      <c r="B48" s="1238"/>
      <c r="C48" s="1239"/>
      <c r="D48" s="62"/>
      <c r="E48" s="1220" t="s">
        <v>15</v>
      </c>
      <c r="F48" s="1220"/>
      <c r="G48" s="1220"/>
      <c r="H48" s="1220"/>
      <c r="I48" s="1220"/>
      <c r="J48" s="1221"/>
      <c r="K48" s="63">
        <v>363</v>
      </c>
      <c r="L48" s="64">
        <v>359</v>
      </c>
      <c r="M48" s="64">
        <v>352</v>
      </c>
      <c r="N48" s="64">
        <v>332</v>
      </c>
      <c r="O48" s="65">
        <v>236</v>
      </c>
      <c r="P48" s="48"/>
      <c r="Q48" s="48"/>
      <c r="R48" s="48"/>
      <c r="S48" s="48"/>
      <c r="T48" s="48"/>
      <c r="U48" s="48"/>
    </row>
    <row r="49" spans="1:21" ht="30.75" customHeight="1">
      <c r="A49" s="48"/>
      <c r="B49" s="1238"/>
      <c r="C49" s="1239"/>
      <c r="D49" s="62"/>
      <c r="E49" s="1220" t="s">
        <v>16</v>
      </c>
      <c r="F49" s="1220"/>
      <c r="G49" s="1220"/>
      <c r="H49" s="1220"/>
      <c r="I49" s="1220"/>
      <c r="J49" s="1221"/>
      <c r="K49" s="63" t="s">
        <v>516</v>
      </c>
      <c r="L49" s="64" t="s">
        <v>516</v>
      </c>
      <c r="M49" s="64" t="s">
        <v>516</v>
      </c>
      <c r="N49" s="64" t="s">
        <v>516</v>
      </c>
      <c r="O49" s="65" t="s">
        <v>516</v>
      </c>
      <c r="P49" s="48"/>
      <c r="Q49" s="48"/>
      <c r="R49" s="48"/>
      <c r="S49" s="48"/>
      <c r="T49" s="48"/>
      <c r="U49" s="48"/>
    </row>
    <row r="50" spans="1:21" ht="30.75" customHeight="1">
      <c r="A50" s="48"/>
      <c r="B50" s="1238"/>
      <c r="C50" s="1239"/>
      <c r="D50" s="62"/>
      <c r="E50" s="1220" t="s">
        <v>17</v>
      </c>
      <c r="F50" s="1220"/>
      <c r="G50" s="1220"/>
      <c r="H50" s="1220"/>
      <c r="I50" s="1220"/>
      <c r="J50" s="1221"/>
      <c r="K50" s="63">
        <v>35</v>
      </c>
      <c r="L50" s="64">
        <v>31</v>
      </c>
      <c r="M50" s="64">
        <v>31</v>
      </c>
      <c r="N50" s="64">
        <v>29</v>
      </c>
      <c r="O50" s="65">
        <v>0</v>
      </c>
      <c r="P50" s="48"/>
      <c r="Q50" s="48"/>
      <c r="R50" s="48"/>
      <c r="S50" s="48"/>
      <c r="T50" s="48"/>
      <c r="U50" s="48"/>
    </row>
    <row r="51" spans="1:21" ht="30.75" customHeight="1">
      <c r="A51" s="48"/>
      <c r="B51" s="1240"/>
      <c r="C51" s="1241"/>
      <c r="D51" s="66"/>
      <c r="E51" s="1220" t="s">
        <v>18</v>
      </c>
      <c r="F51" s="1220"/>
      <c r="G51" s="1220"/>
      <c r="H51" s="1220"/>
      <c r="I51" s="1220"/>
      <c r="J51" s="1221"/>
      <c r="K51" s="63" t="s">
        <v>516</v>
      </c>
      <c r="L51" s="64" t="s">
        <v>516</v>
      </c>
      <c r="M51" s="64" t="s">
        <v>516</v>
      </c>
      <c r="N51" s="64" t="s">
        <v>516</v>
      </c>
      <c r="O51" s="65" t="s">
        <v>516</v>
      </c>
      <c r="P51" s="48"/>
      <c r="Q51" s="48"/>
      <c r="R51" s="48"/>
      <c r="S51" s="48"/>
      <c r="T51" s="48"/>
      <c r="U51" s="48"/>
    </row>
    <row r="52" spans="1:21" ht="30.75" customHeight="1">
      <c r="A52" s="48"/>
      <c r="B52" s="1218" t="s">
        <v>19</v>
      </c>
      <c r="C52" s="1219"/>
      <c r="D52" s="66"/>
      <c r="E52" s="1220" t="s">
        <v>20</v>
      </c>
      <c r="F52" s="1220"/>
      <c r="G52" s="1220"/>
      <c r="H52" s="1220"/>
      <c r="I52" s="1220"/>
      <c r="J52" s="1221"/>
      <c r="K52" s="63">
        <v>1734</v>
      </c>
      <c r="L52" s="64">
        <v>1656</v>
      </c>
      <c r="M52" s="64">
        <v>1620</v>
      </c>
      <c r="N52" s="64">
        <v>1594</v>
      </c>
      <c r="O52" s="65">
        <v>1612</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730</v>
      </c>
      <c r="L53" s="69">
        <v>810</v>
      </c>
      <c r="M53" s="69">
        <v>846</v>
      </c>
      <c r="N53" s="69">
        <v>881</v>
      </c>
      <c r="O53" s="70">
        <v>874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26" t="s">
        <v>25</v>
      </c>
      <c r="C57" s="1227"/>
      <c r="D57" s="1230" t="s">
        <v>26</v>
      </c>
      <c r="E57" s="1231"/>
      <c r="F57" s="1231"/>
      <c r="G57" s="1231"/>
      <c r="H57" s="1231"/>
      <c r="I57" s="1231"/>
      <c r="J57" s="1232"/>
      <c r="K57" s="83"/>
      <c r="L57" s="84"/>
      <c r="M57" s="84"/>
      <c r="N57" s="84"/>
      <c r="O57" s="85"/>
    </row>
    <row r="58" spans="1:21" ht="31.5" customHeight="1" thickBot="1">
      <c r="B58" s="1228"/>
      <c r="C58" s="1229"/>
      <c r="D58" s="1233" t="s">
        <v>27</v>
      </c>
      <c r="E58" s="1234"/>
      <c r="F58" s="1234"/>
      <c r="G58" s="1234"/>
      <c r="H58" s="1234"/>
      <c r="I58" s="1234"/>
      <c r="J58" s="123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tzC+Bmy4vBMhujL+fDbyow1DVf966F9oEp8gklVKthZlzuZ/jkOd/NqGfqUq67m3U2f8IcDunW5GfRzSqj27g==" saltValue="6ZjnjbmS9jy0teqf1ymYg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56" t="s">
        <v>30</v>
      </c>
      <c r="C41" s="1257"/>
      <c r="D41" s="102"/>
      <c r="E41" s="1258" t="s">
        <v>31</v>
      </c>
      <c r="F41" s="1258"/>
      <c r="G41" s="1258"/>
      <c r="H41" s="1259"/>
      <c r="I41" s="351">
        <v>22241</v>
      </c>
      <c r="J41" s="352">
        <v>21769</v>
      </c>
      <c r="K41" s="352">
        <v>21647</v>
      </c>
      <c r="L41" s="352">
        <v>21045</v>
      </c>
      <c r="M41" s="353">
        <v>19567</v>
      </c>
    </row>
    <row r="42" spans="2:13" ht="27.75" customHeight="1">
      <c r="B42" s="1246"/>
      <c r="C42" s="1247"/>
      <c r="D42" s="103"/>
      <c r="E42" s="1250" t="s">
        <v>32</v>
      </c>
      <c r="F42" s="1250"/>
      <c r="G42" s="1250"/>
      <c r="H42" s="1251"/>
      <c r="I42" s="354">
        <v>92</v>
      </c>
      <c r="J42" s="355">
        <v>61</v>
      </c>
      <c r="K42" s="355">
        <v>30</v>
      </c>
      <c r="L42" s="355" t="s">
        <v>516</v>
      </c>
      <c r="M42" s="356" t="s">
        <v>516</v>
      </c>
    </row>
    <row r="43" spans="2:13" ht="27.75" customHeight="1">
      <c r="B43" s="1246"/>
      <c r="C43" s="1247"/>
      <c r="D43" s="103"/>
      <c r="E43" s="1250" t="s">
        <v>33</v>
      </c>
      <c r="F43" s="1250"/>
      <c r="G43" s="1250"/>
      <c r="H43" s="1251"/>
      <c r="I43" s="354">
        <v>3904</v>
      </c>
      <c r="J43" s="355">
        <v>3781</v>
      </c>
      <c r="K43" s="355">
        <v>3610</v>
      </c>
      <c r="L43" s="355">
        <v>3637</v>
      </c>
      <c r="M43" s="356">
        <v>2628</v>
      </c>
    </row>
    <row r="44" spans="2:13" ht="27.75" customHeight="1">
      <c r="B44" s="1246"/>
      <c r="C44" s="1247"/>
      <c r="D44" s="103"/>
      <c r="E44" s="1250" t="s">
        <v>34</v>
      </c>
      <c r="F44" s="1250"/>
      <c r="G44" s="1250"/>
      <c r="H44" s="1251"/>
      <c r="I44" s="354" t="s">
        <v>516</v>
      </c>
      <c r="J44" s="355" t="s">
        <v>516</v>
      </c>
      <c r="K44" s="355" t="s">
        <v>516</v>
      </c>
      <c r="L44" s="355" t="s">
        <v>516</v>
      </c>
      <c r="M44" s="356" t="s">
        <v>516</v>
      </c>
    </row>
    <row r="45" spans="2:13" ht="27.75" customHeight="1">
      <c r="B45" s="1246"/>
      <c r="C45" s="1247"/>
      <c r="D45" s="103"/>
      <c r="E45" s="1250" t="s">
        <v>35</v>
      </c>
      <c r="F45" s="1250"/>
      <c r="G45" s="1250"/>
      <c r="H45" s="1251"/>
      <c r="I45" s="354">
        <v>3104</v>
      </c>
      <c r="J45" s="355">
        <v>2948</v>
      </c>
      <c r="K45" s="355">
        <v>2905</v>
      </c>
      <c r="L45" s="355">
        <v>2804</v>
      </c>
      <c r="M45" s="356">
        <v>2679</v>
      </c>
    </row>
    <row r="46" spans="2:13" ht="27.75" customHeight="1">
      <c r="B46" s="1246"/>
      <c r="C46" s="1247"/>
      <c r="D46" s="104"/>
      <c r="E46" s="1250" t="s">
        <v>36</v>
      </c>
      <c r="F46" s="1250"/>
      <c r="G46" s="1250"/>
      <c r="H46" s="1251"/>
      <c r="I46" s="354">
        <v>101</v>
      </c>
      <c r="J46" s="355">
        <v>126</v>
      </c>
      <c r="K46" s="355">
        <v>119</v>
      </c>
      <c r="L46" s="355">
        <v>115</v>
      </c>
      <c r="M46" s="356">
        <v>47</v>
      </c>
    </row>
    <row r="47" spans="2:13" ht="27.75" customHeight="1">
      <c r="B47" s="1246"/>
      <c r="C47" s="1247"/>
      <c r="D47" s="105"/>
      <c r="E47" s="1260" t="s">
        <v>37</v>
      </c>
      <c r="F47" s="1261"/>
      <c r="G47" s="1261"/>
      <c r="H47" s="1262"/>
      <c r="I47" s="354" t="s">
        <v>516</v>
      </c>
      <c r="J47" s="355" t="s">
        <v>516</v>
      </c>
      <c r="K47" s="355" t="s">
        <v>516</v>
      </c>
      <c r="L47" s="355" t="s">
        <v>516</v>
      </c>
      <c r="M47" s="356" t="s">
        <v>516</v>
      </c>
    </row>
    <row r="48" spans="2:13" ht="27.75" customHeight="1">
      <c r="B48" s="1246"/>
      <c r="C48" s="1247"/>
      <c r="D48" s="103"/>
      <c r="E48" s="1250" t="s">
        <v>38</v>
      </c>
      <c r="F48" s="1250"/>
      <c r="G48" s="1250"/>
      <c r="H48" s="1251"/>
      <c r="I48" s="354" t="s">
        <v>516</v>
      </c>
      <c r="J48" s="355" t="s">
        <v>516</v>
      </c>
      <c r="K48" s="355" t="s">
        <v>516</v>
      </c>
      <c r="L48" s="355" t="s">
        <v>516</v>
      </c>
      <c r="M48" s="356" t="s">
        <v>516</v>
      </c>
    </row>
    <row r="49" spans="2:13" ht="27.75" customHeight="1">
      <c r="B49" s="1248"/>
      <c r="C49" s="1249"/>
      <c r="D49" s="103"/>
      <c r="E49" s="1250" t="s">
        <v>39</v>
      </c>
      <c r="F49" s="1250"/>
      <c r="G49" s="1250"/>
      <c r="H49" s="1251"/>
      <c r="I49" s="354" t="s">
        <v>516</v>
      </c>
      <c r="J49" s="355" t="s">
        <v>516</v>
      </c>
      <c r="K49" s="355" t="s">
        <v>516</v>
      </c>
      <c r="L49" s="355" t="s">
        <v>516</v>
      </c>
      <c r="M49" s="356" t="s">
        <v>516</v>
      </c>
    </row>
    <row r="50" spans="2:13" ht="27.75" customHeight="1">
      <c r="B50" s="1244" t="s">
        <v>40</v>
      </c>
      <c r="C50" s="1245"/>
      <c r="D50" s="106"/>
      <c r="E50" s="1250" t="s">
        <v>41</v>
      </c>
      <c r="F50" s="1250"/>
      <c r="G50" s="1250"/>
      <c r="H50" s="1251"/>
      <c r="I50" s="354">
        <v>6299</v>
      </c>
      <c r="J50" s="355">
        <v>7213</v>
      </c>
      <c r="K50" s="355">
        <v>6484</v>
      </c>
      <c r="L50" s="355">
        <v>6744</v>
      </c>
      <c r="M50" s="356">
        <v>7337</v>
      </c>
    </row>
    <row r="51" spans="2:13" ht="27.75" customHeight="1">
      <c r="B51" s="1246"/>
      <c r="C51" s="1247"/>
      <c r="D51" s="103"/>
      <c r="E51" s="1250" t="s">
        <v>42</v>
      </c>
      <c r="F51" s="1250"/>
      <c r="G51" s="1250"/>
      <c r="H51" s="1251"/>
      <c r="I51" s="354">
        <v>746</v>
      </c>
      <c r="J51" s="355">
        <v>681</v>
      </c>
      <c r="K51" s="355">
        <v>779</v>
      </c>
      <c r="L51" s="355">
        <v>739</v>
      </c>
      <c r="M51" s="356">
        <v>683</v>
      </c>
    </row>
    <row r="52" spans="2:13" ht="27.75" customHeight="1">
      <c r="B52" s="1248"/>
      <c r="C52" s="1249"/>
      <c r="D52" s="103"/>
      <c r="E52" s="1250" t="s">
        <v>43</v>
      </c>
      <c r="F52" s="1250"/>
      <c r="G52" s="1250"/>
      <c r="H52" s="1251"/>
      <c r="I52" s="354">
        <v>16140</v>
      </c>
      <c r="J52" s="355">
        <v>15466</v>
      </c>
      <c r="K52" s="355">
        <v>15084</v>
      </c>
      <c r="L52" s="355">
        <v>14566</v>
      </c>
      <c r="M52" s="356">
        <v>13587</v>
      </c>
    </row>
    <row r="53" spans="2:13" ht="27.75" customHeight="1" thickBot="1">
      <c r="B53" s="1252" t="s">
        <v>44</v>
      </c>
      <c r="C53" s="1253"/>
      <c r="D53" s="107"/>
      <c r="E53" s="1254" t="s">
        <v>45</v>
      </c>
      <c r="F53" s="1254"/>
      <c r="G53" s="1254"/>
      <c r="H53" s="1255"/>
      <c r="I53" s="357">
        <v>6256</v>
      </c>
      <c r="J53" s="358">
        <v>5325</v>
      </c>
      <c r="K53" s="358">
        <v>5965</v>
      </c>
      <c r="L53" s="358">
        <v>5551</v>
      </c>
      <c r="M53" s="359">
        <v>3314</v>
      </c>
    </row>
    <row r="54" spans="2:13" ht="27.75" customHeight="1">
      <c r="B54" s="108" t="s">
        <v>46</v>
      </c>
      <c r="C54" s="109"/>
      <c r="D54" s="109"/>
      <c r="E54" s="110"/>
      <c r="F54" s="110"/>
      <c r="G54" s="110"/>
      <c r="H54" s="110"/>
      <c r="I54" s="111"/>
      <c r="J54" s="111"/>
      <c r="K54" s="111"/>
      <c r="L54" s="111"/>
      <c r="M54" s="111"/>
    </row>
    <row r="55" spans="2:13"/>
  </sheetData>
  <sheetProtection algorithmName="SHA-512" hashValue="b8Puir1OUq+td0iAPv6hl5CkfBmIg9T6kNS3YBixWgijwTBPMGUP/y22Thyq33p6wRUKcCDGBzg057HiBq4Gbw==" saltValue="sP1lGCWUDyCnX/b82otQ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560</v>
      </c>
      <c r="G54" s="116" t="s">
        <v>561</v>
      </c>
      <c r="H54" s="117" t="s">
        <v>562</v>
      </c>
    </row>
    <row r="55" spans="2:8" ht="52.5" customHeight="1">
      <c r="B55" s="118"/>
      <c r="C55" s="1271" t="s">
        <v>48</v>
      </c>
      <c r="D55" s="1271"/>
      <c r="E55" s="1272"/>
      <c r="F55" s="119">
        <v>1782</v>
      </c>
      <c r="G55" s="119">
        <v>1783</v>
      </c>
      <c r="H55" s="120">
        <v>1838</v>
      </c>
    </row>
    <row r="56" spans="2:8" ht="52.5" customHeight="1">
      <c r="B56" s="121"/>
      <c r="C56" s="1273" t="s">
        <v>49</v>
      </c>
      <c r="D56" s="1273"/>
      <c r="E56" s="1274"/>
      <c r="F56" s="122">
        <v>1385</v>
      </c>
      <c r="G56" s="122">
        <v>1413</v>
      </c>
      <c r="H56" s="123">
        <v>1714</v>
      </c>
    </row>
    <row r="57" spans="2:8" ht="53.25" customHeight="1">
      <c r="B57" s="121"/>
      <c r="C57" s="1275" t="s">
        <v>50</v>
      </c>
      <c r="D57" s="1275"/>
      <c r="E57" s="1276"/>
      <c r="F57" s="124">
        <v>2479</v>
      </c>
      <c r="G57" s="124">
        <v>2709</v>
      </c>
      <c r="H57" s="125">
        <v>2866</v>
      </c>
    </row>
    <row r="58" spans="2:8" ht="45.75" customHeight="1">
      <c r="B58" s="126"/>
      <c r="C58" s="1263" t="s">
        <v>586</v>
      </c>
      <c r="D58" s="1264"/>
      <c r="E58" s="1265"/>
      <c r="F58" s="127">
        <v>721</v>
      </c>
      <c r="G58" s="127">
        <v>1081</v>
      </c>
      <c r="H58" s="128">
        <v>1465</v>
      </c>
    </row>
    <row r="59" spans="2:8" ht="45.75" customHeight="1">
      <c r="B59" s="126"/>
      <c r="C59" s="1263" t="s">
        <v>587</v>
      </c>
      <c r="D59" s="1264"/>
      <c r="E59" s="1265"/>
      <c r="F59" s="127">
        <v>1160</v>
      </c>
      <c r="G59" s="127">
        <v>1110</v>
      </c>
      <c r="H59" s="128">
        <v>1045</v>
      </c>
    </row>
    <row r="60" spans="2:8" ht="45.75" customHeight="1">
      <c r="B60" s="126"/>
      <c r="C60" s="1263" t="s">
        <v>588</v>
      </c>
      <c r="D60" s="1264"/>
      <c r="E60" s="1265"/>
      <c r="F60" s="127">
        <v>217</v>
      </c>
      <c r="G60" s="127">
        <v>217</v>
      </c>
      <c r="H60" s="128">
        <v>217</v>
      </c>
    </row>
    <row r="61" spans="2:8" ht="45.75" customHeight="1">
      <c r="B61" s="126"/>
      <c r="C61" s="1263" t="s">
        <v>589</v>
      </c>
      <c r="D61" s="1264"/>
      <c r="E61" s="1265"/>
      <c r="F61" s="127">
        <v>51</v>
      </c>
      <c r="G61" s="127">
        <v>51</v>
      </c>
      <c r="H61" s="128">
        <v>51</v>
      </c>
    </row>
    <row r="62" spans="2:8" ht="45.75" customHeight="1" thickBot="1">
      <c r="B62" s="129"/>
      <c r="C62" s="1266" t="s">
        <v>590</v>
      </c>
      <c r="D62" s="1267"/>
      <c r="E62" s="1268"/>
      <c r="F62" s="130">
        <v>27</v>
      </c>
      <c r="G62" s="130">
        <v>27</v>
      </c>
      <c r="H62" s="131">
        <v>27</v>
      </c>
    </row>
    <row r="63" spans="2:8" ht="52.5" customHeight="1" thickBot="1">
      <c r="B63" s="132"/>
      <c r="C63" s="1269" t="s">
        <v>51</v>
      </c>
      <c r="D63" s="1269"/>
      <c r="E63" s="1270"/>
      <c r="F63" s="133">
        <v>5646</v>
      </c>
      <c r="G63" s="133">
        <v>5905</v>
      </c>
      <c r="H63" s="134">
        <v>6419</v>
      </c>
    </row>
    <row r="64" spans="2:8"/>
  </sheetData>
  <sheetProtection algorithmName="SHA-512" hashValue="7wTrpJFYDTMyWQxQCtf5da+sTgmyjjHOPvc5dnh6gnytf2F5opXNjvxim9eRdHGgC74C/HpDrta8yzgwD2NWJA==" saltValue="ORD3qRvRaoAX8tDAv4SI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592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593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99" t="s">
        <v>594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595</v>
      </c>
    </row>
    <row r="50" spans="1:109">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558</v>
      </c>
      <c r="BQ50" s="1282"/>
      <c r="BR50" s="1282"/>
      <c r="BS50" s="1282"/>
      <c r="BT50" s="1282"/>
      <c r="BU50" s="1282"/>
      <c r="BV50" s="1282"/>
      <c r="BW50" s="1282"/>
      <c r="BX50" s="1282" t="s">
        <v>559</v>
      </c>
      <c r="BY50" s="1282"/>
      <c r="BZ50" s="1282"/>
      <c r="CA50" s="1282"/>
      <c r="CB50" s="1282"/>
      <c r="CC50" s="1282"/>
      <c r="CD50" s="1282"/>
      <c r="CE50" s="1282"/>
      <c r="CF50" s="1282" t="s">
        <v>560</v>
      </c>
      <c r="CG50" s="1282"/>
      <c r="CH50" s="1282"/>
      <c r="CI50" s="1282"/>
      <c r="CJ50" s="1282"/>
      <c r="CK50" s="1282"/>
      <c r="CL50" s="1282"/>
      <c r="CM50" s="1282"/>
      <c r="CN50" s="1282" t="s">
        <v>561</v>
      </c>
      <c r="CO50" s="1282"/>
      <c r="CP50" s="1282"/>
      <c r="CQ50" s="1282"/>
      <c r="CR50" s="1282"/>
      <c r="CS50" s="1282"/>
      <c r="CT50" s="1282"/>
      <c r="CU50" s="1282"/>
      <c r="CV50" s="1282" t="s">
        <v>562</v>
      </c>
      <c r="CW50" s="1282"/>
      <c r="CX50" s="1282"/>
      <c r="CY50" s="1282"/>
      <c r="CZ50" s="1282"/>
      <c r="DA50" s="1282"/>
      <c r="DB50" s="1282"/>
      <c r="DC50" s="1282"/>
    </row>
    <row r="51" spans="1:109" ht="13.5" customHeight="1">
      <c r="B51" s="376"/>
      <c r="G51" s="1285"/>
      <c r="H51" s="1285"/>
      <c r="I51" s="1298"/>
      <c r="J51" s="1298"/>
      <c r="K51" s="1284"/>
      <c r="L51" s="1284"/>
      <c r="M51" s="1284"/>
      <c r="N51" s="1284"/>
      <c r="AM51" s="385"/>
      <c r="AN51" s="1280" t="s">
        <v>596</v>
      </c>
      <c r="AO51" s="1280"/>
      <c r="AP51" s="1280"/>
      <c r="AQ51" s="1280"/>
      <c r="AR51" s="1280"/>
      <c r="AS51" s="1280"/>
      <c r="AT51" s="1280"/>
      <c r="AU51" s="1280"/>
      <c r="AV51" s="1280"/>
      <c r="AW51" s="1280"/>
      <c r="AX51" s="1280"/>
      <c r="AY51" s="1280"/>
      <c r="AZ51" s="1280"/>
      <c r="BA51" s="1280"/>
      <c r="BB51" s="1280" t="s">
        <v>597</v>
      </c>
      <c r="BC51" s="1280"/>
      <c r="BD51" s="1280"/>
      <c r="BE51" s="1280"/>
      <c r="BF51" s="1280"/>
      <c r="BG51" s="1280"/>
      <c r="BH51" s="1280"/>
      <c r="BI51" s="1280"/>
      <c r="BJ51" s="1280"/>
      <c r="BK51" s="1280"/>
      <c r="BL51" s="1280"/>
      <c r="BM51" s="1280"/>
      <c r="BN51" s="1280"/>
      <c r="BO51" s="1280"/>
      <c r="BP51" s="1277">
        <v>87</v>
      </c>
      <c r="BQ51" s="1277"/>
      <c r="BR51" s="1277"/>
      <c r="BS51" s="1277"/>
      <c r="BT51" s="1277"/>
      <c r="BU51" s="1277"/>
      <c r="BV51" s="1277"/>
      <c r="BW51" s="1277"/>
      <c r="BX51" s="1277">
        <v>74</v>
      </c>
      <c r="BY51" s="1277"/>
      <c r="BZ51" s="1277"/>
      <c r="CA51" s="1277"/>
      <c r="CB51" s="1277"/>
      <c r="CC51" s="1277"/>
      <c r="CD51" s="1277"/>
      <c r="CE51" s="1277"/>
      <c r="CF51" s="1277">
        <v>83.4</v>
      </c>
      <c r="CG51" s="1277"/>
      <c r="CH51" s="1277"/>
      <c r="CI51" s="1277"/>
      <c r="CJ51" s="1277"/>
      <c r="CK51" s="1277"/>
      <c r="CL51" s="1277"/>
      <c r="CM51" s="1277"/>
      <c r="CN51" s="1277">
        <v>75.400000000000006</v>
      </c>
      <c r="CO51" s="1277"/>
      <c r="CP51" s="1277"/>
      <c r="CQ51" s="1277"/>
      <c r="CR51" s="1277"/>
      <c r="CS51" s="1277"/>
      <c r="CT51" s="1277"/>
      <c r="CU51" s="1277"/>
      <c r="CV51" s="1277">
        <v>42.8</v>
      </c>
      <c r="CW51" s="1277"/>
      <c r="CX51" s="1277"/>
      <c r="CY51" s="1277"/>
      <c r="CZ51" s="1277"/>
      <c r="DA51" s="1277"/>
      <c r="DB51" s="1277"/>
      <c r="DC51" s="1277"/>
    </row>
    <row r="52" spans="1:109">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598</v>
      </c>
      <c r="BC53" s="1280"/>
      <c r="BD53" s="1280"/>
      <c r="BE53" s="1280"/>
      <c r="BF53" s="1280"/>
      <c r="BG53" s="1280"/>
      <c r="BH53" s="1280"/>
      <c r="BI53" s="1280"/>
      <c r="BJ53" s="1280"/>
      <c r="BK53" s="1280"/>
      <c r="BL53" s="1280"/>
      <c r="BM53" s="1280"/>
      <c r="BN53" s="1280"/>
      <c r="BO53" s="1280"/>
      <c r="BP53" s="1277">
        <v>57</v>
      </c>
      <c r="BQ53" s="1277"/>
      <c r="BR53" s="1277"/>
      <c r="BS53" s="1277"/>
      <c r="BT53" s="1277"/>
      <c r="BU53" s="1277"/>
      <c r="BV53" s="1277"/>
      <c r="BW53" s="1277"/>
      <c r="BX53" s="1277">
        <v>58.6</v>
      </c>
      <c r="BY53" s="1277"/>
      <c r="BZ53" s="1277"/>
      <c r="CA53" s="1277"/>
      <c r="CB53" s="1277"/>
      <c r="CC53" s="1277"/>
      <c r="CD53" s="1277"/>
      <c r="CE53" s="1277"/>
      <c r="CF53" s="1277">
        <v>60.2</v>
      </c>
      <c r="CG53" s="1277"/>
      <c r="CH53" s="1277"/>
      <c r="CI53" s="1277"/>
      <c r="CJ53" s="1277"/>
      <c r="CK53" s="1277"/>
      <c r="CL53" s="1277"/>
      <c r="CM53" s="1277"/>
      <c r="CN53" s="1277">
        <v>59.3</v>
      </c>
      <c r="CO53" s="1277"/>
      <c r="CP53" s="1277"/>
      <c r="CQ53" s="1277"/>
      <c r="CR53" s="1277"/>
      <c r="CS53" s="1277"/>
      <c r="CT53" s="1277"/>
      <c r="CU53" s="1277"/>
      <c r="CV53" s="1277">
        <v>60.8</v>
      </c>
      <c r="CW53" s="1277"/>
      <c r="CX53" s="1277"/>
      <c r="CY53" s="1277"/>
      <c r="CZ53" s="1277"/>
      <c r="DA53" s="1277"/>
      <c r="DB53" s="1277"/>
      <c r="DC53" s="1277"/>
    </row>
    <row r="54" spans="1:109">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4"/>
      <c r="B55" s="376"/>
      <c r="G55" s="1283"/>
      <c r="H55" s="1283"/>
      <c r="I55" s="1283"/>
      <c r="J55" s="1283"/>
      <c r="K55" s="1284"/>
      <c r="L55" s="1284"/>
      <c r="M55" s="1284"/>
      <c r="N55" s="1284"/>
      <c r="AN55" s="1282" t="s">
        <v>599</v>
      </c>
      <c r="AO55" s="1282"/>
      <c r="AP55" s="1282"/>
      <c r="AQ55" s="1282"/>
      <c r="AR55" s="1282"/>
      <c r="AS55" s="1282"/>
      <c r="AT55" s="1282"/>
      <c r="AU55" s="1282"/>
      <c r="AV55" s="1282"/>
      <c r="AW55" s="1282"/>
      <c r="AX55" s="1282"/>
      <c r="AY55" s="1282"/>
      <c r="AZ55" s="1282"/>
      <c r="BA55" s="1282"/>
      <c r="BB55" s="1280" t="s">
        <v>597</v>
      </c>
      <c r="BC55" s="1280"/>
      <c r="BD55" s="1280"/>
      <c r="BE55" s="1280"/>
      <c r="BF55" s="1280"/>
      <c r="BG55" s="1280"/>
      <c r="BH55" s="1280"/>
      <c r="BI55" s="1280"/>
      <c r="BJ55" s="1280"/>
      <c r="BK55" s="1280"/>
      <c r="BL55" s="1280"/>
      <c r="BM55" s="1280"/>
      <c r="BN55" s="1280"/>
      <c r="BO55" s="1280"/>
      <c r="BP55" s="1277">
        <v>37.700000000000003</v>
      </c>
      <c r="BQ55" s="1277"/>
      <c r="BR55" s="1277"/>
      <c r="BS55" s="1277"/>
      <c r="BT55" s="1277"/>
      <c r="BU55" s="1277"/>
      <c r="BV55" s="1277"/>
      <c r="BW55" s="1277"/>
      <c r="BX55" s="1277">
        <v>37.9</v>
      </c>
      <c r="BY55" s="1277"/>
      <c r="BZ55" s="1277"/>
      <c r="CA55" s="1277"/>
      <c r="CB55" s="1277"/>
      <c r="CC55" s="1277"/>
      <c r="CD55" s="1277"/>
      <c r="CE55" s="1277"/>
      <c r="CF55" s="1277">
        <v>38.700000000000003</v>
      </c>
      <c r="CG55" s="1277"/>
      <c r="CH55" s="1277"/>
      <c r="CI55" s="1277"/>
      <c r="CJ55" s="1277"/>
      <c r="CK55" s="1277"/>
      <c r="CL55" s="1277"/>
      <c r="CM55" s="1277"/>
      <c r="CN55" s="1277">
        <v>32.5</v>
      </c>
      <c r="CO55" s="1277"/>
      <c r="CP55" s="1277"/>
      <c r="CQ55" s="1277"/>
      <c r="CR55" s="1277"/>
      <c r="CS55" s="1277"/>
      <c r="CT55" s="1277"/>
      <c r="CU55" s="1277"/>
      <c r="CV55" s="1277">
        <v>23</v>
      </c>
      <c r="CW55" s="1277"/>
      <c r="CX55" s="1277"/>
      <c r="CY55" s="1277"/>
      <c r="CZ55" s="1277"/>
      <c r="DA55" s="1277"/>
      <c r="DB55" s="1277"/>
      <c r="DC55" s="1277"/>
    </row>
    <row r="56" spans="1:109">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598</v>
      </c>
      <c r="BC57" s="1280"/>
      <c r="BD57" s="1280"/>
      <c r="BE57" s="1280"/>
      <c r="BF57" s="1280"/>
      <c r="BG57" s="1280"/>
      <c r="BH57" s="1280"/>
      <c r="BI57" s="1280"/>
      <c r="BJ57" s="1280"/>
      <c r="BK57" s="1280"/>
      <c r="BL57" s="1280"/>
      <c r="BM57" s="1280"/>
      <c r="BN57" s="1280"/>
      <c r="BO57" s="1280"/>
      <c r="BP57" s="1277">
        <v>59.4</v>
      </c>
      <c r="BQ57" s="1277"/>
      <c r="BR57" s="1277"/>
      <c r="BS57" s="1277"/>
      <c r="BT57" s="1277"/>
      <c r="BU57" s="1277"/>
      <c r="BV57" s="1277"/>
      <c r="BW57" s="1277"/>
      <c r="BX57" s="1277">
        <v>60.7</v>
      </c>
      <c r="BY57" s="1277"/>
      <c r="BZ57" s="1277"/>
      <c r="CA57" s="1277"/>
      <c r="CB57" s="1277"/>
      <c r="CC57" s="1277"/>
      <c r="CD57" s="1277"/>
      <c r="CE57" s="1277"/>
      <c r="CF57" s="1277">
        <v>61.4</v>
      </c>
      <c r="CG57" s="1277"/>
      <c r="CH57" s="1277"/>
      <c r="CI57" s="1277"/>
      <c r="CJ57" s="1277"/>
      <c r="CK57" s="1277"/>
      <c r="CL57" s="1277"/>
      <c r="CM57" s="1277"/>
      <c r="CN57" s="1277">
        <v>62.6</v>
      </c>
      <c r="CO57" s="1277"/>
      <c r="CP57" s="1277"/>
      <c r="CQ57" s="1277"/>
      <c r="CR57" s="1277"/>
      <c r="CS57" s="1277"/>
      <c r="CT57" s="1277"/>
      <c r="CU57" s="1277"/>
      <c r="CV57" s="1277">
        <v>62.8</v>
      </c>
      <c r="CW57" s="1277"/>
      <c r="CX57" s="1277"/>
      <c r="CY57" s="1277"/>
      <c r="CZ57" s="1277"/>
      <c r="DA57" s="1277"/>
      <c r="DB57" s="1277"/>
      <c r="DC57" s="1277"/>
      <c r="DD57" s="389"/>
      <c r="DE57" s="388"/>
    </row>
    <row r="58" spans="1:109" s="384" customFormat="1">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600</v>
      </c>
    </row>
    <row r="64" spans="1:109">
      <c r="B64" s="376"/>
      <c r="G64" s="383"/>
      <c r="I64" s="396"/>
      <c r="J64" s="396"/>
      <c r="K64" s="396"/>
      <c r="L64" s="396"/>
      <c r="M64" s="396"/>
      <c r="N64" s="397"/>
      <c r="AM64" s="383"/>
      <c r="AN64" s="383" t="s">
        <v>593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9" t="s">
        <v>602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595</v>
      </c>
    </row>
    <row r="72" spans="2:107">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558</v>
      </c>
      <c r="BQ72" s="1282"/>
      <c r="BR72" s="1282"/>
      <c r="BS72" s="1282"/>
      <c r="BT72" s="1282"/>
      <c r="BU72" s="1282"/>
      <c r="BV72" s="1282"/>
      <c r="BW72" s="1282"/>
      <c r="BX72" s="1282" t="s">
        <v>559</v>
      </c>
      <c r="BY72" s="1282"/>
      <c r="BZ72" s="1282"/>
      <c r="CA72" s="1282"/>
      <c r="CB72" s="1282"/>
      <c r="CC72" s="1282"/>
      <c r="CD72" s="1282"/>
      <c r="CE72" s="1282"/>
      <c r="CF72" s="1282" t="s">
        <v>560</v>
      </c>
      <c r="CG72" s="1282"/>
      <c r="CH72" s="1282"/>
      <c r="CI72" s="1282"/>
      <c r="CJ72" s="1282"/>
      <c r="CK72" s="1282"/>
      <c r="CL72" s="1282"/>
      <c r="CM72" s="1282"/>
      <c r="CN72" s="1282" t="s">
        <v>561</v>
      </c>
      <c r="CO72" s="1282"/>
      <c r="CP72" s="1282"/>
      <c r="CQ72" s="1282"/>
      <c r="CR72" s="1282"/>
      <c r="CS72" s="1282"/>
      <c r="CT72" s="1282"/>
      <c r="CU72" s="1282"/>
      <c r="CV72" s="1282" t="s">
        <v>562</v>
      </c>
      <c r="CW72" s="1282"/>
      <c r="CX72" s="1282"/>
      <c r="CY72" s="1282"/>
      <c r="CZ72" s="1282"/>
      <c r="DA72" s="1282"/>
      <c r="DB72" s="1282"/>
      <c r="DC72" s="1282"/>
    </row>
    <row r="73" spans="2:107">
      <c r="B73" s="376"/>
      <c r="G73" s="1285"/>
      <c r="H73" s="1285"/>
      <c r="I73" s="1285"/>
      <c r="J73" s="1285"/>
      <c r="K73" s="1281"/>
      <c r="L73" s="1281"/>
      <c r="M73" s="1281"/>
      <c r="N73" s="1281"/>
      <c r="AM73" s="385"/>
      <c r="AN73" s="1280" t="s">
        <v>596</v>
      </c>
      <c r="AO73" s="1280"/>
      <c r="AP73" s="1280"/>
      <c r="AQ73" s="1280"/>
      <c r="AR73" s="1280"/>
      <c r="AS73" s="1280"/>
      <c r="AT73" s="1280"/>
      <c r="AU73" s="1280"/>
      <c r="AV73" s="1280"/>
      <c r="AW73" s="1280"/>
      <c r="AX73" s="1280"/>
      <c r="AY73" s="1280"/>
      <c r="AZ73" s="1280"/>
      <c r="BA73" s="1280"/>
      <c r="BB73" s="1280" t="s">
        <v>597</v>
      </c>
      <c r="BC73" s="1280"/>
      <c r="BD73" s="1280"/>
      <c r="BE73" s="1280"/>
      <c r="BF73" s="1280"/>
      <c r="BG73" s="1280"/>
      <c r="BH73" s="1280"/>
      <c r="BI73" s="1280"/>
      <c r="BJ73" s="1280"/>
      <c r="BK73" s="1280"/>
      <c r="BL73" s="1280"/>
      <c r="BM73" s="1280"/>
      <c r="BN73" s="1280"/>
      <c r="BO73" s="1280"/>
      <c r="BP73" s="1277">
        <v>87</v>
      </c>
      <c r="BQ73" s="1277"/>
      <c r="BR73" s="1277"/>
      <c r="BS73" s="1277"/>
      <c r="BT73" s="1277"/>
      <c r="BU73" s="1277"/>
      <c r="BV73" s="1277"/>
      <c r="BW73" s="1277"/>
      <c r="BX73" s="1277">
        <v>74</v>
      </c>
      <c r="BY73" s="1277"/>
      <c r="BZ73" s="1277"/>
      <c r="CA73" s="1277"/>
      <c r="CB73" s="1277"/>
      <c r="CC73" s="1277"/>
      <c r="CD73" s="1277"/>
      <c r="CE73" s="1277"/>
      <c r="CF73" s="1277">
        <v>83.4</v>
      </c>
      <c r="CG73" s="1277"/>
      <c r="CH73" s="1277"/>
      <c r="CI73" s="1277"/>
      <c r="CJ73" s="1277"/>
      <c r="CK73" s="1277"/>
      <c r="CL73" s="1277"/>
      <c r="CM73" s="1277"/>
      <c r="CN73" s="1277">
        <v>75.400000000000006</v>
      </c>
      <c r="CO73" s="1277"/>
      <c r="CP73" s="1277"/>
      <c r="CQ73" s="1277"/>
      <c r="CR73" s="1277"/>
      <c r="CS73" s="1277"/>
      <c r="CT73" s="1277"/>
      <c r="CU73" s="1277"/>
      <c r="CV73" s="1277">
        <v>42.8</v>
      </c>
      <c r="CW73" s="1277"/>
      <c r="CX73" s="1277"/>
      <c r="CY73" s="1277"/>
      <c r="CZ73" s="1277"/>
      <c r="DA73" s="1277"/>
      <c r="DB73" s="1277"/>
      <c r="DC73" s="1277"/>
    </row>
    <row r="74" spans="2:107">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601</v>
      </c>
      <c r="BC75" s="1280"/>
      <c r="BD75" s="1280"/>
      <c r="BE75" s="1280"/>
      <c r="BF75" s="1280"/>
      <c r="BG75" s="1280"/>
      <c r="BH75" s="1280"/>
      <c r="BI75" s="1280"/>
      <c r="BJ75" s="1280"/>
      <c r="BK75" s="1280"/>
      <c r="BL75" s="1280"/>
      <c r="BM75" s="1280"/>
      <c r="BN75" s="1280"/>
      <c r="BO75" s="1280"/>
      <c r="BP75" s="1277">
        <v>9.9</v>
      </c>
      <c r="BQ75" s="1277"/>
      <c r="BR75" s="1277"/>
      <c r="BS75" s="1277"/>
      <c r="BT75" s="1277"/>
      <c r="BU75" s="1277"/>
      <c r="BV75" s="1277"/>
      <c r="BW75" s="1277"/>
      <c r="BX75" s="1277">
        <v>10.4</v>
      </c>
      <c r="BY75" s="1277"/>
      <c r="BZ75" s="1277"/>
      <c r="CA75" s="1277"/>
      <c r="CB75" s="1277"/>
      <c r="CC75" s="1277"/>
      <c r="CD75" s="1277"/>
      <c r="CE75" s="1277"/>
      <c r="CF75" s="1277">
        <v>11</v>
      </c>
      <c r="CG75" s="1277"/>
      <c r="CH75" s="1277"/>
      <c r="CI75" s="1277"/>
      <c r="CJ75" s="1277"/>
      <c r="CK75" s="1277"/>
      <c r="CL75" s="1277"/>
      <c r="CM75" s="1277"/>
      <c r="CN75" s="1277">
        <v>11.6</v>
      </c>
      <c r="CO75" s="1277"/>
      <c r="CP75" s="1277"/>
      <c r="CQ75" s="1277"/>
      <c r="CR75" s="1277"/>
      <c r="CS75" s="1277"/>
      <c r="CT75" s="1277"/>
      <c r="CU75" s="1277"/>
      <c r="CV75" s="1277">
        <v>11.7</v>
      </c>
      <c r="CW75" s="1277"/>
      <c r="CX75" s="1277"/>
      <c r="CY75" s="1277"/>
      <c r="CZ75" s="1277"/>
      <c r="DA75" s="1277"/>
      <c r="DB75" s="1277"/>
      <c r="DC75" s="1277"/>
    </row>
    <row r="76" spans="2:107">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6"/>
      <c r="G77" s="1283"/>
      <c r="H77" s="1283"/>
      <c r="I77" s="1283"/>
      <c r="J77" s="1283"/>
      <c r="K77" s="1281"/>
      <c r="L77" s="1281"/>
      <c r="M77" s="1281"/>
      <c r="N77" s="1281"/>
      <c r="AN77" s="1282" t="s">
        <v>599</v>
      </c>
      <c r="AO77" s="1282"/>
      <c r="AP77" s="1282"/>
      <c r="AQ77" s="1282"/>
      <c r="AR77" s="1282"/>
      <c r="AS77" s="1282"/>
      <c r="AT77" s="1282"/>
      <c r="AU77" s="1282"/>
      <c r="AV77" s="1282"/>
      <c r="AW77" s="1282"/>
      <c r="AX77" s="1282"/>
      <c r="AY77" s="1282"/>
      <c r="AZ77" s="1282"/>
      <c r="BA77" s="1282"/>
      <c r="BB77" s="1280" t="s">
        <v>597</v>
      </c>
      <c r="BC77" s="1280"/>
      <c r="BD77" s="1280"/>
      <c r="BE77" s="1280"/>
      <c r="BF77" s="1280"/>
      <c r="BG77" s="1280"/>
      <c r="BH77" s="1280"/>
      <c r="BI77" s="1280"/>
      <c r="BJ77" s="1280"/>
      <c r="BK77" s="1280"/>
      <c r="BL77" s="1280"/>
      <c r="BM77" s="1280"/>
      <c r="BN77" s="1280"/>
      <c r="BO77" s="1280"/>
      <c r="BP77" s="1277">
        <v>37.700000000000003</v>
      </c>
      <c r="BQ77" s="1277"/>
      <c r="BR77" s="1277"/>
      <c r="BS77" s="1277"/>
      <c r="BT77" s="1277"/>
      <c r="BU77" s="1277"/>
      <c r="BV77" s="1277"/>
      <c r="BW77" s="1277"/>
      <c r="BX77" s="1277">
        <v>37.9</v>
      </c>
      <c r="BY77" s="1277"/>
      <c r="BZ77" s="1277"/>
      <c r="CA77" s="1277"/>
      <c r="CB77" s="1277"/>
      <c r="CC77" s="1277"/>
      <c r="CD77" s="1277"/>
      <c r="CE77" s="1277"/>
      <c r="CF77" s="1277">
        <v>38.700000000000003</v>
      </c>
      <c r="CG77" s="1277"/>
      <c r="CH77" s="1277"/>
      <c r="CI77" s="1277"/>
      <c r="CJ77" s="1277"/>
      <c r="CK77" s="1277"/>
      <c r="CL77" s="1277"/>
      <c r="CM77" s="1277"/>
      <c r="CN77" s="1277">
        <v>32.5</v>
      </c>
      <c r="CO77" s="1277"/>
      <c r="CP77" s="1277"/>
      <c r="CQ77" s="1277"/>
      <c r="CR77" s="1277"/>
      <c r="CS77" s="1277"/>
      <c r="CT77" s="1277"/>
      <c r="CU77" s="1277"/>
      <c r="CV77" s="1277">
        <v>23</v>
      </c>
      <c r="CW77" s="1277"/>
      <c r="CX77" s="1277"/>
      <c r="CY77" s="1277"/>
      <c r="CZ77" s="1277"/>
      <c r="DA77" s="1277"/>
      <c r="DB77" s="1277"/>
      <c r="DC77" s="1277"/>
    </row>
    <row r="78" spans="2:107">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601</v>
      </c>
      <c r="BC79" s="1280"/>
      <c r="BD79" s="1280"/>
      <c r="BE79" s="1280"/>
      <c r="BF79" s="1280"/>
      <c r="BG79" s="1280"/>
      <c r="BH79" s="1280"/>
      <c r="BI79" s="1280"/>
      <c r="BJ79" s="1280"/>
      <c r="BK79" s="1280"/>
      <c r="BL79" s="1280"/>
      <c r="BM79" s="1280"/>
      <c r="BN79" s="1280"/>
      <c r="BO79" s="1280"/>
      <c r="BP79" s="1277">
        <v>8.9</v>
      </c>
      <c r="BQ79" s="1277"/>
      <c r="BR79" s="1277"/>
      <c r="BS79" s="1277"/>
      <c r="BT79" s="1277"/>
      <c r="BU79" s="1277"/>
      <c r="BV79" s="1277"/>
      <c r="BW79" s="1277"/>
      <c r="BX79" s="1277">
        <v>8.6999999999999993</v>
      </c>
      <c r="BY79" s="1277"/>
      <c r="BZ79" s="1277"/>
      <c r="CA79" s="1277"/>
      <c r="CB79" s="1277"/>
      <c r="CC79" s="1277"/>
      <c r="CD79" s="1277"/>
      <c r="CE79" s="1277"/>
      <c r="CF79" s="1277">
        <v>8.8000000000000007</v>
      </c>
      <c r="CG79" s="1277"/>
      <c r="CH79" s="1277"/>
      <c r="CI79" s="1277"/>
      <c r="CJ79" s="1277"/>
      <c r="CK79" s="1277"/>
      <c r="CL79" s="1277"/>
      <c r="CM79" s="1277"/>
      <c r="CN79" s="1277">
        <v>8.6999999999999993</v>
      </c>
      <c r="CO79" s="1277"/>
      <c r="CP79" s="1277"/>
      <c r="CQ79" s="1277"/>
      <c r="CR79" s="1277"/>
      <c r="CS79" s="1277"/>
      <c r="CT79" s="1277"/>
      <c r="CU79" s="1277"/>
      <c r="CV79" s="1277">
        <v>8.1999999999999993</v>
      </c>
      <c r="CW79" s="1277"/>
      <c r="CX79" s="1277"/>
      <c r="CY79" s="1277"/>
      <c r="CZ79" s="1277"/>
      <c r="DA79" s="1277"/>
      <c r="DB79" s="1277"/>
      <c r="DC79" s="1277"/>
    </row>
    <row r="80" spans="2:107">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KMBn0dmAgDFyk4fYTTvtJxZaHJg1y44s06mgfAyCqdmx7XEY3ARG9YdVEFSZvGZTanrJUApE0FXFQGCtLK4S/Q==" saltValue="6nhOTV0qxYkCQyihddd4F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505</v>
      </c>
    </row>
  </sheetData>
  <sheetProtection algorithmName="SHA-512" hashValue="yDEqdhkoSLJhy94XplXKSQjjhfwvyULD3Z4A4fLDWsO7+pwC7KHd0M67xOdYSX5TljMSnppgC5gZIBdr1Ow9Jw==" saltValue="jdC2kNonqzdJ6Hbs7yzC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505</v>
      </c>
    </row>
  </sheetData>
  <sheetProtection algorithmName="SHA-512" hashValue="u2QjE47OvYy7RB1hUDamGKUT5lHsbPMbId3+cWZfVihhtv+OMwPVMMLes/kMh8OcY9gs66URdKKsRxa42jIudw==" saltValue="B6tWVKb+DIldXp+ocCxbK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555</v>
      </c>
      <c r="G2" s="148"/>
      <c r="H2" s="149"/>
    </row>
    <row r="3" spans="1:8">
      <c r="A3" s="145" t="s">
        <v>548</v>
      </c>
      <c r="B3" s="150"/>
      <c r="C3" s="151"/>
      <c r="D3" s="152">
        <v>147914</v>
      </c>
      <c r="E3" s="153"/>
      <c r="F3" s="154">
        <v>72656</v>
      </c>
      <c r="G3" s="155"/>
      <c r="H3" s="156"/>
    </row>
    <row r="4" spans="1:8">
      <c r="A4" s="157"/>
      <c r="B4" s="158"/>
      <c r="C4" s="159"/>
      <c r="D4" s="160">
        <v>55011</v>
      </c>
      <c r="E4" s="161"/>
      <c r="F4" s="162">
        <v>36448</v>
      </c>
      <c r="G4" s="163"/>
      <c r="H4" s="164"/>
    </row>
    <row r="5" spans="1:8">
      <c r="A5" s="145" t="s">
        <v>550</v>
      </c>
      <c r="B5" s="150"/>
      <c r="C5" s="151"/>
      <c r="D5" s="152">
        <v>77804</v>
      </c>
      <c r="E5" s="153"/>
      <c r="F5" s="154">
        <v>65080</v>
      </c>
      <c r="G5" s="155"/>
      <c r="H5" s="156"/>
    </row>
    <row r="6" spans="1:8">
      <c r="A6" s="157"/>
      <c r="B6" s="158"/>
      <c r="C6" s="159"/>
      <c r="D6" s="160">
        <v>53179</v>
      </c>
      <c r="E6" s="161"/>
      <c r="F6" s="162">
        <v>38201</v>
      </c>
      <c r="G6" s="163"/>
      <c r="H6" s="164"/>
    </row>
    <row r="7" spans="1:8">
      <c r="A7" s="145" t="s">
        <v>551</v>
      </c>
      <c r="B7" s="150"/>
      <c r="C7" s="151"/>
      <c r="D7" s="152">
        <v>139015</v>
      </c>
      <c r="E7" s="153"/>
      <c r="F7" s="154">
        <v>79288</v>
      </c>
      <c r="G7" s="155"/>
      <c r="H7" s="156"/>
    </row>
    <row r="8" spans="1:8">
      <c r="A8" s="157"/>
      <c r="B8" s="158"/>
      <c r="C8" s="159"/>
      <c r="D8" s="160">
        <v>108308</v>
      </c>
      <c r="E8" s="161"/>
      <c r="F8" s="162">
        <v>41870</v>
      </c>
      <c r="G8" s="163"/>
      <c r="H8" s="164"/>
    </row>
    <row r="9" spans="1:8">
      <c r="A9" s="145" t="s">
        <v>552</v>
      </c>
      <c r="B9" s="150"/>
      <c r="C9" s="151"/>
      <c r="D9" s="152">
        <v>79602</v>
      </c>
      <c r="E9" s="153"/>
      <c r="F9" s="154">
        <v>84962</v>
      </c>
      <c r="G9" s="155"/>
      <c r="H9" s="156"/>
    </row>
    <row r="10" spans="1:8">
      <c r="A10" s="157"/>
      <c r="B10" s="158"/>
      <c r="C10" s="159"/>
      <c r="D10" s="160">
        <v>55138</v>
      </c>
      <c r="E10" s="161"/>
      <c r="F10" s="162">
        <v>42793</v>
      </c>
      <c r="G10" s="163"/>
      <c r="H10" s="164"/>
    </row>
    <row r="11" spans="1:8">
      <c r="A11" s="145" t="s">
        <v>553</v>
      </c>
      <c r="B11" s="150"/>
      <c r="C11" s="151"/>
      <c r="D11" s="152">
        <v>56083</v>
      </c>
      <c r="E11" s="153"/>
      <c r="F11" s="154">
        <v>71279</v>
      </c>
      <c r="G11" s="155"/>
      <c r="H11" s="156"/>
    </row>
    <row r="12" spans="1:8">
      <c r="A12" s="157"/>
      <c r="B12" s="158"/>
      <c r="C12" s="165"/>
      <c r="D12" s="160">
        <v>41145</v>
      </c>
      <c r="E12" s="161"/>
      <c r="F12" s="162">
        <v>36731</v>
      </c>
      <c r="G12" s="163"/>
      <c r="H12" s="164"/>
    </row>
    <row r="13" spans="1:8">
      <c r="A13" s="145"/>
      <c r="B13" s="150"/>
      <c r="C13" s="166"/>
      <c r="D13" s="167">
        <v>100084</v>
      </c>
      <c r="E13" s="168"/>
      <c r="F13" s="169">
        <v>74653</v>
      </c>
      <c r="G13" s="170"/>
      <c r="H13" s="156"/>
    </row>
    <row r="14" spans="1:8">
      <c r="A14" s="157"/>
      <c r="B14" s="158"/>
      <c r="C14" s="159"/>
      <c r="D14" s="160">
        <v>62556</v>
      </c>
      <c r="E14" s="161"/>
      <c r="F14" s="162">
        <v>39209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5.07</v>
      </c>
      <c r="C19" s="171">
        <f>ROUND(VALUE(SUBSTITUTE(実質収支比率等に係る経年分析!G$48,"▲","-")),2)</f>
        <v>3.93</v>
      </c>
      <c r="D19" s="171">
        <f>ROUND(VALUE(SUBSTITUTE(実質収支比率等に係る経年分析!H$48,"▲","-")),2)</f>
        <v>4.3</v>
      </c>
      <c r="E19" s="171">
        <f>ROUND(VALUE(SUBSTITUTE(実質収支比率等に係る経年分析!I$48,"▲","-")),2)</f>
        <v>6.77</v>
      </c>
      <c r="F19" s="171">
        <f>ROUND(VALUE(SUBSTITUTE(実質収支比率等に係る経年分析!J$48,"▲","-")),2)</f>
        <v>8.5</v>
      </c>
    </row>
    <row r="20" spans="1:11">
      <c r="A20" s="171" t="s">
        <v>55</v>
      </c>
      <c r="B20" s="171">
        <f>ROUND(VALUE(SUBSTITUTE(実質収支比率等に係る経年分析!F$47,"▲","-")),2)</f>
        <v>18.63</v>
      </c>
      <c r="C20" s="171">
        <f>ROUND(VALUE(SUBSTITUTE(実質収支比率等に係る経年分析!G$47,"▲","-")),2)</f>
        <v>20.64</v>
      </c>
      <c r="D20" s="171">
        <f>ROUND(VALUE(SUBSTITUTE(実質収支比率等に係る経年分析!H$47,"▲","-")),2)</f>
        <v>20.54</v>
      </c>
      <c r="E20" s="171">
        <f>ROUND(VALUE(SUBSTITUTE(実質収支比率等に係る経年分析!I$47,"▲","-")),2)</f>
        <v>20.12</v>
      </c>
      <c r="F20" s="171">
        <f>ROUND(VALUE(SUBSTITUTE(実質収支比率等に係る経年分析!J$47,"▲","-")),2)</f>
        <v>19.87</v>
      </c>
    </row>
    <row r="21" spans="1:11">
      <c r="A21" s="171" t="s">
        <v>56</v>
      </c>
      <c r="B21" s="171">
        <f>IF(ISNUMBER(VALUE(SUBSTITUTE(実質収支比率等に係る経年分析!F$49,"▲","-"))),ROUND(VALUE(SUBSTITUTE(実質収支比率等に係る経年分析!F$49,"▲","-")),2),NA())</f>
        <v>2.73</v>
      </c>
      <c r="C21" s="171">
        <f>IF(ISNUMBER(VALUE(SUBSTITUTE(実質収支比率等に係る経年分析!G$49,"▲","-"))),ROUND(VALUE(SUBSTITUTE(実質収支比率等に係る経年分析!G$49,"▲","-")),2),NA())</f>
        <v>0.79</v>
      </c>
      <c r="D21" s="171">
        <f>IF(ISNUMBER(VALUE(SUBSTITUTE(実質収支比率等に係る経年分析!H$49,"▲","-"))),ROUND(VALUE(SUBSTITUTE(実質収支比率等に係る経年分析!H$49,"▲","-")),2),NA())</f>
        <v>0.04</v>
      </c>
      <c r="E21" s="171">
        <f>IF(ISNUMBER(VALUE(SUBSTITUTE(実質収支比率等に係る経年分析!I$49,"▲","-"))),ROUND(VALUE(SUBSTITUTE(実質収支比率等に係る経年分析!I$49,"▲","-")),2),NA())</f>
        <v>2.57</v>
      </c>
      <c r="F21" s="171">
        <f>IF(ISNUMBER(VALUE(SUBSTITUTE(実質収支比率等に係る経年分析!J$49,"▲","-"))),ROUND(VALUE(SUBSTITUTE(実質収支比率等に係る経年分析!J$49,"▲","-")),2),NA())</f>
        <v>2.61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地方卸売市場事業特別会計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c r="A31" s="172" t="str">
        <f>IF(連結実質赤字比率に係る赤字・黒字の構成分析!C$39="",NA(),連結実質赤字比率に係る赤字・黒字の構成分析!C$39)</f>
        <v>下水道事業会計（漁業集落排水事業）</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0.19</v>
      </c>
    </row>
    <row r="32" spans="1:11">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1.34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1.1299999999999999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1.1299999999999999</v>
      </c>
    </row>
    <row r="33" spans="1:16">
      <c r="A33" s="172" t="str">
        <f>IF(連結実質赤字比率に係る赤字・黒字の構成分析!C$37="",NA(),連結実質赤字比率に係る赤字・黒字の構成分析!C$37)</f>
        <v>下水道事業会計（公共下水道事業）</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1.36</v>
      </c>
    </row>
    <row r="34" spans="1:16">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1.91</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5.0599999999999996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6.76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8.5</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7.33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7.48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9.26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9.17</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1734</v>
      </c>
      <c r="E42" s="173"/>
      <c r="F42" s="173"/>
      <c r="G42" s="173">
        <f>'実質公債費比率（分子）の構造'!L$52</f>
        <v>1656</v>
      </c>
      <c r="H42" s="173"/>
      <c r="I42" s="173"/>
      <c r="J42" s="173">
        <f>'実質公債費比率（分子）の構造'!M$52</f>
        <v>1620</v>
      </c>
      <c r="K42" s="173"/>
      <c r="L42" s="173"/>
      <c r="M42" s="173">
        <f>'実質公債費比率（分子）の構造'!N$52</f>
        <v>1594</v>
      </c>
      <c r="N42" s="173"/>
      <c r="O42" s="173"/>
      <c r="P42" s="173">
        <f>'実質公債費比率（分子）の構造'!O$52</f>
        <v>1612</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35</v>
      </c>
      <c r="C44" s="173"/>
      <c r="D44" s="173"/>
      <c r="E44" s="173">
        <f>'実質公債費比率（分子）の構造'!L$50</f>
        <v>31</v>
      </c>
      <c r="F44" s="173"/>
      <c r="G44" s="173"/>
      <c r="H44" s="173">
        <f>'実質公債費比率（分子）の構造'!M$50</f>
        <v>31</v>
      </c>
      <c r="I44" s="173"/>
      <c r="J44" s="173"/>
      <c r="K44" s="173">
        <f>'実質公債費比率（分子）の構造'!N$50</f>
        <v>29</v>
      </c>
      <c r="L44" s="173"/>
      <c r="M44" s="173"/>
      <c r="N44" s="173">
        <f>'実質公債費比率（分子）の構造'!O$50</f>
        <v>0</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363</v>
      </c>
      <c r="C46" s="173"/>
      <c r="D46" s="173"/>
      <c r="E46" s="173">
        <f>'実質公債費比率（分子）の構造'!L$48</f>
        <v>359</v>
      </c>
      <c r="F46" s="173"/>
      <c r="G46" s="173"/>
      <c r="H46" s="173">
        <f>'実質公債費比率（分子）の構造'!M$48</f>
        <v>352</v>
      </c>
      <c r="I46" s="173"/>
      <c r="J46" s="173"/>
      <c r="K46" s="173">
        <f>'実質公債費比率（分子）の構造'!N$48</f>
        <v>332</v>
      </c>
      <c r="L46" s="173"/>
      <c r="M46" s="173"/>
      <c r="N46" s="173">
        <f>'実質公債費比率（分子）の構造'!O$48</f>
        <v>236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2066</v>
      </c>
      <c r="C49" s="173"/>
      <c r="D49" s="173"/>
      <c r="E49" s="173">
        <f>'実質公債費比率（分子）の構造'!L$45</f>
        <v>2076</v>
      </c>
      <c r="F49" s="173"/>
      <c r="G49" s="173"/>
      <c r="H49" s="173">
        <f>'実質公債費比率（分子）の構造'!M$45</f>
        <v>2083</v>
      </c>
      <c r="I49" s="173"/>
      <c r="J49" s="173"/>
      <c r="K49" s="173">
        <f>'実質公債費比率（分子）の構造'!N$45</f>
        <v>2114</v>
      </c>
      <c r="L49" s="173"/>
      <c r="M49" s="173"/>
      <c r="N49" s="173">
        <f>'実質公債費比率（分子）の構造'!O$45</f>
        <v>2250</v>
      </c>
      <c r="O49" s="173"/>
      <c r="P49" s="173"/>
    </row>
    <row r="50" spans="1:16">
      <c r="A50" s="173" t="s">
        <v>71</v>
      </c>
      <c r="B50" s="173" t="e">
        <f>NA()</f>
        <v>#N/A</v>
      </c>
      <c r="C50" s="173">
        <f>IF(ISNUMBER('実質公債費比率（分子）の構造'!K$53),'実質公債費比率（分子）の構造'!K$53,NA())</f>
        <v>730</v>
      </c>
      <c r="D50" s="173" t="e">
        <f>NA()</f>
        <v>#N/A</v>
      </c>
      <c r="E50" s="173" t="e">
        <f>NA()</f>
        <v>#N/A</v>
      </c>
      <c r="F50" s="173">
        <f>IF(ISNUMBER('実質公債費比率（分子）の構造'!L$53),'実質公債費比率（分子）の構造'!L$53,NA())</f>
        <v>810</v>
      </c>
      <c r="G50" s="173" t="e">
        <f>NA()</f>
        <v>#N/A</v>
      </c>
      <c r="H50" s="173" t="e">
        <f>NA()</f>
        <v>#N/A</v>
      </c>
      <c r="I50" s="173">
        <f>IF(ISNUMBER('実質公債費比率（分子）の構造'!M$53),'実質公債費比率（分子）の構造'!M$53,NA())</f>
        <v>846</v>
      </c>
      <c r="J50" s="173" t="e">
        <f>NA()</f>
        <v>#N/A</v>
      </c>
      <c r="K50" s="173" t="e">
        <f>NA()</f>
        <v>#N/A</v>
      </c>
      <c r="L50" s="173">
        <f>IF(ISNUMBER('実質公債費比率（分子）の構造'!N$53),'実質公債費比率（分子）の構造'!N$53,NA())</f>
        <v>881</v>
      </c>
      <c r="M50" s="173" t="e">
        <f>NA()</f>
        <v>#N/A</v>
      </c>
      <c r="N50" s="173" t="e">
        <f>NA()</f>
        <v>#N/A</v>
      </c>
      <c r="O50" s="173">
        <f>IF(ISNUMBER('実質公債費比率（分子）の構造'!O$53),'実質公債費比率（分子）の構造'!O$53,NA())</f>
        <v>874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16140</v>
      </c>
      <c r="E56" s="172"/>
      <c r="F56" s="172"/>
      <c r="G56" s="172">
        <f>'将来負担比率（分子）の構造'!J$52</f>
        <v>15466</v>
      </c>
      <c r="H56" s="172"/>
      <c r="I56" s="172"/>
      <c r="J56" s="172">
        <f>'将来負担比率（分子）の構造'!K$52</f>
        <v>15084</v>
      </c>
      <c r="K56" s="172"/>
      <c r="L56" s="172"/>
      <c r="M56" s="172">
        <f>'将来負担比率（分子）の構造'!L$52</f>
        <v>14566</v>
      </c>
      <c r="N56" s="172"/>
      <c r="O56" s="172"/>
      <c r="P56" s="172">
        <f>'将来負担比率（分子）の構造'!M$52</f>
        <v>13587</v>
      </c>
    </row>
    <row r="57" spans="1:16">
      <c r="A57" s="172" t="s">
        <v>42</v>
      </c>
      <c r="B57" s="172"/>
      <c r="C57" s="172"/>
      <c r="D57" s="172">
        <f>'将来負担比率（分子）の構造'!I$51</f>
        <v>746</v>
      </c>
      <c r="E57" s="172"/>
      <c r="F57" s="172"/>
      <c r="G57" s="172">
        <f>'将来負担比率（分子）の構造'!J$51</f>
        <v>681</v>
      </c>
      <c r="H57" s="172"/>
      <c r="I57" s="172"/>
      <c r="J57" s="172">
        <f>'将来負担比率（分子）の構造'!K$51</f>
        <v>779</v>
      </c>
      <c r="K57" s="172"/>
      <c r="L57" s="172"/>
      <c r="M57" s="172">
        <f>'将来負担比率（分子）の構造'!L$51</f>
        <v>739</v>
      </c>
      <c r="N57" s="172"/>
      <c r="O57" s="172"/>
      <c r="P57" s="172">
        <f>'将来負担比率（分子）の構造'!M$51</f>
        <v>683</v>
      </c>
    </row>
    <row r="58" spans="1:16">
      <c r="A58" s="172" t="s">
        <v>41</v>
      </c>
      <c r="B58" s="172"/>
      <c r="C58" s="172"/>
      <c r="D58" s="172">
        <f>'将来負担比率（分子）の構造'!I$50</f>
        <v>6299</v>
      </c>
      <c r="E58" s="172"/>
      <c r="F58" s="172"/>
      <c r="G58" s="172">
        <f>'将来負担比率（分子）の構造'!J$50</f>
        <v>7213</v>
      </c>
      <c r="H58" s="172"/>
      <c r="I58" s="172"/>
      <c r="J58" s="172">
        <f>'将来負担比率（分子）の構造'!K$50</f>
        <v>6484</v>
      </c>
      <c r="K58" s="172"/>
      <c r="L58" s="172"/>
      <c r="M58" s="172">
        <f>'将来負担比率（分子）の構造'!L$50</f>
        <v>6744</v>
      </c>
      <c r="N58" s="172"/>
      <c r="O58" s="172"/>
      <c r="P58" s="172">
        <f>'将来負担比率（分子）の構造'!M$50</f>
        <v>7337</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101</v>
      </c>
      <c r="C61" s="172"/>
      <c r="D61" s="172"/>
      <c r="E61" s="172">
        <f>'将来負担比率（分子）の構造'!J$46</f>
        <v>126</v>
      </c>
      <c r="F61" s="172"/>
      <c r="G61" s="172"/>
      <c r="H61" s="172">
        <f>'将来負担比率（分子）の構造'!K$46</f>
        <v>119</v>
      </c>
      <c r="I61" s="172"/>
      <c r="J61" s="172"/>
      <c r="K61" s="172">
        <f>'将来負担比率（分子）の構造'!L$46</f>
        <v>115</v>
      </c>
      <c r="L61" s="172"/>
      <c r="M61" s="172"/>
      <c r="N61" s="172">
        <f>'将来負担比率（分子）の構造'!M$46</f>
        <v>47</v>
      </c>
      <c r="O61" s="172"/>
      <c r="P61" s="172"/>
    </row>
    <row r="62" spans="1:16">
      <c r="A62" s="172" t="s">
        <v>35</v>
      </c>
      <c r="B62" s="172">
        <f>'将来負担比率（分子）の構造'!I$45</f>
        <v>3104</v>
      </c>
      <c r="C62" s="172"/>
      <c r="D62" s="172"/>
      <c r="E62" s="172">
        <f>'将来負担比率（分子）の構造'!J$45</f>
        <v>2948</v>
      </c>
      <c r="F62" s="172"/>
      <c r="G62" s="172"/>
      <c r="H62" s="172">
        <f>'将来負担比率（分子）の構造'!K$45</f>
        <v>2905</v>
      </c>
      <c r="I62" s="172"/>
      <c r="J62" s="172"/>
      <c r="K62" s="172">
        <f>'将来負担比率（分子）の構造'!L$45</f>
        <v>2804</v>
      </c>
      <c r="L62" s="172"/>
      <c r="M62" s="172"/>
      <c r="N62" s="172">
        <f>'将来負担比率（分子）の構造'!M$45</f>
        <v>2679</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3904</v>
      </c>
      <c r="C64" s="172"/>
      <c r="D64" s="172"/>
      <c r="E64" s="172">
        <f>'将来負担比率（分子）の構造'!J$43</f>
        <v>3781</v>
      </c>
      <c r="F64" s="172"/>
      <c r="G64" s="172"/>
      <c r="H64" s="172">
        <f>'将来負担比率（分子）の構造'!K$43</f>
        <v>3610</v>
      </c>
      <c r="I64" s="172"/>
      <c r="J64" s="172"/>
      <c r="K64" s="172">
        <f>'将来負担比率（分子）の構造'!L$43</f>
        <v>3637</v>
      </c>
      <c r="L64" s="172"/>
      <c r="M64" s="172"/>
      <c r="N64" s="172">
        <f>'将来負担比率（分子）の構造'!M$43</f>
        <v>2628</v>
      </c>
      <c r="O64" s="172"/>
      <c r="P64" s="172"/>
    </row>
    <row r="65" spans="1:16">
      <c r="A65" s="172" t="s">
        <v>32</v>
      </c>
      <c r="B65" s="172">
        <f>'将来負担比率（分子）の構造'!I$42</f>
        <v>92</v>
      </c>
      <c r="C65" s="172"/>
      <c r="D65" s="172"/>
      <c r="E65" s="172">
        <f>'将来負担比率（分子）の構造'!J$42</f>
        <v>61</v>
      </c>
      <c r="F65" s="172"/>
      <c r="G65" s="172"/>
      <c r="H65" s="172">
        <f>'将来負担比率（分子）の構造'!K$42</f>
        <v>30</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22241</v>
      </c>
      <c r="C66" s="172"/>
      <c r="D66" s="172"/>
      <c r="E66" s="172">
        <f>'将来負担比率（分子）の構造'!J$41</f>
        <v>21769</v>
      </c>
      <c r="F66" s="172"/>
      <c r="G66" s="172"/>
      <c r="H66" s="172">
        <f>'将来負担比率（分子）の構造'!K$41</f>
        <v>21647</v>
      </c>
      <c r="I66" s="172"/>
      <c r="J66" s="172"/>
      <c r="K66" s="172">
        <f>'将来負担比率（分子）の構造'!L$41</f>
        <v>21045</v>
      </c>
      <c r="L66" s="172"/>
      <c r="M66" s="172"/>
      <c r="N66" s="172">
        <f>'将来負担比率（分子）の構造'!M$41</f>
        <v>19567</v>
      </c>
      <c r="O66" s="172"/>
      <c r="P66" s="172"/>
    </row>
    <row r="67" spans="1:16">
      <c r="A67" s="172" t="s">
        <v>75</v>
      </c>
      <c r="B67" s="172" t="e">
        <f>NA()</f>
        <v>#N/A</v>
      </c>
      <c r="C67" s="172">
        <f>IF(ISNUMBER('将来負担比率（分子）の構造'!I$53), IF('将来負担比率（分子）の構造'!I$53 &lt; 0, 0, '将来負担比率（分子）の構造'!I$53), NA())</f>
        <v>6256</v>
      </c>
      <c r="D67" s="172" t="e">
        <f>NA()</f>
        <v>#N/A</v>
      </c>
      <c r="E67" s="172" t="e">
        <f>NA()</f>
        <v>#N/A</v>
      </c>
      <c r="F67" s="172">
        <f>IF(ISNUMBER('将来負担比率（分子）の構造'!J$53), IF('将来負担比率（分子）の構造'!J$53 &lt; 0, 0, '将来負担比率（分子）の構造'!J$53), NA())</f>
        <v>5325</v>
      </c>
      <c r="G67" s="172" t="e">
        <f>NA()</f>
        <v>#N/A</v>
      </c>
      <c r="H67" s="172" t="e">
        <f>NA()</f>
        <v>#N/A</v>
      </c>
      <c r="I67" s="172">
        <f>IF(ISNUMBER('将来負担比率（分子）の構造'!K$53), IF('将来負担比率（分子）の構造'!K$53 &lt; 0, 0, '将来負担比率（分子）の構造'!K$53), NA())</f>
        <v>5965</v>
      </c>
      <c r="J67" s="172" t="e">
        <f>NA()</f>
        <v>#N/A</v>
      </c>
      <c r="K67" s="172" t="e">
        <f>NA()</f>
        <v>#N/A</v>
      </c>
      <c r="L67" s="172">
        <f>IF(ISNUMBER('将来負担比率（分子）の構造'!L$53), IF('将来負担比率（分子）の構造'!L$53 &lt; 0, 0, '将来負担比率（分子）の構造'!L$53), NA())</f>
        <v>5551</v>
      </c>
      <c r="M67" s="172" t="e">
        <f>NA()</f>
        <v>#N/A</v>
      </c>
      <c r="N67" s="172" t="e">
        <f>NA()</f>
        <v>#N/A</v>
      </c>
      <c r="O67" s="172">
        <f>IF(ISNUMBER('将来負担比率（分子）の構造'!M$53), IF('将来負担比率（分子）の構造'!M$53 &lt; 0, 0, '将来負担比率（分子）の構造'!M$53), NA())</f>
        <v>3314</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1782</v>
      </c>
      <c r="C72" s="176">
        <f>基金残高に係る経年分析!G55</f>
        <v>1783</v>
      </c>
      <c r="D72" s="176">
        <f>基金残高に係る経年分析!H55</f>
        <v>1838</v>
      </c>
    </row>
    <row r="73" spans="1:16">
      <c r="A73" s="175" t="s">
        <v>78</v>
      </c>
      <c r="B73" s="176">
        <f>基金残高に係る経年分析!F56</f>
        <v>1385</v>
      </c>
      <c r="C73" s="176">
        <f>基金残高に係る経年分析!G56</f>
        <v>1413</v>
      </c>
      <c r="D73" s="176">
        <f>基金残高に係る経年分析!H56</f>
        <v>1714</v>
      </c>
    </row>
    <row r="74" spans="1:16">
      <c r="A74" s="175" t="s">
        <v>79</v>
      </c>
      <c r="B74" s="176">
        <f>基金残高に係る経年分析!F57</f>
        <v>2479</v>
      </c>
      <c r="C74" s="176">
        <f>基金残高に係る経年分析!G57</f>
        <v>2709</v>
      </c>
      <c r="D74" s="176">
        <f>基金残高に係る経年分析!H57</f>
        <v>2866</v>
      </c>
    </row>
  </sheetData>
  <sheetProtection algorithmName="SHA-512" hashValue="3HP1/wAfk+IiDoatyQwR+3tuNbDpRMzbuM6SEpj+XMntoSH26YNBBAYQSUueXb56XDBKgtzes6RB4cvEVVVWSA==" saltValue="EYERATtoF+9ZYyc1jUxQ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214</v>
      </c>
      <c r="DI1" s="783"/>
      <c r="DJ1" s="783"/>
      <c r="DK1" s="783"/>
      <c r="DL1" s="783"/>
      <c r="DM1" s="783"/>
      <c r="DN1" s="784"/>
      <c r="DO1" s="212"/>
      <c r="DP1" s="782" t="s">
        <v>215</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217</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218</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220</v>
      </c>
      <c r="S4" s="725"/>
      <c r="T4" s="725"/>
      <c r="U4" s="725"/>
      <c r="V4" s="725"/>
      <c r="W4" s="725"/>
      <c r="X4" s="725"/>
      <c r="Y4" s="726"/>
      <c r="Z4" s="724" t="s">
        <v>221</v>
      </c>
      <c r="AA4" s="725"/>
      <c r="AB4" s="725"/>
      <c r="AC4" s="726"/>
      <c r="AD4" s="724" t="s">
        <v>222</v>
      </c>
      <c r="AE4" s="725"/>
      <c r="AF4" s="725"/>
      <c r="AG4" s="725"/>
      <c r="AH4" s="725"/>
      <c r="AI4" s="725"/>
      <c r="AJ4" s="725"/>
      <c r="AK4" s="726"/>
      <c r="AL4" s="724" t="s">
        <v>221</v>
      </c>
      <c r="AM4" s="725"/>
      <c r="AN4" s="725"/>
      <c r="AO4" s="726"/>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c r="B5" s="742" t="s">
        <v>227</v>
      </c>
      <c r="C5" s="743"/>
      <c r="D5" s="743"/>
      <c r="E5" s="743"/>
      <c r="F5" s="743"/>
      <c r="G5" s="743"/>
      <c r="H5" s="743"/>
      <c r="I5" s="743"/>
      <c r="J5" s="743"/>
      <c r="K5" s="743"/>
      <c r="L5" s="743"/>
      <c r="M5" s="743"/>
      <c r="N5" s="743"/>
      <c r="O5" s="743"/>
      <c r="P5" s="743"/>
      <c r="Q5" s="744"/>
      <c r="R5" s="718">
        <v>3030809</v>
      </c>
      <c r="S5" s="719"/>
      <c r="T5" s="719"/>
      <c r="U5" s="719"/>
      <c r="V5" s="719"/>
      <c r="W5" s="719"/>
      <c r="X5" s="719"/>
      <c r="Y5" s="765"/>
      <c r="Z5" s="780">
        <v>16.100000000000001</v>
      </c>
      <c r="AA5" s="780"/>
      <c r="AB5" s="780"/>
      <c r="AC5" s="780"/>
      <c r="AD5" s="781">
        <v>3030809</v>
      </c>
      <c r="AE5" s="781"/>
      <c r="AF5" s="781"/>
      <c r="AG5" s="781"/>
      <c r="AH5" s="781"/>
      <c r="AI5" s="781"/>
      <c r="AJ5" s="781"/>
      <c r="AK5" s="781"/>
      <c r="AL5" s="761">
        <v>33.299999999999997</v>
      </c>
      <c r="AM5" s="747"/>
      <c r="AN5" s="747"/>
      <c r="AO5" s="762"/>
      <c r="AP5" s="742" t="s">
        <v>228</v>
      </c>
      <c r="AQ5" s="743"/>
      <c r="AR5" s="743"/>
      <c r="AS5" s="743"/>
      <c r="AT5" s="743"/>
      <c r="AU5" s="743"/>
      <c r="AV5" s="743"/>
      <c r="AW5" s="743"/>
      <c r="AX5" s="743"/>
      <c r="AY5" s="743"/>
      <c r="AZ5" s="743"/>
      <c r="BA5" s="743"/>
      <c r="BB5" s="743"/>
      <c r="BC5" s="743"/>
      <c r="BD5" s="743"/>
      <c r="BE5" s="743"/>
      <c r="BF5" s="744"/>
      <c r="BG5" s="665">
        <v>3027095</v>
      </c>
      <c r="BH5" s="675"/>
      <c r="BI5" s="675"/>
      <c r="BJ5" s="675"/>
      <c r="BK5" s="675"/>
      <c r="BL5" s="675"/>
      <c r="BM5" s="675"/>
      <c r="BN5" s="676"/>
      <c r="BO5" s="679">
        <v>99.9</v>
      </c>
      <c r="BP5" s="679"/>
      <c r="BQ5" s="679"/>
      <c r="BR5" s="679"/>
      <c r="BS5" s="680">
        <v>54559</v>
      </c>
      <c r="BT5" s="680"/>
      <c r="BU5" s="680"/>
      <c r="BV5" s="680"/>
      <c r="BW5" s="680"/>
      <c r="BX5" s="680"/>
      <c r="BY5" s="680"/>
      <c r="BZ5" s="680"/>
      <c r="CA5" s="680"/>
      <c r="CB5" s="751"/>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c r="B6" s="646" t="s">
        <v>232</v>
      </c>
      <c r="C6" s="647"/>
      <c r="D6" s="647"/>
      <c r="E6" s="647"/>
      <c r="F6" s="647"/>
      <c r="G6" s="647"/>
      <c r="H6" s="647"/>
      <c r="I6" s="647"/>
      <c r="J6" s="647"/>
      <c r="K6" s="647"/>
      <c r="L6" s="647"/>
      <c r="M6" s="647"/>
      <c r="N6" s="647"/>
      <c r="O6" s="647"/>
      <c r="P6" s="647"/>
      <c r="Q6" s="648"/>
      <c r="R6" s="665">
        <v>134680</v>
      </c>
      <c r="S6" s="675"/>
      <c r="T6" s="675"/>
      <c r="U6" s="675"/>
      <c r="V6" s="675"/>
      <c r="W6" s="675"/>
      <c r="X6" s="675"/>
      <c r="Y6" s="676"/>
      <c r="Z6" s="679">
        <v>0.7</v>
      </c>
      <c r="AA6" s="679"/>
      <c r="AB6" s="679"/>
      <c r="AC6" s="679"/>
      <c r="AD6" s="680">
        <v>134680</v>
      </c>
      <c r="AE6" s="680"/>
      <c r="AF6" s="680"/>
      <c r="AG6" s="680"/>
      <c r="AH6" s="680"/>
      <c r="AI6" s="680"/>
      <c r="AJ6" s="680"/>
      <c r="AK6" s="680"/>
      <c r="AL6" s="668">
        <v>1.5</v>
      </c>
      <c r="AM6" s="677"/>
      <c r="AN6" s="677"/>
      <c r="AO6" s="681"/>
      <c r="AP6" s="646" t="s">
        <v>233</v>
      </c>
      <c r="AQ6" s="647"/>
      <c r="AR6" s="647"/>
      <c r="AS6" s="647"/>
      <c r="AT6" s="647"/>
      <c r="AU6" s="647"/>
      <c r="AV6" s="647"/>
      <c r="AW6" s="647"/>
      <c r="AX6" s="647"/>
      <c r="AY6" s="647"/>
      <c r="AZ6" s="647"/>
      <c r="BA6" s="647"/>
      <c r="BB6" s="647"/>
      <c r="BC6" s="647"/>
      <c r="BD6" s="647"/>
      <c r="BE6" s="647"/>
      <c r="BF6" s="648"/>
      <c r="BG6" s="665">
        <v>3027095</v>
      </c>
      <c r="BH6" s="675"/>
      <c r="BI6" s="675"/>
      <c r="BJ6" s="675"/>
      <c r="BK6" s="675"/>
      <c r="BL6" s="675"/>
      <c r="BM6" s="675"/>
      <c r="BN6" s="676"/>
      <c r="BO6" s="679">
        <v>99.9</v>
      </c>
      <c r="BP6" s="679"/>
      <c r="BQ6" s="679"/>
      <c r="BR6" s="679"/>
      <c r="BS6" s="680">
        <v>54559</v>
      </c>
      <c r="BT6" s="680"/>
      <c r="BU6" s="680"/>
      <c r="BV6" s="680"/>
      <c r="BW6" s="680"/>
      <c r="BX6" s="680"/>
      <c r="BY6" s="680"/>
      <c r="BZ6" s="680"/>
      <c r="CA6" s="680"/>
      <c r="CB6" s="751"/>
      <c r="CD6" s="721" t="s">
        <v>234</v>
      </c>
      <c r="CE6" s="722"/>
      <c r="CF6" s="722"/>
      <c r="CG6" s="722"/>
      <c r="CH6" s="722"/>
      <c r="CI6" s="722"/>
      <c r="CJ6" s="722"/>
      <c r="CK6" s="722"/>
      <c r="CL6" s="722"/>
      <c r="CM6" s="722"/>
      <c r="CN6" s="722"/>
      <c r="CO6" s="722"/>
      <c r="CP6" s="722"/>
      <c r="CQ6" s="723"/>
      <c r="CR6" s="665">
        <v>145523</v>
      </c>
      <c r="CS6" s="675"/>
      <c r="CT6" s="675"/>
      <c r="CU6" s="675"/>
      <c r="CV6" s="675"/>
      <c r="CW6" s="675"/>
      <c r="CX6" s="675"/>
      <c r="CY6" s="676"/>
      <c r="CZ6" s="761">
        <v>0.8</v>
      </c>
      <c r="DA6" s="747"/>
      <c r="DB6" s="747"/>
      <c r="DC6" s="766"/>
      <c r="DD6" s="671" t="s">
        <v>128</v>
      </c>
      <c r="DE6" s="675"/>
      <c r="DF6" s="675"/>
      <c r="DG6" s="675"/>
      <c r="DH6" s="675"/>
      <c r="DI6" s="675"/>
      <c r="DJ6" s="675"/>
      <c r="DK6" s="675"/>
      <c r="DL6" s="675"/>
      <c r="DM6" s="675"/>
      <c r="DN6" s="675"/>
      <c r="DO6" s="675"/>
      <c r="DP6" s="676"/>
      <c r="DQ6" s="671">
        <v>145523</v>
      </c>
      <c r="DR6" s="675"/>
      <c r="DS6" s="675"/>
      <c r="DT6" s="675"/>
      <c r="DU6" s="675"/>
      <c r="DV6" s="675"/>
      <c r="DW6" s="675"/>
      <c r="DX6" s="675"/>
      <c r="DY6" s="675"/>
      <c r="DZ6" s="675"/>
      <c r="EA6" s="675"/>
      <c r="EB6" s="675"/>
      <c r="EC6" s="692"/>
    </row>
    <row r="7" spans="2:143" ht="11.25" customHeight="1">
      <c r="B7" s="646" t="s">
        <v>235</v>
      </c>
      <c r="C7" s="647"/>
      <c r="D7" s="647"/>
      <c r="E7" s="647"/>
      <c r="F7" s="647"/>
      <c r="G7" s="647"/>
      <c r="H7" s="647"/>
      <c r="I7" s="647"/>
      <c r="J7" s="647"/>
      <c r="K7" s="647"/>
      <c r="L7" s="647"/>
      <c r="M7" s="647"/>
      <c r="N7" s="647"/>
      <c r="O7" s="647"/>
      <c r="P7" s="647"/>
      <c r="Q7" s="648"/>
      <c r="R7" s="665">
        <v>1518</v>
      </c>
      <c r="S7" s="675"/>
      <c r="T7" s="675"/>
      <c r="U7" s="675"/>
      <c r="V7" s="675"/>
      <c r="W7" s="675"/>
      <c r="X7" s="675"/>
      <c r="Y7" s="676"/>
      <c r="Z7" s="679">
        <v>0</v>
      </c>
      <c r="AA7" s="679"/>
      <c r="AB7" s="679"/>
      <c r="AC7" s="679"/>
      <c r="AD7" s="680">
        <v>1518</v>
      </c>
      <c r="AE7" s="680"/>
      <c r="AF7" s="680"/>
      <c r="AG7" s="680"/>
      <c r="AH7" s="680"/>
      <c r="AI7" s="680"/>
      <c r="AJ7" s="680"/>
      <c r="AK7" s="680"/>
      <c r="AL7" s="668">
        <v>0</v>
      </c>
      <c r="AM7" s="677"/>
      <c r="AN7" s="677"/>
      <c r="AO7" s="681"/>
      <c r="AP7" s="646" t="s">
        <v>236</v>
      </c>
      <c r="AQ7" s="647"/>
      <c r="AR7" s="647"/>
      <c r="AS7" s="647"/>
      <c r="AT7" s="647"/>
      <c r="AU7" s="647"/>
      <c r="AV7" s="647"/>
      <c r="AW7" s="647"/>
      <c r="AX7" s="647"/>
      <c r="AY7" s="647"/>
      <c r="AZ7" s="647"/>
      <c r="BA7" s="647"/>
      <c r="BB7" s="647"/>
      <c r="BC7" s="647"/>
      <c r="BD7" s="647"/>
      <c r="BE7" s="647"/>
      <c r="BF7" s="648"/>
      <c r="BG7" s="665">
        <v>1171816</v>
      </c>
      <c r="BH7" s="675"/>
      <c r="BI7" s="675"/>
      <c r="BJ7" s="675"/>
      <c r="BK7" s="675"/>
      <c r="BL7" s="675"/>
      <c r="BM7" s="675"/>
      <c r="BN7" s="676"/>
      <c r="BO7" s="679">
        <v>38.700000000000003</v>
      </c>
      <c r="BP7" s="679"/>
      <c r="BQ7" s="679"/>
      <c r="BR7" s="679"/>
      <c r="BS7" s="680">
        <v>54559</v>
      </c>
      <c r="BT7" s="680"/>
      <c r="BU7" s="680"/>
      <c r="BV7" s="680"/>
      <c r="BW7" s="680"/>
      <c r="BX7" s="680"/>
      <c r="BY7" s="680"/>
      <c r="BZ7" s="680"/>
      <c r="CA7" s="680"/>
      <c r="CB7" s="751"/>
      <c r="CD7" s="693" t="s">
        <v>237</v>
      </c>
      <c r="CE7" s="690"/>
      <c r="CF7" s="690"/>
      <c r="CG7" s="690"/>
      <c r="CH7" s="690"/>
      <c r="CI7" s="690"/>
      <c r="CJ7" s="690"/>
      <c r="CK7" s="690"/>
      <c r="CL7" s="690"/>
      <c r="CM7" s="690"/>
      <c r="CN7" s="690"/>
      <c r="CO7" s="690"/>
      <c r="CP7" s="690"/>
      <c r="CQ7" s="691"/>
      <c r="CR7" s="665">
        <v>1996506</v>
      </c>
      <c r="CS7" s="675"/>
      <c r="CT7" s="675"/>
      <c r="CU7" s="675"/>
      <c r="CV7" s="675"/>
      <c r="CW7" s="675"/>
      <c r="CX7" s="675"/>
      <c r="CY7" s="676"/>
      <c r="CZ7" s="679">
        <v>11.1</v>
      </c>
      <c r="DA7" s="679"/>
      <c r="DB7" s="679"/>
      <c r="DC7" s="679"/>
      <c r="DD7" s="671">
        <v>154635</v>
      </c>
      <c r="DE7" s="675"/>
      <c r="DF7" s="675"/>
      <c r="DG7" s="675"/>
      <c r="DH7" s="675"/>
      <c r="DI7" s="675"/>
      <c r="DJ7" s="675"/>
      <c r="DK7" s="675"/>
      <c r="DL7" s="675"/>
      <c r="DM7" s="675"/>
      <c r="DN7" s="675"/>
      <c r="DO7" s="675"/>
      <c r="DP7" s="676"/>
      <c r="DQ7" s="671">
        <v>1690810</v>
      </c>
      <c r="DR7" s="675"/>
      <c r="DS7" s="675"/>
      <c r="DT7" s="675"/>
      <c r="DU7" s="675"/>
      <c r="DV7" s="675"/>
      <c r="DW7" s="675"/>
      <c r="DX7" s="675"/>
      <c r="DY7" s="675"/>
      <c r="DZ7" s="675"/>
      <c r="EA7" s="675"/>
      <c r="EB7" s="675"/>
      <c r="EC7" s="692"/>
    </row>
    <row r="8" spans="2:143" ht="11.25" customHeight="1">
      <c r="B8" s="646" t="s">
        <v>238</v>
      </c>
      <c r="C8" s="647"/>
      <c r="D8" s="647"/>
      <c r="E8" s="647"/>
      <c r="F8" s="647"/>
      <c r="G8" s="647"/>
      <c r="H8" s="647"/>
      <c r="I8" s="647"/>
      <c r="J8" s="647"/>
      <c r="K8" s="647"/>
      <c r="L8" s="647"/>
      <c r="M8" s="647"/>
      <c r="N8" s="647"/>
      <c r="O8" s="647"/>
      <c r="P8" s="647"/>
      <c r="Q8" s="648"/>
      <c r="R8" s="665">
        <v>6307</v>
      </c>
      <c r="S8" s="675"/>
      <c r="T8" s="675"/>
      <c r="U8" s="675"/>
      <c r="V8" s="675"/>
      <c r="W8" s="675"/>
      <c r="X8" s="675"/>
      <c r="Y8" s="676"/>
      <c r="Z8" s="679">
        <v>0</v>
      </c>
      <c r="AA8" s="679"/>
      <c r="AB8" s="679"/>
      <c r="AC8" s="679"/>
      <c r="AD8" s="680">
        <v>6307</v>
      </c>
      <c r="AE8" s="680"/>
      <c r="AF8" s="680"/>
      <c r="AG8" s="680"/>
      <c r="AH8" s="680"/>
      <c r="AI8" s="680"/>
      <c r="AJ8" s="680"/>
      <c r="AK8" s="680"/>
      <c r="AL8" s="668">
        <v>0.1</v>
      </c>
      <c r="AM8" s="677"/>
      <c r="AN8" s="677"/>
      <c r="AO8" s="681"/>
      <c r="AP8" s="646" t="s">
        <v>239</v>
      </c>
      <c r="AQ8" s="647"/>
      <c r="AR8" s="647"/>
      <c r="AS8" s="647"/>
      <c r="AT8" s="647"/>
      <c r="AU8" s="647"/>
      <c r="AV8" s="647"/>
      <c r="AW8" s="647"/>
      <c r="AX8" s="647"/>
      <c r="AY8" s="647"/>
      <c r="AZ8" s="647"/>
      <c r="BA8" s="647"/>
      <c r="BB8" s="647"/>
      <c r="BC8" s="647"/>
      <c r="BD8" s="647"/>
      <c r="BE8" s="647"/>
      <c r="BF8" s="648"/>
      <c r="BG8" s="665">
        <v>44134</v>
      </c>
      <c r="BH8" s="675"/>
      <c r="BI8" s="675"/>
      <c r="BJ8" s="675"/>
      <c r="BK8" s="675"/>
      <c r="BL8" s="675"/>
      <c r="BM8" s="675"/>
      <c r="BN8" s="676"/>
      <c r="BO8" s="679">
        <v>1.5</v>
      </c>
      <c r="BP8" s="679"/>
      <c r="BQ8" s="679"/>
      <c r="BR8" s="679"/>
      <c r="BS8" s="680" t="s">
        <v>128</v>
      </c>
      <c r="BT8" s="680"/>
      <c r="BU8" s="680"/>
      <c r="BV8" s="680"/>
      <c r="BW8" s="680"/>
      <c r="BX8" s="680"/>
      <c r="BY8" s="680"/>
      <c r="BZ8" s="680"/>
      <c r="CA8" s="680"/>
      <c r="CB8" s="751"/>
      <c r="CD8" s="693" t="s">
        <v>240</v>
      </c>
      <c r="CE8" s="690"/>
      <c r="CF8" s="690"/>
      <c r="CG8" s="690"/>
      <c r="CH8" s="690"/>
      <c r="CI8" s="690"/>
      <c r="CJ8" s="690"/>
      <c r="CK8" s="690"/>
      <c r="CL8" s="690"/>
      <c r="CM8" s="690"/>
      <c r="CN8" s="690"/>
      <c r="CO8" s="690"/>
      <c r="CP8" s="690"/>
      <c r="CQ8" s="691"/>
      <c r="CR8" s="665">
        <v>6100694</v>
      </c>
      <c r="CS8" s="675"/>
      <c r="CT8" s="675"/>
      <c r="CU8" s="675"/>
      <c r="CV8" s="675"/>
      <c r="CW8" s="675"/>
      <c r="CX8" s="675"/>
      <c r="CY8" s="676"/>
      <c r="CZ8" s="679">
        <v>34</v>
      </c>
      <c r="DA8" s="679"/>
      <c r="DB8" s="679"/>
      <c r="DC8" s="679"/>
      <c r="DD8" s="671" t="s">
        <v>128</v>
      </c>
      <c r="DE8" s="675"/>
      <c r="DF8" s="675"/>
      <c r="DG8" s="675"/>
      <c r="DH8" s="675"/>
      <c r="DI8" s="675"/>
      <c r="DJ8" s="675"/>
      <c r="DK8" s="675"/>
      <c r="DL8" s="675"/>
      <c r="DM8" s="675"/>
      <c r="DN8" s="675"/>
      <c r="DO8" s="675"/>
      <c r="DP8" s="676"/>
      <c r="DQ8" s="671">
        <v>2704176</v>
      </c>
      <c r="DR8" s="675"/>
      <c r="DS8" s="675"/>
      <c r="DT8" s="675"/>
      <c r="DU8" s="675"/>
      <c r="DV8" s="675"/>
      <c r="DW8" s="675"/>
      <c r="DX8" s="675"/>
      <c r="DY8" s="675"/>
      <c r="DZ8" s="675"/>
      <c r="EA8" s="675"/>
      <c r="EB8" s="675"/>
      <c r="EC8" s="692"/>
    </row>
    <row r="9" spans="2:143" ht="11.25" customHeight="1">
      <c r="B9" s="646" t="s">
        <v>241</v>
      </c>
      <c r="C9" s="647"/>
      <c r="D9" s="647"/>
      <c r="E9" s="647"/>
      <c r="F9" s="647"/>
      <c r="G9" s="647"/>
      <c r="H9" s="647"/>
      <c r="I9" s="647"/>
      <c r="J9" s="647"/>
      <c r="K9" s="647"/>
      <c r="L9" s="647"/>
      <c r="M9" s="647"/>
      <c r="N9" s="647"/>
      <c r="O9" s="647"/>
      <c r="P9" s="647"/>
      <c r="Q9" s="648"/>
      <c r="R9" s="665">
        <v>8740</v>
      </c>
      <c r="S9" s="675"/>
      <c r="T9" s="675"/>
      <c r="U9" s="675"/>
      <c r="V9" s="675"/>
      <c r="W9" s="675"/>
      <c r="X9" s="675"/>
      <c r="Y9" s="676"/>
      <c r="Z9" s="679">
        <v>0</v>
      </c>
      <c r="AA9" s="679"/>
      <c r="AB9" s="679"/>
      <c r="AC9" s="679"/>
      <c r="AD9" s="680">
        <v>8740</v>
      </c>
      <c r="AE9" s="680"/>
      <c r="AF9" s="680"/>
      <c r="AG9" s="680"/>
      <c r="AH9" s="680"/>
      <c r="AI9" s="680"/>
      <c r="AJ9" s="680"/>
      <c r="AK9" s="680"/>
      <c r="AL9" s="668">
        <v>0.1</v>
      </c>
      <c r="AM9" s="677"/>
      <c r="AN9" s="677"/>
      <c r="AO9" s="681"/>
      <c r="AP9" s="646" t="s">
        <v>242</v>
      </c>
      <c r="AQ9" s="647"/>
      <c r="AR9" s="647"/>
      <c r="AS9" s="647"/>
      <c r="AT9" s="647"/>
      <c r="AU9" s="647"/>
      <c r="AV9" s="647"/>
      <c r="AW9" s="647"/>
      <c r="AX9" s="647"/>
      <c r="AY9" s="647"/>
      <c r="AZ9" s="647"/>
      <c r="BA9" s="647"/>
      <c r="BB9" s="647"/>
      <c r="BC9" s="647"/>
      <c r="BD9" s="647"/>
      <c r="BE9" s="647"/>
      <c r="BF9" s="648"/>
      <c r="BG9" s="665">
        <v>879992</v>
      </c>
      <c r="BH9" s="675"/>
      <c r="BI9" s="675"/>
      <c r="BJ9" s="675"/>
      <c r="BK9" s="675"/>
      <c r="BL9" s="675"/>
      <c r="BM9" s="675"/>
      <c r="BN9" s="676"/>
      <c r="BO9" s="679">
        <v>29</v>
      </c>
      <c r="BP9" s="679"/>
      <c r="BQ9" s="679"/>
      <c r="BR9" s="679"/>
      <c r="BS9" s="680" t="s">
        <v>128</v>
      </c>
      <c r="BT9" s="680"/>
      <c r="BU9" s="680"/>
      <c r="BV9" s="680"/>
      <c r="BW9" s="680"/>
      <c r="BX9" s="680"/>
      <c r="BY9" s="680"/>
      <c r="BZ9" s="680"/>
      <c r="CA9" s="680"/>
      <c r="CB9" s="751"/>
      <c r="CD9" s="693" t="s">
        <v>243</v>
      </c>
      <c r="CE9" s="690"/>
      <c r="CF9" s="690"/>
      <c r="CG9" s="690"/>
      <c r="CH9" s="690"/>
      <c r="CI9" s="690"/>
      <c r="CJ9" s="690"/>
      <c r="CK9" s="690"/>
      <c r="CL9" s="690"/>
      <c r="CM9" s="690"/>
      <c r="CN9" s="690"/>
      <c r="CO9" s="690"/>
      <c r="CP9" s="690"/>
      <c r="CQ9" s="691"/>
      <c r="CR9" s="665">
        <v>1102408</v>
      </c>
      <c r="CS9" s="675"/>
      <c r="CT9" s="675"/>
      <c r="CU9" s="675"/>
      <c r="CV9" s="675"/>
      <c r="CW9" s="675"/>
      <c r="CX9" s="675"/>
      <c r="CY9" s="676"/>
      <c r="CZ9" s="679">
        <v>6.1</v>
      </c>
      <c r="DA9" s="679"/>
      <c r="DB9" s="679"/>
      <c r="DC9" s="679"/>
      <c r="DD9" s="671">
        <v>125932</v>
      </c>
      <c r="DE9" s="675"/>
      <c r="DF9" s="675"/>
      <c r="DG9" s="675"/>
      <c r="DH9" s="675"/>
      <c r="DI9" s="675"/>
      <c r="DJ9" s="675"/>
      <c r="DK9" s="675"/>
      <c r="DL9" s="675"/>
      <c r="DM9" s="675"/>
      <c r="DN9" s="675"/>
      <c r="DO9" s="675"/>
      <c r="DP9" s="676"/>
      <c r="DQ9" s="671">
        <v>804481</v>
      </c>
      <c r="DR9" s="675"/>
      <c r="DS9" s="675"/>
      <c r="DT9" s="675"/>
      <c r="DU9" s="675"/>
      <c r="DV9" s="675"/>
      <c r="DW9" s="675"/>
      <c r="DX9" s="675"/>
      <c r="DY9" s="675"/>
      <c r="DZ9" s="675"/>
      <c r="EA9" s="675"/>
      <c r="EB9" s="675"/>
      <c r="EC9" s="692"/>
    </row>
    <row r="10" spans="2:143" ht="11.25" customHeight="1">
      <c r="B10" s="646" t="s">
        <v>244</v>
      </c>
      <c r="C10" s="647"/>
      <c r="D10" s="647"/>
      <c r="E10" s="647"/>
      <c r="F10" s="647"/>
      <c r="G10" s="647"/>
      <c r="H10" s="647"/>
      <c r="I10" s="647"/>
      <c r="J10" s="647"/>
      <c r="K10" s="647"/>
      <c r="L10" s="647"/>
      <c r="M10" s="647"/>
      <c r="N10" s="647"/>
      <c r="O10" s="647"/>
      <c r="P10" s="647"/>
      <c r="Q10" s="648"/>
      <c r="R10" s="665" t="s">
        <v>128</v>
      </c>
      <c r="S10" s="675"/>
      <c r="T10" s="675"/>
      <c r="U10" s="675"/>
      <c r="V10" s="675"/>
      <c r="W10" s="675"/>
      <c r="X10" s="675"/>
      <c r="Y10" s="676"/>
      <c r="Z10" s="679" t="s">
        <v>128</v>
      </c>
      <c r="AA10" s="679"/>
      <c r="AB10" s="679"/>
      <c r="AC10" s="679"/>
      <c r="AD10" s="680" t="s">
        <v>128</v>
      </c>
      <c r="AE10" s="680"/>
      <c r="AF10" s="680"/>
      <c r="AG10" s="680"/>
      <c r="AH10" s="680"/>
      <c r="AI10" s="680"/>
      <c r="AJ10" s="680"/>
      <c r="AK10" s="680"/>
      <c r="AL10" s="668" t="s">
        <v>128</v>
      </c>
      <c r="AM10" s="677"/>
      <c r="AN10" s="677"/>
      <c r="AO10" s="681"/>
      <c r="AP10" s="646" t="s">
        <v>245</v>
      </c>
      <c r="AQ10" s="647"/>
      <c r="AR10" s="647"/>
      <c r="AS10" s="647"/>
      <c r="AT10" s="647"/>
      <c r="AU10" s="647"/>
      <c r="AV10" s="647"/>
      <c r="AW10" s="647"/>
      <c r="AX10" s="647"/>
      <c r="AY10" s="647"/>
      <c r="AZ10" s="647"/>
      <c r="BA10" s="647"/>
      <c r="BB10" s="647"/>
      <c r="BC10" s="647"/>
      <c r="BD10" s="647"/>
      <c r="BE10" s="647"/>
      <c r="BF10" s="648"/>
      <c r="BG10" s="665">
        <v>56476</v>
      </c>
      <c r="BH10" s="675"/>
      <c r="BI10" s="675"/>
      <c r="BJ10" s="675"/>
      <c r="BK10" s="675"/>
      <c r="BL10" s="675"/>
      <c r="BM10" s="675"/>
      <c r="BN10" s="676"/>
      <c r="BO10" s="679">
        <v>1.9</v>
      </c>
      <c r="BP10" s="679"/>
      <c r="BQ10" s="679"/>
      <c r="BR10" s="679"/>
      <c r="BS10" s="680" t="s">
        <v>128</v>
      </c>
      <c r="BT10" s="680"/>
      <c r="BU10" s="680"/>
      <c r="BV10" s="680"/>
      <c r="BW10" s="680"/>
      <c r="BX10" s="680"/>
      <c r="BY10" s="680"/>
      <c r="BZ10" s="680"/>
      <c r="CA10" s="680"/>
      <c r="CB10" s="751"/>
      <c r="CD10" s="693" t="s">
        <v>246</v>
      </c>
      <c r="CE10" s="690"/>
      <c r="CF10" s="690"/>
      <c r="CG10" s="690"/>
      <c r="CH10" s="690"/>
      <c r="CI10" s="690"/>
      <c r="CJ10" s="690"/>
      <c r="CK10" s="690"/>
      <c r="CL10" s="690"/>
      <c r="CM10" s="690"/>
      <c r="CN10" s="690"/>
      <c r="CO10" s="690"/>
      <c r="CP10" s="690"/>
      <c r="CQ10" s="691"/>
      <c r="CR10" s="665">
        <v>12017</v>
      </c>
      <c r="CS10" s="675"/>
      <c r="CT10" s="675"/>
      <c r="CU10" s="675"/>
      <c r="CV10" s="675"/>
      <c r="CW10" s="675"/>
      <c r="CX10" s="675"/>
      <c r="CY10" s="676"/>
      <c r="CZ10" s="679">
        <v>0.1</v>
      </c>
      <c r="DA10" s="679"/>
      <c r="DB10" s="679"/>
      <c r="DC10" s="679"/>
      <c r="DD10" s="671" t="s">
        <v>128</v>
      </c>
      <c r="DE10" s="675"/>
      <c r="DF10" s="675"/>
      <c r="DG10" s="675"/>
      <c r="DH10" s="675"/>
      <c r="DI10" s="675"/>
      <c r="DJ10" s="675"/>
      <c r="DK10" s="675"/>
      <c r="DL10" s="675"/>
      <c r="DM10" s="675"/>
      <c r="DN10" s="675"/>
      <c r="DO10" s="675"/>
      <c r="DP10" s="676"/>
      <c r="DQ10" s="671">
        <v>12017</v>
      </c>
      <c r="DR10" s="675"/>
      <c r="DS10" s="675"/>
      <c r="DT10" s="675"/>
      <c r="DU10" s="675"/>
      <c r="DV10" s="675"/>
      <c r="DW10" s="675"/>
      <c r="DX10" s="675"/>
      <c r="DY10" s="675"/>
      <c r="DZ10" s="675"/>
      <c r="EA10" s="675"/>
      <c r="EB10" s="675"/>
      <c r="EC10" s="692"/>
    </row>
    <row r="11" spans="2:143" ht="11.25" customHeight="1">
      <c r="B11" s="646" t="s">
        <v>247</v>
      </c>
      <c r="C11" s="647"/>
      <c r="D11" s="647"/>
      <c r="E11" s="647"/>
      <c r="F11" s="647"/>
      <c r="G11" s="647"/>
      <c r="H11" s="647"/>
      <c r="I11" s="647"/>
      <c r="J11" s="647"/>
      <c r="K11" s="647"/>
      <c r="L11" s="647"/>
      <c r="M11" s="647"/>
      <c r="N11" s="647"/>
      <c r="O11" s="647"/>
      <c r="P11" s="647"/>
      <c r="Q11" s="648"/>
      <c r="R11" s="665">
        <v>662629</v>
      </c>
      <c r="S11" s="675"/>
      <c r="T11" s="675"/>
      <c r="U11" s="675"/>
      <c r="V11" s="675"/>
      <c r="W11" s="675"/>
      <c r="X11" s="675"/>
      <c r="Y11" s="676"/>
      <c r="Z11" s="668">
        <v>3.5</v>
      </c>
      <c r="AA11" s="677"/>
      <c r="AB11" s="677"/>
      <c r="AC11" s="678"/>
      <c r="AD11" s="671">
        <v>662629</v>
      </c>
      <c r="AE11" s="675"/>
      <c r="AF11" s="675"/>
      <c r="AG11" s="675"/>
      <c r="AH11" s="675"/>
      <c r="AI11" s="675"/>
      <c r="AJ11" s="675"/>
      <c r="AK11" s="676"/>
      <c r="AL11" s="668">
        <v>7.3</v>
      </c>
      <c r="AM11" s="677"/>
      <c r="AN11" s="677"/>
      <c r="AO11" s="681"/>
      <c r="AP11" s="646" t="s">
        <v>248</v>
      </c>
      <c r="AQ11" s="647"/>
      <c r="AR11" s="647"/>
      <c r="AS11" s="647"/>
      <c r="AT11" s="647"/>
      <c r="AU11" s="647"/>
      <c r="AV11" s="647"/>
      <c r="AW11" s="647"/>
      <c r="AX11" s="647"/>
      <c r="AY11" s="647"/>
      <c r="AZ11" s="647"/>
      <c r="BA11" s="647"/>
      <c r="BB11" s="647"/>
      <c r="BC11" s="647"/>
      <c r="BD11" s="647"/>
      <c r="BE11" s="647"/>
      <c r="BF11" s="648"/>
      <c r="BG11" s="665">
        <v>191214</v>
      </c>
      <c r="BH11" s="675"/>
      <c r="BI11" s="675"/>
      <c r="BJ11" s="675"/>
      <c r="BK11" s="675"/>
      <c r="BL11" s="675"/>
      <c r="BM11" s="675"/>
      <c r="BN11" s="676"/>
      <c r="BO11" s="679">
        <v>6.3</v>
      </c>
      <c r="BP11" s="679"/>
      <c r="BQ11" s="679"/>
      <c r="BR11" s="679"/>
      <c r="BS11" s="680">
        <v>54559</v>
      </c>
      <c r="BT11" s="680"/>
      <c r="BU11" s="680"/>
      <c r="BV11" s="680"/>
      <c r="BW11" s="680"/>
      <c r="BX11" s="680"/>
      <c r="BY11" s="680"/>
      <c r="BZ11" s="680"/>
      <c r="CA11" s="680"/>
      <c r="CB11" s="751"/>
      <c r="CD11" s="693" t="s">
        <v>249</v>
      </c>
      <c r="CE11" s="690"/>
      <c r="CF11" s="690"/>
      <c r="CG11" s="690"/>
      <c r="CH11" s="690"/>
      <c r="CI11" s="690"/>
      <c r="CJ11" s="690"/>
      <c r="CK11" s="690"/>
      <c r="CL11" s="690"/>
      <c r="CM11" s="690"/>
      <c r="CN11" s="690"/>
      <c r="CO11" s="690"/>
      <c r="CP11" s="690"/>
      <c r="CQ11" s="691"/>
      <c r="CR11" s="665">
        <v>653255</v>
      </c>
      <c r="CS11" s="675"/>
      <c r="CT11" s="675"/>
      <c r="CU11" s="675"/>
      <c r="CV11" s="675"/>
      <c r="CW11" s="675"/>
      <c r="CX11" s="675"/>
      <c r="CY11" s="676"/>
      <c r="CZ11" s="679">
        <v>3.6</v>
      </c>
      <c r="DA11" s="679"/>
      <c r="DB11" s="679"/>
      <c r="DC11" s="679"/>
      <c r="DD11" s="671">
        <v>272502</v>
      </c>
      <c r="DE11" s="675"/>
      <c r="DF11" s="675"/>
      <c r="DG11" s="675"/>
      <c r="DH11" s="675"/>
      <c r="DI11" s="675"/>
      <c r="DJ11" s="675"/>
      <c r="DK11" s="675"/>
      <c r="DL11" s="675"/>
      <c r="DM11" s="675"/>
      <c r="DN11" s="675"/>
      <c r="DO11" s="675"/>
      <c r="DP11" s="676"/>
      <c r="DQ11" s="671">
        <v>365777</v>
      </c>
      <c r="DR11" s="675"/>
      <c r="DS11" s="675"/>
      <c r="DT11" s="675"/>
      <c r="DU11" s="675"/>
      <c r="DV11" s="675"/>
      <c r="DW11" s="675"/>
      <c r="DX11" s="675"/>
      <c r="DY11" s="675"/>
      <c r="DZ11" s="675"/>
      <c r="EA11" s="675"/>
      <c r="EB11" s="675"/>
      <c r="EC11" s="692"/>
    </row>
    <row r="12" spans="2:143" ht="11.25" customHeight="1">
      <c r="B12" s="646" t="s">
        <v>250</v>
      </c>
      <c r="C12" s="647"/>
      <c r="D12" s="647"/>
      <c r="E12" s="647"/>
      <c r="F12" s="647"/>
      <c r="G12" s="647"/>
      <c r="H12" s="647"/>
      <c r="I12" s="647"/>
      <c r="J12" s="647"/>
      <c r="K12" s="647"/>
      <c r="L12" s="647"/>
      <c r="M12" s="647"/>
      <c r="N12" s="647"/>
      <c r="O12" s="647"/>
      <c r="P12" s="647"/>
      <c r="Q12" s="648"/>
      <c r="R12" s="665" t="s">
        <v>128</v>
      </c>
      <c r="S12" s="675"/>
      <c r="T12" s="675"/>
      <c r="U12" s="675"/>
      <c r="V12" s="675"/>
      <c r="W12" s="675"/>
      <c r="X12" s="675"/>
      <c r="Y12" s="676"/>
      <c r="Z12" s="679" t="s">
        <v>128</v>
      </c>
      <c r="AA12" s="679"/>
      <c r="AB12" s="679"/>
      <c r="AC12" s="679"/>
      <c r="AD12" s="680" t="s">
        <v>128</v>
      </c>
      <c r="AE12" s="680"/>
      <c r="AF12" s="680"/>
      <c r="AG12" s="680"/>
      <c r="AH12" s="680"/>
      <c r="AI12" s="680"/>
      <c r="AJ12" s="680"/>
      <c r="AK12" s="680"/>
      <c r="AL12" s="668" t="s">
        <v>128</v>
      </c>
      <c r="AM12" s="677"/>
      <c r="AN12" s="677"/>
      <c r="AO12" s="681"/>
      <c r="AP12" s="646" t="s">
        <v>251</v>
      </c>
      <c r="AQ12" s="647"/>
      <c r="AR12" s="647"/>
      <c r="AS12" s="647"/>
      <c r="AT12" s="647"/>
      <c r="AU12" s="647"/>
      <c r="AV12" s="647"/>
      <c r="AW12" s="647"/>
      <c r="AX12" s="647"/>
      <c r="AY12" s="647"/>
      <c r="AZ12" s="647"/>
      <c r="BA12" s="647"/>
      <c r="BB12" s="647"/>
      <c r="BC12" s="647"/>
      <c r="BD12" s="647"/>
      <c r="BE12" s="647"/>
      <c r="BF12" s="648"/>
      <c r="BG12" s="665">
        <v>1588655</v>
      </c>
      <c r="BH12" s="675"/>
      <c r="BI12" s="675"/>
      <c r="BJ12" s="675"/>
      <c r="BK12" s="675"/>
      <c r="BL12" s="675"/>
      <c r="BM12" s="675"/>
      <c r="BN12" s="676"/>
      <c r="BO12" s="679">
        <v>52.4</v>
      </c>
      <c r="BP12" s="679"/>
      <c r="BQ12" s="679"/>
      <c r="BR12" s="679"/>
      <c r="BS12" s="680" t="s">
        <v>128</v>
      </c>
      <c r="BT12" s="680"/>
      <c r="BU12" s="680"/>
      <c r="BV12" s="680"/>
      <c r="BW12" s="680"/>
      <c r="BX12" s="680"/>
      <c r="BY12" s="680"/>
      <c r="BZ12" s="680"/>
      <c r="CA12" s="680"/>
      <c r="CB12" s="751"/>
      <c r="CD12" s="693" t="s">
        <v>252</v>
      </c>
      <c r="CE12" s="690"/>
      <c r="CF12" s="690"/>
      <c r="CG12" s="690"/>
      <c r="CH12" s="690"/>
      <c r="CI12" s="690"/>
      <c r="CJ12" s="690"/>
      <c r="CK12" s="690"/>
      <c r="CL12" s="690"/>
      <c r="CM12" s="690"/>
      <c r="CN12" s="690"/>
      <c r="CO12" s="690"/>
      <c r="CP12" s="690"/>
      <c r="CQ12" s="691"/>
      <c r="CR12" s="665">
        <v>2508137</v>
      </c>
      <c r="CS12" s="675"/>
      <c r="CT12" s="675"/>
      <c r="CU12" s="675"/>
      <c r="CV12" s="675"/>
      <c r="CW12" s="675"/>
      <c r="CX12" s="675"/>
      <c r="CY12" s="676"/>
      <c r="CZ12" s="679">
        <v>14</v>
      </c>
      <c r="DA12" s="679"/>
      <c r="DB12" s="679"/>
      <c r="DC12" s="679"/>
      <c r="DD12" s="671">
        <v>23371</v>
      </c>
      <c r="DE12" s="675"/>
      <c r="DF12" s="675"/>
      <c r="DG12" s="675"/>
      <c r="DH12" s="675"/>
      <c r="DI12" s="675"/>
      <c r="DJ12" s="675"/>
      <c r="DK12" s="675"/>
      <c r="DL12" s="675"/>
      <c r="DM12" s="675"/>
      <c r="DN12" s="675"/>
      <c r="DO12" s="675"/>
      <c r="DP12" s="676"/>
      <c r="DQ12" s="671">
        <v>657999</v>
      </c>
      <c r="DR12" s="675"/>
      <c r="DS12" s="675"/>
      <c r="DT12" s="675"/>
      <c r="DU12" s="675"/>
      <c r="DV12" s="675"/>
      <c r="DW12" s="675"/>
      <c r="DX12" s="675"/>
      <c r="DY12" s="675"/>
      <c r="DZ12" s="675"/>
      <c r="EA12" s="675"/>
      <c r="EB12" s="675"/>
      <c r="EC12" s="692"/>
    </row>
    <row r="13" spans="2:143" ht="11.25" customHeight="1">
      <c r="B13" s="646" t="s">
        <v>253</v>
      </c>
      <c r="C13" s="647"/>
      <c r="D13" s="647"/>
      <c r="E13" s="647"/>
      <c r="F13" s="647"/>
      <c r="G13" s="647"/>
      <c r="H13" s="647"/>
      <c r="I13" s="647"/>
      <c r="J13" s="647"/>
      <c r="K13" s="647"/>
      <c r="L13" s="647"/>
      <c r="M13" s="647"/>
      <c r="N13" s="647"/>
      <c r="O13" s="647"/>
      <c r="P13" s="647"/>
      <c r="Q13" s="648"/>
      <c r="R13" s="665" t="s">
        <v>128</v>
      </c>
      <c r="S13" s="675"/>
      <c r="T13" s="675"/>
      <c r="U13" s="675"/>
      <c r="V13" s="675"/>
      <c r="W13" s="675"/>
      <c r="X13" s="675"/>
      <c r="Y13" s="676"/>
      <c r="Z13" s="679" t="s">
        <v>128</v>
      </c>
      <c r="AA13" s="679"/>
      <c r="AB13" s="679"/>
      <c r="AC13" s="679"/>
      <c r="AD13" s="680" t="s">
        <v>128</v>
      </c>
      <c r="AE13" s="680"/>
      <c r="AF13" s="680"/>
      <c r="AG13" s="680"/>
      <c r="AH13" s="680"/>
      <c r="AI13" s="680"/>
      <c r="AJ13" s="680"/>
      <c r="AK13" s="680"/>
      <c r="AL13" s="668" t="s">
        <v>128</v>
      </c>
      <c r="AM13" s="677"/>
      <c r="AN13" s="677"/>
      <c r="AO13" s="681"/>
      <c r="AP13" s="646" t="s">
        <v>254</v>
      </c>
      <c r="AQ13" s="647"/>
      <c r="AR13" s="647"/>
      <c r="AS13" s="647"/>
      <c r="AT13" s="647"/>
      <c r="AU13" s="647"/>
      <c r="AV13" s="647"/>
      <c r="AW13" s="647"/>
      <c r="AX13" s="647"/>
      <c r="AY13" s="647"/>
      <c r="AZ13" s="647"/>
      <c r="BA13" s="647"/>
      <c r="BB13" s="647"/>
      <c r="BC13" s="647"/>
      <c r="BD13" s="647"/>
      <c r="BE13" s="647"/>
      <c r="BF13" s="648"/>
      <c r="BG13" s="665">
        <v>1384005</v>
      </c>
      <c r="BH13" s="675"/>
      <c r="BI13" s="675"/>
      <c r="BJ13" s="675"/>
      <c r="BK13" s="675"/>
      <c r="BL13" s="675"/>
      <c r="BM13" s="675"/>
      <c r="BN13" s="676"/>
      <c r="BO13" s="679">
        <v>45.7</v>
      </c>
      <c r="BP13" s="679"/>
      <c r="BQ13" s="679"/>
      <c r="BR13" s="679"/>
      <c r="BS13" s="680" t="s">
        <v>128</v>
      </c>
      <c r="BT13" s="680"/>
      <c r="BU13" s="680"/>
      <c r="BV13" s="680"/>
      <c r="BW13" s="680"/>
      <c r="BX13" s="680"/>
      <c r="BY13" s="680"/>
      <c r="BZ13" s="680"/>
      <c r="CA13" s="680"/>
      <c r="CB13" s="751"/>
      <c r="CD13" s="693" t="s">
        <v>255</v>
      </c>
      <c r="CE13" s="690"/>
      <c r="CF13" s="690"/>
      <c r="CG13" s="690"/>
      <c r="CH13" s="690"/>
      <c r="CI13" s="690"/>
      <c r="CJ13" s="690"/>
      <c r="CK13" s="690"/>
      <c r="CL13" s="690"/>
      <c r="CM13" s="690"/>
      <c r="CN13" s="690"/>
      <c r="CO13" s="690"/>
      <c r="CP13" s="690"/>
      <c r="CQ13" s="691"/>
      <c r="CR13" s="665">
        <v>1240112</v>
      </c>
      <c r="CS13" s="675"/>
      <c r="CT13" s="675"/>
      <c r="CU13" s="675"/>
      <c r="CV13" s="675"/>
      <c r="CW13" s="675"/>
      <c r="CX13" s="675"/>
      <c r="CY13" s="676"/>
      <c r="CZ13" s="679">
        <v>6.9</v>
      </c>
      <c r="DA13" s="679"/>
      <c r="DB13" s="679"/>
      <c r="DC13" s="679"/>
      <c r="DD13" s="671">
        <v>652975</v>
      </c>
      <c r="DE13" s="675"/>
      <c r="DF13" s="675"/>
      <c r="DG13" s="675"/>
      <c r="DH13" s="675"/>
      <c r="DI13" s="675"/>
      <c r="DJ13" s="675"/>
      <c r="DK13" s="675"/>
      <c r="DL13" s="675"/>
      <c r="DM13" s="675"/>
      <c r="DN13" s="675"/>
      <c r="DO13" s="675"/>
      <c r="DP13" s="676"/>
      <c r="DQ13" s="671">
        <v>836654</v>
      </c>
      <c r="DR13" s="675"/>
      <c r="DS13" s="675"/>
      <c r="DT13" s="675"/>
      <c r="DU13" s="675"/>
      <c r="DV13" s="675"/>
      <c r="DW13" s="675"/>
      <c r="DX13" s="675"/>
      <c r="DY13" s="675"/>
      <c r="DZ13" s="675"/>
      <c r="EA13" s="675"/>
      <c r="EB13" s="675"/>
      <c r="EC13" s="692"/>
    </row>
    <row r="14" spans="2:143" ht="11.25" customHeight="1">
      <c r="B14" s="646" t="s">
        <v>256</v>
      </c>
      <c r="C14" s="647"/>
      <c r="D14" s="647"/>
      <c r="E14" s="647"/>
      <c r="F14" s="647"/>
      <c r="G14" s="647"/>
      <c r="H14" s="647"/>
      <c r="I14" s="647"/>
      <c r="J14" s="647"/>
      <c r="K14" s="647"/>
      <c r="L14" s="647"/>
      <c r="M14" s="647"/>
      <c r="N14" s="647"/>
      <c r="O14" s="647"/>
      <c r="P14" s="647"/>
      <c r="Q14" s="648"/>
      <c r="R14" s="665" t="s">
        <v>128</v>
      </c>
      <c r="S14" s="675"/>
      <c r="T14" s="675"/>
      <c r="U14" s="675"/>
      <c r="V14" s="675"/>
      <c r="W14" s="675"/>
      <c r="X14" s="675"/>
      <c r="Y14" s="676"/>
      <c r="Z14" s="679" t="s">
        <v>128</v>
      </c>
      <c r="AA14" s="679"/>
      <c r="AB14" s="679"/>
      <c r="AC14" s="679"/>
      <c r="AD14" s="680" t="s">
        <v>128</v>
      </c>
      <c r="AE14" s="680"/>
      <c r="AF14" s="680"/>
      <c r="AG14" s="680"/>
      <c r="AH14" s="680"/>
      <c r="AI14" s="680"/>
      <c r="AJ14" s="680"/>
      <c r="AK14" s="680"/>
      <c r="AL14" s="668" t="s">
        <v>128</v>
      </c>
      <c r="AM14" s="677"/>
      <c r="AN14" s="677"/>
      <c r="AO14" s="681"/>
      <c r="AP14" s="646" t="s">
        <v>257</v>
      </c>
      <c r="AQ14" s="647"/>
      <c r="AR14" s="647"/>
      <c r="AS14" s="647"/>
      <c r="AT14" s="647"/>
      <c r="AU14" s="647"/>
      <c r="AV14" s="647"/>
      <c r="AW14" s="647"/>
      <c r="AX14" s="647"/>
      <c r="AY14" s="647"/>
      <c r="AZ14" s="647"/>
      <c r="BA14" s="647"/>
      <c r="BB14" s="647"/>
      <c r="BC14" s="647"/>
      <c r="BD14" s="647"/>
      <c r="BE14" s="647"/>
      <c r="BF14" s="648"/>
      <c r="BG14" s="665">
        <v>108912</v>
      </c>
      <c r="BH14" s="675"/>
      <c r="BI14" s="675"/>
      <c r="BJ14" s="675"/>
      <c r="BK14" s="675"/>
      <c r="BL14" s="675"/>
      <c r="BM14" s="675"/>
      <c r="BN14" s="676"/>
      <c r="BO14" s="679">
        <v>3.6</v>
      </c>
      <c r="BP14" s="679"/>
      <c r="BQ14" s="679"/>
      <c r="BR14" s="679"/>
      <c r="BS14" s="680" t="s">
        <v>128</v>
      </c>
      <c r="BT14" s="680"/>
      <c r="BU14" s="680"/>
      <c r="BV14" s="680"/>
      <c r="BW14" s="680"/>
      <c r="BX14" s="680"/>
      <c r="BY14" s="680"/>
      <c r="BZ14" s="680"/>
      <c r="CA14" s="680"/>
      <c r="CB14" s="751"/>
      <c r="CD14" s="693" t="s">
        <v>258</v>
      </c>
      <c r="CE14" s="690"/>
      <c r="CF14" s="690"/>
      <c r="CG14" s="690"/>
      <c r="CH14" s="690"/>
      <c r="CI14" s="690"/>
      <c r="CJ14" s="690"/>
      <c r="CK14" s="690"/>
      <c r="CL14" s="690"/>
      <c r="CM14" s="690"/>
      <c r="CN14" s="690"/>
      <c r="CO14" s="690"/>
      <c r="CP14" s="690"/>
      <c r="CQ14" s="691"/>
      <c r="CR14" s="665">
        <v>742436</v>
      </c>
      <c r="CS14" s="675"/>
      <c r="CT14" s="675"/>
      <c r="CU14" s="675"/>
      <c r="CV14" s="675"/>
      <c r="CW14" s="675"/>
      <c r="CX14" s="675"/>
      <c r="CY14" s="676"/>
      <c r="CZ14" s="679">
        <v>4.0999999999999996</v>
      </c>
      <c r="DA14" s="679"/>
      <c r="DB14" s="679"/>
      <c r="DC14" s="679"/>
      <c r="DD14" s="671">
        <v>255860</v>
      </c>
      <c r="DE14" s="675"/>
      <c r="DF14" s="675"/>
      <c r="DG14" s="675"/>
      <c r="DH14" s="675"/>
      <c r="DI14" s="675"/>
      <c r="DJ14" s="675"/>
      <c r="DK14" s="675"/>
      <c r="DL14" s="675"/>
      <c r="DM14" s="675"/>
      <c r="DN14" s="675"/>
      <c r="DO14" s="675"/>
      <c r="DP14" s="676"/>
      <c r="DQ14" s="671">
        <v>554957</v>
      </c>
      <c r="DR14" s="675"/>
      <c r="DS14" s="675"/>
      <c r="DT14" s="675"/>
      <c r="DU14" s="675"/>
      <c r="DV14" s="675"/>
      <c r="DW14" s="675"/>
      <c r="DX14" s="675"/>
      <c r="DY14" s="675"/>
      <c r="DZ14" s="675"/>
      <c r="EA14" s="675"/>
      <c r="EB14" s="675"/>
      <c r="EC14" s="692"/>
    </row>
    <row r="15" spans="2:143" ht="11.25" customHeight="1">
      <c r="B15" s="646" t="s">
        <v>259</v>
      </c>
      <c r="C15" s="647"/>
      <c r="D15" s="647"/>
      <c r="E15" s="647"/>
      <c r="F15" s="647"/>
      <c r="G15" s="647"/>
      <c r="H15" s="647"/>
      <c r="I15" s="647"/>
      <c r="J15" s="647"/>
      <c r="K15" s="647"/>
      <c r="L15" s="647"/>
      <c r="M15" s="647"/>
      <c r="N15" s="647"/>
      <c r="O15" s="647"/>
      <c r="P15" s="647"/>
      <c r="Q15" s="648"/>
      <c r="R15" s="665" t="s">
        <v>128</v>
      </c>
      <c r="S15" s="675"/>
      <c r="T15" s="675"/>
      <c r="U15" s="675"/>
      <c r="V15" s="675"/>
      <c r="W15" s="675"/>
      <c r="X15" s="675"/>
      <c r="Y15" s="676"/>
      <c r="Z15" s="679" t="s">
        <v>128</v>
      </c>
      <c r="AA15" s="679"/>
      <c r="AB15" s="679"/>
      <c r="AC15" s="679"/>
      <c r="AD15" s="680" t="s">
        <v>128</v>
      </c>
      <c r="AE15" s="680"/>
      <c r="AF15" s="680"/>
      <c r="AG15" s="680"/>
      <c r="AH15" s="680"/>
      <c r="AI15" s="680"/>
      <c r="AJ15" s="680"/>
      <c r="AK15" s="680"/>
      <c r="AL15" s="668" t="s">
        <v>128</v>
      </c>
      <c r="AM15" s="677"/>
      <c r="AN15" s="677"/>
      <c r="AO15" s="681"/>
      <c r="AP15" s="646" t="s">
        <v>260</v>
      </c>
      <c r="AQ15" s="647"/>
      <c r="AR15" s="647"/>
      <c r="AS15" s="647"/>
      <c r="AT15" s="647"/>
      <c r="AU15" s="647"/>
      <c r="AV15" s="647"/>
      <c r="AW15" s="647"/>
      <c r="AX15" s="647"/>
      <c r="AY15" s="647"/>
      <c r="AZ15" s="647"/>
      <c r="BA15" s="647"/>
      <c r="BB15" s="647"/>
      <c r="BC15" s="647"/>
      <c r="BD15" s="647"/>
      <c r="BE15" s="647"/>
      <c r="BF15" s="648"/>
      <c r="BG15" s="665">
        <v>157712</v>
      </c>
      <c r="BH15" s="675"/>
      <c r="BI15" s="675"/>
      <c r="BJ15" s="675"/>
      <c r="BK15" s="675"/>
      <c r="BL15" s="675"/>
      <c r="BM15" s="675"/>
      <c r="BN15" s="676"/>
      <c r="BO15" s="679">
        <v>5.2</v>
      </c>
      <c r="BP15" s="679"/>
      <c r="BQ15" s="679"/>
      <c r="BR15" s="679"/>
      <c r="BS15" s="680" t="s">
        <v>128</v>
      </c>
      <c r="BT15" s="680"/>
      <c r="BU15" s="680"/>
      <c r="BV15" s="680"/>
      <c r="BW15" s="680"/>
      <c r="BX15" s="680"/>
      <c r="BY15" s="680"/>
      <c r="BZ15" s="680"/>
      <c r="CA15" s="680"/>
      <c r="CB15" s="751"/>
      <c r="CD15" s="693" t="s">
        <v>261</v>
      </c>
      <c r="CE15" s="690"/>
      <c r="CF15" s="690"/>
      <c r="CG15" s="690"/>
      <c r="CH15" s="690"/>
      <c r="CI15" s="690"/>
      <c r="CJ15" s="690"/>
      <c r="CK15" s="690"/>
      <c r="CL15" s="690"/>
      <c r="CM15" s="690"/>
      <c r="CN15" s="690"/>
      <c r="CO15" s="690"/>
      <c r="CP15" s="690"/>
      <c r="CQ15" s="691"/>
      <c r="CR15" s="665">
        <v>1027285</v>
      </c>
      <c r="CS15" s="675"/>
      <c r="CT15" s="675"/>
      <c r="CU15" s="675"/>
      <c r="CV15" s="675"/>
      <c r="CW15" s="675"/>
      <c r="CX15" s="675"/>
      <c r="CY15" s="676"/>
      <c r="CZ15" s="679">
        <v>5.7</v>
      </c>
      <c r="DA15" s="679"/>
      <c r="DB15" s="679"/>
      <c r="DC15" s="679"/>
      <c r="DD15" s="671">
        <v>17742</v>
      </c>
      <c r="DE15" s="675"/>
      <c r="DF15" s="675"/>
      <c r="DG15" s="675"/>
      <c r="DH15" s="675"/>
      <c r="DI15" s="675"/>
      <c r="DJ15" s="675"/>
      <c r="DK15" s="675"/>
      <c r="DL15" s="675"/>
      <c r="DM15" s="675"/>
      <c r="DN15" s="675"/>
      <c r="DO15" s="675"/>
      <c r="DP15" s="676"/>
      <c r="DQ15" s="671">
        <v>848159</v>
      </c>
      <c r="DR15" s="675"/>
      <c r="DS15" s="675"/>
      <c r="DT15" s="675"/>
      <c r="DU15" s="675"/>
      <c r="DV15" s="675"/>
      <c r="DW15" s="675"/>
      <c r="DX15" s="675"/>
      <c r="DY15" s="675"/>
      <c r="DZ15" s="675"/>
      <c r="EA15" s="675"/>
      <c r="EB15" s="675"/>
      <c r="EC15" s="692"/>
    </row>
    <row r="16" spans="2:143" ht="11.25" customHeight="1">
      <c r="B16" s="646" t="s">
        <v>262</v>
      </c>
      <c r="C16" s="647"/>
      <c r="D16" s="647"/>
      <c r="E16" s="647"/>
      <c r="F16" s="647"/>
      <c r="G16" s="647"/>
      <c r="H16" s="647"/>
      <c r="I16" s="647"/>
      <c r="J16" s="647"/>
      <c r="K16" s="647"/>
      <c r="L16" s="647"/>
      <c r="M16" s="647"/>
      <c r="N16" s="647"/>
      <c r="O16" s="647"/>
      <c r="P16" s="647"/>
      <c r="Q16" s="648"/>
      <c r="R16" s="665">
        <v>7193</v>
      </c>
      <c r="S16" s="675"/>
      <c r="T16" s="675"/>
      <c r="U16" s="675"/>
      <c r="V16" s="675"/>
      <c r="W16" s="675"/>
      <c r="X16" s="675"/>
      <c r="Y16" s="676"/>
      <c r="Z16" s="679">
        <v>0</v>
      </c>
      <c r="AA16" s="679"/>
      <c r="AB16" s="679"/>
      <c r="AC16" s="679"/>
      <c r="AD16" s="680">
        <v>7193</v>
      </c>
      <c r="AE16" s="680"/>
      <c r="AF16" s="680"/>
      <c r="AG16" s="680"/>
      <c r="AH16" s="680"/>
      <c r="AI16" s="680"/>
      <c r="AJ16" s="680"/>
      <c r="AK16" s="680"/>
      <c r="AL16" s="668">
        <v>0.1</v>
      </c>
      <c r="AM16" s="677"/>
      <c r="AN16" s="677"/>
      <c r="AO16" s="681"/>
      <c r="AP16" s="646" t="s">
        <v>263</v>
      </c>
      <c r="AQ16" s="647"/>
      <c r="AR16" s="647"/>
      <c r="AS16" s="647"/>
      <c r="AT16" s="647"/>
      <c r="AU16" s="647"/>
      <c r="AV16" s="647"/>
      <c r="AW16" s="647"/>
      <c r="AX16" s="647"/>
      <c r="AY16" s="647"/>
      <c r="AZ16" s="647"/>
      <c r="BA16" s="647"/>
      <c r="BB16" s="647"/>
      <c r="BC16" s="647"/>
      <c r="BD16" s="647"/>
      <c r="BE16" s="647"/>
      <c r="BF16" s="648"/>
      <c r="BG16" s="665" t="s">
        <v>128</v>
      </c>
      <c r="BH16" s="675"/>
      <c r="BI16" s="675"/>
      <c r="BJ16" s="675"/>
      <c r="BK16" s="675"/>
      <c r="BL16" s="675"/>
      <c r="BM16" s="675"/>
      <c r="BN16" s="676"/>
      <c r="BO16" s="679" t="s">
        <v>128</v>
      </c>
      <c r="BP16" s="679"/>
      <c r="BQ16" s="679"/>
      <c r="BR16" s="679"/>
      <c r="BS16" s="680" t="s">
        <v>128</v>
      </c>
      <c r="BT16" s="680"/>
      <c r="BU16" s="680"/>
      <c r="BV16" s="680"/>
      <c r="BW16" s="680"/>
      <c r="BX16" s="680"/>
      <c r="BY16" s="680"/>
      <c r="BZ16" s="680"/>
      <c r="CA16" s="680"/>
      <c r="CB16" s="751"/>
      <c r="CD16" s="693" t="s">
        <v>264</v>
      </c>
      <c r="CE16" s="690"/>
      <c r="CF16" s="690"/>
      <c r="CG16" s="690"/>
      <c r="CH16" s="690"/>
      <c r="CI16" s="690"/>
      <c r="CJ16" s="690"/>
      <c r="CK16" s="690"/>
      <c r="CL16" s="690"/>
      <c r="CM16" s="690"/>
      <c r="CN16" s="690"/>
      <c r="CO16" s="690"/>
      <c r="CP16" s="690"/>
      <c r="CQ16" s="691"/>
      <c r="CR16" s="665">
        <v>191401</v>
      </c>
      <c r="CS16" s="675"/>
      <c r="CT16" s="675"/>
      <c r="CU16" s="675"/>
      <c r="CV16" s="675"/>
      <c r="CW16" s="675"/>
      <c r="CX16" s="675"/>
      <c r="CY16" s="676"/>
      <c r="CZ16" s="679">
        <v>1.1000000000000001</v>
      </c>
      <c r="DA16" s="679"/>
      <c r="DB16" s="679"/>
      <c r="DC16" s="679"/>
      <c r="DD16" s="671" t="s">
        <v>128</v>
      </c>
      <c r="DE16" s="675"/>
      <c r="DF16" s="675"/>
      <c r="DG16" s="675"/>
      <c r="DH16" s="675"/>
      <c r="DI16" s="675"/>
      <c r="DJ16" s="675"/>
      <c r="DK16" s="675"/>
      <c r="DL16" s="675"/>
      <c r="DM16" s="675"/>
      <c r="DN16" s="675"/>
      <c r="DO16" s="675"/>
      <c r="DP16" s="676"/>
      <c r="DQ16" s="671">
        <v>19505</v>
      </c>
      <c r="DR16" s="675"/>
      <c r="DS16" s="675"/>
      <c r="DT16" s="675"/>
      <c r="DU16" s="675"/>
      <c r="DV16" s="675"/>
      <c r="DW16" s="675"/>
      <c r="DX16" s="675"/>
      <c r="DY16" s="675"/>
      <c r="DZ16" s="675"/>
      <c r="EA16" s="675"/>
      <c r="EB16" s="675"/>
      <c r="EC16" s="692"/>
    </row>
    <row r="17" spans="2:133" ht="11.25" customHeight="1">
      <c r="B17" s="646" t="s">
        <v>265</v>
      </c>
      <c r="C17" s="647"/>
      <c r="D17" s="647"/>
      <c r="E17" s="647"/>
      <c r="F17" s="647"/>
      <c r="G17" s="647"/>
      <c r="H17" s="647"/>
      <c r="I17" s="647"/>
      <c r="J17" s="647"/>
      <c r="K17" s="647"/>
      <c r="L17" s="647"/>
      <c r="M17" s="647"/>
      <c r="N17" s="647"/>
      <c r="O17" s="647"/>
      <c r="P17" s="647"/>
      <c r="Q17" s="648"/>
      <c r="R17" s="665">
        <v>38411</v>
      </c>
      <c r="S17" s="675"/>
      <c r="T17" s="675"/>
      <c r="U17" s="675"/>
      <c r="V17" s="675"/>
      <c r="W17" s="675"/>
      <c r="X17" s="675"/>
      <c r="Y17" s="676"/>
      <c r="Z17" s="679">
        <v>0.2</v>
      </c>
      <c r="AA17" s="679"/>
      <c r="AB17" s="679"/>
      <c r="AC17" s="679"/>
      <c r="AD17" s="680">
        <v>38411</v>
      </c>
      <c r="AE17" s="680"/>
      <c r="AF17" s="680"/>
      <c r="AG17" s="680"/>
      <c r="AH17" s="680"/>
      <c r="AI17" s="680"/>
      <c r="AJ17" s="680"/>
      <c r="AK17" s="680"/>
      <c r="AL17" s="668">
        <v>0.4</v>
      </c>
      <c r="AM17" s="677"/>
      <c r="AN17" s="677"/>
      <c r="AO17" s="681"/>
      <c r="AP17" s="646" t="s">
        <v>266</v>
      </c>
      <c r="AQ17" s="647"/>
      <c r="AR17" s="647"/>
      <c r="AS17" s="647"/>
      <c r="AT17" s="647"/>
      <c r="AU17" s="647"/>
      <c r="AV17" s="647"/>
      <c r="AW17" s="647"/>
      <c r="AX17" s="647"/>
      <c r="AY17" s="647"/>
      <c r="AZ17" s="647"/>
      <c r="BA17" s="647"/>
      <c r="BB17" s="647"/>
      <c r="BC17" s="647"/>
      <c r="BD17" s="647"/>
      <c r="BE17" s="647"/>
      <c r="BF17" s="648"/>
      <c r="BG17" s="665" t="s">
        <v>128</v>
      </c>
      <c r="BH17" s="675"/>
      <c r="BI17" s="675"/>
      <c r="BJ17" s="675"/>
      <c r="BK17" s="675"/>
      <c r="BL17" s="675"/>
      <c r="BM17" s="675"/>
      <c r="BN17" s="676"/>
      <c r="BO17" s="679" t="s">
        <v>128</v>
      </c>
      <c r="BP17" s="679"/>
      <c r="BQ17" s="679"/>
      <c r="BR17" s="679"/>
      <c r="BS17" s="680" t="s">
        <v>128</v>
      </c>
      <c r="BT17" s="680"/>
      <c r="BU17" s="680"/>
      <c r="BV17" s="680"/>
      <c r="BW17" s="680"/>
      <c r="BX17" s="680"/>
      <c r="BY17" s="680"/>
      <c r="BZ17" s="680"/>
      <c r="CA17" s="680"/>
      <c r="CB17" s="751"/>
      <c r="CD17" s="693" t="s">
        <v>267</v>
      </c>
      <c r="CE17" s="690"/>
      <c r="CF17" s="690"/>
      <c r="CG17" s="690"/>
      <c r="CH17" s="690"/>
      <c r="CI17" s="690"/>
      <c r="CJ17" s="690"/>
      <c r="CK17" s="690"/>
      <c r="CL17" s="690"/>
      <c r="CM17" s="690"/>
      <c r="CN17" s="690"/>
      <c r="CO17" s="690"/>
      <c r="CP17" s="690"/>
      <c r="CQ17" s="691"/>
      <c r="CR17" s="665">
        <v>2249639</v>
      </c>
      <c r="CS17" s="675"/>
      <c r="CT17" s="675"/>
      <c r="CU17" s="675"/>
      <c r="CV17" s="675"/>
      <c r="CW17" s="675"/>
      <c r="CX17" s="675"/>
      <c r="CY17" s="676"/>
      <c r="CZ17" s="679">
        <v>12.5</v>
      </c>
      <c r="DA17" s="679"/>
      <c r="DB17" s="679"/>
      <c r="DC17" s="679"/>
      <c r="DD17" s="671" t="s">
        <v>128</v>
      </c>
      <c r="DE17" s="675"/>
      <c r="DF17" s="675"/>
      <c r="DG17" s="675"/>
      <c r="DH17" s="675"/>
      <c r="DI17" s="675"/>
      <c r="DJ17" s="675"/>
      <c r="DK17" s="675"/>
      <c r="DL17" s="675"/>
      <c r="DM17" s="675"/>
      <c r="DN17" s="675"/>
      <c r="DO17" s="675"/>
      <c r="DP17" s="676"/>
      <c r="DQ17" s="671">
        <v>2159513</v>
      </c>
      <c r="DR17" s="675"/>
      <c r="DS17" s="675"/>
      <c r="DT17" s="675"/>
      <c r="DU17" s="675"/>
      <c r="DV17" s="675"/>
      <c r="DW17" s="675"/>
      <c r="DX17" s="675"/>
      <c r="DY17" s="675"/>
      <c r="DZ17" s="675"/>
      <c r="EA17" s="675"/>
      <c r="EB17" s="675"/>
      <c r="EC17" s="692"/>
    </row>
    <row r="18" spans="2:133" ht="11.25" customHeight="1">
      <c r="B18" s="646" t="s">
        <v>268</v>
      </c>
      <c r="C18" s="647"/>
      <c r="D18" s="647"/>
      <c r="E18" s="647"/>
      <c r="F18" s="647"/>
      <c r="G18" s="647"/>
      <c r="H18" s="647"/>
      <c r="I18" s="647"/>
      <c r="J18" s="647"/>
      <c r="K18" s="647"/>
      <c r="L18" s="647"/>
      <c r="M18" s="647"/>
      <c r="N18" s="647"/>
      <c r="O18" s="647"/>
      <c r="P18" s="647"/>
      <c r="Q18" s="648"/>
      <c r="R18" s="665">
        <v>61988</v>
      </c>
      <c r="S18" s="675"/>
      <c r="T18" s="675"/>
      <c r="U18" s="675"/>
      <c r="V18" s="675"/>
      <c r="W18" s="675"/>
      <c r="X18" s="675"/>
      <c r="Y18" s="676"/>
      <c r="Z18" s="679">
        <v>0.3</v>
      </c>
      <c r="AA18" s="679"/>
      <c r="AB18" s="679"/>
      <c r="AC18" s="679"/>
      <c r="AD18" s="680">
        <v>61988</v>
      </c>
      <c r="AE18" s="680"/>
      <c r="AF18" s="680"/>
      <c r="AG18" s="680"/>
      <c r="AH18" s="680"/>
      <c r="AI18" s="680"/>
      <c r="AJ18" s="680"/>
      <c r="AK18" s="680"/>
      <c r="AL18" s="668">
        <v>0.69999998807907104</v>
      </c>
      <c r="AM18" s="677"/>
      <c r="AN18" s="677"/>
      <c r="AO18" s="681"/>
      <c r="AP18" s="646" t="s">
        <v>269</v>
      </c>
      <c r="AQ18" s="647"/>
      <c r="AR18" s="647"/>
      <c r="AS18" s="647"/>
      <c r="AT18" s="647"/>
      <c r="AU18" s="647"/>
      <c r="AV18" s="647"/>
      <c r="AW18" s="647"/>
      <c r="AX18" s="647"/>
      <c r="AY18" s="647"/>
      <c r="AZ18" s="647"/>
      <c r="BA18" s="647"/>
      <c r="BB18" s="647"/>
      <c r="BC18" s="647"/>
      <c r="BD18" s="647"/>
      <c r="BE18" s="647"/>
      <c r="BF18" s="648"/>
      <c r="BG18" s="665" t="s">
        <v>128</v>
      </c>
      <c r="BH18" s="675"/>
      <c r="BI18" s="675"/>
      <c r="BJ18" s="675"/>
      <c r="BK18" s="675"/>
      <c r="BL18" s="675"/>
      <c r="BM18" s="675"/>
      <c r="BN18" s="676"/>
      <c r="BO18" s="679" t="s">
        <v>128</v>
      </c>
      <c r="BP18" s="679"/>
      <c r="BQ18" s="679"/>
      <c r="BR18" s="679"/>
      <c r="BS18" s="680" t="s">
        <v>128</v>
      </c>
      <c r="BT18" s="680"/>
      <c r="BU18" s="680"/>
      <c r="BV18" s="680"/>
      <c r="BW18" s="680"/>
      <c r="BX18" s="680"/>
      <c r="BY18" s="680"/>
      <c r="BZ18" s="680"/>
      <c r="CA18" s="680"/>
      <c r="CB18" s="751"/>
      <c r="CD18" s="693" t="s">
        <v>270</v>
      </c>
      <c r="CE18" s="690"/>
      <c r="CF18" s="690"/>
      <c r="CG18" s="690"/>
      <c r="CH18" s="690"/>
      <c r="CI18" s="690"/>
      <c r="CJ18" s="690"/>
      <c r="CK18" s="690"/>
      <c r="CL18" s="690"/>
      <c r="CM18" s="690"/>
      <c r="CN18" s="690"/>
      <c r="CO18" s="690"/>
      <c r="CP18" s="690"/>
      <c r="CQ18" s="691"/>
      <c r="CR18" s="665" t="s">
        <v>128</v>
      </c>
      <c r="CS18" s="675"/>
      <c r="CT18" s="675"/>
      <c r="CU18" s="675"/>
      <c r="CV18" s="675"/>
      <c r="CW18" s="675"/>
      <c r="CX18" s="675"/>
      <c r="CY18" s="676"/>
      <c r="CZ18" s="679" t="s">
        <v>128</v>
      </c>
      <c r="DA18" s="679"/>
      <c r="DB18" s="679"/>
      <c r="DC18" s="679"/>
      <c r="DD18" s="671" t="s">
        <v>128</v>
      </c>
      <c r="DE18" s="675"/>
      <c r="DF18" s="675"/>
      <c r="DG18" s="675"/>
      <c r="DH18" s="675"/>
      <c r="DI18" s="675"/>
      <c r="DJ18" s="675"/>
      <c r="DK18" s="675"/>
      <c r="DL18" s="675"/>
      <c r="DM18" s="675"/>
      <c r="DN18" s="675"/>
      <c r="DO18" s="675"/>
      <c r="DP18" s="676"/>
      <c r="DQ18" s="671" t="s">
        <v>128</v>
      </c>
      <c r="DR18" s="675"/>
      <c r="DS18" s="675"/>
      <c r="DT18" s="675"/>
      <c r="DU18" s="675"/>
      <c r="DV18" s="675"/>
      <c r="DW18" s="675"/>
      <c r="DX18" s="675"/>
      <c r="DY18" s="675"/>
      <c r="DZ18" s="675"/>
      <c r="EA18" s="675"/>
      <c r="EB18" s="675"/>
      <c r="EC18" s="692"/>
    </row>
    <row r="19" spans="2:133" ht="11.25" customHeight="1">
      <c r="B19" s="646" t="s">
        <v>271</v>
      </c>
      <c r="C19" s="647"/>
      <c r="D19" s="647"/>
      <c r="E19" s="647"/>
      <c r="F19" s="647"/>
      <c r="G19" s="647"/>
      <c r="H19" s="647"/>
      <c r="I19" s="647"/>
      <c r="J19" s="647"/>
      <c r="K19" s="647"/>
      <c r="L19" s="647"/>
      <c r="M19" s="647"/>
      <c r="N19" s="647"/>
      <c r="O19" s="647"/>
      <c r="P19" s="647"/>
      <c r="Q19" s="648"/>
      <c r="R19" s="665">
        <v>18894</v>
      </c>
      <c r="S19" s="675"/>
      <c r="T19" s="675"/>
      <c r="U19" s="675"/>
      <c r="V19" s="675"/>
      <c r="W19" s="675"/>
      <c r="X19" s="675"/>
      <c r="Y19" s="676"/>
      <c r="Z19" s="679">
        <v>0.1</v>
      </c>
      <c r="AA19" s="679"/>
      <c r="AB19" s="679"/>
      <c r="AC19" s="679"/>
      <c r="AD19" s="680">
        <v>18894</v>
      </c>
      <c r="AE19" s="680"/>
      <c r="AF19" s="680"/>
      <c r="AG19" s="680"/>
      <c r="AH19" s="680"/>
      <c r="AI19" s="680"/>
      <c r="AJ19" s="680"/>
      <c r="AK19" s="680"/>
      <c r="AL19" s="668">
        <v>0.2</v>
      </c>
      <c r="AM19" s="677"/>
      <c r="AN19" s="677"/>
      <c r="AO19" s="681"/>
      <c r="AP19" s="646" t="s">
        <v>272</v>
      </c>
      <c r="AQ19" s="647"/>
      <c r="AR19" s="647"/>
      <c r="AS19" s="647"/>
      <c r="AT19" s="647"/>
      <c r="AU19" s="647"/>
      <c r="AV19" s="647"/>
      <c r="AW19" s="647"/>
      <c r="AX19" s="647"/>
      <c r="AY19" s="647"/>
      <c r="AZ19" s="647"/>
      <c r="BA19" s="647"/>
      <c r="BB19" s="647"/>
      <c r="BC19" s="647"/>
      <c r="BD19" s="647"/>
      <c r="BE19" s="647"/>
      <c r="BF19" s="648"/>
      <c r="BG19" s="665">
        <v>3714</v>
      </c>
      <c r="BH19" s="675"/>
      <c r="BI19" s="675"/>
      <c r="BJ19" s="675"/>
      <c r="BK19" s="675"/>
      <c r="BL19" s="675"/>
      <c r="BM19" s="675"/>
      <c r="BN19" s="676"/>
      <c r="BO19" s="679">
        <v>0.1</v>
      </c>
      <c r="BP19" s="679"/>
      <c r="BQ19" s="679"/>
      <c r="BR19" s="679"/>
      <c r="BS19" s="680" t="s">
        <v>128</v>
      </c>
      <c r="BT19" s="680"/>
      <c r="BU19" s="680"/>
      <c r="BV19" s="680"/>
      <c r="BW19" s="680"/>
      <c r="BX19" s="680"/>
      <c r="BY19" s="680"/>
      <c r="BZ19" s="680"/>
      <c r="CA19" s="680"/>
      <c r="CB19" s="751"/>
      <c r="CD19" s="693" t="s">
        <v>273</v>
      </c>
      <c r="CE19" s="690"/>
      <c r="CF19" s="690"/>
      <c r="CG19" s="690"/>
      <c r="CH19" s="690"/>
      <c r="CI19" s="690"/>
      <c r="CJ19" s="690"/>
      <c r="CK19" s="690"/>
      <c r="CL19" s="690"/>
      <c r="CM19" s="690"/>
      <c r="CN19" s="690"/>
      <c r="CO19" s="690"/>
      <c r="CP19" s="690"/>
      <c r="CQ19" s="691"/>
      <c r="CR19" s="665" t="s">
        <v>128</v>
      </c>
      <c r="CS19" s="675"/>
      <c r="CT19" s="675"/>
      <c r="CU19" s="675"/>
      <c r="CV19" s="675"/>
      <c r="CW19" s="675"/>
      <c r="CX19" s="675"/>
      <c r="CY19" s="676"/>
      <c r="CZ19" s="679" t="s">
        <v>128</v>
      </c>
      <c r="DA19" s="679"/>
      <c r="DB19" s="679"/>
      <c r="DC19" s="679"/>
      <c r="DD19" s="671" t="s">
        <v>128</v>
      </c>
      <c r="DE19" s="675"/>
      <c r="DF19" s="675"/>
      <c r="DG19" s="675"/>
      <c r="DH19" s="675"/>
      <c r="DI19" s="675"/>
      <c r="DJ19" s="675"/>
      <c r="DK19" s="675"/>
      <c r="DL19" s="675"/>
      <c r="DM19" s="675"/>
      <c r="DN19" s="675"/>
      <c r="DO19" s="675"/>
      <c r="DP19" s="676"/>
      <c r="DQ19" s="671" t="s">
        <v>128</v>
      </c>
      <c r="DR19" s="675"/>
      <c r="DS19" s="675"/>
      <c r="DT19" s="675"/>
      <c r="DU19" s="675"/>
      <c r="DV19" s="675"/>
      <c r="DW19" s="675"/>
      <c r="DX19" s="675"/>
      <c r="DY19" s="675"/>
      <c r="DZ19" s="675"/>
      <c r="EA19" s="675"/>
      <c r="EB19" s="675"/>
      <c r="EC19" s="692"/>
    </row>
    <row r="20" spans="2:133" ht="11.25" customHeight="1">
      <c r="B20" s="646" t="s">
        <v>274</v>
      </c>
      <c r="C20" s="647"/>
      <c r="D20" s="647"/>
      <c r="E20" s="647"/>
      <c r="F20" s="647"/>
      <c r="G20" s="647"/>
      <c r="H20" s="647"/>
      <c r="I20" s="647"/>
      <c r="J20" s="647"/>
      <c r="K20" s="647"/>
      <c r="L20" s="647"/>
      <c r="M20" s="647"/>
      <c r="N20" s="647"/>
      <c r="O20" s="647"/>
      <c r="P20" s="647"/>
      <c r="Q20" s="648"/>
      <c r="R20" s="665">
        <v>2016</v>
      </c>
      <c r="S20" s="675"/>
      <c r="T20" s="675"/>
      <c r="U20" s="675"/>
      <c r="V20" s="675"/>
      <c r="W20" s="675"/>
      <c r="X20" s="675"/>
      <c r="Y20" s="676"/>
      <c r="Z20" s="679">
        <v>0</v>
      </c>
      <c r="AA20" s="679"/>
      <c r="AB20" s="679"/>
      <c r="AC20" s="679"/>
      <c r="AD20" s="680">
        <v>2016</v>
      </c>
      <c r="AE20" s="680"/>
      <c r="AF20" s="680"/>
      <c r="AG20" s="680"/>
      <c r="AH20" s="680"/>
      <c r="AI20" s="680"/>
      <c r="AJ20" s="680"/>
      <c r="AK20" s="680"/>
      <c r="AL20" s="668">
        <v>0</v>
      </c>
      <c r="AM20" s="677"/>
      <c r="AN20" s="677"/>
      <c r="AO20" s="681"/>
      <c r="AP20" s="646" t="s">
        <v>275</v>
      </c>
      <c r="AQ20" s="647"/>
      <c r="AR20" s="647"/>
      <c r="AS20" s="647"/>
      <c r="AT20" s="647"/>
      <c r="AU20" s="647"/>
      <c r="AV20" s="647"/>
      <c r="AW20" s="647"/>
      <c r="AX20" s="647"/>
      <c r="AY20" s="647"/>
      <c r="AZ20" s="647"/>
      <c r="BA20" s="647"/>
      <c r="BB20" s="647"/>
      <c r="BC20" s="647"/>
      <c r="BD20" s="647"/>
      <c r="BE20" s="647"/>
      <c r="BF20" s="648"/>
      <c r="BG20" s="665">
        <v>3714</v>
      </c>
      <c r="BH20" s="675"/>
      <c r="BI20" s="675"/>
      <c r="BJ20" s="675"/>
      <c r="BK20" s="675"/>
      <c r="BL20" s="675"/>
      <c r="BM20" s="675"/>
      <c r="BN20" s="676"/>
      <c r="BO20" s="679">
        <v>0.1</v>
      </c>
      <c r="BP20" s="679"/>
      <c r="BQ20" s="679"/>
      <c r="BR20" s="679"/>
      <c r="BS20" s="680" t="s">
        <v>128</v>
      </c>
      <c r="BT20" s="680"/>
      <c r="BU20" s="680"/>
      <c r="BV20" s="680"/>
      <c r="BW20" s="680"/>
      <c r="BX20" s="680"/>
      <c r="BY20" s="680"/>
      <c r="BZ20" s="680"/>
      <c r="CA20" s="680"/>
      <c r="CB20" s="751"/>
      <c r="CD20" s="693" t="s">
        <v>276</v>
      </c>
      <c r="CE20" s="690"/>
      <c r="CF20" s="690"/>
      <c r="CG20" s="690"/>
      <c r="CH20" s="690"/>
      <c r="CI20" s="690"/>
      <c r="CJ20" s="690"/>
      <c r="CK20" s="690"/>
      <c r="CL20" s="690"/>
      <c r="CM20" s="690"/>
      <c r="CN20" s="690"/>
      <c r="CO20" s="690"/>
      <c r="CP20" s="690"/>
      <c r="CQ20" s="691"/>
      <c r="CR20" s="665">
        <v>17969413</v>
      </c>
      <c r="CS20" s="675"/>
      <c r="CT20" s="675"/>
      <c r="CU20" s="675"/>
      <c r="CV20" s="675"/>
      <c r="CW20" s="675"/>
      <c r="CX20" s="675"/>
      <c r="CY20" s="676"/>
      <c r="CZ20" s="679">
        <v>100</v>
      </c>
      <c r="DA20" s="679"/>
      <c r="DB20" s="679"/>
      <c r="DC20" s="679"/>
      <c r="DD20" s="671">
        <v>1503017</v>
      </c>
      <c r="DE20" s="675"/>
      <c r="DF20" s="675"/>
      <c r="DG20" s="675"/>
      <c r="DH20" s="675"/>
      <c r="DI20" s="675"/>
      <c r="DJ20" s="675"/>
      <c r="DK20" s="675"/>
      <c r="DL20" s="675"/>
      <c r="DM20" s="675"/>
      <c r="DN20" s="675"/>
      <c r="DO20" s="675"/>
      <c r="DP20" s="676"/>
      <c r="DQ20" s="671">
        <v>10799571</v>
      </c>
      <c r="DR20" s="675"/>
      <c r="DS20" s="675"/>
      <c r="DT20" s="675"/>
      <c r="DU20" s="675"/>
      <c r="DV20" s="675"/>
      <c r="DW20" s="675"/>
      <c r="DX20" s="675"/>
      <c r="DY20" s="675"/>
      <c r="DZ20" s="675"/>
      <c r="EA20" s="675"/>
      <c r="EB20" s="675"/>
      <c r="EC20" s="692"/>
    </row>
    <row r="21" spans="2:133" ht="11.25" customHeight="1">
      <c r="B21" s="646" t="s">
        <v>277</v>
      </c>
      <c r="C21" s="647"/>
      <c r="D21" s="647"/>
      <c r="E21" s="647"/>
      <c r="F21" s="647"/>
      <c r="G21" s="647"/>
      <c r="H21" s="647"/>
      <c r="I21" s="647"/>
      <c r="J21" s="647"/>
      <c r="K21" s="647"/>
      <c r="L21" s="647"/>
      <c r="M21" s="647"/>
      <c r="N21" s="647"/>
      <c r="O21" s="647"/>
      <c r="P21" s="647"/>
      <c r="Q21" s="648"/>
      <c r="R21" s="665">
        <v>1195</v>
      </c>
      <c r="S21" s="675"/>
      <c r="T21" s="675"/>
      <c r="U21" s="675"/>
      <c r="V21" s="675"/>
      <c r="W21" s="675"/>
      <c r="X21" s="675"/>
      <c r="Y21" s="676"/>
      <c r="Z21" s="679">
        <v>0</v>
      </c>
      <c r="AA21" s="679"/>
      <c r="AB21" s="679"/>
      <c r="AC21" s="679"/>
      <c r="AD21" s="680">
        <v>1195</v>
      </c>
      <c r="AE21" s="680"/>
      <c r="AF21" s="680"/>
      <c r="AG21" s="680"/>
      <c r="AH21" s="680"/>
      <c r="AI21" s="680"/>
      <c r="AJ21" s="680"/>
      <c r="AK21" s="680"/>
      <c r="AL21" s="668">
        <v>0</v>
      </c>
      <c r="AM21" s="677"/>
      <c r="AN21" s="677"/>
      <c r="AO21" s="681"/>
      <c r="AP21" s="758" t="s">
        <v>278</v>
      </c>
      <c r="AQ21" s="763"/>
      <c r="AR21" s="763"/>
      <c r="AS21" s="763"/>
      <c r="AT21" s="763"/>
      <c r="AU21" s="763"/>
      <c r="AV21" s="763"/>
      <c r="AW21" s="763"/>
      <c r="AX21" s="763"/>
      <c r="AY21" s="763"/>
      <c r="AZ21" s="763"/>
      <c r="BA21" s="763"/>
      <c r="BB21" s="763"/>
      <c r="BC21" s="763"/>
      <c r="BD21" s="763"/>
      <c r="BE21" s="763"/>
      <c r="BF21" s="760"/>
      <c r="BG21" s="665">
        <v>3714</v>
      </c>
      <c r="BH21" s="675"/>
      <c r="BI21" s="675"/>
      <c r="BJ21" s="675"/>
      <c r="BK21" s="675"/>
      <c r="BL21" s="675"/>
      <c r="BM21" s="675"/>
      <c r="BN21" s="676"/>
      <c r="BO21" s="679">
        <v>0.1</v>
      </c>
      <c r="BP21" s="679"/>
      <c r="BQ21" s="679"/>
      <c r="BR21" s="679"/>
      <c r="BS21" s="680" t="s">
        <v>128</v>
      </c>
      <c r="BT21" s="680"/>
      <c r="BU21" s="680"/>
      <c r="BV21" s="680"/>
      <c r="BW21" s="680"/>
      <c r="BX21" s="680"/>
      <c r="BY21" s="680"/>
      <c r="BZ21" s="680"/>
      <c r="CA21" s="680"/>
      <c r="CB21" s="751"/>
      <c r="CD21" s="777"/>
      <c r="CE21" s="684"/>
      <c r="CF21" s="684"/>
      <c r="CG21" s="684"/>
      <c r="CH21" s="684"/>
      <c r="CI21" s="684"/>
      <c r="CJ21" s="684"/>
      <c r="CK21" s="684"/>
      <c r="CL21" s="684"/>
      <c r="CM21" s="684"/>
      <c r="CN21" s="684"/>
      <c r="CO21" s="684"/>
      <c r="CP21" s="684"/>
      <c r="CQ21" s="685"/>
      <c r="CR21" s="778"/>
      <c r="CS21" s="774"/>
      <c r="CT21" s="774"/>
      <c r="CU21" s="774"/>
      <c r="CV21" s="774"/>
      <c r="CW21" s="774"/>
      <c r="CX21" s="774"/>
      <c r="CY21" s="775"/>
      <c r="CZ21" s="779"/>
      <c r="DA21" s="779"/>
      <c r="DB21" s="779"/>
      <c r="DC21" s="779"/>
      <c r="DD21" s="773"/>
      <c r="DE21" s="774"/>
      <c r="DF21" s="774"/>
      <c r="DG21" s="774"/>
      <c r="DH21" s="774"/>
      <c r="DI21" s="774"/>
      <c r="DJ21" s="774"/>
      <c r="DK21" s="774"/>
      <c r="DL21" s="774"/>
      <c r="DM21" s="774"/>
      <c r="DN21" s="774"/>
      <c r="DO21" s="774"/>
      <c r="DP21" s="775"/>
      <c r="DQ21" s="773"/>
      <c r="DR21" s="774"/>
      <c r="DS21" s="774"/>
      <c r="DT21" s="774"/>
      <c r="DU21" s="774"/>
      <c r="DV21" s="774"/>
      <c r="DW21" s="774"/>
      <c r="DX21" s="774"/>
      <c r="DY21" s="774"/>
      <c r="DZ21" s="774"/>
      <c r="EA21" s="774"/>
      <c r="EB21" s="774"/>
      <c r="EC21" s="776"/>
    </row>
    <row r="22" spans="2:133" ht="11.25" customHeight="1">
      <c r="B22" s="727" t="s">
        <v>279</v>
      </c>
      <c r="C22" s="728"/>
      <c r="D22" s="728"/>
      <c r="E22" s="728"/>
      <c r="F22" s="728"/>
      <c r="G22" s="728"/>
      <c r="H22" s="728"/>
      <c r="I22" s="728"/>
      <c r="J22" s="728"/>
      <c r="K22" s="728"/>
      <c r="L22" s="728"/>
      <c r="M22" s="728"/>
      <c r="N22" s="728"/>
      <c r="O22" s="728"/>
      <c r="P22" s="728"/>
      <c r="Q22" s="729"/>
      <c r="R22" s="665">
        <v>39883</v>
      </c>
      <c r="S22" s="675"/>
      <c r="T22" s="675"/>
      <c r="U22" s="675"/>
      <c r="V22" s="675"/>
      <c r="W22" s="675"/>
      <c r="X22" s="675"/>
      <c r="Y22" s="676"/>
      <c r="Z22" s="679">
        <v>0.2</v>
      </c>
      <c r="AA22" s="679"/>
      <c r="AB22" s="679"/>
      <c r="AC22" s="679"/>
      <c r="AD22" s="680">
        <v>39883</v>
      </c>
      <c r="AE22" s="680"/>
      <c r="AF22" s="680"/>
      <c r="AG22" s="680"/>
      <c r="AH22" s="680"/>
      <c r="AI22" s="680"/>
      <c r="AJ22" s="680"/>
      <c r="AK22" s="680"/>
      <c r="AL22" s="668">
        <v>0.40000000596046448</v>
      </c>
      <c r="AM22" s="677"/>
      <c r="AN22" s="677"/>
      <c r="AO22" s="681"/>
      <c r="AP22" s="758" t="s">
        <v>280</v>
      </c>
      <c r="AQ22" s="763"/>
      <c r="AR22" s="763"/>
      <c r="AS22" s="763"/>
      <c r="AT22" s="763"/>
      <c r="AU22" s="763"/>
      <c r="AV22" s="763"/>
      <c r="AW22" s="763"/>
      <c r="AX22" s="763"/>
      <c r="AY22" s="763"/>
      <c r="AZ22" s="763"/>
      <c r="BA22" s="763"/>
      <c r="BB22" s="763"/>
      <c r="BC22" s="763"/>
      <c r="BD22" s="763"/>
      <c r="BE22" s="763"/>
      <c r="BF22" s="760"/>
      <c r="BG22" s="665" t="s">
        <v>128</v>
      </c>
      <c r="BH22" s="675"/>
      <c r="BI22" s="675"/>
      <c r="BJ22" s="675"/>
      <c r="BK22" s="675"/>
      <c r="BL22" s="675"/>
      <c r="BM22" s="675"/>
      <c r="BN22" s="676"/>
      <c r="BO22" s="679" t="s">
        <v>128</v>
      </c>
      <c r="BP22" s="679"/>
      <c r="BQ22" s="679"/>
      <c r="BR22" s="679"/>
      <c r="BS22" s="680" t="s">
        <v>128</v>
      </c>
      <c r="BT22" s="680"/>
      <c r="BU22" s="680"/>
      <c r="BV22" s="680"/>
      <c r="BW22" s="680"/>
      <c r="BX22" s="680"/>
      <c r="BY22" s="680"/>
      <c r="BZ22" s="680"/>
      <c r="CA22" s="680"/>
      <c r="CB22" s="751"/>
      <c r="CD22" s="767" t="s">
        <v>281</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46" t="s">
        <v>282</v>
      </c>
      <c r="C23" s="647"/>
      <c r="D23" s="647"/>
      <c r="E23" s="647"/>
      <c r="F23" s="647"/>
      <c r="G23" s="647"/>
      <c r="H23" s="647"/>
      <c r="I23" s="647"/>
      <c r="J23" s="647"/>
      <c r="K23" s="647"/>
      <c r="L23" s="647"/>
      <c r="M23" s="647"/>
      <c r="N23" s="647"/>
      <c r="O23" s="647"/>
      <c r="P23" s="647"/>
      <c r="Q23" s="648"/>
      <c r="R23" s="665">
        <v>6037652</v>
      </c>
      <c r="S23" s="675"/>
      <c r="T23" s="675"/>
      <c r="U23" s="675"/>
      <c r="V23" s="675"/>
      <c r="W23" s="675"/>
      <c r="X23" s="675"/>
      <c r="Y23" s="676"/>
      <c r="Z23" s="679">
        <v>32.1</v>
      </c>
      <c r="AA23" s="679"/>
      <c r="AB23" s="679"/>
      <c r="AC23" s="679"/>
      <c r="AD23" s="680">
        <v>5123296</v>
      </c>
      <c r="AE23" s="680"/>
      <c r="AF23" s="680"/>
      <c r="AG23" s="680"/>
      <c r="AH23" s="680"/>
      <c r="AI23" s="680"/>
      <c r="AJ23" s="680"/>
      <c r="AK23" s="680"/>
      <c r="AL23" s="668">
        <v>56.2</v>
      </c>
      <c r="AM23" s="677"/>
      <c r="AN23" s="677"/>
      <c r="AO23" s="681"/>
      <c r="AP23" s="758" t="s">
        <v>283</v>
      </c>
      <c r="AQ23" s="763"/>
      <c r="AR23" s="763"/>
      <c r="AS23" s="763"/>
      <c r="AT23" s="763"/>
      <c r="AU23" s="763"/>
      <c r="AV23" s="763"/>
      <c r="AW23" s="763"/>
      <c r="AX23" s="763"/>
      <c r="AY23" s="763"/>
      <c r="AZ23" s="763"/>
      <c r="BA23" s="763"/>
      <c r="BB23" s="763"/>
      <c r="BC23" s="763"/>
      <c r="BD23" s="763"/>
      <c r="BE23" s="763"/>
      <c r="BF23" s="760"/>
      <c r="BG23" s="665" t="s">
        <v>128</v>
      </c>
      <c r="BH23" s="675"/>
      <c r="BI23" s="675"/>
      <c r="BJ23" s="675"/>
      <c r="BK23" s="675"/>
      <c r="BL23" s="675"/>
      <c r="BM23" s="675"/>
      <c r="BN23" s="676"/>
      <c r="BO23" s="679" t="s">
        <v>128</v>
      </c>
      <c r="BP23" s="679"/>
      <c r="BQ23" s="679"/>
      <c r="BR23" s="679"/>
      <c r="BS23" s="680" t="s">
        <v>128</v>
      </c>
      <c r="BT23" s="680"/>
      <c r="BU23" s="680"/>
      <c r="BV23" s="680"/>
      <c r="BW23" s="680"/>
      <c r="BX23" s="680"/>
      <c r="BY23" s="680"/>
      <c r="BZ23" s="680"/>
      <c r="CA23" s="680"/>
      <c r="CB23" s="751"/>
      <c r="CD23" s="767" t="s">
        <v>223</v>
      </c>
      <c r="CE23" s="768"/>
      <c r="CF23" s="768"/>
      <c r="CG23" s="768"/>
      <c r="CH23" s="768"/>
      <c r="CI23" s="768"/>
      <c r="CJ23" s="768"/>
      <c r="CK23" s="768"/>
      <c r="CL23" s="768"/>
      <c r="CM23" s="768"/>
      <c r="CN23" s="768"/>
      <c r="CO23" s="768"/>
      <c r="CP23" s="768"/>
      <c r="CQ23" s="769"/>
      <c r="CR23" s="767" t="s">
        <v>284</v>
      </c>
      <c r="CS23" s="768"/>
      <c r="CT23" s="768"/>
      <c r="CU23" s="768"/>
      <c r="CV23" s="768"/>
      <c r="CW23" s="768"/>
      <c r="CX23" s="768"/>
      <c r="CY23" s="769"/>
      <c r="CZ23" s="767" t="s">
        <v>285</v>
      </c>
      <c r="DA23" s="768"/>
      <c r="DB23" s="768"/>
      <c r="DC23" s="769"/>
      <c r="DD23" s="767" t="s">
        <v>286</v>
      </c>
      <c r="DE23" s="768"/>
      <c r="DF23" s="768"/>
      <c r="DG23" s="768"/>
      <c r="DH23" s="768"/>
      <c r="DI23" s="768"/>
      <c r="DJ23" s="768"/>
      <c r="DK23" s="769"/>
      <c r="DL23" s="770" t="s">
        <v>287</v>
      </c>
      <c r="DM23" s="771"/>
      <c r="DN23" s="771"/>
      <c r="DO23" s="771"/>
      <c r="DP23" s="771"/>
      <c r="DQ23" s="771"/>
      <c r="DR23" s="771"/>
      <c r="DS23" s="771"/>
      <c r="DT23" s="771"/>
      <c r="DU23" s="771"/>
      <c r="DV23" s="772"/>
      <c r="DW23" s="767" t="s">
        <v>288</v>
      </c>
      <c r="DX23" s="768"/>
      <c r="DY23" s="768"/>
      <c r="DZ23" s="768"/>
      <c r="EA23" s="768"/>
      <c r="EB23" s="768"/>
      <c r="EC23" s="769"/>
    </row>
    <row r="24" spans="2:133" ht="11.25" customHeight="1">
      <c r="B24" s="646" t="s">
        <v>289</v>
      </c>
      <c r="C24" s="647"/>
      <c r="D24" s="647"/>
      <c r="E24" s="647"/>
      <c r="F24" s="647"/>
      <c r="G24" s="647"/>
      <c r="H24" s="647"/>
      <c r="I24" s="647"/>
      <c r="J24" s="647"/>
      <c r="K24" s="647"/>
      <c r="L24" s="647"/>
      <c r="M24" s="647"/>
      <c r="N24" s="647"/>
      <c r="O24" s="647"/>
      <c r="P24" s="647"/>
      <c r="Q24" s="648"/>
      <c r="R24" s="665">
        <v>5123296</v>
      </c>
      <c r="S24" s="675"/>
      <c r="T24" s="675"/>
      <c r="U24" s="675"/>
      <c r="V24" s="675"/>
      <c r="W24" s="675"/>
      <c r="X24" s="675"/>
      <c r="Y24" s="676"/>
      <c r="Z24" s="679">
        <v>27.3</v>
      </c>
      <c r="AA24" s="679"/>
      <c r="AB24" s="679"/>
      <c r="AC24" s="679"/>
      <c r="AD24" s="680">
        <v>5123296</v>
      </c>
      <c r="AE24" s="680"/>
      <c r="AF24" s="680"/>
      <c r="AG24" s="680"/>
      <c r="AH24" s="680"/>
      <c r="AI24" s="680"/>
      <c r="AJ24" s="680"/>
      <c r="AK24" s="680"/>
      <c r="AL24" s="668">
        <v>56.2</v>
      </c>
      <c r="AM24" s="677"/>
      <c r="AN24" s="677"/>
      <c r="AO24" s="681"/>
      <c r="AP24" s="758" t="s">
        <v>290</v>
      </c>
      <c r="AQ24" s="763"/>
      <c r="AR24" s="763"/>
      <c r="AS24" s="763"/>
      <c r="AT24" s="763"/>
      <c r="AU24" s="763"/>
      <c r="AV24" s="763"/>
      <c r="AW24" s="763"/>
      <c r="AX24" s="763"/>
      <c r="AY24" s="763"/>
      <c r="AZ24" s="763"/>
      <c r="BA24" s="763"/>
      <c r="BB24" s="763"/>
      <c r="BC24" s="763"/>
      <c r="BD24" s="763"/>
      <c r="BE24" s="763"/>
      <c r="BF24" s="760"/>
      <c r="BG24" s="665" t="s">
        <v>128</v>
      </c>
      <c r="BH24" s="675"/>
      <c r="BI24" s="675"/>
      <c r="BJ24" s="675"/>
      <c r="BK24" s="675"/>
      <c r="BL24" s="675"/>
      <c r="BM24" s="675"/>
      <c r="BN24" s="676"/>
      <c r="BO24" s="679" t="s">
        <v>128</v>
      </c>
      <c r="BP24" s="679"/>
      <c r="BQ24" s="679"/>
      <c r="BR24" s="679"/>
      <c r="BS24" s="680" t="s">
        <v>128</v>
      </c>
      <c r="BT24" s="680"/>
      <c r="BU24" s="680"/>
      <c r="BV24" s="680"/>
      <c r="BW24" s="680"/>
      <c r="BX24" s="680"/>
      <c r="BY24" s="680"/>
      <c r="BZ24" s="680"/>
      <c r="CA24" s="680"/>
      <c r="CB24" s="751"/>
      <c r="CD24" s="721" t="s">
        <v>291</v>
      </c>
      <c r="CE24" s="722"/>
      <c r="CF24" s="722"/>
      <c r="CG24" s="722"/>
      <c r="CH24" s="722"/>
      <c r="CI24" s="722"/>
      <c r="CJ24" s="722"/>
      <c r="CK24" s="722"/>
      <c r="CL24" s="722"/>
      <c r="CM24" s="722"/>
      <c r="CN24" s="722"/>
      <c r="CO24" s="722"/>
      <c r="CP24" s="722"/>
      <c r="CQ24" s="723"/>
      <c r="CR24" s="718">
        <v>9132291</v>
      </c>
      <c r="CS24" s="719"/>
      <c r="CT24" s="719"/>
      <c r="CU24" s="719"/>
      <c r="CV24" s="719"/>
      <c r="CW24" s="719"/>
      <c r="CX24" s="719"/>
      <c r="CY24" s="765"/>
      <c r="CZ24" s="761">
        <v>50.8</v>
      </c>
      <c r="DA24" s="747"/>
      <c r="DB24" s="747"/>
      <c r="DC24" s="766"/>
      <c r="DD24" s="764">
        <v>5829109</v>
      </c>
      <c r="DE24" s="719"/>
      <c r="DF24" s="719"/>
      <c r="DG24" s="719"/>
      <c r="DH24" s="719"/>
      <c r="DI24" s="719"/>
      <c r="DJ24" s="719"/>
      <c r="DK24" s="765"/>
      <c r="DL24" s="764">
        <v>5802096</v>
      </c>
      <c r="DM24" s="719"/>
      <c r="DN24" s="719"/>
      <c r="DO24" s="719"/>
      <c r="DP24" s="719"/>
      <c r="DQ24" s="719"/>
      <c r="DR24" s="719"/>
      <c r="DS24" s="719"/>
      <c r="DT24" s="719"/>
      <c r="DU24" s="719"/>
      <c r="DV24" s="765"/>
      <c r="DW24" s="761">
        <v>61.6</v>
      </c>
      <c r="DX24" s="747"/>
      <c r="DY24" s="747"/>
      <c r="DZ24" s="747"/>
      <c r="EA24" s="747"/>
      <c r="EB24" s="747"/>
      <c r="EC24" s="762"/>
    </row>
    <row r="25" spans="2:133" ht="11.25" customHeight="1">
      <c r="B25" s="646" t="s">
        <v>292</v>
      </c>
      <c r="C25" s="647"/>
      <c r="D25" s="647"/>
      <c r="E25" s="647"/>
      <c r="F25" s="647"/>
      <c r="G25" s="647"/>
      <c r="H25" s="647"/>
      <c r="I25" s="647"/>
      <c r="J25" s="647"/>
      <c r="K25" s="647"/>
      <c r="L25" s="647"/>
      <c r="M25" s="647"/>
      <c r="N25" s="647"/>
      <c r="O25" s="647"/>
      <c r="P25" s="647"/>
      <c r="Q25" s="648"/>
      <c r="R25" s="665">
        <v>914356</v>
      </c>
      <c r="S25" s="675"/>
      <c r="T25" s="675"/>
      <c r="U25" s="675"/>
      <c r="V25" s="675"/>
      <c r="W25" s="675"/>
      <c r="X25" s="675"/>
      <c r="Y25" s="676"/>
      <c r="Z25" s="679">
        <v>4.9000000000000004</v>
      </c>
      <c r="AA25" s="679"/>
      <c r="AB25" s="679"/>
      <c r="AC25" s="679"/>
      <c r="AD25" s="680" t="s">
        <v>128</v>
      </c>
      <c r="AE25" s="680"/>
      <c r="AF25" s="680"/>
      <c r="AG25" s="680"/>
      <c r="AH25" s="680"/>
      <c r="AI25" s="680"/>
      <c r="AJ25" s="680"/>
      <c r="AK25" s="680"/>
      <c r="AL25" s="668" t="s">
        <v>128</v>
      </c>
      <c r="AM25" s="677"/>
      <c r="AN25" s="677"/>
      <c r="AO25" s="681"/>
      <c r="AP25" s="758" t="s">
        <v>293</v>
      </c>
      <c r="AQ25" s="763"/>
      <c r="AR25" s="763"/>
      <c r="AS25" s="763"/>
      <c r="AT25" s="763"/>
      <c r="AU25" s="763"/>
      <c r="AV25" s="763"/>
      <c r="AW25" s="763"/>
      <c r="AX25" s="763"/>
      <c r="AY25" s="763"/>
      <c r="AZ25" s="763"/>
      <c r="BA25" s="763"/>
      <c r="BB25" s="763"/>
      <c r="BC25" s="763"/>
      <c r="BD25" s="763"/>
      <c r="BE25" s="763"/>
      <c r="BF25" s="760"/>
      <c r="BG25" s="665" t="s">
        <v>128</v>
      </c>
      <c r="BH25" s="675"/>
      <c r="BI25" s="675"/>
      <c r="BJ25" s="675"/>
      <c r="BK25" s="675"/>
      <c r="BL25" s="675"/>
      <c r="BM25" s="675"/>
      <c r="BN25" s="676"/>
      <c r="BO25" s="679" t="s">
        <v>128</v>
      </c>
      <c r="BP25" s="679"/>
      <c r="BQ25" s="679"/>
      <c r="BR25" s="679"/>
      <c r="BS25" s="680" t="s">
        <v>128</v>
      </c>
      <c r="BT25" s="680"/>
      <c r="BU25" s="680"/>
      <c r="BV25" s="680"/>
      <c r="BW25" s="680"/>
      <c r="BX25" s="680"/>
      <c r="BY25" s="680"/>
      <c r="BZ25" s="680"/>
      <c r="CA25" s="680"/>
      <c r="CB25" s="751"/>
      <c r="CD25" s="693" t="s">
        <v>294</v>
      </c>
      <c r="CE25" s="690"/>
      <c r="CF25" s="690"/>
      <c r="CG25" s="690"/>
      <c r="CH25" s="690"/>
      <c r="CI25" s="690"/>
      <c r="CJ25" s="690"/>
      <c r="CK25" s="690"/>
      <c r="CL25" s="690"/>
      <c r="CM25" s="690"/>
      <c r="CN25" s="690"/>
      <c r="CO25" s="690"/>
      <c r="CP25" s="690"/>
      <c r="CQ25" s="691"/>
      <c r="CR25" s="665">
        <v>2771389</v>
      </c>
      <c r="CS25" s="666"/>
      <c r="CT25" s="666"/>
      <c r="CU25" s="666"/>
      <c r="CV25" s="666"/>
      <c r="CW25" s="666"/>
      <c r="CX25" s="666"/>
      <c r="CY25" s="667"/>
      <c r="CZ25" s="668">
        <v>15.4</v>
      </c>
      <c r="DA25" s="669"/>
      <c r="DB25" s="669"/>
      <c r="DC25" s="670"/>
      <c r="DD25" s="671">
        <v>2604949</v>
      </c>
      <c r="DE25" s="666"/>
      <c r="DF25" s="666"/>
      <c r="DG25" s="666"/>
      <c r="DH25" s="666"/>
      <c r="DI25" s="666"/>
      <c r="DJ25" s="666"/>
      <c r="DK25" s="667"/>
      <c r="DL25" s="671">
        <v>2577975</v>
      </c>
      <c r="DM25" s="666"/>
      <c r="DN25" s="666"/>
      <c r="DO25" s="666"/>
      <c r="DP25" s="666"/>
      <c r="DQ25" s="666"/>
      <c r="DR25" s="666"/>
      <c r="DS25" s="666"/>
      <c r="DT25" s="666"/>
      <c r="DU25" s="666"/>
      <c r="DV25" s="667"/>
      <c r="DW25" s="668">
        <v>27.4</v>
      </c>
      <c r="DX25" s="669"/>
      <c r="DY25" s="669"/>
      <c r="DZ25" s="669"/>
      <c r="EA25" s="669"/>
      <c r="EB25" s="669"/>
      <c r="EC25" s="706"/>
    </row>
    <row r="26" spans="2:133" ht="11.25" customHeight="1">
      <c r="B26" s="646" t="s">
        <v>295</v>
      </c>
      <c r="C26" s="647"/>
      <c r="D26" s="647"/>
      <c r="E26" s="647"/>
      <c r="F26" s="647"/>
      <c r="G26" s="647"/>
      <c r="H26" s="647"/>
      <c r="I26" s="647"/>
      <c r="J26" s="647"/>
      <c r="K26" s="647"/>
      <c r="L26" s="647"/>
      <c r="M26" s="647"/>
      <c r="N26" s="647"/>
      <c r="O26" s="647"/>
      <c r="P26" s="647"/>
      <c r="Q26" s="648"/>
      <c r="R26" s="665" t="s">
        <v>128</v>
      </c>
      <c r="S26" s="675"/>
      <c r="T26" s="675"/>
      <c r="U26" s="675"/>
      <c r="V26" s="675"/>
      <c r="W26" s="675"/>
      <c r="X26" s="675"/>
      <c r="Y26" s="676"/>
      <c r="Z26" s="679" t="s">
        <v>128</v>
      </c>
      <c r="AA26" s="679"/>
      <c r="AB26" s="679"/>
      <c r="AC26" s="679"/>
      <c r="AD26" s="680" t="s">
        <v>128</v>
      </c>
      <c r="AE26" s="680"/>
      <c r="AF26" s="680"/>
      <c r="AG26" s="680"/>
      <c r="AH26" s="680"/>
      <c r="AI26" s="680"/>
      <c r="AJ26" s="680"/>
      <c r="AK26" s="680"/>
      <c r="AL26" s="668" t="s">
        <v>128</v>
      </c>
      <c r="AM26" s="677"/>
      <c r="AN26" s="677"/>
      <c r="AO26" s="681"/>
      <c r="AP26" s="758" t="s">
        <v>296</v>
      </c>
      <c r="AQ26" s="759"/>
      <c r="AR26" s="759"/>
      <c r="AS26" s="759"/>
      <c r="AT26" s="759"/>
      <c r="AU26" s="759"/>
      <c r="AV26" s="759"/>
      <c r="AW26" s="759"/>
      <c r="AX26" s="759"/>
      <c r="AY26" s="759"/>
      <c r="AZ26" s="759"/>
      <c r="BA26" s="759"/>
      <c r="BB26" s="759"/>
      <c r="BC26" s="759"/>
      <c r="BD26" s="759"/>
      <c r="BE26" s="759"/>
      <c r="BF26" s="760"/>
      <c r="BG26" s="665" t="s">
        <v>128</v>
      </c>
      <c r="BH26" s="675"/>
      <c r="BI26" s="675"/>
      <c r="BJ26" s="675"/>
      <c r="BK26" s="675"/>
      <c r="BL26" s="675"/>
      <c r="BM26" s="675"/>
      <c r="BN26" s="676"/>
      <c r="BO26" s="679" t="s">
        <v>128</v>
      </c>
      <c r="BP26" s="679"/>
      <c r="BQ26" s="679"/>
      <c r="BR26" s="679"/>
      <c r="BS26" s="680" t="s">
        <v>128</v>
      </c>
      <c r="BT26" s="680"/>
      <c r="BU26" s="680"/>
      <c r="BV26" s="680"/>
      <c r="BW26" s="680"/>
      <c r="BX26" s="680"/>
      <c r="BY26" s="680"/>
      <c r="BZ26" s="680"/>
      <c r="CA26" s="680"/>
      <c r="CB26" s="751"/>
      <c r="CD26" s="693" t="s">
        <v>297</v>
      </c>
      <c r="CE26" s="690"/>
      <c r="CF26" s="690"/>
      <c r="CG26" s="690"/>
      <c r="CH26" s="690"/>
      <c r="CI26" s="690"/>
      <c r="CJ26" s="690"/>
      <c r="CK26" s="690"/>
      <c r="CL26" s="690"/>
      <c r="CM26" s="690"/>
      <c r="CN26" s="690"/>
      <c r="CO26" s="690"/>
      <c r="CP26" s="690"/>
      <c r="CQ26" s="691"/>
      <c r="CR26" s="665">
        <v>1680311</v>
      </c>
      <c r="CS26" s="675"/>
      <c r="CT26" s="675"/>
      <c r="CU26" s="675"/>
      <c r="CV26" s="675"/>
      <c r="CW26" s="675"/>
      <c r="CX26" s="675"/>
      <c r="CY26" s="676"/>
      <c r="CZ26" s="668">
        <v>9.4</v>
      </c>
      <c r="DA26" s="669"/>
      <c r="DB26" s="669"/>
      <c r="DC26" s="670"/>
      <c r="DD26" s="671">
        <v>1616848</v>
      </c>
      <c r="DE26" s="675"/>
      <c r="DF26" s="675"/>
      <c r="DG26" s="675"/>
      <c r="DH26" s="675"/>
      <c r="DI26" s="675"/>
      <c r="DJ26" s="675"/>
      <c r="DK26" s="676"/>
      <c r="DL26" s="671" t="s">
        <v>128</v>
      </c>
      <c r="DM26" s="675"/>
      <c r="DN26" s="675"/>
      <c r="DO26" s="675"/>
      <c r="DP26" s="675"/>
      <c r="DQ26" s="675"/>
      <c r="DR26" s="675"/>
      <c r="DS26" s="675"/>
      <c r="DT26" s="675"/>
      <c r="DU26" s="675"/>
      <c r="DV26" s="676"/>
      <c r="DW26" s="668" t="s">
        <v>128</v>
      </c>
      <c r="DX26" s="669"/>
      <c r="DY26" s="669"/>
      <c r="DZ26" s="669"/>
      <c r="EA26" s="669"/>
      <c r="EB26" s="669"/>
      <c r="EC26" s="706"/>
    </row>
    <row r="27" spans="2:133" ht="11.25" customHeight="1">
      <c r="B27" s="646" t="s">
        <v>298</v>
      </c>
      <c r="C27" s="647"/>
      <c r="D27" s="647"/>
      <c r="E27" s="647"/>
      <c r="F27" s="647"/>
      <c r="G27" s="647"/>
      <c r="H27" s="647"/>
      <c r="I27" s="647"/>
      <c r="J27" s="647"/>
      <c r="K27" s="647"/>
      <c r="L27" s="647"/>
      <c r="M27" s="647"/>
      <c r="N27" s="647"/>
      <c r="O27" s="647"/>
      <c r="P27" s="647"/>
      <c r="Q27" s="648"/>
      <c r="R27" s="665">
        <v>9989927</v>
      </c>
      <c r="S27" s="675"/>
      <c r="T27" s="675"/>
      <c r="U27" s="675"/>
      <c r="V27" s="675"/>
      <c r="W27" s="675"/>
      <c r="X27" s="675"/>
      <c r="Y27" s="676"/>
      <c r="Z27" s="679">
        <v>53.1</v>
      </c>
      <c r="AA27" s="679"/>
      <c r="AB27" s="679"/>
      <c r="AC27" s="679"/>
      <c r="AD27" s="680">
        <v>9075571</v>
      </c>
      <c r="AE27" s="680"/>
      <c r="AF27" s="680"/>
      <c r="AG27" s="680"/>
      <c r="AH27" s="680"/>
      <c r="AI27" s="680"/>
      <c r="AJ27" s="680"/>
      <c r="AK27" s="680"/>
      <c r="AL27" s="668">
        <v>99.599998474121094</v>
      </c>
      <c r="AM27" s="677"/>
      <c r="AN27" s="677"/>
      <c r="AO27" s="681"/>
      <c r="AP27" s="646" t="s">
        <v>299</v>
      </c>
      <c r="AQ27" s="647"/>
      <c r="AR27" s="647"/>
      <c r="AS27" s="647"/>
      <c r="AT27" s="647"/>
      <c r="AU27" s="647"/>
      <c r="AV27" s="647"/>
      <c r="AW27" s="647"/>
      <c r="AX27" s="647"/>
      <c r="AY27" s="647"/>
      <c r="AZ27" s="647"/>
      <c r="BA27" s="647"/>
      <c r="BB27" s="647"/>
      <c r="BC27" s="647"/>
      <c r="BD27" s="647"/>
      <c r="BE27" s="647"/>
      <c r="BF27" s="648"/>
      <c r="BG27" s="665">
        <v>3030809</v>
      </c>
      <c r="BH27" s="675"/>
      <c r="BI27" s="675"/>
      <c r="BJ27" s="675"/>
      <c r="BK27" s="675"/>
      <c r="BL27" s="675"/>
      <c r="BM27" s="675"/>
      <c r="BN27" s="676"/>
      <c r="BO27" s="679">
        <v>100</v>
      </c>
      <c r="BP27" s="679"/>
      <c r="BQ27" s="679"/>
      <c r="BR27" s="679"/>
      <c r="BS27" s="680">
        <v>54559</v>
      </c>
      <c r="BT27" s="680"/>
      <c r="BU27" s="680"/>
      <c r="BV27" s="680"/>
      <c r="BW27" s="680"/>
      <c r="BX27" s="680"/>
      <c r="BY27" s="680"/>
      <c r="BZ27" s="680"/>
      <c r="CA27" s="680"/>
      <c r="CB27" s="751"/>
      <c r="CD27" s="693" t="s">
        <v>300</v>
      </c>
      <c r="CE27" s="690"/>
      <c r="CF27" s="690"/>
      <c r="CG27" s="690"/>
      <c r="CH27" s="690"/>
      <c r="CI27" s="690"/>
      <c r="CJ27" s="690"/>
      <c r="CK27" s="690"/>
      <c r="CL27" s="690"/>
      <c r="CM27" s="690"/>
      <c r="CN27" s="690"/>
      <c r="CO27" s="690"/>
      <c r="CP27" s="690"/>
      <c r="CQ27" s="691"/>
      <c r="CR27" s="665">
        <v>4111263</v>
      </c>
      <c r="CS27" s="666"/>
      <c r="CT27" s="666"/>
      <c r="CU27" s="666"/>
      <c r="CV27" s="666"/>
      <c r="CW27" s="666"/>
      <c r="CX27" s="666"/>
      <c r="CY27" s="667"/>
      <c r="CZ27" s="668">
        <v>22.9</v>
      </c>
      <c r="DA27" s="669"/>
      <c r="DB27" s="669"/>
      <c r="DC27" s="670"/>
      <c r="DD27" s="671">
        <v>1064647</v>
      </c>
      <c r="DE27" s="666"/>
      <c r="DF27" s="666"/>
      <c r="DG27" s="666"/>
      <c r="DH27" s="666"/>
      <c r="DI27" s="666"/>
      <c r="DJ27" s="666"/>
      <c r="DK27" s="667"/>
      <c r="DL27" s="671">
        <v>1064608</v>
      </c>
      <c r="DM27" s="666"/>
      <c r="DN27" s="666"/>
      <c r="DO27" s="666"/>
      <c r="DP27" s="666"/>
      <c r="DQ27" s="666"/>
      <c r="DR27" s="666"/>
      <c r="DS27" s="666"/>
      <c r="DT27" s="666"/>
      <c r="DU27" s="666"/>
      <c r="DV27" s="667"/>
      <c r="DW27" s="668">
        <v>11.3</v>
      </c>
      <c r="DX27" s="669"/>
      <c r="DY27" s="669"/>
      <c r="DZ27" s="669"/>
      <c r="EA27" s="669"/>
      <c r="EB27" s="669"/>
      <c r="EC27" s="706"/>
    </row>
    <row r="28" spans="2:133" ht="11.25" customHeight="1">
      <c r="B28" s="646" t="s">
        <v>301</v>
      </c>
      <c r="C28" s="647"/>
      <c r="D28" s="647"/>
      <c r="E28" s="647"/>
      <c r="F28" s="647"/>
      <c r="G28" s="647"/>
      <c r="H28" s="647"/>
      <c r="I28" s="647"/>
      <c r="J28" s="647"/>
      <c r="K28" s="647"/>
      <c r="L28" s="647"/>
      <c r="M28" s="647"/>
      <c r="N28" s="647"/>
      <c r="O28" s="647"/>
      <c r="P28" s="647"/>
      <c r="Q28" s="648"/>
      <c r="R28" s="665">
        <v>3532</v>
      </c>
      <c r="S28" s="675"/>
      <c r="T28" s="675"/>
      <c r="U28" s="675"/>
      <c r="V28" s="675"/>
      <c r="W28" s="675"/>
      <c r="X28" s="675"/>
      <c r="Y28" s="676"/>
      <c r="Z28" s="679">
        <v>0</v>
      </c>
      <c r="AA28" s="679"/>
      <c r="AB28" s="679"/>
      <c r="AC28" s="679"/>
      <c r="AD28" s="680">
        <v>3532</v>
      </c>
      <c r="AE28" s="680"/>
      <c r="AF28" s="680"/>
      <c r="AG28" s="680"/>
      <c r="AH28" s="680"/>
      <c r="AI28" s="680"/>
      <c r="AJ28" s="680"/>
      <c r="AK28" s="680"/>
      <c r="AL28" s="668">
        <v>0</v>
      </c>
      <c r="AM28" s="677"/>
      <c r="AN28" s="677"/>
      <c r="AO28" s="681"/>
      <c r="AP28" s="646"/>
      <c r="AQ28" s="647"/>
      <c r="AR28" s="647"/>
      <c r="AS28" s="647"/>
      <c r="AT28" s="647"/>
      <c r="AU28" s="647"/>
      <c r="AV28" s="647"/>
      <c r="AW28" s="647"/>
      <c r="AX28" s="647"/>
      <c r="AY28" s="647"/>
      <c r="AZ28" s="647"/>
      <c r="BA28" s="647"/>
      <c r="BB28" s="647"/>
      <c r="BC28" s="647"/>
      <c r="BD28" s="647"/>
      <c r="BE28" s="647"/>
      <c r="BF28" s="648"/>
      <c r="BG28" s="665"/>
      <c r="BH28" s="675"/>
      <c r="BI28" s="675"/>
      <c r="BJ28" s="675"/>
      <c r="BK28" s="675"/>
      <c r="BL28" s="675"/>
      <c r="BM28" s="675"/>
      <c r="BN28" s="676"/>
      <c r="BO28" s="679"/>
      <c r="BP28" s="679"/>
      <c r="BQ28" s="679"/>
      <c r="BR28" s="679"/>
      <c r="BS28" s="671"/>
      <c r="BT28" s="675"/>
      <c r="BU28" s="675"/>
      <c r="BV28" s="675"/>
      <c r="BW28" s="675"/>
      <c r="BX28" s="675"/>
      <c r="BY28" s="675"/>
      <c r="BZ28" s="675"/>
      <c r="CA28" s="675"/>
      <c r="CB28" s="692"/>
      <c r="CD28" s="693" t="s">
        <v>302</v>
      </c>
      <c r="CE28" s="690"/>
      <c r="CF28" s="690"/>
      <c r="CG28" s="690"/>
      <c r="CH28" s="690"/>
      <c r="CI28" s="690"/>
      <c r="CJ28" s="690"/>
      <c r="CK28" s="690"/>
      <c r="CL28" s="690"/>
      <c r="CM28" s="690"/>
      <c r="CN28" s="690"/>
      <c r="CO28" s="690"/>
      <c r="CP28" s="690"/>
      <c r="CQ28" s="691"/>
      <c r="CR28" s="665">
        <v>2249639</v>
      </c>
      <c r="CS28" s="675"/>
      <c r="CT28" s="675"/>
      <c r="CU28" s="675"/>
      <c r="CV28" s="675"/>
      <c r="CW28" s="675"/>
      <c r="CX28" s="675"/>
      <c r="CY28" s="676"/>
      <c r="CZ28" s="668">
        <v>12.5</v>
      </c>
      <c r="DA28" s="669"/>
      <c r="DB28" s="669"/>
      <c r="DC28" s="670"/>
      <c r="DD28" s="671">
        <v>2159513</v>
      </c>
      <c r="DE28" s="675"/>
      <c r="DF28" s="675"/>
      <c r="DG28" s="675"/>
      <c r="DH28" s="675"/>
      <c r="DI28" s="675"/>
      <c r="DJ28" s="675"/>
      <c r="DK28" s="676"/>
      <c r="DL28" s="671">
        <v>2159513</v>
      </c>
      <c r="DM28" s="675"/>
      <c r="DN28" s="675"/>
      <c r="DO28" s="675"/>
      <c r="DP28" s="675"/>
      <c r="DQ28" s="675"/>
      <c r="DR28" s="675"/>
      <c r="DS28" s="675"/>
      <c r="DT28" s="675"/>
      <c r="DU28" s="675"/>
      <c r="DV28" s="676"/>
      <c r="DW28" s="668">
        <v>22.9</v>
      </c>
      <c r="DX28" s="669"/>
      <c r="DY28" s="669"/>
      <c r="DZ28" s="669"/>
      <c r="EA28" s="669"/>
      <c r="EB28" s="669"/>
      <c r="EC28" s="706"/>
    </row>
    <row r="29" spans="2:133" ht="11.25" customHeight="1">
      <c r="B29" s="646" t="s">
        <v>303</v>
      </c>
      <c r="C29" s="647"/>
      <c r="D29" s="647"/>
      <c r="E29" s="647"/>
      <c r="F29" s="647"/>
      <c r="G29" s="647"/>
      <c r="H29" s="647"/>
      <c r="I29" s="647"/>
      <c r="J29" s="647"/>
      <c r="K29" s="647"/>
      <c r="L29" s="647"/>
      <c r="M29" s="647"/>
      <c r="N29" s="647"/>
      <c r="O29" s="647"/>
      <c r="P29" s="647"/>
      <c r="Q29" s="648"/>
      <c r="R29" s="665">
        <v>72194</v>
      </c>
      <c r="S29" s="675"/>
      <c r="T29" s="675"/>
      <c r="U29" s="675"/>
      <c r="V29" s="675"/>
      <c r="W29" s="675"/>
      <c r="X29" s="675"/>
      <c r="Y29" s="676"/>
      <c r="Z29" s="679">
        <v>0.4</v>
      </c>
      <c r="AA29" s="679"/>
      <c r="AB29" s="679"/>
      <c r="AC29" s="679"/>
      <c r="AD29" s="680" t="s">
        <v>128</v>
      </c>
      <c r="AE29" s="680"/>
      <c r="AF29" s="680"/>
      <c r="AG29" s="680"/>
      <c r="AH29" s="680"/>
      <c r="AI29" s="680"/>
      <c r="AJ29" s="680"/>
      <c r="AK29" s="680"/>
      <c r="AL29" s="668" t="s">
        <v>128</v>
      </c>
      <c r="AM29" s="677"/>
      <c r="AN29" s="677"/>
      <c r="AO29" s="681"/>
      <c r="AP29" s="649"/>
      <c r="AQ29" s="650"/>
      <c r="AR29" s="650"/>
      <c r="AS29" s="650"/>
      <c r="AT29" s="650"/>
      <c r="AU29" s="650"/>
      <c r="AV29" s="650"/>
      <c r="AW29" s="650"/>
      <c r="AX29" s="650"/>
      <c r="AY29" s="650"/>
      <c r="AZ29" s="650"/>
      <c r="BA29" s="650"/>
      <c r="BB29" s="650"/>
      <c r="BC29" s="650"/>
      <c r="BD29" s="650"/>
      <c r="BE29" s="650"/>
      <c r="BF29" s="651"/>
      <c r="BG29" s="665"/>
      <c r="BH29" s="675"/>
      <c r="BI29" s="675"/>
      <c r="BJ29" s="675"/>
      <c r="BK29" s="675"/>
      <c r="BL29" s="675"/>
      <c r="BM29" s="675"/>
      <c r="BN29" s="676"/>
      <c r="BO29" s="679"/>
      <c r="BP29" s="679"/>
      <c r="BQ29" s="679"/>
      <c r="BR29" s="679"/>
      <c r="BS29" s="680"/>
      <c r="BT29" s="680"/>
      <c r="BU29" s="680"/>
      <c r="BV29" s="680"/>
      <c r="BW29" s="680"/>
      <c r="BX29" s="680"/>
      <c r="BY29" s="680"/>
      <c r="BZ29" s="680"/>
      <c r="CA29" s="680"/>
      <c r="CB29" s="751"/>
      <c r="CD29" s="752" t="s">
        <v>304</v>
      </c>
      <c r="CE29" s="753"/>
      <c r="CF29" s="693" t="s">
        <v>70</v>
      </c>
      <c r="CG29" s="690"/>
      <c r="CH29" s="690"/>
      <c r="CI29" s="690"/>
      <c r="CJ29" s="690"/>
      <c r="CK29" s="690"/>
      <c r="CL29" s="690"/>
      <c r="CM29" s="690"/>
      <c r="CN29" s="690"/>
      <c r="CO29" s="690"/>
      <c r="CP29" s="690"/>
      <c r="CQ29" s="691"/>
      <c r="CR29" s="665">
        <v>2249638</v>
      </c>
      <c r="CS29" s="666"/>
      <c r="CT29" s="666"/>
      <c r="CU29" s="666"/>
      <c r="CV29" s="666"/>
      <c r="CW29" s="666"/>
      <c r="CX29" s="666"/>
      <c r="CY29" s="667"/>
      <c r="CZ29" s="668">
        <v>12.5</v>
      </c>
      <c r="DA29" s="669"/>
      <c r="DB29" s="669"/>
      <c r="DC29" s="670"/>
      <c r="DD29" s="671">
        <v>2159512</v>
      </c>
      <c r="DE29" s="666"/>
      <c r="DF29" s="666"/>
      <c r="DG29" s="666"/>
      <c r="DH29" s="666"/>
      <c r="DI29" s="666"/>
      <c r="DJ29" s="666"/>
      <c r="DK29" s="667"/>
      <c r="DL29" s="671">
        <v>2159512</v>
      </c>
      <c r="DM29" s="666"/>
      <c r="DN29" s="666"/>
      <c r="DO29" s="666"/>
      <c r="DP29" s="666"/>
      <c r="DQ29" s="666"/>
      <c r="DR29" s="666"/>
      <c r="DS29" s="666"/>
      <c r="DT29" s="666"/>
      <c r="DU29" s="666"/>
      <c r="DV29" s="667"/>
      <c r="DW29" s="668">
        <v>22.9</v>
      </c>
      <c r="DX29" s="669"/>
      <c r="DY29" s="669"/>
      <c r="DZ29" s="669"/>
      <c r="EA29" s="669"/>
      <c r="EB29" s="669"/>
      <c r="EC29" s="706"/>
    </row>
    <row r="30" spans="2:133" ht="11.25" customHeight="1">
      <c r="B30" s="646" t="s">
        <v>305</v>
      </c>
      <c r="C30" s="647"/>
      <c r="D30" s="647"/>
      <c r="E30" s="647"/>
      <c r="F30" s="647"/>
      <c r="G30" s="647"/>
      <c r="H30" s="647"/>
      <c r="I30" s="647"/>
      <c r="J30" s="647"/>
      <c r="K30" s="647"/>
      <c r="L30" s="647"/>
      <c r="M30" s="647"/>
      <c r="N30" s="647"/>
      <c r="O30" s="647"/>
      <c r="P30" s="647"/>
      <c r="Q30" s="648"/>
      <c r="R30" s="665">
        <v>129825</v>
      </c>
      <c r="S30" s="675"/>
      <c r="T30" s="675"/>
      <c r="U30" s="675"/>
      <c r="V30" s="675"/>
      <c r="W30" s="675"/>
      <c r="X30" s="675"/>
      <c r="Y30" s="676"/>
      <c r="Z30" s="679">
        <v>0.7</v>
      </c>
      <c r="AA30" s="679"/>
      <c r="AB30" s="679"/>
      <c r="AC30" s="679"/>
      <c r="AD30" s="680">
        <v>9855</v>
      </c>
      <c r="AE30" s="680"/>
      <c r="AF30" s="680"/>
      <c r="AG30" s="680"/>
      <c r="AH30" s="680"/>
      <c r="AI30" s="680"/>
      <c r="AJ30" s="680"/>
      <c r="AK30" s="680"/>
      <c r="AL30" s="668">
        <v>0.1</v>
      </c>
      <c r="AM30" s="677"/>
      <c r="AN30" s="677"/>
      <c r="AO30" s="681"/>
      <c r="AP30" s="724" t="s">
        <v>223</v>
      </c>
      <c r="AQ30" s="725"/>
      <c r="AR30" s="725"/>
      <c r="AS30" s="725"/>
      <c r="AT30" s="725"/>
      <c r="AU30" s="725"/>
      <c r="AV30" s="725"/>
      <c r="AW30" s="725"/>
      <c r="AX30" s="725"/>
      <c r="AY30" s="725"/>
      <c r="AZ30" s="725"/>
      <c r="BA30" s="725"/>
      <c r="BB30" s="725"/>
      <c r="BC30" s="725"/>
      <c r="BD30" s="725"/>
      <c r="BE30" s="725"/>
      <c r="BF30" s="726"/>
      <c r="BG30" s="724" t="s">
        <v>306</v>
      </c>
      <c r="BH30" s="749"/>
      <c r="BI30" s="749"/>
      <c r="BJ30" s="749"/>
      <c r="BK30" s="749"/>
      <c r="BL30" s="749"/>
      <c r="BM30" s="749"/>
      <c r="BN30" s="749"/>
      <c r="BO30" s="749"/>
      <c r="BP30" s="749"/>
      <c r="BQ30" s="750"/>
      <c r="BR30" s="724" t="s">
        <v>307</v>
      </c>
      <c r="BS30" s="749"/>
      <c r="BT30" s="749"/>
      <c r="BU30" s="749"/>
      <c r="BV30" s="749"/>
      <c r="BW30" s="749"/>
      <c r="BX30" s="749"/>
      <c r="BY30" s="749"/>
      <c r="BZ30" s="749"/>
      <c r="CA30" s="749"/>
      <c r="CB30" s="750"/>
      <c r="CD30" s="754"/>
      <c r="CE30" s="755"/>
      <c r="CF30" s="693" t="s">
        <v>308</v>
      </c>
      <c r="CG30" s="690"/>
      <c r="CH30" s="690"/>
      <c r="CI30" s="690"/>
      <c r="CJ30" s="690"/>
      <c r="CK30" s="690"/>
      <c r="CL30" s="690"/>
      <c r="CM30" s="690"/>
      <c r="CN30" s="690"/>
      <c r="CO30" s="690"/>
      <c r="CP30" s="690"/>
      <c r="CQ30" s="691"/>
      <c r="CR30" s="665">
        <v>2149604</v>
      </c>
      <c r="CS30" s="675"/>
      <c r="CT30" s="675"/>
      <c r="CU30" s="675"/>
      <c r="CV30" s="675"/>
      <c r="CW30" s="675"/>
      <c r="CX30" s="675"/>
      <c r="CY30" s="676"/>
      <c r="CZ30" s="668">
        <v>12</v>
      </c>
      <c r="DA30" s="669"/>
      <c r="DB30" s="669"/>
      <c r="DC30" s="670"/>
      <c r="DD30" s="671">
        <v>2059478</v>
      </c>
      <c r="DE30" s="675"/>
      <c r="DF30" s="675"/>
      <c r="DG30" s="675"/>
      <c r="DH30" s="675"/>
      <c r="DI30" s="675"/>
      <c r="DJ30" s="675"/>
      <c r="DK30" s="676"/>
      <c r="DL30" s="671">
        <v>2059478</v>
      </c>
      <c r="DM30" s="675"/>
      <c r="DN30" s="675"/>
      <c r="DO30" s="675"/>
      <c r="DP30" s="675"/>
      <c r="DQ30" s="675"/>
      <c r="DR30" s="675"/>
      <c r="DS30" s="675"/>
      <c r="DT30" s="675"/>
      <c r="DU30" s="675"/>
      <c r="DV30" s="676"/>
      <c r="DW30" s="668">
        <v>21.9</v>
      </c>
      <c r="DX30" s="669"/>
      <c r="DY30" s="669"/>
      <c r="DZ30" s="669"/>
      <c r="EA30" s="669"/>
      <c r="EB30" s="669"/>
      <c r="EC30" s="706"/>
    </row>
    <row r="31" spans="2:133" ht="11.25" customHeight="1">
      <c r="B31" s="646" t="s">
        <v>309</v>
      </c>
      <c r="C31" s="647"/>
      <c r="D31" s="647"/>
      <c r="E31" s="647"/>
      <c r="F31" s="647"/>
      <c r="G31" s="647"/>
      <c r="H31" s="647"/>
      <c r="I31" s="647"/>
      <c r="J31" s="647"/>
      <c r="K31" s="647"/>
      <c r="L31" s="647"/>
      <c r="M31" s="647"/>
      <c r="N31" s="647"/>
      <c r="O31" s="647"/>
      <c r="P31" s="647"/>
      <c r="Q31" s="648"/>
      <c r="R31" s="665">
        <v>30468</v>
      </c>
      <c r="S31" s="675"/>
      <c r="T31" s="675"/>
      <c r="U31" s="675"/>
      <c r="V31" s="675"/>
      <c r="W31" s="675"/>
      <c r="X31" s="675"/>
      <c r="Y31" s="676"/>
      <c r="Z31" s="679">
        <v>0.2</v>
      </c>
      <c r="AA31" s="679"/>
      <c r="AB31" s="679"/>
      <c r="AC31" s="679"/>
      <c r="AD31" s="680" t="s">
        <v>128</v>
      </c>
      <c r="AE31" s="680"/>
      <c r="AF31" s="680"/>
      <c r="AG31" s="680"/>
      <c r="AH31" s="680"/>
      <c r="AI31" s="680"/>
      <c r="AJ31" s="680"/>
      <c r="AK31" s="680"/>
      <c r="AL31" s="668" t="s">
        <v>128</v>
      </c>
      <c r="AM31" s="677"/>
      <c r="AN31" s="677"/>
      <c r="AO31" s="681"/>
      <c r="AP31" s="731" t="s">
        <v>310</v>
      </c>
      <c r="AQ31" s="732"/>
      <c r="AR31" s="732"/>
      <c r="AS31" s="732"/>
      <c r="AT31" s="737" t="s">
        <v>311</v>
      </c>
      <c r="AU31" s="366"/>
      <c r="AV31" s="366"/>
      <c r="AW31" s="366"/>
      <c r="AX31" s="742" t="s">
        <v>187</v>
      </c>
      <c r="AY31" s="743"/>
      <c r="AZ31" s="743"/>
      <c r="BA31" s="743"/>
      <c r="BB31" s="743"/>
      <c r="BC31" s="743"/>
      <c r="BD31" s="743"/>
      <c r="BE31" s="743"/>
      <c r="BF31" s="744"/>
      <c r="BG31" s="745">
        <v>99.3</v>
      </c>
      <c r="BH31" s="746"/>
      <c r="BI31" s="746"/>
      <c r="BJ31" s="746"/>
      <c r="BK31" s="746"/>
      <c r="BL31" s="746"/>
      <c r="BM31" s="747">
        <v>97.7</v>
      </c>
      <c r="BN31" s="746"/>
      <c r="BO31" s="746"/>
      <c r="BP31" s="746"/>
      <c r="BQ31" s="748"/>
      <c r="BR31" s="745">
        <v>98.9</v>
      </c>
      <c r="BS31" s="746"/>
      <c r="BT31" s="746"/>
      <c r="BU31" s="746"/>
      <c r="BV31" s="746"/>
      <c r="BW31" s="746"/>
      <c r="BX31" s="747">
        <v>97</v>
      </c>
      <c r="BY31" s="746"/>
      <c r="BZ31" s="746"/>
      <c r="CA31" s="746"/>
      <c r="CB31" s="748"/>
      <c r="CD31" s="754"/>
      <c r="CE31" s="755"/>
      <c r="CF31" s="693" t="s">
        <v>312</v>
      </c>
      <c r="CG31" s="690"/>
      <c r="CH31" s="690"/>
      <c r="CI31" s="690"/>
      <c r="CJ31" s="690"/>
      <c r="CK31" s="690"/>
      <c r="CL31" s="690"/>
      <c r="CM31" s="690"/>
      <c r="CN31" s="690"/>
      <c r="CO31" s="690"/>
      <c r="CP31" s="690"/>
      <c r="CQ31" s="691"/>
      <c r="CR31" s="665">
        <v>100034</v>
      </c>
      <c r="CS31" s="666"/>
      <c r="CT31" s="666"/>
      <c r="CU31" s="666"/>
      <c r="CV31" s="666"/>
      <c r="CW31" s="666"/>
      <c r="CX31" s="666"/>
      <c r="CY31" s="667"/>
      <c r="CZ31" s="668">
        <v>0.6</v>
      </c>
      <c r="DA31" s="669"/>
      <c r="DB31" s="669"/>
      <c r="DC31" s="670"/>
      <c r="DD31" s="671">
        <v>100034</v>
      </c>
      <c r="DE31" s="666"/>
      <c r="DF31" s="666"/>
      <c r="DG31" s="666"/>
      <c r="DH31" s="666"/>
      <c r="DI31" s="666"/>
      <c r="DJ31" s="666"/>
      <c r="DK31" s="667"/>
      <c r="DL31" s="671">
        <v>100034</v>
      </c>
      <c r="DM31" s="666"/>
      <c r="DN31" s="666"/>
      <c r="DO31" s="666"/>
      <c r="DP31" s="666"/>
      <c r="DQ31" s="666"/>
      <c r="DR31" s="666"/>
      <c r="DS31" s="666"/>
      <c r="DT31" s="666"/>
      <c r="DU31" s="666"/>
      <c r="DV31" s="667"/>
      <c r="DW31" s="668">
        <v>1.1000000000000001</v>
      </c>
      <c r="DX31" s="669"/>
      <c r="DY31" s="669"/>
      <c r="DZ31" s="669"/>
      <c r="EA31" s="669"/>
      <c r="EB31" s="669"/>
      <c r="EC31" s="706"/>
    </row>
    <row r="32" spans="2:133" ht="11.25" customHeight="1">
      <c r="B32" s="646" t="s">
        <v>313</v>
      </c>
      <c r="C32" s="647"/>
      <c r="D32" s="647"/>
      <c r="E32" s="647"/>
      <c r="F32" s="647"/>
      <c r="G32" s="647"/>
      <c r="H32" s="647"/>
      <c r="I32" s="647"/>
      <c r="J32" s="647"/>
      <c r="K32" s="647"/>
      <c r="L32" s="647"/>
      <c r="M32" s="647"/>
      <c r="N32" s="647"/>
      <c r="O32" s="647"/>
      <c r="P32" s="647"/>
      <c r="Q32" s="648"/>
      <c r="R32" s="665">
        <v>3352966</v>
      </c>
      <c r="S32" s="675"/>
      <c r="T32" s="675"/>
      <c r="U32" s="675"/>
      <c r="V32" s="675"/>
      <c r="W32" s="675"/>
      <c r="X32" s="675"/>
      <c r="Y32" s="676"/>
      <c r="Z32" s="679">
        <v>17.8</v>
      </c>
      <c r="AA32" s="679"/>
      <c r="AB32" s="679"/>
      <c r="AC32" s="679"/>
      <c r="AD32" s="680" t="s">
        <v>128</v>
      </c>
      <c r="AE32" s="680"/>
      <c r="AF32" s="680"/>
      <c r="AG32" s="680"/>
      <c r="AH32" s="680"/>
      <c r="AI32" s="680"/>
      <c r="AJ32" s="680"/>
      <c r="AK32" s="680"/>
      <c r="AL32" s="668" t="s">
        <v>128</v>
      </c>
      <c r="AM32" s="677"/>
      <c r="AN32" s="677"/>
      <c r="AO32" s="681"/>
      <c r="AP32" s="733"/>
      <c r="AQ32" s="734"/>
      <c r="AR32" s="734"/>
      <c r="AS32" s="734"/>
      <c r="AT32" s="738"/>
      <c r="AU32" s="362" t="s">
        <v>314</v>
      </c>
      <c r="AV32" s="362"/>
      <c r="AW32" s="362"/>
      <c r="AX32" s="646" t="s">
        <v>315</v>
      </c>
      <c r="AY32" s="647"/>
      <c r="AZ32" s="647"/>
      <c r="BA32" s="647"/>
      <c r="BB32" s="647"/>
      <c r="BC32" s="647"/>
      <c r="BD32" s="647"/>
      <c r="BE32" s="647"/>
      <c r="BF32" s="648"/>
      <c r="BG32" s="740">
        <v>99.6</v>
      </c>
      <c r="BH32" s="666"/>
      <c r="BI32" s="666"/>
      <c r="BJ32" s="666"/>
      <c r="BK32" s="666"/>
      <c r="BL32" s="666"/>
      <c r="BM32" s="677">
        <v>97.9</v>
      </c>
      <c r="BN32" s="741"/>
      <c r="BO32" s="741"/>
      <c r="BP32" s="741"/>
      <c r="BQ32" s="689"/>
      <c r="BR32" s="740">
        <v>99.6</v>
      </c>
      <c r="BS32" s="666"/>
      <c r="BT32" s="666"/>
      <c r="BU32" s="666"/>
      <c r="BV32" s="666"/>
      <c r="BW32" s="666"/>
      <c r="BX32" s="677">
        <v>97.6</v>
      </c>
      <c r="BY32" s="741"/>
      <c r="BZ32" s="741"/>
      <c r="CA32" s="741"/>
      <c r="CB32" s="689"/>
      <c r="CD32" s="756"/>
      <c r="CE32" s="757"/>
      <c r="CF32" s="693" t="s">
        <v>316</v>
      </c>
      <c r="CG32" s="690"/>
      <c r="CH32" s="690"/>
      <c r="CI32" s="690"/>
      <c r="CJ32" s="690"/>
      <c r="CK32" s="690"/>
      <c r="CL32" s="690"/>
      <c r="CM32" s="690"/>
      <c r="CN32" s="690"/>
      <c r="CO32" s="690"/>
      <c r="CP32" s="690"/>
      <c r="CQ32" s="691"/>
      <c r="CR32" s="665">
        <v>1</v>
      </c>
      <c r="CS32" s="675"/>
      <c r="CT32" s="675"/>
      <c r="CU32" s="675"/>
      <c r="CV32" s="675"/>
      <c r="CW32" s="675"/>
      <c r="CX32" s="675"/>
      <c r="CY32" s="676"/>
      <c r="CZ32" s="668">
        <v>0</v>
      </c>
      <c r="DA32" s="669"/>
      <c r="DB32" s="669"/>
      <c r="DC32" s="670"/>
      <c r="DD32" s="671">
        <v>1</v>
      </c>
      <c r="DE32" s="675"/>
      <c r="DF32" s="675"/>
      <c r="DG32" s="675"/>
      <c r="DH32" s="675"/>
      <c r="DI32" s="675"/>
      <c r="DJ32" s="675"/>
      <c r="DK32" s="676"/>
      <c r="DL32" s="671">
        <v>1</v>
      </c>
      <c r="DM32" s="675"/>
      <c r="DN32" s="675"/>
      <c r="DO32" s="675"/>
      <c r="DP32" s="675"/>
      <c r="DQ32" s="675"/>
      <c r="DR32" s="675"/>
      <c r="DS32" s="675"/>
      <c r="DT32" s="675"/>
      <c r="DU32" s="675"/>
      <c r="DV32" s="676"/>
      <c r="DW32" s="668">
        <v>0</v>
      </c>
      <c r="DX32" s="669"/>
      <c r="DY32" s="669"/>
      <c r="DZ32" s="669"/>
      <c r="EA32" s="669"/>
      <c r="EB32" s="669"/>
      <c r="EC32" s="706"/>
    </row>
    <row r="33" spans="2:133" ht="11.25" customHeight="1">
      <c r="B33" s="727" t="s">
        <v>317</v>
      </c>
      <c r="C33" s="728"/>
      <c r="D33" s="728"/>
      <c r="E33" s="728"/>
      <c r="F33" s="728"/>
      <c r="G33" s="728"/>
      <c r="H33" s="728"/>
      <c r="I33" s="728"/>
      <c r="J33" s="728"/>
      <c r="K33" s="728"/>
      <c r="L33" s="728"/>
      <c r="M33" s="728"/>
      <c r="N33" s="728"/>
      <c r="O33" s="728"/>
      <c r="P33" s="728"/>
      <c r="Q33" s="729"/>
      <c r="R33" s="665" t="s">
        <v>128</v>
      </c>
      <c r="S33" s="675"/>
      <c r="T33" s="675"/>
      <c r="U33" s="675"/>
      <c r="V33" s="675"/>
      <c r="W33" s="675"/>
      <c r="X33" s="675"/>
      <c r="Y33" s="676"/>
      <c r="Z33" s="679" t="s">
        <v>128</v>
      </c>
      <c r="AA33" s="679"/>
      <c r="AB33" s="679"/>
      <c r="AC33" s="679"/>
      <c r="AD33" s="680" t="s">
        <v>128</v>
      </c>
      <c r="AE33" s="680"/>
      <c r="AF33" s="680"/>
      <c r="AG33" s="680"/>
      <c r="AH33" s="680"/>
      <c r="AI33" s="680"/>
      <c r="AJ33" s="680"/>
      <c r="AK33" s="680"/>
      <c r="AL33" s="668" t="s">
        <v>128</v>
      </c>
      <c r="AM33" s="677"/>
      <c r="AN33" s="677"/>
      <c r="AO33" s="681"/>
      <c r="AP33" s="735"/>
      <c r="AQ33" s="736"/>
      <c r="AR33" s="736"/>
      <c r="AS33" s="736"/>
      <c r="AT33" s="739"/>
      <c r="AU33" s="360"/>
      <c r="AV33" s="360"/>
      <c r="AW33" s="360"/>
      <c r="AX33" s="649" t="s">
        <v>318</v>
      </c>
      <c r="AY33" s="650"/>
      <c r="AZ33" s="650"/>
      <c r="BA33" s="650"/>
      <c r="BB33" s="650"/>
      <c r="BC33" s="650"/>
      <c r="BD33" s="650"/>
      <c r="BE33" s="650"/>
      <c r="BF33" s="651"/>
      <c r="BG33" s="730">
        <v>98.9</v>
      </c>
      <c r="BH33" s="653"/>
      <c r="BI33" s="653"/>
      <c r="BJ33" s="653"/>
      <c r="BK33" s="653"/>
      <c r="BL33" s="653"/>
      <c r="BM33" s="697">
        <v>97</v>
      </c>
      <c r="BN33" s="653"/>
      <c r="BO33" s="653"/>
      <c r="BP33" s="653"/>
      <c r="BQ33" s="683"/>
      <c r="BR33" s="730">
        <v>97.9</v>
      </c>
      <c r="BS33" s="653"/>
      <c r="BT33" s="653"/>
      <c r="BU33" s="653"/>
      <c r="BV33" s="653"/>
      <c r="BW33" s="653"/>
      <c r="BX33" s="697">
        <v>95.7</v>
      </c>
      <c r="BY33" s="653"/>
      <c r="BZ33" s="653"/>
      <c r="CA33" s="653"/>
      <c r="CB33" s="683"/>
      <c r="CD33" s="693" t="s">
        <v>319</v>
      </c>
      <c r="CE33" s="690"/>
      <c r="CF33" s="690"/>
      <c r="CG33" s="690"/>
      <c r="CH33" s="690"/>
      <c r="CI33" s="690"/>
      <c r="CJ33" s="690"/>
      <c r="CK33" s="690"/>
      <c r="CL33" s="690"/>
      <c r="CM33" s="690"/>
      <c r="CN33" s="690"/>
      <c r="CO33" s="690"/>
      <c r="CP33" s="690"/>
      <c r="CQ33" s="691"/>
      <c r="CR33" s="665">
        <v>7142978</v>
      </c>
      <c r="CS33" s="666"/>
      <c r="CT33" s="666"/>
      <c r="CU33" s="666"/>
      <c r="CV33" s="666"/>
      <c r="CW33" s="666"/>
      <c r="CX33" s="666"/>
      <c r="CY33" s="667"/>
      <c r="CZ33" s="668">
        <v>39.799999999999997</v>
      </c>
      <c r="DA33" s="669"/>
      <c r="DB33" s="669"/>
      <c r="DC33" s="670"/>
      <c r="DD33" s="671">
        <v>4187746</v>
      </c>
      <c r="DE33" s="666"/>
      <c r="DF33" s="666"/>
      <c r="DG33" s="666"/>
      <c r="DH33" s="666"/>
      <c r="DI33" s="666"/>
      <c r="DJ33" s="666"/>
      <c r="DK33" s="667"/>
      <c r="DL33" s="671">
        <v>2698906</v>
      </c>
      <c r="DM33" s="666"/>
      <c r="DN33" s="666"/>
      <c r="DO33" s="666"/>
      <c r="DP33" s="666"/>
      <c r="DQ33" s="666"/>
      <c r="DR33" s="666"/>
      <c r="DS33" s="666"/>
      <c r="DT33" s="666"/>
      <c r="DU33" s="666"/>
      <c r="DV33" s="667"/>
      <c r="DW33" s="668">
        <v>28.6</v>
      </c>
      <c r="DX33" s="669"/>
      <c r="DY33" s="669"/>
      <c r="DZ33" s="669"/>
      <c r="EA33" s="669"/>
      <c r="EB33" s="669"/>
      <c r="EC33" s="706"/>
    </row>
    <row r="34" spans="2:133" ht="11.25" customHeight="1">
      <c r="B34" s="646" t="s">
        <v>320</v>
      </c>
      <c r="C34" s="647"/>
      <c r="D34" s="647"/>
      <c r="E34" s="647"/>
      <c r="F34" s="647"/>
      <c r="G34" s="647"/>
      <c r="H34" s="647"/>
      <c r="I34" s="647"/>
      <c r="J34" s="647"/>
      <c r="K34" s="647"/>
      <c r="L34" s="647"/>
      <c r="M34" s="647"/>
      <c r="N34" s="647"/>
      <c r="O34" s="647"/>
      <c r="P34" s="647"/>
      <c r="Q34" s="648"/>
      <c r="R34" s="665">
        <v>1308819</v>
      </c>
      <c r="S34" s="675"/>
      <c r="T34" s="675"/>
      <c r="U34" s="675"/>
      <c r="V34" s="675"/>
      <c r="W34" s="675"/>
      <c r="X34" s="675"/>
      <c r="Y34" s="676"/>
      <c r="Z34" s="679">
        <v>7</v>
      </c>
      <c r="AA34" s="679"/>
      <c r="AB34" s="679"/>
      <c r="AC34" s="679"/>
      <c r="AD34" s="680" t="s">
        <v>128</v>
      </c>
      <c r="AE34" s="680"/>
      <c r="AF34" s="680"/>
      <c r="AG34" s="680"/>
      <c r="AH34" s="680"/>
      <c r="AI34" s="680"/>
      <c r="AJ34" s="680"/>
      <c r="AK34" s="680"/>
      <c r="AL34" s="668" t="s">
        <v>128</v>
      </c>
      <c r="AM34" s="677"/>
      <c r="AN34" s="677"/>
      <c r="AO34" s="681"/>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3" t="s">
        <v>321</v>
      </c>
      <c r="CE34" s="690"/>
      <c r="CF34" s="690"/>
      <c r="CG34" s="690"/>
      <c r="CH34" s="690"/>
      <c r="CI34" s="690"/>
      <c r="CJ34" s="690"/>
      <c r="CK34" s="690"/>
      <c r="CL34" s="690"/>
      <c r="CM34" s="690"/>
      <c r="CN34" s="690"/>
      <c r="CO34" s="690"/>
      <c r="CP34" s="690"/>
      <c r="CQ34" s="691"/>
      <c r="CR34" s="665">
        <v>2697261</v>
      </c>
      <c r="CS34" s="675"/>
      <c r="CT34" s="675"/>
      <c r="CU34" s="675"/>
      <c r="CV34" s="675"/>
      <c r="CW34" s="675"/>
      <c r="CX34" s="675"/>
      <c r="CY34" s="676"/>
      <c r="CZ34" s="668">
        <v>15</v>
      </c>
      <c r="DA34" s="669"/>
      <c r="DB34" s="669"/>
      <c r="DC34" s="670"/>
      <c r="DD34" s="671">
        <v>1290302</v>
      </c>
      <c r="DE34" s="675"/>
      <c r="DF34" s="675"/>
      <c r="DG34" s="675"/>
      <c r="DH34" s="675"/>
      <c r="DI34" s="675"/>
      <c r="DJ34" s="675"/>
      <c r="DK34" s="676"/>
      <c r="DL34" s="671">
        <v>924599</v>
      </c>
      <c r="DM34" s="675"/>
      <c r="DN34" s="675"/>
      <c r="DO34" s="675"/>
      <c r="DP34" s="675"/>
      <c r="DQ34" s="675"/>
      <c r="DR34" s="675"/>
      <c r="DS34" s="675"/>
      <c r="DT34" s="675"/>
      <c r="DU34" s="675"/>
      <c r="DV34" s="676"/>
      <c r="DW34" s="668">
        <v>9.8000000000000007</v>
      </c>
      <c r="DX34" s="669"/>
      <c r="DY34" s="669"/>
      <c r="DZ34" s="669"/>
      <c r="EA34" s="669"/>
      <c r="EB34" s="669"/>
      <c r="EC34" s="706"/>
    </row>
    <row r="35" spans="2:133" ht="11.25" customHeight="1">
      <c r="B35" s="646" t="s">
        <v>322</v>
      </c>
      <c r="C35" s="647"/>
      <c r="D35" s="647"/>
      <c r="E35" s="647"/>
      <c r="F35" s="647"/>
      <c r="G35" s="647"/>
      <c r="H35" s="647"/>
      <c r="I35" s="647"/>
      <c r="J35" s="647"/>
      <c r="K35" s="647"/>
      <c r="L35" s="647"/>
      <c r="M35" s="647"/>
      <c r="N35" s="647"/>
      <c r="O35" s="647"/>
      <c r="P35" s="647"/>
      <c r="Q35" s="648"/>
      <c r="R35" s="665">
        <v>34062</v>
      </c>
      <c r="S35" s="675"/>
      <c r="T35" s="675"/>
      <c r="U35" s="675"/>
      <c r="V35" s="675"/>
      <c r="W35" s="675"/>
      <c r="X35" s="675"/>
      <c r="Y35" s="676"/>
      <c r="Z35" s="679">
        <v>0.2</v>
      </c>
      <c r="AA35" s="679"/>
      <c r="AB35" s="679"/>
      <c r="AC35" s="679"/>
      <c r="AD35" s="680">
        <v>24083</v>
      </c>
      <c r="AE35" s="680"/>
      <c r="AF35" s="680"/>
      <c r="AG35" s="680"/>
      <c r="AH35" s="680"/>
      <c r="AI35" s="680"/>
      <c r="AJ35" s="680"/>
      <c r="AK35" s="680"/>
      <c r="AL35" s="668">
        <v>0.3</v>
      </c>
      <c r="AM35" s="677"/>
      <c r="AN35" s="677"/>
      <c r="AO35" s="681"/>
      <c r="AP35" s="218"/>
      <c r="AQ35" s="724" t="s">
        <v>323</v>
      </c>
      <c r="AR35" s="725"/>
      <c r="AS35" s="725"/>
      <c r="AT35" s="725"/>
      <c r="AU35" s="725"/>
      <c r="AV35" s="725"/>
      <c r="AW35" s="725"/>
      <c r="AX35" s="725"/>
      <c r="AY35" s="725"/>
      <c r="AZ35" s="725"/>
      <c r="BA35" s="725"/>
      <c r="BB35" s="725"/>
      <c r="BC35" s="725"/>
      <c r="BD35" s="725"/>
      <c r="BE35" s="725"/>
      <c r="BF35" s="726"/>
      <c r="BG35" s="724" t="s">
        <v>324</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3" t="s">
        <v>325</v>
      </c>
      <c r="CE35" s="690"/>
      <c r="CF35" s="690"/>
      <c r="CG35" s="690"/>
      <c r="CH35" s="690"/>
      <c r="CI35" s="690"/>
      <c r="CJ35" s="690"/>
      <c r="CK35" s="690"/>
      <c r="CL35" s="690"/>
      <c r="CM35" s="690"/>
      <c r="CN35" s="690"/>
      <c r="CO35" s="690"/>
      <c r="CP35" s="690"/>
      <c r="CQ35" s="691"/>
      <c r="CR35" s="665">
        <v>109145</v>
      </c>
      <c r="CS35" s="666"/>
      <c r="CT35" s="666"/>
      <c r="CU35" s="666"/>
      <c r="CV35" s="666"/>
      <c r="CW35" s="666"/>
      <c r="CX35" s="666"/>
      <c r="CY35" s="667"/>
      <c r="CZ35" s="668">
        <v>0.6</v>
      </c>
      <c r="DA35" s="669"/>
      <c r="DB35" s="669"/>
      <c r="DC35" s="670"/>
      <c r="DD35" s="671">
        <v>71342</v>
      </c>
      <c r="DE35" s="666"/>
      <c r="DF35" s="666"/>
      <c r="DG35" s="666"/>
      <c r="DH35" s="666"/>
      <c r="DI35" s="666"/>
      <c r="DJ35" s="666"/>
      <c r="DK35" s="667"/>
      <c r="DL35" s="671">
        <v>68408</v>
      </c>
      <c r="DM35" s="666"/>
      <c r="DN35" s="666"/>
      <c r="DO35" s="666"/>
      <c r="DP35" s="666"/>
      <c r="DQ35" s="666"/>
      <c r="DR35" s="666"/>
      <c r="DS35" s="666"/>
      <c r="DT35" s="666"/>
      <c r="DU35" s="666"/>
      <c r="DV35" s="667"/>
      <c r="DW35" s="668">
        <v>0.7</v>
      </c>
      <c r="DX35" s="669"/>
      <c r="DY35" s="669"/>
      <c r="DZ35" s="669"/>
      <c r="EA35" s="669"/>
      <c r="EB35" s="669"/>
      <c r="EC35" s="706"/>
    </row>
    <row r="36" spans="2:133" ht="11.25" customHeight="1">
      <c r="B36" s="646" t="s">
        <v>326</v>
      </c>
      <c r="C36" s="647"/>
      <c r="D36" s="647"/>
      <c r="E36" s="647"/>
      <c r="F36" s="647"/>
      <c r="G36" s="647"/>
      <c r="H36" s="647"/>
      <c r="I36" s="647"/>
      <c r="J36" s="647"/>
      <c r="K36" s="647"/>
      <c r="L36" s="647"/>
      <c r="M36" s="647"/>
      <c r="N36" s="647"/>
      <c r="O36" s="647"/>
      <c r="P36" s="647"/>
      <c r="Q36" s="648"/>
      <c r="R36" s="665">
        <v>1662361</v>
      </c>
      <c r="S36" s="675"/>
      <c r="T36" s="675"/>
      <c r="U36" s="675"/>
      <c r="V36" s="675"/>
      <c r="W36" s="675"/>
      <c r="X36" s="675"/>
      <c r="Y36" s="676"/>
      <c r="Z36" s="679">
        <v>8.8000000000000007</v>
      </c>
      <c r="AA36" s="679"/>
      <c r="AB36" s="679"/>
      <c r="AC36" s="679"/>
      <c r="AD36" s="680" t="s">
        <v>128</v>
      </c>
      <c r="AE36" s="680"/>
      <c r="AF36" s="680"/>
      <c r="AG36" s="680"/>
      <c r="AH36" s="680"/>
      <c r="AI36" s="680"/>
      <c r="AJ36" s="680"/>
      <c r="AK36" s="680"/>
      <c r="AL36" s="668" t="s">
        <v>128</v>
      </c>
      <c r="AM36" s="677"/>
      <c r="AN36" s="677"/>
      <c r="AO36" s="681"/>
      <c r="AP36" s="218"/>
      <c r="AQ36" s="715" t="s">
        <v>327</v>
      </c>
      <c r="AR36" s="716"/>
      <c r="AS36" s="716"/>
      <c r="AT36" s="716"/>
      <c r="AU36" s="716"/>
      <c r="AV36" s="716"/>
      <c r="AW36" s="716"/>
      <c r="AX36" s="716"/>
      <c r="AY36" s="717"/>
      <c r="AZ36" s="718">
        <v>1942447</v>
      </c>
      <c r="BA36" s="719"/>
      <c r="BB36" s="719"/>
      <c r="BC36" s="719"/>
      <c r="BD36" s="719"/>
      <c r="BE36" s="719"/>
      <c r="BF36" s="720"/>
      <c r="BG36" s="721" t="s">
        <v>328</v>
      </c>
      <c r="BH36" s="722"/>
      <c r="BI36" s="722"/>
      <c r="BJ36" s="722"/>
      <c r="BK36" s="722"/>
      <c r="BL36" s="722"/>
      <c r="BM36" s="722"/>
      <c r="BN36" s="722"/>
      <c r="BO36" s="722"/>
      <c r="BP36" s="722"/>
      <c r="BQ36" s="722"/>
      <c r="BR36" s="722"/>
      <c r="BS36" s="722"/>
      <c r="BT36" s="722"/>
      <c r="BU36" s="723"/>
      <c r="BV36" s="718">
        <v>104716</v>
      </c>
      <c r="BW36" s="719"/>
      <c r="BX36" s="719"/>
      <c r="BY36" s="719"/>
      <c r="BZ36" s="719"/>
      <c r="CA36" s="719"/>
      <c r="CB36" s="720"/>
      <c r="CD36" s="693" t="s">
        <v>329</v>
      </c>
      <c r="CE36" s="690"/>
      <c r="CF36" s="690"/>
      <c r="CG36" s="690"/>
      <c r="CH36" s="690"/>
      <c r="CI36" s="690"/>
      <c r="CJ36" s="690"/>
      <c r="CK36" s="690"/>
      <c r="CL36" s="690"/>
      <c r="CM36" s="690"/>
      <c r="CN36" s="690"/>
      <c r="CO36" s="690"/>
      <c r="CP36" s="690"/>
      <c r="CQ36" s="691"/>
      <c r="CR36" s="665">
        <v>1428945</v>
      </c>
      <c r="CS36" s="675"/>
      <c r="CT36" s="675"/>
      <c r="CU36" s="675"/>
      <c r="CV36" s="675"/>
      <c r="CW36" s="675"/>
      <c r="CX36" s="675"/>
      <c r="CY36" s="676"/>
      <c r="CZ36" s="668">
        <v>8</v>
      </c>
      <c r="DA36" s="669"/>
      <c r="DB36" s="669"/>
      <c r="DC36" s="670"/>
      <c r="DD36" s="671">
        <v>1067988</v>
      </c>
      <c r="DE36" s="675"/>
      <c r="DF36" s="675"/>
      <c r="DG36" s="675"/>
      <c r="DH36" s="675"/>
      <c r="DI36" s="675"/>
      <c r="DJ36" s="675"/>
      <c r="DK36" s="676"/>
      <c r="DL36" s="671">
        <v>503615</v>
      </c>
      <c r="DM36" s="675"/>
      <c r="DN36" s="675"/>
      <c r="DO36" s="675"/>
      <c r="DP36" s="675"/>
      <c r="DQ36" s="675"/>
      <c r="DR36" s="675"/>
      <c r="DS36" s="675"/>
      <c r="DT36" s="675"/>
      <c r="DU36" s="675"/>
      <c r="DV36" s="676"/>
      <c r="DW36" s="668">
        <v>5.3</v>
      </c>
      <c r="DX36" s="669"/>
      <c r="DY36" s="669"/>
      <c r="DZ36" s="669"/>
      <c r="EA36" s="669"/>
      <c r="EB36" s="669"/>
      <c r="EC36" s="706"/>
    </row>
    <row r="37" spans="2:133" ht="11.25" customHeight="1">
      <c r="B37" s="646" t="s">
        <v>330</v>
      </c>
      <c r="C37" s="647"/>
      <c r="D37" s="647"/>
      <c r="E37" s="647"/>
      <c r="F37" s="647"/>
      <c r="G37" s="647"/>
      <c r="H37" s="647"/>
      <c r="I37" s="647"/>
      <c r="J37" s="647"/>
      <c r="K37" s="647"/>
      <c r="L37" s="647"/>
      <c r="M37" s="647"/>
      <c r="N37" s="647"/>
      <c r="O37" s="647"/>
      <c r="P37" s="647"/>
      <c r="Q37" s="648"/>
      <c r="R37" s="665">
        <v>697871</v>
      </c>
      <c r="S37" s="675"/>
      <c r="T37" s="675"/>
      <c r="U37" s="675"/>
      <c r="V37" s="675"/>
      <c r="W37" s="675"/>
      <c r="X37" s="675"/>
      <c r="Y37" s="676"/>
      <c r="Z37" s="679">
        <v>3.7</v>
      </c>
      <c r="AA37" s="679"/>
      <c r="AB37" s="679"/>
      <c r="AC37" s="679"/>
      <c r="AD37" s="680" t="s">
        <v>128</v>
      </c>
      <c r="AE37" s="680"/>
      <c r="AF37" s="680"/>
      <c r="AG37" s="680"/>
      <c r="AH37" s="680"/>
      <c r="AI37" s="680"/>
      <c r="AJ37" s="680"/>
      <c r="AK37" s="680"/>
      <c r="AL37" s="668" t="s">
        <v>128</v>
      </c>
      <c r="AM37" s="677"/>
      <c r="AN37" s="677"/>
      <c r="AO37" s="681"/>
      <c r="AQ37" s="686" t="s">
        <v>331</v>
      </c>
      <c r="AR37" s="687"/>
      <c r="AS37" s="687"/>
      <c r="AT37" s="687"/>
      <c r="AU37" s="687"/>
      <c r="AV37" s="687"/>
      <c r="AW37" s="687"/>
      <c r="AX37" s="687"/>
      <c r="AY37" s="688"/>
      <c r="AZ37" s="665">
        <v>276594</v>
      </c>
      <c r="BA37" s="675"/>
      <c r="BB37" s="675"/>
      <c r="BC37" s="675"/>
      <c r="BD37" s="666"/>
      <c r="BE37" s="666"/>
      <c r="BF37" s="689"/>
      <c r="BG37" s="693" t="s">
        <v>332</v>
      </c>
      <c r="BH37" s="690"/>
      <c r="BI37" s="690"/>
      <c r="BJ37" s="690"/>
      <c r="BK37" s="690"/>
      <c r="BL37" s="690"/>
      <c r="BM37" s="690"/>
      <c r="BN37" s="690"/>
      <c r="BO37" s="690"/>
      <c r="BP37" s="690"/>
      <c r="BQ37" s="690"/>
      <c r="BR37" s="690"/>
      <c r="BS37" s="690"/>
      <c r="BT37" s="690"/>
      <c r="BU37" s="691"/>
      <c r="BV37" s="665">
        <v>42500</v>
      </c>
      <c r="BW37" s="675"/>
      <c r="BX37" s="675"/>
      <c r="BY37" s="675"/>
      <c r="BZ37" s="675"/>
      <c r="CA37" s="675"/>
      <c r="CB37" s="692"/>
      <c r="CD37" s="693" t="s">
        <v>333</v>
      </c>
      <c r="CE37" s="690"/>
      <c r="CF37" s="690"/>
      <c r="CG37" s="690"/>
      <c r="CH37" s="690"/>
      <c r="CI37" s="690"/>
      <c r="CJ37" s="690"/>
      <c r="CK37" s="690"/>
      <c r="CL37" s="690"/>
      <c r="CM37" s="690"/>
      <c r="CN37" s="690"/>
      <c r="CO37" s="690"/>
      <c r="CP37" s="690"/>
      <c r="CQ37" s="691"/>
      <c r="CR37" s="665">
        <v>104370</v>
      </c>
      <c r="CS37" s="666"/>
      <c r="CT37" s="666"/>
      <c r="CU37" s="666"/>
      <c r="CV37" s="666"/>
      <c r="CW37" s="666"/>
      <c r="CX37" s="666"/>
      <c r="CY37" s="667"/>
      <c r="CZ37" s="668">
        <v>0.6</v>
      </c>
      <c r="DA37" s="669"/>
      <c r="DB37" s="669"/>
      <c r="DC37" s="670"/>
      <c r="DD37" s="671">
        <v>104370</v>
      </c>
      <c r="DE37" s="666"/>
      <c r="DF37" s="666"/>
      <c r="DG37" s="666"/>
      <c r="DH37" s="666"/>
      <c r="DI37" s="666"/>
      <c r="DJ37" s="666"/>
      <c r="DK37" s="667"/>
      <c r="DL37" s="671">
        <v>63614</v>
      </c>
      <c r="DM37" s="666"/>
      <c r="DN37" s="666"/>
      <c r="DO37" s="666"/>
      <c r="DP37" s="666"/>
      <c r="DQ37" s="666"/>
      <c r="DR37" s="666"/>
      <c r="DS37" s="666"/>
      <c r="DT37" s="666"/>
      <c r="DU37" s="666"/>
      <c r="DV37" s="667"/>
      <c r="DW37" s="668">
        <v>0.7</v>
      </c>
      <c r="DX37" s="669"/>
      <c r="DY37" s="669"/>
      <c r="DZ37" s="669"/>
      <c r="EA37" s="669"/>
      <c r="EB37" s="669"/>
      <c r="EC37" s="706"/>
    </row>
    <row r="38" spans="2:133" ht="11.25" customHeight="1">
      <c r="B38" s="646" t="s">
        <v>334</v>
      </c>
      <c r="C38" s="647"/>
      <c r="D38" s="647"/>
      <c r="E38" s="647"/>
      <c r="F38" s="647"/>
      <c r="G38" s="647"/>
      <c r="H38" s="647"/>
      <c r="I38" s="647"/>
      <c r="J38" s="647"/>
      <c r="K38" s="647"/>
      <c r="L38" s="647"/>
      <c r="M38" s="647"/>
      <c r="N38" s="647"/>
      <c r="O38" s="647"/>
      <c r="P38" s="647"/>
      <c r="Q38" s="648"/>
      <c r="R38" s="665">
        <v>745849</v>
      </c>
      <c r="S38" s="675"/>
      <c r="T38" s="675"/>
      <c r="U38" s="675"/>
      <c r="V38" s="675"/>
      <c r="W38" s="675"/>
      <c r="X38" s="675"/>
      <c r="Y38" s="676"/>
      <c r="Z38" s="679">
        <v>4</v>
      </c>
      <c r="AA38" s="679"/>
      <c r="AB38" s="679"/>
      <c r="AC38" s="679"/>
      <c r="AD38" s="680" t="s">
        <v>128</v>
      </c>
      <c r="AE38" s="680"/>
      <c r="AF38" s="680"/>
      <c r="AG38" s="680"/>
      <c r="AH38" s="680"/>
      <c r="AI38" s="680"/>
      <c r="AJ38" s="680"/>
      <c r="AK38" s="680"/>
      <c r="AL38" s="668" t="s">
        <v>128</v>
      </c>
      <c r="AM38" s="677"/>
      <c r="AN38" s="677"/>
      <c r="AO38" s="681"/>
      <c r="AQ38" s="686" t="s">
        <v>335</v>
      </c>
      <c r="AR38" s="687"/>
      <c r="AS38" s="687"/>
      <c r="AT38" s="687"/>
      <c r="AU38" s="687"/>
      <c r="AV38" s="687"/>
      <c r="AW38" s="687"/>
      <c r="AX38" s="687"/>
      <c r="AY38" s="688"/>
      <c r="AZ38" s="665">
        <v>87623</v>
      </c>
      <c r="BA38" s="675"/>
      <c r="BB38" s="675"/>
      <c r="BC38" s="675"/>
      <c r="BD38" s="666"/>
      <c r="BE38" s="666"/>
      <c r="BF38" s="689"/>
      <c r="BG38" s="693" t="s">
        <v>336</v>
      </c>
      <c r="BH38" s="690"/>
      <c r="BI38" s="690"/>
      <c r="BJ38" s="690"/>
      <c r="BK38" s="690"/>
      <c r="BL38" s="690"/>
      <c r="BM38" s="690"/>
      <c r="BN38" s="690"/>
      <c r="BO38" s="690"/>
      <c r="BP38" s="690"/>
      <c r="BQ38" s="690"/>
      <c r="BR38" s="690"/>
      <c r="BS38" s="690"/>
      <c r="BT38" s="690"/>
      <c r="BU38" s="691"/>
      <c r="BV38" s="665">
        <v>3826</v>
      </c>
      <c r="BW38" s="675"/>
      <c r="BX38" s="675"/>
      <c r="BY38" s="675"/>
      <c r="BZ38" s="675"/>
      <c r="CA38" s="675"/>
      <c r="CB38" s="692"/>
      <c r="CD38" s="693" t="s">
        <v>337</v>
      </c>
      <c r="CE38" s="690"/>
      <c r="CF38" s="690"/>
      <c r="CG38" s="690"/>
      <c r="CH38" s="690"/>
      <c r="CI38" s="690"/>
      <c r="CJ38" s="690"/>
      <c r="CK38" s="690"/>
      <c r="CL38" s="690"/>
      <c r="CM38" s="690"/>
      <c r="CN38" s="690"/>
      <c r="CO38" s="690"/>
      <c r="CP38" s="690"/>
      <c r="CQ38" s="691"/>
      <c r="CR38" s="665">
        <v>1578230</v>
      </c>
      <c r="CS38" s="675"/>
      <c r="CT38" s="675"/>
      <c r="CU38" s="675"/>
      <c r="CV38" s="675"/>
      <c r="CW38" s="675"/>
      <c r="CX38" s="675"/>
      <c r="CY38" s="676"/>
      <c r="CZ38" s="668">
        <v>8.8000000000000007</v>
      </c>
      <c r="DA38" s="669"/>
      <c r="DB38" s="669"/>
      <c r="DC38" s="670"/>
      <c r="DD38" s="671">
        <v>1268130</v>
      </c>
      <c r="DE38" s="675"/>
      <c r="DF38" s="675"/>
      <c r="DG38" s="675"/>
      <c r="DH38" s="675"/>
      <c r="DI38" s="675"/>
      <c r="DJ38" s="675"/>
      <c r="DK38" s="676"/>
      <c r="DL38" s="671">
        <v>1202284</v>
      </c>
      <c r="DM38" s="675"/>
      <c r="DN38" s="675"/>
      <c r="DO38" s="675"/>
      <c r="DP38" s="675"/>
      <c r="DQ38" s="675"/>
      <c r="DR38" s="675"/>
      <c r="DS38" s="675"/>
      <c r="DT38" s="675"/>
      <c r="DU38" s="675"/>
      <c r="DV38" s="676"/>
      <c r="DW38" s="668">
        <v>12.8</v>
      </c>
      <c r="DX38" s="669"/>
      <c r="DY38" s="669"/>
      <c r="DZ38" s="669"/>
      <c r="EA38" s="669"/>
      <c r="EB38" s="669"/>
      <c r="EC38" s="706"/>
    </row>
    <row r="39" spans="2:133" ht="11.25" customHeight="1">
      <c r="B39" s="646" t="s">
        <v>338</v>
      </c>
      <c r="C39" s="647"/>
      <c r="D39" s="647"/>
      <c r="E39" s="647"/>
      <c r="F39" s="647"/>
      <c r="G39" s="647"/>
      <c r="H39" s="647"/>
      <c r="I39" s="647"/>
      <c r="J39" s="647"/>
      <c r="K39" s="647"/>
      <c r="L39" s="647"/>
      <c r="M39" s="647"/>
      <c r="N39" s="647"/>
      <c r="O39" s="647"/>
      <c r="P39" s="647"/>
      <c r="Q39" s="648"/>
      <c r="R39" s="665">
        <v>96236</v>
      </c>
      <c r="S39" s="675"/>
      <c r="T39" s="675"/>
      <c r="U39" s="675"/>
      <c r="V39" s="675"/>
      <c r="W39" s="675"/>
      <c r="X39" s="675"/>
      <c r="Y39" s="676"/>
      <c r="Z39" s="679">
        <v>0.5</v>
      </c>
      <c r="AA39" s="679"/>
      <c r="AB39" s="679"/>
      <c r="AC39" s="679"/>
      <c r="AD39" s="680">
        <v>19</v>
      </c>
      <c r="AE39" s="680"/>
      <c r="AF39" s="680"/>
      <c r="AG39" s="680"/>
      <c r="AH39" s="680"/>
      <c r="AI39" s="680"/>
      <c r="AJ39" s="680"/>
      <c r="AK39" s="680"/>
      <c r="AL39" s="668">
        <v>0</v>
      </c>
      <c r="AM39" s="677"/>
      <c r="AN39" s="677"/>
      <c r="AO39" s="681"/>
      <c r="AQ39" s="686" t="s">
        <v>339</v>
      </c>
      <c r="AR39" s="687"/>
      <c r="AS39" s="687"/>
      <c r="AT39" s="687"/>
      <c r="AU39" s="687"/>
      <c r="AV39" s="687"/>
      <c r="AW39" s="687"/>
      <c r="AX39" s="687"/>
      <c r="AY39" s="688"/>
      <c r="AZ39" s="665">
        <v>77</v>
      </c>
      <c r="BA39" s="675"/>
      <c r="BB39" s="675"/>
      <c r="BC39" s="675"/>
      <c r="BD39" s="666"/>
      <c r="BE39" s="666"/>
      <c r="BF39" s="689"/>
      <c r="BG39" s="693" t="s">
        <v>340</v>
      </c>
      <c r="BH39" s="690"/>
      <c r="BI39" s="690"/>
      <c r="BJ39" s="690"/>
      <c r="BK39" s="690"/>
      <c r="BL39" s="690"/>
      <c r="BM39" s="690"/>
      <c r="BN39" s="690"/>
      <c r="BO39" s="690"/>
      <c r="BP39" s="690"/>
      <c r="BQ39" s="690"/>
      <c r="BR39" s="690"/>
      <c r="BS39" s="690"/>
      <c r="BT39" s="690"/>
      <c r="BU39" s="691"/>
      <c r="BV39" s="665">
        <v>5635</v>
      </c>
      <c r="BW39" s="675"/>
      <c r="BX39" s="675"/>
      <c r="BY39" s="675"/>
      <c r="BZ39" s="675"/>
      <c r="CA39" s="675"/>
      <c r="CB39" s="692"/>
      <c r="CD39" s="693" t="s">
        <v>341</v>
      </c>
      <c r="CE39" s="690"/>
      <c r="CF39" s="690"/>
      <c r="CG39" s="690"/>
      <c r="CH39" s="690"/>
      <c r="CI39" s="690"/>
      <c r="CJ39" s="690"/>
      <c r="CK39" s="690"/>
      <c r="CL39" s="690"/>
      <c r="CM39" s="690"/>
      <c r="CN39" s="690"/>
      <c r="CO39" s="690"/>
      <c r="CP39" s="690"/>
      <c r="CQ39" s="691"/>
      <c r="CR39" s="665">
        <v>1210962</v>
      </c>
      <c r="CS39" s="666"/>
      <c r="CT39" s="666"/>
      <c r="CU39" s="666"/>
      <c r="CV39" s="666"/>
      <c r="CW39" s="666"/>
      <c r="CX39" s="666"/>
      <c r="CY39" s="667"/>
      <c r="CZ39" s="668">
        <v>6.7</v>
      </c>
      <c r="DA39" s="669"/>
      <c r="DB39" s="669"/>
      <c r="DC39" s="670"/>
      <c r="DD39" s="671">
        <v>371549</v>
      </c>
      <c r="DE39" s="666"/>
      <c r="DF39" s="666"/>
      <c r="DG39" s="666"/>
      <c r="DH39" s="666"/>
      <c r="DI39" s="666"/>
      <c r="DJ39" s="666"/>
      <c r="DK39" s="667"/>
      <c r="DL39" s="671" t="s">
        <v>128</v>
      </c>
      <c r="DM39" s="666"/>
      <c r="DN39" s="666"/>
      <c r="DO39" s="666"/>
      <c r="DP39" s="666"/>
      <c r="DQ39" s="666"/>
      <c r="DR39" s="666"/>
      <c r="DS39" s="666"/>
      <c r="DT39" s="666"/>
      <c r="DU39" s="666"/>
      <c r="DV39" s="667"/>
      <c r="DW39" s="668" t="s">
        <v>128</v>
      </c>
      <c r="DX39" s="669"/>
      <c r="DY39" s="669"/>
      <c r="DZ39" s="669"/>
      <c r="EA39" s="669"/>
      <c r="EB39" s="669"/>
      <c r="EC39" s="706"/>
    </row>
    <row r="40" spans="2:133" ht="11.25" customHeight="1">
      <c r="B40" s="646" t="s">
        <v>342</v>
      </c>
      <c r="C40" s="647"/>
      <c r="D40" s="647"/>
      <c r="E40" s="647"/>
      <c r="F40" s="647"/>
      <c r="G40" s="647"/>
      <c r="H40" s="647"/>
      <c r="I40" s="647"/>
      <c r="J40" s="647"/>
      <c r="K40" s="647"/>
      <c r="L40" s="647"/>
      <c r="M40" s="647"/>
      <c r="N40" s="647"/>
      <c r="O40" s="647"/>
      <c r="P40" s="647"/>
      <c r="Q40" s="648"/>
      <c r="R40" s="665">
        <v>671978</v>
      </c>
      <c r="S40" s="675"/>
      <c r="T40" s="675"/>
      <c r="U40" s="675"/>
      <c r="V40" s="675"/>
      <c r="W40" s="675"/>
      <c r="X40" s="675"/>
      <c r="Y40" s="676"/>
      <c r="Z40" s="679">
        <v>3.6</v>
      </c>
      <c r="AA40" s="679"/>
      <c r="AB40" s="679"/>
      <c r="AC40" s="679"/>
      <c r="AD40" s="680" t="s">
        <v>128</v>
      </c>
      <c r="AE40" s="680"/>
      <c r="AF40" s="680"/>
      <c r="AG40" s="680"/>
      <c r="AH40" s="680"/>
      <c r="AI40" s="680"/>
      <c r="AJ40" s="680"/>
      <c r="AK40" s="680"/>
      <c r="AL40" s="668" t="s">
        <v>128</v>
      </c>
      <c r="AM40" s="677"/>
      <c r="AN40" s="677"/>
      <c r="AO40" s="681"/>
      <c r="AQ40" s="686" t="s">
        <v>343</v>
      </c>
      <c r="AR40" s="687"/>
      <c r="AS40" s="687"/>
      <c r="AT40" s="687"/>
      <c r="AU40" s="687"/>
      <c r="AV40" s="687"/>
      <c r="AW40" s="687"/>
      <c r="AX40" s="687"/>
      <c r="AY40" s="688"/>
      <c r="AZ40" s="665" t="s">
        <v>128</v>
      </c>
      <c r="BA40" s="675"/>
      <c r="BB40" s="675"/>
      <c r="BC40" s="675"/>
      <c r="BD40" s="666"/>
      <c r="BE40" s="666"/>
      <c r="BF40" s="689"/>
      <c r="BG40" s="707" t="s">
        <v>344</v>
      </c>
      <c r="BH40" s="708"/>
      <c r="BI40" s="708"/>
      <c r="BJ40" s="708"/>
      <c r="BK40" s="708"/>
      <c r="BL40" s="364"/>
      <c r="BM40" s="690" t="s">
        <v>345</v>
      </c>
      <c r="BN40" s="690"/>
      <c r="BO40" s="690"/>
      <c r="BP40" s="690"/>
      <c r="BQ40" s="690"/>
      <c r="BR40" s="690"/>
      <c r="BS40" s="690"/>
      <c r="BT40" s="690"/>
      <c r="BU40" s="691"/>
      <c r="BV40" s="665">
        <v>93</v>
      </c>
      <c r="BW40" s="675"/>
      <c r="BX40" s="675"/>
      <c r="BY40" s="675"/>
      <c r="BZ40" s="675"/>
      <c r="CA40" s="675"/>
      <c r="CB40" s="692"/>
      <c r="CD40" s="693" t="s">
        <v>346</v>
      </c>
      <c r="CE40" s="690"/>
      <c r="CF40" s="690"/>
      <c r="CG40" s="690"/>
      <c r="CH40" s="690"/>
      <c r="CI40" s="690"/>
      <c r="CJ40" s="690"/>
      <c r="CK40" s="690"/>
      <c r="CL40" s="690"/>
      <c r="CM40" s="690"/>
      <c r="CN40" s="690"/>
      <c r="CO40" s="690"/>
      <c r="CP40" s="690"/>
      <c r="CQ40" s="691"/>
      <c r="CR40" s="665">
        <v>118435</v>
      </c>
      <c r="CS40" s="675"/>
      <c r="CT40" s="675"/>
      <c r="CU40" s="675"/>
      <c r="CV40" s="675"/>
      <c r="CW40" s="675"/>
      <c r="CX40" s="675"/>
      <c r="CY40" s="676"/>
      <c r="CZ40" s="668">
        <v>0.7</v>
      </c>
      <c r="DA40" s="669"/>
      <c r="DB40" s="669"/>
      <c r="DC40" s="670"/>
      <c r="DD40" s="671">
        <v>118435</v>
      </c>
      <c r="DE40" s="675"/>
      <c r="DF40" s="675"/>
      <c r="DG40" s="675"/>
      <c r="DH40" s="675"/>
      <c r="DI40" s="675"/>
      <c r="DJ40" s="675"/>
      <c r="DK40" s="676"/>
      <c r="DL40" s="671" t="s">
        <v>128</v>
      </c>
      <c r="DM40" s="675"/>
      <c r="DN40" s="675"/>
      <c r="DO40" s="675"/>
      <c r="DP40" s="675"/>
      <c r="DQ40" s="675"/>
      <c r="DR40" s="675"/>
      <c r="DS40" s="675"/>
      <c r="DT40" s="675"/>
      <c r="DU40" s="675"/>
      <c r="DV40" s="676"/>
      <c r="DW40" s="668" t="s">
        <v>128</v>
      </c>
      <c r="DX40" s="669"/>
      <c r="DY40" s="669"/>
      <c r="DZ40" s="669"/>
      <c r="EA40" s="669"/>
      <c r="EB40" s="669"/>
      <c r="EC40" s="706"/>
    </row>
    <row r="41" spans="2:133" ht="11.25" customHeight="1">
      <c r="B41" s="646" t="s">
        <v>347</v>
      </c>
      <c r="C41" s="647"/>
      <c r="D41" s="647"/>
      <c r="E41" s="647"/>
      <c r="F41" s="647"/>
      <c r="G41" s="647"/>
      <c r="H41" s="647"/>
      <c r="I41" s="647"/>
      <c r="J41" s="647"/>
      <c r="K41" s="647"/>
      <c r="L41" s="647"/>
      <c r="M41" s="647"/>
      <c r="N41" s="647"/>
      <c r="O41" s="647"/>
      <c r="P41" s="647"/>
      <c r="Q41" s="648"/>
      <c r="R41" s="665" t="s">
        <v>128</v>
      </c>
      <c r="S41" s="675"/>
      <c r="T41" s="675"/>
      <c r="U41" s="675"/>
      <c r="V41" s="675"/>
      <c r="W41" s="675"/>
      <c r="X41" s="675"/>
      <c r="Y41" s="676"/>
      <c r="Z41" s="679" t="s">
        <v>128</v>
      </c>
      <c r="AA41" s="679"/>
      <c r="AB41" s="679"/>
      <c r="AC41" s="679"/>
      <c r="AD41" s="680" t="s">
        <v>128</v>
      </c>
      <c r="AE41" s="680"/>
      <c r="AF41" s="680"/>
      <c r="AG41" s="680"/>
      <c r="AH41" s="680"/>
      <c r="AI41" s="680"/>
      <c r="AJ41" s="680"/>
      <c r="AK41" s="680"/>
      <c r="AL41" s="668" t="s">
        <v>128</v>
      </c>
      <c r="AM41" s="677"/>
      <c r="AN41" s="677"/>
      <c r="AO41" s="681"/>
      <c r="AQ41" s="686" t="s">
        <v>348</v>
      </c>
      <c r="AR41" s="687"/>
      <c r="AS41" s="687"/>
      <c r="AT41" s="687"/>
      <c r="AU41" s="687"/>
      <c r="AV41" s="687"/>
      <c r="AW41" s="687"/>
      <c r="AX41" s="687"/>
      <c r="AY41" s="688"/>
      <c r="AZ41" s="665">
        <v>335755</v>
      </c>
      <c r="BA41" s="675"/>
      <c r="BB41" s="675"/>
      <c r="BC41" s="675"/>
      <c r="BD41" s="666"/>
      <c r="BE41" s="666"/>
      <c r="BF41" s="689"/>
      <c r="BG41" s="707"/>
      <c r="BH41" s="708"/>
      <c r="BI41" s="708"/>
      <c r="BJ41" s="708"/>
      <c r="BK41" s="708"/>
      <c r="BL41" s="364"/>
      <c r="BM41" s="690" t="s">
        <v>349</v>
      </c>
      <c r="BN41" s="690"/>
      <c r="BO41" s="690"/>
      <c r="BP41" s="690"/>
      <c r="BQ41" s="690"/>
      <c r="BR41" s="690"/>
      <c r="BS41" s="690"/>
      <c r="BT41" s="690"/>
      <c r="BU41" s="691"/>
      <c r="BV41" s="665">
        <v>1</v>
      </c>
      <c r="BW41" s="675"/>
      <c r="BX41" s="675"/>
      <c r="BY41" s="675"/>
      <c r="BZ41" s="675"/>
      <c r="CA41" s="675"/>
      <c r="CB41" s="692"/>
      <c r="CD41" s="693" t="s">
        <v>350</v>
      </c>
      <c r="CE41" s="690"/>
      <c r="CF41" s="690"/>
      <c r="CG41" s="690"/>
      <c r="CH41" s="690"/>
      <c r="CI41" s="690"/>
      <c r="CJ41" s="690"/>
      <c r="CK41" s="690"/>
      <c r="CL41" s="690"/>
      <c r="CM41" s="690"/>
      <c r="CN41" s="690"/>
      <c r="CO41" s="690"/>
      <c r="CP41" s="690"/>
      <c r="CQ41" s="691"/>
      <c r="CR41" s="665" t="s">
        <v>128</v>
      </c>
      <c r="CS41" s="666"/>
      <c r="CT41" s="666"/>
      <c r="CU41" s="666"/>
      <c r="CV41" s="666"/>
      <c r="CW41" s="666"/>
      <c r="CX41" s="666"/>
      <c r="CY41" s="667"/>
      <c r="CZ41" s="668" t="s">
        <v>128</v>
      </c>
      <c r="DA41" s="669"/>
      <c r="DB41" s="669"/>
      <c r="DC41" s="670"/>
      <c r="DD41" s="671" t="s">
        <v>128</v>
      </c>
      <c r="DE41" s="666"/>
      <c r="DF41" s="666"/>
      <c r="DG41" s="666"/>
      <c r="DH41" s="666"/>
      <c r="DI41" s="666"/>
      <c r="DJ41" s="666"/>
      <c r="DK41" s="667"/>
      <c r="DL41" s="672"/>
      <c r="DM41" s="673"/>
      <c r="DN41" s="673"/>
      <c r="DO41" s="673"/>
      <c r="DP41" s="673"/>
      <c r="DQ41" s="673"/>
      <c r="DR41" s="673"/>
      <c r="DS41" s="673"/>
      <c r="DT41" s="673"/>
      <c r="DU41" s="673"/>
      <c r="DV41" s="674"/>
      <c r="DW41" s="642"/>
      <c r="DX41" s="643"/>
      <c r="DY41" s="643"/>
      <c r="DZ41" s="643"/>
      <c r="EA41" s="643"/>
      <c r="EB41" s="643"/>
      <c r="EC41" s="644"/>
    </row>
    <row r="42" spans="2:133" ht="11.25" customHeight="1">
      <c r="B42" s="646" t="s">
        <v>351</v>
      </c>
      <c r="C42" s="647"/>
      <c r="D42" s="647"/>
      <c r="E42" s="647"/>
      <c r="F42" s="647"/>
      <c r="G42" s="647"/>
      <c r="H42" s="647"/>
      <c r="I42" s="647"/>
      <c r="J42" s="647"/>
      <c r="K42" s="647"/>
      <c r="L42" s="647"/>
      <c r="M42" s="647"/>
      <c r="N42" s="647"/>
      <c r="O42" s="647"/>
      <c r="P42" s="647"/>
      <c r="Q42" s="648"/>
      <c r="R42" s="665" t="s">
        <v>128</v>
      </c>
      <c r="S42" s="675"/>
      <c r="T42" s="675"/>
      <c r="U42" s="675"/>
      <c r="V42" s="675"/>
      <c r="W42" s="675"/>
      <c r="X42" s="675"/>
      <c r="Y42" s="676"/>
      <c r="Z42" s="679" t="s">
        <v>128</v>
      </c>
      <c r="AA42" s="679"/>
      <c r="AB42" s="679"/>
      <c r="AC42" s="679"/>
      <c r="AD42" s="680" t="s">
        <v>128</v>
      </c>
      <c r="AE42" s="680"/>
      <c r="AF42" s="680"/>
      <c r="AG42" s="680"/>
      <c r="AH42" s="680"/>
      <c r="AI42" s="680"/>
      <c r="AJ42" s="680"/>
      <c r="AK42" s="680"/>
      <c r="AL42" s="668" t="s">
        <v>128</v>
      </c>
      <c r="AM42" s="677"/>
      <c r="AN42" s="677"/>
      <c r="AO42" s="681"/>
      <c r="AQ42" s="712" t="s">
        <v>352</v>
      </c>
      <c r="AR42" s="713"/>
      <c r="AS42" s="713"/>
      <c r="AT42" s="713"/>
      <c r="AU42" s="713"/>
      <c r="AV42" s="713"/>
      <c r="AW42" s="713"/>
      <c r="AX42" s="713"/>
      <c r="AY42" s="714"/>
      <c r="AZ42" s="652">
        <v>1242398</v>
      </c>
      <c r="BA42" s="682"/>
      <c r="BB42" s="682"/>
      <c r="BC42" s="682"/>
      <c r="BD42" s="653"/>
      <c r="BE42" s="653"/>
      <c r="BF42" s="683"/>
      <c r="BG42" s="709"/>
      <c r="BH42" s="710"/>
      <c r="BI42" s="710"/>
      <c r="BJ42" s="710"/>
      <c r="BK42" s="710"/>
      <c r="BL42" s="365"/>
      <c r="BM42" s="684" t="s">
        <v>353</v>
      </c>
      <c r="BN42" s="684"/>
      <c r="BO42" s="684"/>
      <c r="BP42" s="684"/>
      <c r="BQ42" s="684"/>
      <c r="BR42" s="684"/>
      <c r="BS42" s="684"/>
      <c r="BT42" s="684"/>
      <c r="BU42" s="685"/>
      <c r="BV42" s="652">
        <v>548</v>
      </c>
      <c r="BW42" s="682"/>
      <c r="BX42" s="682"/>
      <c r="BY42" s="682"/>
      <c r="BZ42" s="682"/>
      <c r="CA42" s="682"/>
      <c r="CB42" s="711"/>
      <c r="CD42" s="646" t="s">
        <v>354</v>
      </c>
      <c r="CE42" s="647"/>
      <c r="CF42" s="647"/>
      <c r="CG42" s="647"/>
      <c r="CH42" s="647"/>
      <c r="CI42" s="647"/>
      <c r="CJ42" s="647"/>
      <c r="CK42" s="647"/>
      <c r="CL42" s="647"/>
      <c r="CM42" s="647"/>
      <c r="CN42" s="647"/>
      <c r="CO42" s="647"/>
      <c r="CP42" s="647"/>
      <c r="CQ42" s="648"/>
      <c r="CR42" s="665">
        <v>1694144</v>
      </c>
      <c r="CS42" s="666"/>
      <c r="CT42" s="666"/>
      <c r="CU42" s="666"/>
      <c r="CV42" s="666"/>
      <c r="CW42" s="666"/>
      <c r="CX42" s="666"/>
      <c r="CY42" s="667"/>
      <c r="CZ42" s="668">
        <v>9.4</v>
      </c>
      <c r="DA42" s="669"/>
      <c r="DB42" s="669"/>
      <c r="DC42" s="670"/>
      <c r="DD42" s="671">
        <v>782716</v>
      </c>
      <c r="DE42" s="666"/>
      <c r="DF42" s="666"/>
      <c r="DG42" s="666"/>
      <c r="DH42" s="666"/>
      <c r="DI42" s="666"/>
      <c r="DJ42" s="666"/>
      <c r="DK42" s="667"/>
      <c r="DL42" s="672"/>
      <c r="DM42" s="673"/>
      <c r="DN42" s="673"/>
      <c r="DO42" s="673"/>
      <c r="DP42" s="673"/>
      <c r="DQ42" s="673"/>
      <c r="DR42" s="673"/>
      <c r="DS42" s="673"/>
      <c r="DT42" s="673"/>
      <c r="DU42" s="673"/>
      <c r="DV42" s="674"/>
      <c r="DW42" s="642"/>
      <c r="DX42" s="643"/>
      <c r="DY42" s="643"/>
      <c r="DZ42" s="643"/>
      <c r="EA42" s="643"/>
      <c r="EB42" s="643"/>
      <c r="EC42" s="644"/>
    </row>
    <row r="43" spans="2:133" ht="11.25" customHeight="1">
      <c r="B43" s="646" t="s">
        <v>355</v>
      </c>
      <c r="C43" s="647"/>
      <c r="D43" s="647"/>
      <c r="E43" s="647"/>
      <c r="F43" s="647"/>
      <c r="G43" s="647"/>
      <c r="H43" s="647"/>
      <c r="I43" s="647"/>
      <c r="J43" s="647"/>
      <c r="K43" s="647"/>
      <c r="L43" s="647"/>
      <c r="M43" s="647"/>
      <c r="N43" s="647"/>
      <c r="O43" s="647"/>
      <c r="P43" s="647"/>
      <c r="Q43" s="648"/>
      <c r="R43" s="665">
        <v>307378</v>
      </c>
      <c r="S43" s="675"/>
      <c r="T43" s="675"/>
      <c r="U43" s="675"/>
      <c r="V43" s="675"/>
      <c r="W43" s="675"/>
      <c r="X43" s="675"/>
      <c r="Y43" s="676"/>
      <c r="Z43" s="679">
        <v>1.6</v>
      </c>
      <c r="AA43" s="679"/>
      <c r="AB43" s="679"/>
      <c r="AC43" s="679"/>
      <c r="AD43" s="680" t="s">
        <v>128</v>
      </c>
      <c r="AE43" s="680"/>
      <c r="AF43" s="680"/>
      <c r="AG43" s="680"/>
      <c r="AH43" s="680"/>
      <c r="AI43" s="680"/>
      <c r="AJ43" s="680"/>
      <c r="AK43" s="680"/>
      <c r="AL43" s="668" t="s">
        <v>128</v>
      </c>
      <c r="AM43" s="677"/>
      <c r="AN43" s="677"/>
      <c r="AO43" s="681"/>
      <c r="BV43" s="219"/>
      <c r="BW43" s="219"/>
      <c r="BX43" s="219"/>
      <c r="BY43" s="219"/>
      <c r="BZ43" s="219"/>
      <c r="CA43" s="219"/>
      <c r="CB43" s="219"/>
      <c r="CD43" s="646" t="s">
        <v>356</v>
      </c>
      <c r="CE43" s="647"/>
      <c r="CF43" s="647"/>
      <c r="CG43" s="647"/>
      <c r="CH43" s="647"/>
      <c r="CI43" s="647"/>
      <c r="CJ43" s="647"/>
      <c r="CK43" s="647"/>
      <c r="CL43" s="647"/>
      <c r="CM43" s="647"/>
      <c r="CN43" s="647"/>
      <c r="CO43" s="647"/>
      <c r="CP43" s="647"/>
      <c r="CQ43" s="648"/>
      <c r="CR43" s="665">
        <v>40903</v>
      </c>
      <c r="CS43" s="666"/>
      <c r="CT43" s="666"/>
      <c r="CU43" s="666"/>
      <c r="CV43" s="666"/>
      <c r="CW43" s="666"/>
      <c r="CX43" s="666"/>
      <c r="CY43" s="667"/>
      <c r="CZ43" s="668">
        <v>0.2</v>
      </c>
      <c r="DA43" s="669"/>
      <c r="DB43" s="669"/>
      <c r="DC43" s="670"/>
      <c r="DD43" s="671">
        <v>40452</v>
      </c>
      <c r="DE43" s="666"/>
      <c r="DF43" s="666"/>
      <c r="DG43" s="666"/>
      <c r="DH43" s="666"/>
      <c r="DI43" s="666"/>
      <c r="DJ43" s="666"/>
      <c r="DK43" s="667"/>
      <c r="DL43" s="672"/>
      <c r="DM43" s="673"/>
      <c r="DN43" s="673"/>
      <c r="DO43" s="673"/>
      <c r="DP43" s="673"/>
      <c r="DQ43" s="673"/>
      <c r="DR43" s="673"/>
      <c r="DS43" s="673"/>
      <c r="DT43" s="673"/>
      <c r="DU43" s="673"/>
      <c r="DV43" s="674"/>
      <c r="DW43" s="642"/>
      <c r="DX43" s="643"/>
      <c r="DY43" s="643"/>
      <c r="DZ43" s="643"/>
      <c r="EA43" s="643"/>
      <c r="EB43" s="643"/>
      <c r="EC43" s="644"/>
    </row>
    <row r="44" spans="2:133" ht="11.25" customHeight="1">
      <c r="B44" s="649" t="s">
        <v>357</v>
      </c>
      <c r="C44" s="650"/>
      <c r="D44" s="650"/>
      <c r="E44" s="650"/>
      <c r="F44" s="650"/>
      <c r="G44" s="650"/>
      <c r="H44" s="650"/>
      <c r="I44" s="650"/>
      <c r="J44" s="650"/>
      <c r="K44" s="650"/>
      <c r="L44" s="650"/>
      <c r="M44" s="650"/>
      <c r="N44" s="650"/>
      <c r="O44" s="650"/>
      <c r="P44" s="650"/>
      <c r="Q44" s="651"/>
      <c r="R44" s="652">
        <v>18796088</v>
      </c>
      <c r="S44" s="682"/>
      <c r="T44" s="682"/>
      <c r="U44" s="682"/>
      <c r="V44" s="682"/>
      <c r="W44" s="682"/>
      <c r="X44" s="682"/>
      <c r="Y44" s="694"/>
      <c r="Z44" s="695">
        <v>100</v>
      </c>
      <c r="AA44" s="695"/>
      <c r="AB44" s="695"/>
      <c r="AC44" s="695"/>
      <c r="AD44" s="696">
        <v>9113060</v>
      </c>
      <c r="AE44" s="696"/>
      <c r="AF44" s="696"/>
      <c r="AG44" s="696"/>
      <c r="AH44" s="696"/>
      <c r="AI44" s="696"/>
      <c r="AJ44" s="696"/>
      <c r="AK44" s="696"/>
      <c r="AL44" s="655">
        <v>100</v>
      </c>
      <c r="AM44" s="697"/>
      <c r="AN44" s="697"/>
      <c r="AO44" s="698"/>
      <c r="CD44" s="699" t="s">
        <v>304</v>
      </c>
      <c r="CE44" s="700"/>
      <c r="CF44" s="646" t="s">
        <v>358</v>
      </c>
      <c r="CG44" s="647"/>
      <c r="CH44" s="647"/>
      <c r="CI44" s="647"/>
      <c r="CJ44" s="647"/>
      <c r="CK44" s="647"/>
      <c r="CL44" s="647"/>
      <c r="CM44" s="647"/>
      <c r="CN44" s="647"/>
      <c r="CO44" s="647"/>
      <c r="CP44" s="647"/>
      <c r="CQ44" s="648"/>
      <c r="CR44" s="665">
        <v>1503017</v>
      </c>
      <c r="CS44" s="675"/>
      <c r="CT44" s="675"/>
      <c r="CU44" s="675"/>
      <c r="CV44" s="675"/>
      <c r="CW44" s="675"/>
      <c r="CX44" s="675"/>
      <c r="CY44" s="676"/>
      <c r="CZ44" s="668">
        <v>8.4</v>
      </c>
      <c r="DA44" s="677"/>
      <c r="DB44" s="677"/>
      <c r="DC44" s="678"/>
      <c r="DD44" s="671">
        <v>763485</v>
      </c>
      <c r="DE44" s="675"/>
      <c r="DF44" s="675"/>
      <c r="DG44" s="675"/>
      <c r="DH44" s="675"/>
      <c r="DI44" s="675"/>
      <c r="DJ44" s="675"/>
      <c r="DK44" s="676"/>
      <c r="DL44" s="672"/>
      <c r="DM44" s="673"/>
      <c r="DN44" s="673"/>
      <c r="DO44" s="673"/>
      <c r="DP44" s="673"/>
      <c r="DQ44" s="673"/>
      <c r="DR44" s="673"/>
      <c r="DS44" s="673"/>
      <c r="DT44" s="673"/>
      <c r="DU44" s="673"/>
      <c r="DV44" s="674"/>
      <c r="DW44" s="642"/>
      <c r="DX44" s="643"/>
      <c r="DY44" s="643"/>
      <c r="DZ44" s="643"/>
      <c r="EA44" s="643"/>
      <c r="EB44" s="643"/>
      <c r="EC44" s="644"/>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1"/>
      <c r="CE45" s="702"/>
      <c r="CF45" s="646" t="s">
        <v>359</v>
      </c>
      <c r="CG45" s="647"/>
      <c r="CH45" s="647"/>
      <c r="CI45" s="647"/>
      <c r="CJ45" s="647"/>
      <c r="CK45" s="647"/>
      <c r="CL45" s="647"/>
      <c r="CM45" s="647"/>
      <c r="CN45" s="647"/>
      <c r="CO45" s="647"/>
      <c r="CP45" s="647"/>
      <c r="CQ45" s="648"/>
      <c r="CR45" s="665">
        <v>288734</v>
      </c>
      <c r="CS45" s="666"/>
      <c r="CT45" s="666"/>
      <c r="CU45" s="666"/>
      <c r="CV45" s="666"/>
      <c r="CW45" s="666"/>
      <c r="CX45" s="666"/>
      <c r="CY45" s="667"/>
      <c r="CZ45" s="668">
        <v>1.6</v>
      </c>
      <c r="DA45" s="669"/>
      <c r="DB45" s="669"/>
      <c r="DC45" s="670"/>
      <c r="DD45" s="671">
        <v>43824</v>
      </c>
      <c r="DE45" s="666"/>
      <c r="DF45" s="666"/>
      <c r="DG45" s="666"/>
      <c r="DH45" s="666"/>
      <c r="DI45" s="666"/>
      <c r="DJ45" s="666"/>
      <c r="DK45" s="667"/>
      <c r="DL45" s="672"/>
      <c r="DM45" s="673"/>
      <c r="DN45" s="673"/>
      <c r="DO45" s="673"/>
      <c r="DP45" s="673"/>
      <c r="DQ45" s="673"/>
      <c r="DR45" s="673"/>
      <c r="DS45" s="673"/>
      <c r="DT45" s="673"/>
      <c r="DU45" s="673"/>
      <c r="DV45" s="674"/>
      <c r="DW45" s="642"/>
      <c r="DX45" s="643"/>
      <c r="DY45" s="643"/>
      <c r="DZ45" s="643"/>
      <c r="EA45" s="643"/>
      <c r="EB45" s="643"/>
      <c r="EC45" s="644"/>
    </row>
    <row r="46" spans="2:133" ht="11.25" customHeight="1">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1"/>
      <c r="CE46" s="702"/>
      <c r="CF46" s="646" t="s">
        <v>361</v>
      </c>
      <c r="CG46" s="647"/>
      <c r="CH46" s="647"/>
      <c r="CI46" s="647"/>
      <c r="CJ46" s="647"/>
      <c r="CK46" s="647"/>
      <c r="CL46" s="647"/>
      <c r="CM46" s="647"/>
      <c r="CN46" s="647"/>
      <c r="CO46" s="647"/>
      <c r="CP46" s="647"/>
      <c r="CQ46" s="648"/>
      <c r="CR46" s="665">
        <v>1102683</v>
      </c>
      <c r="CS46" s="675"/>
      <c r="CT46" s="675"/>
      <c r="CU46" s="675"/>
      <c r="CV46" s="675"/>
      <c r="CW46" s="675"/>
      <c r="CX46" s="675"/>
      <c r="CY46" s="676"/>
      <c r="CZ46" s="668">
        <v>6.1</v>
      </c>
      <c r="DA46" s="677"/>
      <c r="DB46" s="677"/>
      <c r="DC46" s="678"/>
      <c r="DD46" s="671">
        <v>674861</v>
      </c>
      <c r="DE46" s="675"/>
      <c r="DF46" s="675"/>
      <c r="DG46" s="675"/>
      <c r="DH46" s="675"/>
      <c r="DI46" s="675"/>
      <c r="DJ46" s="675"/>
      <c r="DK46" s="676"/>
      <c r="DL46" s="672"/>
      <c r="DM46" s="673"/>
      <c r="DN46" s="673"/>
      <c r="DO46" s="673"/>
      <c r="DP46" s="673"/>
      <c r="DQ46" s="673"/>
      <c r="DR46" s="673"/>
      <c r="DS46" s="673"/>
      <c r="DT46" s="673"/>
      <c r="DU46" s="673"/>
      <c r="DV46" s="674"/>
      <c r="DW46" s="642"/>
      <c r="DX46" s="643"/>
      <c r="DY46" s="643"/>
      <c r="DZ46" s="643"/>
      <c r="EA46" s="643"/>
      <c r="EB46" s="643"/>
      <c r="EC46" s="644"/>
    </row>
    <row r="47" spans="2:133" ht="11.25" customHeight="1">
      <c r="B47" s="645" t="s">
        <v>362</v>
      </c>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5"/>
      <c r="BY47" s="645"/>
      <c r="BZ47" s="645"/>
      <c r="CA47" s="645"/>
      <c r="CB47" s="645"/>
      <c r="CD47" s="701"/>
      <c r="CE47" s="702"/>
      <c r="CF47" s="646" t="s">
        <v>363</v>
      </c>
      <c r="CG47" s="647"/>
      <c r="CH47" s="647"/>
      <c r="CI47" s="647"/>
      <c r="CJ47" s="647"/>
      <c r="CK47" s="647"/>
      <c r="CL47" s="647"/>
      <c r="CM47" s="647"/>
      <c r="CN47" s="647"/>
      <c r="CO47" s="647"/>
      <c r="CP47" s="647"/>
      <c r="CQ47" s="648"/>
      <c r="CR47" s="665">
        <v>191127</v>
      </c>
      <c r="CS47" s="666"/>
      <c r="CT47" s="666"/>
      <c r="CU47" s="666"/>
      <c r="CV47" s="666"/>
      <c r="CW47" s="666"/>
      <c r="CX47" s="666"/>
      <c r="CY47" s="667"/>
      <c r="CZ47" s="668">
        <v>1.1000000000000001</v>
      </c>
      <c r="DA47" s="669"/>
      <c r="DB47" s="669"/>
      <c r="DC47" s="670"/>
      <c r="DD47" s="671">
        <v>19231</v>
      </c>
      <c r="DE47" s="666"/>
      <c r="DF47" s="666"/>
      <c r="DG47" s="666"/>
      <c r="DH47" s="666"/>
      <c r="DI47" s="666"/>
      <c r="DJ47" s="666"/>
      <c r="DK47" s="667"/>
      <c r="DL47" s="672"/>
      <c r="DM47" s="673"/>
      <c r="DN47" s="673"/>
      <c r="DO47" s="673"/>
      <c r="DP47" s="673"/>
      <c r="DQ47" s="673"/>
      <c r="DR47" s="673"/>
      <c r="DS47" s="673"/>
      <c r="DT47" s="673"/>
      <c r="DU47" s="673"/>
      <c r="DV47" s="674"/>
      <c r="DW47" s="642"/>
      <c r="DX47" s="643"/>
      <c r="DY47" s="643"/>
      <c r="DZ47" s="643"/>
      <c r="EA47" s="643"/>
      <c r="EB47" s="643"/>
      <c r="EC47" s="644"/>
    </row>
    <row r="48" spans="2:133" ht="11.25">
      <c r="B48" s="705" t="s">
        <v>364</v>
      </c>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c r="AP48" s="705"/>
      <c r="AQ48" s="705"/>
      <c r="AR48" s="705"/>
      <c r="AS48" s="705"/>
      <c r="AT48" s="705"/>
      <c r="AU48" s="705"/>
      <c r="AV48" s="705"/>
      <c r="AW48" s="705"/>
      <c r="AX48" s="705"/>
      <c r="AY48" s="705"/>
      <c r="AZ48" s="705"/>
      <c r="BA48" s="705"/>
      <c r="BB48" s="705"/>
      <c r="BC48" s="705"/>
      <c r="BD48" s="705"/>
      <c r="BE48" s="705"/>
      <c r="BF48" s="705"/>
      <c r="BG48" s="705"/>
      <c r="BH48" s="705"/>
      <c r="BI48" s="705"/>
      <c r="BJ48" s="705"/>
      <c r="BK48" s="705"/>
      <c r="BL48" s="705"/>
      <c r="BM48" s="705"/>
      <c r="BN48" s="705"/>
      <c r="BO48" s="705"/>
      <c r="BP48" s="705"/>
      <c r="BQ48" s="705"/>
      <c r="BR48" s="705"/>
      <c r="BS48" s="705"/>
      <c r="BT48" s="705"/>
      <c r="BU48" s="705"/>
      <c r="BV48" s="705"/>
      <c r="BW48" s="705"/>
      <c r="BX48" s="705"/>
      <c r="BY48" s="705"/>
      <c r="BZ48" s="705"/>
      <c r="CA48" s="705"/>
      <c r="CB48" s="705"/>
      <c r="CD48" s="703"/>
      <c r="CE48" s="704"/>
      <c r="CF48" s="646" t="s">
        <v>365</v>
      </c>
      <c r="CG48" s="647"/>
      <c r="CH48" s="647"/>
      <c r="CI48" s="647"/>
      <c r="CJ48" s="647"/>
      <c r="CK48" s="647"/>
      <c r="CL48" s="647"/>
      <c r="CM48" s="647"/>
      <c r="CN48" s="647"/>
      <c r="CO48" s="647"/>
      <c r="CP48" s="647"/>
      <c r="CQ48" s="648"/>
      <c r="CR48" s="665" t="s">
        <v>128</v>
      </c>
      <c r="CS48" s="675"/>
      <c r="CT48" s="675"/>
      <c r="CU48" s="675"/>
      <c r="CV48" s="675"/>
      <c r="CW48" s="675"/>
      <c r="CX48" s="675"/>
      <c r="CY48" s="676"/>
      <c r="CZ48" s="668" t="s">
        <v>128</v>
      </c>
      <c r="DA48" s="677"/>
      <c r="DB48" s="677"/>
      <c r="DC48" s="678"/>
      <c r="DD48" s="671" t="s">
        <v>128</v>
      </c>
      <c r="DE48" s="675"/>
      <c r="DF48" s="675"/>
      <c r="DG48" s="675"/>
      <c r="DH48" s="675"/>
      <c r="DI48" s="675"/>
      <c r="DJ48" s="675"/>
      <c r="DK48" s="676"/>
      <c r="DL48" s="672"/>
      <c r="DM48" s="673"/>
      <c r="DN48" s="673"/>
      <c r="DO48" s="673"/>
      <c r="DP48" s="673"/>
      <c r="DQ48" s="673"/>
      <c r="DR48" s="673"/>
      <c r="DS48" s="673"/>
      <c r="DT48" s="673"/>
      <c r="DU48" s="673"/>
      <c r="DV48" s="674"/>
      <c r="DW48" s="642"/>
      <c r="DX48" s="643"/>
      <c r="DY48" s="643"/>
      <c r="DZ48" s="643"/>
      <c r="EA48" s="643"/>
      <c r="EB48" s="643"/>
      <c r="EC48" s="644"/>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9" t="s">
        <v>366</v>
      </c>
      <c r="CE49" s="650"/>
      <c r="CF49" s="650"/>
      <c r="CG49" s="650"/>
      <c r="CH49" s="650"/>
      <c r="CI49" s="650"/>
      <c r="CJ49" s="650"/>
      <c r="CK49" s="650"/>
      <c r="CL49" s="650"/>
      <c r="CM49" s="650"/>
      <c r="CN49" s="650"/>
      <c r="CO49" s="650"/>
      <c r="CP49" s="650"/>
      <c r="CQ49" s="651"/>
      <c r="CR49" s="652">
        <v>17969413</v>
      </c>
      <c r="CS49" s="653"/>
      <c r="CT49" s="653"/>
      <c r="CU49" s="653"/>
      <c r="CV49" s="653"/>
      <c r="CW49" s="653"/>
      <c r="CX49" s="653"/>
      <c r="CY49" s="654"/>
      <c r="CZ49" s="655">
        <v>100</v>
      </c>
      <c r="DA49" s="656"/>
      <c r="DB49" s="656"/>
      <c r="DC49" s="657"/>
      <c r="DD49" s="658">
        <v>10799571</v>
      </c>
      <c r="DE49" s="653"/>
      <c r="DF49" s="653"/>
      <c r="DG49" s="653"/>
      <c r="DH49" s="653"/>
      <c r="DI49" s="653"/>
      <c r="DJ49" s="653"/>
      <c r="DK49" s="654"/>
      <c r="DL49" s="659"/>
      <c r="DM49" s="660"/>
      <c r="DN49" s="660"/>
      <c r="DO49" s="660"/>
      <c r="DP49" s="660"/>
      <c r="DQ49" s="660"/>
      <c r="DR49" s="660"/>
      <c r="DS49" s="660"/>
      <c r="DT49" s="660"/>
      <c r="DU49" s="660"/>
      <c r="DV49" s="661"/>
      <c r="DW49" s="662"/>
      <c r="DX49" s="663"/>
      <c r="DY49" s="663"/>
      <c r="DZ49" s="663"/>
      <c r="EA49" s="663"/>
      <c r="EB49" s="663"/>
      <c r="EC49" s="664"/>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UjiVQf+LxVACzlOdtB4X01C5uwT+Fwjb5JwmKlqqKppaf76ZD8ZZ8Iyr/NuXpL5yhD++qdLwlfWU9EIlu0NUew==" saltValue="oPeuxEtnlVfWmmpzr3lcK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AP24:BF24"/>
    <mergeCell ref="BG23:BN23"/>
    <mergeCell ref="BO23:BR23"/>
    <mergeCell ref="BG22:BN22"/>
    <mergeCell ref="BO22:BR22"/>
    <mergeCell ref="BS22:CB22"/>
    <mergeCell ref="AL24:AO24"/>
    <mergeCell ref="DL24:DV24"/>
    <mergeCell ref="CD25:CQ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CZ34:DC34"/>
    <mergeCell ref="DD34:DK34"/>
    <mergeCell ref="DL34:DV34"/>
    <mergeCell ref="CD36:CQ36"/>
    <mergeCell ref="CR36:CY36"/>
    <mergeCell ref="CZ36:DC36"/>
    <mergeCell ref="DD36:DK36"/>
    <mergeCell ref="DL36:DV36"/>
    <mergeCell ref="DL35:DV35"/>
    <mergeCell ref="CD35:CQ35"/>
    <mergeCell ref="CR35:CY35"/>
    <mergeCell ref="CZ35:DC35"/>
    <mergeCell ref="DD35:DK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F45:CQ45"/>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367</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368</v>
      </c>
      <c r="DK2" s="1157"/>
      <c r="DL2" s="1157"/>
      <c r="DM2" s="1157"/>
      <c r="DN2" s="1157"/>
      <c r="DO2" s="1158"/>
      <c r="DP2" s="224"/>
      <c r="DQ2" s="1156" t="s">
        <v>369</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4" t="s">
        <v>370</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371</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0" t="s">
        <v>372</v>
      </c>
      <c r="B5" s="1061"/>
      <c r="C5" s="1061"/>
      <c r="D5" s="1061"/>
      <c r="E5" s="1061"/>
      <c r="F5" s="1061"/>
      <c r="G5" s="1061"/>
      <c r="H5" s="1061"/>
      <c r="I5" s="1061"/>
      <c r="J5" s="1061"/>
      <c r="K5" s="1061"/>
      <c r="L5" s="1061"/>
      <c r="M5" s="1061"/>
      <c r="N5" s="1061"/>
      <c r="O5" s="1061"/>
      <c r="P5" s="1062"/>
      <c r="Q5" s="1066" t="s">
        <v>373</v>
      </c>
      <c r="R5" s="1067"/>
      <c r="S5" s="1067"/>
      <c r="T5" s="1067"/>
      <c r="U5" s="1068"/>
      <c r="V5" s="1066" t="s">
        <v>374</v>
      </c>
      <c r="W5" s="1067"/>
      <c r="X5" s="1067"/>
      <c r="Y5" s="1067"/>
      <c r="Z5" s="1068"/>
      <c r="AA5" s="1066" t="s">
        <v>375</v>
      </c>
      <c r="AB5" s="1067"/>
      <c r="AC5" s="1067"/>
      <c r="AD5" s="1067"/>
      <c r="AE5" s="1067"/>
      <c r="AF5" s="1159" t="s">
        <v>376</v>
      </c>
      <c r="AG5" s="1067"/>
      <c r="AH5" s="1067"/>
      <c r="AI5" s="1067"/>
      <c r="AJ5" s="1080"/>
      <c r="AK5" s="1067" t="s">
        <v>377</v>
      </c>
      <c r="AL5" s="1067"/>
      <c r="AM5" s="1067"/>
      <c r="AN5" s="1067"/>
      <c r="AO5" s="1068"/>
      <c r="AP5" s="1066" t="s">
        <v>378</v>
      </c>
      <c r="AQ5" s="1067"/>
      <c r="AR5" s="1067"/>
      <c r="AS5" s="1067"/>
      <c r="AT5" s="1068"/>
      <c r="AU5" s="1066" t="s">
        <v>379</v>
      </c>
      <c r="AV5" s="1067"/>
      <c r="AW5" s="1067"/>
      <c r="AX5" s="1067"/>
      <c r="AY5" s="1080"/>
      <c r="AZ5" s="228"/>
      <c r="BA5" s="228"/>
      <c r="BB5" s="228"/>
      <c r="BC5" s="228"/>
      <c r="BD5" s="228"/>
      <c r="BE5" s="229"/>
      <c r="BF5" s="229"/>
      <c r="BG5" s="229"/>
      <c r="BH5" s="229"/>
      <c r="BI5" s="229"/>
      <c r="BJ5" s="229"/>
      <c r="BK5" s="229"/>
      <c r="BL5" s="229"/>
      <c r="BM5" s="229"/>
      <c r="BN5" s="229"/>
      <c r="BO5" s="229"/>
      <c r="BP5" s="229"/>
      <c r="BQ5" s="1060" t="s">
        <v>380</v>
      </c>
      <c r="BR5" s="1061"/>
      <c r="BS5" s="1061"/>
      <c r="BT5" s="1061"/>
      <c r="BU5" s="1061"/>
      <c r="BV5" s="1061"/>
      <c r="BW5" s="1061"/>
      <c r="BX5" s="1061"/>
      <c r="BY5" s="1061"/>
      <c r="BZ5" s="1061"/>
      <c r="CA5" s="1061"/>
      <c r="CB5" s="1061"/>
      <c r="CC5" s="1061"/>
      <c r="CD5" s="1061"/>
      <c r="CE5" s="1061"/>
      <c r="CF5" s="1061"/>
      <c r="CG5" s="1062"/>
      <c r="CH5" s="1066" t="s">
        <v>381</v>
      </c>
      <c r="CI5" s="1067"/>
      <c r="CJ5" s="1067"/>
      <c r="CK5" s="1067"/>
      <c r="CL5" s="1068"/>
      <c r="CM5" s="1066" t="s">
        <v>382</v>
      </c>
      <c r="CN5" s="1067"/>
      <c r="CO5" s="1067"/>
      <c r="CP5" s="1067"/>
      <c r="CQ5" s="1068"/>
      <c r="CR5" s="1066" t="s">
        <v>383</v>
      </c>
      <c r="CS5" s="1067"/>
      <c r="CT5" s="1067"/>
      <c r="CU5" s="1067"/>
      <c r="CV5" s="1068"/>
      <c r="CW5" s="1066" t="s">
        <v>384</v>
      </c>
      <c r="CX5" s="1067"/>
      <c r="CY5" s="1067"/>
      <c r="CZ5" s="1067"/>
      <c r="DA5" s="1068"/>
      <c r="DB5" s="1066" t="s">
        <v>385</v>
      </c>
      <c r="DC5" s="1067"/>
      <c r="DD5" s="1067"/>
      <c r="DE5" s="1067"/>
      <c r="DF5" s="1068"/>
      <c r="DG5" s="1149" t="s">
        <v>386</v>
      </c>
      <c r="DH5" s="1150"/>
      <c r="DI5" s="1150"/>
      <c r="DJ5" s="1150"/>
      <c r="DK5" s="1151"/>
      <c r="DL5" s="1149" t="s">
        <v>387</v>
      </c>
      <c r="DM5" s="1150"/>
      <c r="DN5" s="1150"/>
      <c r="DO5" s="1150"/>
      <c r="DP5" s="1151"/>
      <c r="DQ5" s="1066" t="s">
        <v>388</v>
      </c>
      <c r="DR5" s="1067"/>
      <c r="DS5" s="1067"/>
      <c r="DT5" s="1067"/>
      <c r="DU5" s="1068"/>
      <c r="DV5" s="1066" t="s">
        <v>379</v>
      </c>
      <c r="DW5" s="1067"/>
      <c r="DX5" s="1067"/>
      <c r="DY5" s="1067"/>
      <c r="DZ5" s="1080"/>
      <c r="EA5" s="230"/>
    </row>
    <row r="6" spans="1:131" s="231"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c r="A7" s="232">
        <v>1</v>
      </c>
      <c r="B7" s="1112" t="s">
        <v>389</v>
      </c>
      <c r="C7" s="1113"/>
      <c r="D7" s="1113"/>
      <c r="E7" s="1113"/>
      <c r="F7" s="1113"/>
      <c r="G7" s="1113"/>
      <c r="H7" s="1113"/>
      <c r="I7" s="1113"/>
      <c r="J7" s="1113"/>
      <c r="K7" s="1113"/>
      <c r="L7" s="1113"/>
      <c r="M7" s="1113"/>
      <c r="N7" s="1113"/>
      <c r="O7" s="1113"/>
      <c r="P7" s="1114"/>
      <c r="Q7" s="1167">
        <v>18828</v>
      </c>
      <c r="R7" s="1168"/>
      <c r="S7" s="1168"/>
      <c r="T7" s="1168"/>
      <c r="U7" s="1168"/>
      <c r="V7" s="1168">
        <v>18002</v>
      </c>
      <c r="W7" s="1168"/>
      <c r="X7" s="1168"/>
      <c r="Y7" s="1168"/>
      <c r="Z7" s="1168"/>
      <c r="AA7" s="1168">
        <v>827</v>
      </c>
      <c r="AB7" s="1168"/>
      <c r="AC7" s="1168"/>
      <c r="AD7" s="1168"/>
      <c r="AE7" s="1169"/>
      <c r="AF7" s="1170">
        <v>786</v>
      </c>
      <c r="AG7" s="1171"/>
      <c r="AH7" s="1171"/>
      <c r="AI7" s="1171"/>
      <c r="AJ7" s="1172"/>
      <c r="AK7" s="1173"/>
      <c r="AL7" s="1174"/>
      <c r="AM7" s="1174"/>
      <c r="AN7" s="1174"/>
      <c r="AO7" s="1174"/>
      <c r="AP7" s="1174">
        <v>19567</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584</v>
      </c>
      <c r="BT7" s="1165"/>
      <c r="BU7" s="1165"/>
      <c r="BV7" s="1165"/>
      <c r="BW7" s="1165"/>
      <c r="BX7" s="1165"/>
      <c r="BY7" s="1165"/>
      <c r="BZ7" s="1165"/>
      <c r="CA7" s="1165"/>
      <c r="CB7" s="1165"/>
      <c r="CC7" s="1165"/>
      <c r="CD7" s="1165"/>
      <c r="CE7" s="1165"/>
      <c r="CF7" s="1165"/>
      <c r="CG7" s="1177"/>
      <c r="CH7" s="1161">
        <v>0</v>
      </c>
      <c r="CI7" s="1162"/>
      <c r="CJ7" s="1162"/>
      <c r="CK7" s="1162"/>
      <c r="CL7" s="1163"/>
      <c r="CM7" s="1161">
        <v>449</v>
      </c>
      <c r="CN7" s="1162"/>
      <c r="CO7" s="1162"/>
      <c r="CP7" s="1162"/>
      <c r="CQ7" s="1163"/>
      <c r="CR7" s="1161">
        <v>5</v>
      </c>
      <c r="CS7" s="1162"/>
      <c r="CT7" s="1162"/>
      <c r="CU7" s="1162"/>
      <c r="CV7" s="1163"/>
      <c r="CW7" s="1161" t="s">
        <v>516</v>
      </c>
      <c r="CX7" s="1162"/>
      <c r="CY7" s="1162"/>
      <c r="CZ7" s="1162"/>
      <c r="DA7" s="1163"/>
      <c r="DB7" s="1161" t="s">
        <v>516</v>
      </c>
      <c r="DC7" s="1162"/>
      <c r="DD7" s="1162"/>
      <c r="DE7" s="1162"/>
      <c r="DF7" s="1163"/>
      <c r="DG7" s="1161">
        <v>409</v>
      </c>
      <c r="DH7" s="1162"/>
      <c r="DI7" s="1162"/>
      <c r="DJ7" s="1162"/>
      <c r="DK7" s="1163"/>
      <c r="DL7" s="1161" t="s">
        <v>516</v>
      </c>
      <c r="DM7" s="1162"/>
      <c r="DN7" s="1162"/>
      <c r="DO7" s="1162"/>
      <c r="DP7" s="1163"/>
      <c r="DQ7" s="1161">
        <v>47</v>
      </c>
      <c r="DR7" s="1162"/>
      <c r="DS7" s="1162"/>
      <c r="DT7" s="1162"/>
      <c r="DU7" s="1163"/>
      <c r="DV7" s="1164"/>
      <c r="DW7" s="1165"/>
      <c r="DX7" s="1165"/>
      <c r="DY7" s="1165"/>
      <c r="DZ7" s="1166"/>
      <c r="EA7" s="230"/>
    </row>
    <row r="8" spans="1:131" s="231" customFormat="1" ht="26.25" customHeight="1">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585</v>
      </c>
      <c r="BT8" s="1058"/>
      <c r="BU8" s="1058"/>
      <c r="BV8" s="1058"/>
      <c r="BW8" s="1058"/>
      <c r="BX8" s="1058"/>
      <c r="BY8" s="1058"/>
      <c r="BZ8" s="1058"/>
      <c r="CA8" s="1058"/>
      <c r="CB8" s="1058"/>
      <c r="CC8" s="1058"/>
      <c r="CD8" s="1058"/>
      <c r="CE8" s="1058"/>
      <c r="CF8" s="1058"/>
      <c r="CG8" s="1079"/>
      <c r="CH8" s="1054">
        <v>30</v>
      </c>
      <c r="CI8" s="1055"/>
      <c r="CJ8" s="1055"/>
      <c r="CK8" s="1055"/>
      <c r="CL8" s="1056"/>
      <c r="CM8" s="1054">
        <v>142</v>
      </c>
      <c r="CN8" s="1055"/>
      <c r="CO8" s="1055"/>
      <c r="CP8" s="1055"/>
      <c r="CQ8" s="1056"/>
      <c r="CR8" s="1054">
        <v>10</v>
      </c>
      <c r="CS8" s="1055"/>
      <c r="CT8" s="1055"/>
      <c r="CU8" s="1055"/>
      <c r="CV8" s="1056"/>
      <c r="CW8" s="1054" t="s">
        <v>516</v>
      </c>
      <c r="CX8" s="1055"/>
      <c r="CY8" s="1055"/>
      <c r="CZ8" s="1055"/>
      <c r="DA8" s="1056"/>
      <c r="DB8" s="1054" t="s">
        <v>516</v>
      </c>
      <c r="DC8" s="1055"/>
      <c r="DD8" s="1055"/>
      <c r="DE8" s="1055"/>
      <c r="DF8" s="1056"/>
      <c r="DG8" s="1054" t="s">
        <v>516</v>
      </c>
      <c r="DH8" s="1055"/>
      <c r="DI8" s="1055"/>
      <c r="DJ8" s="1055"/>
      <c r="DK8" s="1056"/>
      <c r="DL8" s="1054" t="s">
        <v>516</v>
      </c>
      <c r="DM8" s="1055"/>
      <c r="DN8" s="1055"/>
      <c r="DO8" s="1055"/>
      <c r="DP8" s="1056"/>
      <c r="DQ8" s="1054"/>
      <c r="DR8" s="1055"/>
      <c r="DS8" s="1055"/>
      <c r="DT8" s="1055"/>
      <c r="DU8" s="1056"/>
      <c r="DV8" s="1057"/>
      <c r="DW8" s="1058"/>
      <c r="DX8" s="1058"/>
      <c r="DY8" s="1058"/>
      <c r="DZ8" s="1059"/>
      <c r="EA8" s="230"/>
    </row>
    <row r="9" spans="1:131" s="231" customFormat="1" ht="26.25" customHeight="1">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390</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c r="A23" s="236" t="s">
        <v>391</v>
      </c>
      <c r="B23" s="1002" t="s">
        <v>392</v>
      </c>
      <c r="C23" s="1003"/>
      <c r="D23" s="1003"/>
      <c r="E23" s="1003"/>
      <c r="F23" s="1003"/>
      <c r="G23" s="1003"/>
      <c r="H23" s="1003"/>
      <c r="I23" s="1003"/>
      <c r="J23" s="1003"/>
      <c r="K23" s="1003"/>
      <c r="L23" s="1003"/>
      <c r="M23" s="1003"/>
      <c r="N23" s="1003"/>
      <c r="O23" s="1003"/>
      <c r="P23" s="1013"/>
      <c r="Q23" s="1132">
        <v>18796</v>
      </c>
      <c r="R23" s="1126"/>
      <c r="S23" s="1126"/>
      <c r="T23" s="1126"/>
      <c r="U23" s="1126"/>
      <c r="V23" s="1126">
        <v>17969</v>
      </c>
      <c r="W23" s="1126"/>
      <c r="X23" s="1126"/>
      <c r="Y23" s="1126"/>
      <c r="Z23" s="1126"/>
      <c r="AA23" s="1126">
        <v>827</v>
      </c>
      <c r="AB23" s="1126"/>
      <c r="AC23" s="1126"/>
      <c r="AD23" s="1126"/>
      <c r="AE23" s="1133"/>
      <c r="AF23" s="1134">
        <v>786</v>
      </c>
      <c r="AG23" s="1126"/>
      <c r="AH23" s="1126"/>
      <c r="AI23" s="1126"/>
      <c r="AJ23" s="1135"/>
      <c r="AK23" s="1136"/>
      <c r="AL23" s="1137"/>
      <c r="AM23" s="1137"/>
      <c r="AN23" s="1137"/>
      <c r="AO23" s="1137"/>
      <c r="AP23" s="1126"/>
      <c r="AQ23" s="1126"/>
      <c r="AR23" s="1126"/>
      <c r="AS23" s="1126"/>
      <c r="AT23" s="1126"/>
      <c r="AU23" s="1127"/>
      <c r="AV23" s="1127"/>
      <c r="AW23" s="1127"/>
      <c r="AX23" s="1127"/>
      <c r="AY23" s="1128"/>
      <c r="AZ23" s="1129" t="s">
        <v>128</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c r="A24" s="1125" t="s">
        <v>393</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c r="A25" s="1124" t="s">
        <v>394</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c r="A26" s="1060" t="s">
        <v>372</v>
      </c>
      <c r="B26" s="1061"/>
      <c r="C26" s="1061"/>
      <c r="D26" s="1061"/>
      <c r="E26" s="1061"/>
      <c r="F26" s="1061"/>
      <c r="G26" s="1061"/>
      <c r="H26" s="1061"/>
      <c r="I26" s="1061"/>
      <c r="J26" s="1061"/>
      <c r="K26" s="1061"/>
      <c r="L26" s="1061"/>
      <c r="M26" s="1061"/>
      <c r="N26" s="1061"/>
      <c r="O26" s="1061"/>
      <c r="P26" s="1062"/>
      <c r="Q26" s="1066" t="s">
        <v>395</v>
      </c>
      <c r="R26" s="1067"/>
      <c r="S26" s="1067"/>
      <c r="T26" s="1067"/>
      <c r="U26" s="1068"/>
      <c r="V26" s="1066" t="s">
        <v>396</v>
      </c>
      <c r="W26" s="1067"/>
      <c r="X26" s="1067"/>
      <c r="Y26" s="1067"/>
      <c r="Z26" s="1068"/>
      <c r="AA26" s="1066" t="s">
        <v>397</v>
      </c>
      <c r="AB26" s="1067"/>
      <c r="AC26" s="1067"/>
      <c r="AD26" s="1067"/>
      <c r="AE26" s="1067"/>
      <c r="AF26" s="1120" t="s">
        <v>398</v>
      </c>
      <c r="AG26" s="1073"/>
      <c r="AH26" s="1073"/>
      <c r="AI26" s="1073"/>
      <c r="AJ26" s="1121"/>
      <c r="AK26" s="1067" t="s">
        <v>399</v>
      </c>
      <c r="AL26" s="1067"/>
      <c r="AM26" s="1067"/>
      <c r="AN26" s="1067"/>
      <c r="AO26" s="1068"/>
      <c r="AP26" s="1066" t="s">
        <v>400</v>
      </c>
      <c r="AQ26" s="1067"/>
      <c r="AR26" s="1067"/>
      <c r="AS26" s="1067"/>
      <c r="AT26" s="1068"/>
      <c r="AU26" s="1066" t="s">
        <v>401</v>
      </c>
      <c r="AV26" s="1067"/>
      <c r="AW26" s="1067"/>
      <c r="AX26" s="1067"/>
      <c r="AY26" s="1068"/>
      <c r="AZ26" s="1066" t="s">
        <v>402</v>
      </c>
      <c r="BA26" s="1067"/>
      <c r="BB26" s="1067"/>
      <c r="BC26" s="1067"/>
      <c r="BD26" s="1068"/>
      <c r="BE26" s="1066" t="s">
        <v>379</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c r="A28" s="238">
        <v>1</v>
      </c>
      <c r="B28" s="1112" t="s">
        <v>403</v>
      </c>
      <c r="C28" s="1113"/>
      <c r="D28" s="1113"/>
      <c r="E28" s="1113"/>
      <c r="F28" s="1113"/>
      <c r="G28" s="1113"/>
      <c r="H28" s="1113"/>
      <c r="I28" s="1113"/>
      <c r="J28" s="1113"/>
      <c r="K28" s="1113"/>
      <c r="L28" s="1113"/>
      <c r="M28" s="1113"/>
      <c r="N28" s="1113"/>
      <c r="O28" s="1113"/>
      <c r="P28" s="1114"/>
      <c r="Q28" s="1115">
        <v>4173</v>
      </c>
      <c r="R28" s="1116"/>
      <c r="S28" s="1116"/>
      <c r="T28" s="1116"/>
      <c r="U28" s="1116"/>
      <c r="V28" s="1116">
        <v>4068</v>
      </c>
      <c r="W28" s="1116"/>
      <c r="X28" s="1116"/>
      <c r="Y28" s="1116"/>
      <c r="Z28" s="1116"/>
      <c r="AA28" s="1116">
        <v>105</v>
      </c>
      <c r="AB28" s="1116"/>
      <c r="AC28" s="1116"/>
      <c r="AD28" s="1116"/>
      <c r="AE28" s="1117"/>
      <c r="AF28" s="1118">
        <v>105</v>
      </c>
      <c r="AG28" s="1116"/>
      <c r="AH28" s="1116"/>
      <c r="AI28" s="1116"/>
      <c r="AJ28" s="1119"/>
      <c r="AK28" s="1107">
        <v>336</v>
      </c>
      <c r="AL28" s="1108"/>
      <c r="AM28" s="1108"/>
      <c r="AN28" s="1108"/>
      <c r="AO28" s="1108"/>
      <c r="AP28" s="1108" t="s">
        <v>579</v>
      </c>
      <c r="AQ28" s="1108"/>
      <c r="AR28" s="1108"/>
      <c r="AS28" s="1108"/>
      <c r="AT28" s="1108"/>
      <c r="AU28" s="1108" t="s">
        <v>516</v>
      </c>
      <c r="AV28" s="1108"/>
      <c r="AW28" s="1108"/>
      <c r="AX28" s="1108"/>
      <c r="AY28" s="1108"/>
      <c r="AZ28" s="1109" t="s">
        <v>516</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c r="A29" s="238">
        <v>2</v>
      </c>
      <c r="B29" s="1095" t="s">
        <v>404</v>
      </c>
      <c r="C29" s="1096"/>
      <c r="D29" s="1096"/>
      <c r="E29" s="1096"/>
      <c r="F29" s="1096"/>
      <c r="G29" s="1096"/>
      <c r="H29" s="1096"/>
      <c r="I29" s="1096"/>
      <c r="J29" s="1096"/>
      <c r="K29" s="1096"/>
      <c r="L29" s="1096"/>
      <c r="M29" s="1096"/>
      <c r="N29" s="1096"/>
      <c r="O29" s="1096"/>
      <c r="P29" s="1097"/>
      <c r="Q29" s="1103">
        <v>3754</v>
      </c>
      <c r="R29" s="1104"/>
      <c r="S29" s="1104"/>
      <c r="T29" s="1104"/>
      <c r="U29" s="1104"/>
      <c r="V29" s="1104">
        <v>3576</v>
      </c>
      <c r="W29" s="1104"/>
      <c r="X29" s="1104"/>
      <c r="Y29" s="1104"/>
      <c r="Z29" s="1104"/>
      <c r="AA29" s="1104">
        <v>177</v>
      </c>
      <c r="AB29" s="1104"/>
      <c r="AC29" s="1104"/>
      <c r="AD29" s="1104"/>
      <c r="AE29" s="1105"/>
      <c r="AF29" s="1100">
        <v>177</v>
      </c>
      <c r="AG29" s="1101"/>
      <c r="AH29" s="1101"/>
      <c r="AI29" s="1101"/>
      <c r="AJ29" s="1102"/>
      <c r="AK29" s="1045">
        <v>629</v>
      </c>
      <c r="AL29" s="1036"/>
      <c r="AM29" s="1036"/>
      <c r="AN29" s="1036"/>
      <c r="AO29" s="1036"/>
      <c r="AP29" s="1036" t="s">
        <v>516</v>
      </c>
      <c r="AQ29" s="1036"/>
      <c r="AR29" s="1036"/>
      <c r="AS29" s="1036"/>
      <c r="AT29" s="1036"/>
      <c r="AU29" s="1036" t="s">
        <v>516</v>
      </c>
      <c r="AV29" s="1036"/>
      <c r="AW29" s="1036"/>
      <c r="AX29" s="1036"/>
      <c r="AY29" s="1036"/>
      <c r="AZ29" s="1106" t="s">
        <v>516</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c r="A30" s="238">
        <v>3</v>
      </c>
      <c r="B30" s="1095" t="s">
        <v>405</v>
      </c>
      <c r="C30" s="1096"/>
      <c r="D30" s="1096"/>
      <c r="E30" s="1096"/>
      <c r="F30" s="1096"/>
      <c r="G30" s="1096"/>
      <c r="H30" s="1096"/>
      <c r="I30" s="1096"/>
      <c r="J30" s="1096"/>
      <c r="K30" s="1096"/>
      <c r="L30" s="1096"/>
      <c r="M30" s="1096"/>
      <c r="N30" s="1096"/>
      <c r="O30" s="1096"/>
      <c r="P30" s="1097"/>
      <c r="Q30" s="1103">
        <v>479</v>
      </c>
      <c r="R30" s="1104"/>
      <c r="S30" s="1104"/>
      <c r="T30" s="1104"/>
      <c r="U30" s="1104"/>
      <c r="V30" s="1104">
        <v>476</v>
      </c>
      <c r="W30" s="1104"/>
      <c r="X30" s="1104"/>
      <c r="Y30" s="1104"/>
      <c r="Z30" s="1104"/>
      <c r="AA30" s="1104">
        <v>2</v>
      </c>
      <c r="AB30" s="1104"/>
      <c r="AC30" s="1104"/>
      <c r="AD30" s="1104"/>
      <c r="AE30" s="1105"/>
      <c r="AF30" s="1100">
        <v>2</v>
      </c>
      <c r="AG30" s="1101"/>
      <c r="AH30" s="1101"/>
      <c r="AI30" s="1101"/>
      <c r="AJ30" s="1102"/>
      <c r="AK30" s="1045">
        <v>148</v>
      </c>
      <c r="AL30" s="1036"/>
      <c r="AM30" s="1036"/>
      <c r="AN30" s="1036"/>
      <c r="AO30" s="1036"/>
      <c r="AP30" s="1036" t="s">
        <v>516</v>
      </c>
      <c r="AQ30" s="1036"/>
      <c r="AR30" s="1036"/>
      <c r="AS30" s="1036"/>
      <c r="AT30" s="1036"/>
      <c r="AU30" s="1036" t="s">
        <v>516</v>
      </c>
      <c r="AV30" s="1036"/>
      <c r="AW30" s="1036"/>
      <c r="AX30" s="1036"/>
      <c r="AY30" s="1036"/>
      <c r="AZ30" s="1106" t="s">
        <v>516</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c r="A31" s="238">
        <v>4</v>
      </c>
      <c r="B31" s="1095" t="s">
        <v>406</v>
      </c>
      <c r="C31" s="1096"/>
      <c r="D31" s="1096"/>
      <c r="E31" s="1096"/>
      <c r="F31" s="1096"/>
      <c r="G31" s="1096"/>
      <c r="H31" s="1096"/>
      <c r="I31" s="1096"/>
      <c r="J31" s="1096"/>
      <c r="K31" s="1096"/>
      <c r="L31" s="1096"/>
      <c r="M31" s="1096"/>
      <c r="N31" s="1096"/>
      <c r="O31" s="1096"/>
      <c r="P31" s="1097"/>
      <c r="Q31" s="1103">
        <v>646</v>
      </c>
      <c r="R31" s="1104"/>
      <c r="S31" s="1104"/>
      <c r="T31" s="1104"/>
      <c r="U31" s="1104"/>
      <c r="V31" s="1104">
        <v>600</v>
      </c>
      <c r="W31" s="1104"/>
      <c r="X31" s="1104"/>
      <c r="Y31" s="1104"/>
      <c r="Z31" s="1104"/>
      <c r="AA31" s="1104">
        <v>46</v>
      </c>
      <c r="AB31" s="1104"/>
      <c r="AC31" s="1104"/>
      <c r="AD31" s="1104"/>
      <c r="AE31" s="1105"/>
      <c r="AF31" s="1100">
        <v>849</v>
      </c>
      <c r="AG31" s="1101"/>
      <c r="AH31" s="1101"/>
      <c r="AI31" s="1101"/>
      <c r="AJ31" s="1102"/>
      <c r="AK31" s="1045">
        <v>17</v>
      </c>
      <c r="AL31" s="1036"/>
      <c r="AM31" s="1036"/>
      <c r="AN31" s="1036"/>
      <c r="AO31" s="1036"/>
      <c r="AP31" s="1036">
        <v>4075</v>
      </c>
      <c r="AQ31" s="1036"/>
      <c r="AR31" s="1036"/>
      <c r="AS31" s="1036"/>
      <c r="AT31" s="1036"/>
      <c r="AU31" s="1036">
        <v>705</v>
      </c>
      <c r="AV31" s="1036"/>
      <c r="AW31" s="1036"/>
      <c r="AX31" s="1036"/>
      <c r="AY31" s="1036"/>
      <c r="AZ31" s="1106" t="s">
        <v>516</v>
      </c>
      <c r="BA31" s="1106"/>
      <c r="BB31" s="1106"/>
      <c r="BC31" s="1106"/>
      <c r="BD31" s="1106"/>
      <c r="BE31" s="1037" t="s">
        <v>407</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c r="A32" s="238">
        <v>5</v>
      </c>
      <c r="B32" s="1095" t="s">
        <v>408</v>
      </c>
      <c r="C32" s="1096"/>
      <c r="D32" s="1096"/>
      <c r="E32" s="1096"/>
      <c r="F32" s="1096"/>
      <c r="G32" s="1096"/>
      <c r="H32" s="1096"/>
      <c r="I32" s="1096"/>
      <c r="J32" s="1096"/>
      <c r="K32" s="1096"/>
      <c r="L32" s="1096"/>
      <c r="M32" s="1096"/>
      <c r="N32" s="1096"/>
      <c r="O32" s="1096"/>
      <c r="P32" s="1097"/>
      <c r="Q32" s="1103">
        <v>540</v>
      </c>
      <c r="R32" s="1104"/>
      <c r="S32" s="1104"/>
      <c r="T32" s="1104"/>
      <c r="U32" s="1104"/>
      <c r="V32" s="1104">
        <v>524</v>
      </c>
      <c r="W32" s="1104"/>
      <c r="X32" s="1104"/>
      <c r="Y32" s="1104"/>
      <c r="Z32" s="1104"/>
      <c r="AA32" s="1104">
        <v>16</v>
      </c>
      <c r="AB32" s="1104"/>
      <c r="AC32" s="1104"/>
      <c r="AD32" s="1104"/>
      <c r="AE32" s="1105"/>
      <c r="AF32" s="1100">
        <v>127</v>
      </c>
      <c r="AG32" s="1101"/>
      <c r="AH32" s="1101"/>
      <c r="AI32" s="1101"/>
      <c r="AJ32" s="1102"/>
      <c r="AK32" s="1045">
        <v>201</v>
      </c>
      <c r="AL32" s="1036"/>
      <c r="AM32" s="1036"/>
      <c r="AN32" s="1036"/>
      <c r="AO32" s="1036"/>
      <c r="AP32" s="1036">
        <v>3005</v>
      </c>
      <c r="AQ32" s="1036"/>
      <c r="AR32" s="1036"/>
      <c r="AS32" s="1036"/>
      <c r="AT32" s="1036"/>
      <c r="AU32" s="1036">
        <v>1836</v>
      </c>
      <c r="AV32" s="1036"/>
      <c r="AW32" s="1036"/>
      <c r="AX32" s="1036"/>
      <c r="AY32" s="1036"/>
      <c r="AZ32" s="1106" t="s">
        <v>516</v>
      </c>
      <c r="BA32" s="1106"/>
      <c r="BB32" s="1106"/>
      <c r="BC32" s="1106"/>
      <c r="BD32" s="1106"/>
      <c r="BE32" s="1037" t="s">
        <v>409</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c r="A33" s="238">
        <v>6</v>
      </c>
      <c r="B33" s="1095" t="s">
        <v>410</v>
      </c>
      <c r="C33" s="1096"/>
      <c r="D33" s="1096"/>
      <c r="E33" s="1096"/>
      <c r="F33" s="1096"/>
      <c r="G33" s="1096"/>
      <c r="H33" s="1096"/>
      <c r="I33" s="1096"/>
      <c r="J33" s="1096"/>
      <c r="K33" s="1096"/>
      <c r="L33" s="1096"/>
      <c r="M33" s="1096"/>
      <c r="N33" s="1096"/>
      <c r="O33" s="1096"/>
      <c r="P33" s="1097"/>
      <c r="Q33" s="1103">
        <v>29</v>
      </c>
      <c r="R33" s="1104"/>
      <c r="S33" s="1104"/>
      <c r="T33" s="1104"/>
      <c r="U33" s="1104"/>
      <c r="V33" s="1104">
        <v>21</v>
      </c>
      <c r="W33" s="1104"/>
      <c r="X33" s="1104"/>
      <c r="Y33" s="1104"/>
      <c r="Z33" s="1104"/>
      <c r="AA33" s="1104">
        <v>8</v>
      </c>
      <c r="AB33" s="1104"/>
      <c r="AC33" s="1104"/>
      <c r="AD33" s="1104"/>
      <c r="AE33" s="1105"/>
      <c r="AF33" s="1100">
        <v>18</v>
      </c>
      <c r="AG33" s="1101"/>
      <c r="AH33" s="1101"/>
      <c r="AI33" s="1101"/>
      <c r="AJ33" s="1102"/>
      <c r="AK33" s="1045">
        <v>16</v>
      </c>
      <c r="AL33" s="1036"/>
      <c r="AM33" s="1036"/>
      <c r="AN33" s="1036"/>
      <c r="AO33" s="1036"/>
      <c r="AP33" s="1036">
        <v>87</v>
      </c>
      <c r="AQ33" s="1036"/>
      <c r="AR33" s="1036"/>
      <c r="AS33" s="1036"/>
      <c r="AT33" s="1036"/>
      <c r="AU33" s="1036">
        <v>87</v>
      </c>
      <c r="AV33" s="1036"/>
      <c r="AW33" s="1036"/>
      <c r="AX33" s="1036"/>
      <c r="AY33" s="1036"/>
      <c r="AZ33" s="1106" t="s">
        <v>516</v>
      </c>
      <c r="BA33" s="1106"/>
      <c r="BB33" s="1106"/>
      <c r="BC33" s="1106"/>
      <c r="BD33" s="1106"/>
      <c r="BE33" s="1037" t="s">
        <v>409</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c r="A34" s="238">
        <v>7</v>
      </c>
      <c r="B34" s="1095" t="s">
        <v>411</v>
      </c>
      <c r="C34" s="1096"/>
      <c r="D34" s="1096"/>
      <c r="E34" s="1096"/>
      <c r="F34" s="1096"/>
      <c r="G34" s="1096"/>
      <c r="H34" s="1096"/>
      <c r="I34" s="1096"/>
      <c r="J34" s="1096"/>
      <c r="K34" s="1096"/>
      <c r="L34" s="1096"/>
      <c r="M34" s="1096"/>
      <c r="N34" s="1096"/>
      <c r="O34" s="1096"/>
      <c r="P34" s="1097"/>
      <c r="Q34" s="1103">
        <v>0</v>
      </c>
      <c r="R34" s="1104"/>
      <c r="S34" s="1104"/>
      <c r="T34" s="1104"/>
      <c r="U34" s="1104"/>
      <c r="V34" s="1104">
        <v>0</v>
      </c>
      <c r="W34" s="1104"/>
      <c r="X34" s="1104"/>
      <c r="Y34" s="1104"/>
      <c r="Z34" s="1104"/>
      <c r="AA34" s="1104">
        <v>0</v>
      </c>
      <c r="AB34" s="1104"/>
      <c r="AC34" s="1104"/>
      <c r="AD34" s="1104"/>
      <c r="AE34" s="1105"/>
      <c r="AF34" s="1100" t="s">
        <v>128</v>
      </c>
      <c r="AG34" s="1101"/>
      <c r="AH34" s="1101"/>
      <c r="AI34" s="1101"/>
      <c r="AJ34" s="1102"/>
      <c r="AK34" s="1045">
        <v>0</v>
      </c>
      <c r="AL34" s="1036"/>
      <c r="AM34" s="1036"/>
      <c r="AN34" s="1036"/>
      <c r="AO34" s="1036"/>
      <c r="AP34" s="1036" t="s">
        <v>516</v>
      </c>
      <c r="AQ34" s="1036"/>
      <c r="AR34" s="1036"/>
      <c r="AS34" s="1036"/>
      <c r="AT34" s="1036"/>
      <c r="AU34" s="1036" t="s">
        <v>516</v>
      </c>
      <c r="AV34" s="1036"/>
      <c r="AW34" s="1036"/>
      <c r="AX34" s="1036"/>
      <c r="AY34" s="1036"/>
      <c r="AZ34" s="1106" t="s">
        <v>516</v>
      </c>
      <c r="BA34" s="1106"/>
      <c r="BB34" s="1106"/>
      <c r="BC34" s="1106"/>
      <c r="BD34" s="1106"/>
      <c r="BE34" s="1037" t="s">
        <v>412</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413</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c r="A63" s="236" t="s">
        <v>391</v>
      </c>
      <c r="B63" s="1002" t="s">
        <v>414</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1278</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415</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c r="A66" s="1060" t="s">
        <v>417</v>
      </c>
      <c r="B66" s="1061"/>
      <c r="C66" s="1061"/>
      <c r="D66" s="1061"/>
      <c r="E66" s="1061"/>
      <c r="F66" s="1061"/>
      <c r="G66" s="1061"/>
      <c r="H66" s="1061"/>
      <c r="I66" s="1061"/>
      <c r="J66" s="1061"/>
      <c r="K66" s="1061"/>
      <c r="L66" s="1061"/>
      <c r="M66" s="1061"/>
      <c r="N66" s="1061"/>
      <c r="O66" s="1061"/>
      <c r="P66" s="1062"/>
      <c r="Q66" s="1066" t="s">
        <v>418</v>
      </c>
      <c r="R66" s="1067"/>
      <c r="S66" s="1067"/>
      <c r="T66" s="1067"/>
      <c r="U66" s="1068"/>
      <c r="V66" s="1066" t="s">
        <v>419</v>
      </c>
      <c r="W66" s="1067"/>
      <c r="X66" s="1067"/>
      <c r="Y66" s="1067"/>
      <c r="Z66" s="1068"/>
      <c r="AA66" s="1066" t="s">
        <v>420</v>
      </c>
      <c r="AB66" s="1067"/>
      <c r="AC66" s="1067"/>
      <c r="AD66" s="1067"/>
      <c r="AE66" s="1068"/>
      <c r="AF66" s="1072" t="s">
        <v>421</v>
      </c>
      <c r="AG66" s="1073"/>
      <c r="AH66" s="1073"/>
      <c r="AI66" s="1073"/>
      <c r="AJ66" s="1074"/>
      <c r="AK66" s="1066" t="s">
        <v>399</v>
      </c>
      <c r="AL66" s="1061"/>
      <c r="AM66" s="1061"/>
      <c r="AN66" s="1061"/>
      <c r="AO66" s="1062"/>
      <c r="AP66" s="1066" t="s">
        <v>422</v>
      </c>
      <c r="AQ66" s="1067"/>
      <c r="AR66" s="1067"/>
      <c r="AS66" s="1067"/>
      <c r="AT66" s="1068"/>
      <c r="AU66" s="1066" t="s">
        <v>423</v>
      </c>
      <c r="AV66" s="1067"/>
      <c r="AW66" s="1067"/>
      <c r="AX66" s="1067"/>
      <c r="AY66" s="1068"/>
      <c r="AZ66" s="1066" t="s">
        <v>379</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0" t="s">
        <v>580</v>
      </c>
      <c r="C68" s="1051"/>
      <c r="D68" s="1051"/>
      <c r="E68" s="1051"/>
      <c r="F68" s="1051"/>
      <c r="G68" s="1051"/>
      <c r="H68" s="1051"/>
      <c r="I68" s="1051"/>
      <c r="J68" s="1051"/>
      <c r="K68" s="1051"/>
      <c r="L68" s="1051"/>
      <c r="M68" s="1051"/>
      <c r="N68" s="1051"/>
      <c r="O68" s="1051"/>
      <c r="P68" s="1052"/>
      <c r="Q68" s="1053">
        <v>12284</v>
      </c>
      <c r="R68" s="1047"/>
      <c r="S68" s="1047"/>
      <c r="T68" s="1047"/>
      <c r="U68" s="1047"/>
      <c r="V68" s="1047">
        <v>11939</v>
      </c>
      <c r="W68" s="1047"/>
      <c r="X68" s="1047"/>
      <c r="Y68" s="1047"/>
      <c r="Z68" s="1047"/>
      <c r="AA68" s="1047">
        <v>344</v>
      </c>
      <c r="AB68" s="1047"/>
      <c r="AC68" s="1047"/>
      <c r="AD68" s="1047"/>
      <c r="AE68" s="1047"/>
      <c r="AF68" s="1047">
        <v>344</v>
      </c>
      <c r="AG68" s="1047"/>
      <c r="AH68" s="1047"/>
      <c r="AI68" s="1047"/>
      <c r="AJ68" s="1047"/>
      <c r="AK68" s="1047">
        <v>534</v>
      </c>
      <c r="AL68" s="1047"/>
      <c r="AM68" s="1047"/>
      <c r="AN68" s="1047"/>
      <c r="AO68" s="1047"/>
      <c r="AP68" s="1047">
        <v>0</v>
      </c>
      <c r="AQ68" s="1047"/>
      <c r="AR68" s="1047"/>
      <c r="AS68" s="1047"/>
      <c r="AT68" s="1047"/>
      <c r="AU68" s="1047" t="s">
        <v>516</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581</v>
      </c>
      <c r="C69" s="1040"/>
      <c r="D69" s="1040"/>
      <c r="E69" s="1040"/>
      <c r="F69" s="1040"/>
      <c r="G69" s="1040"/>
      <c r="H69" s="1040"/>
      <c r="I69" s="1040"/>
      <c r="J69" s="1040"/>
      <c r="K69" s="1040"/>
      <c r="L69" s="1040"/>
      <c r="M69" s="1040"/>
      <c r="N69" s="1040"/>
      <c r="O69" s="1040"/>
      <c r="P69" s="1041"/>
      <c r="Q69" s="1042">
        <v>345</v>
      </c>
      <c r="R69" s="1036"/>
      <c r="S69" s="1036"/>
      <c r="T69" s="1036"/>
      <c r="U69" s="1036"/>
      <c r="V69" s="1036">
        <v>327</v>
      </c>
      <c r="W69" s="1036"/>
      <c r="X69" s="1036"/>
      <c r="Y69" s="1036"/>
      <c r="Z69" s="1036"/>
      <c r="AA69" s="1036">
        <v>18</v>
      </c>
      <c r="AB69" s="1036"/>
      <c r="AC69" s="1036"/>
      <c r="AD69" s="1036"/>
      <c r="AE69" s="1036"/>
      <c r="AF69" s="1036">
        <v>18</v>
      </c>
      <c r="AG69" s="1036"/>
      <c r="AH69" s="1036"/>
      <c r="AI69" s="1036"/>
      <c r="AJ69" s="1036"/>
      <c r="AK69" s="1036">
        <v>23</v>
      </c>
      <c r="AL69" s="1036"/>
      <c r="AM69" s="1036"/>
      <c r="AN69" s="1036"/>
      <c r="AO69" s="1036"/>
      <c r="AP69" s="1036">
        <v>0</v>
      </c>
      <c r="AQ69" s="1036"/>
      <c r="AR69" s="1036"/>
      <c r="AS69" s="1036"/>
      <c r="AT69" s="1036"/>
      <c r="AU69" s="1036" t="s">
        <v>516</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582</v>
      </c>
      <c r="C70" s="1040"/>
      <c r="D70" s="1040"/>
      <c r="E70" s="1040"/>
      <c r="F70" s="1040"/>
      <c r="G70" s="1040"/>
      <c r="H70" s="1040"/>
      <c r="I70" s="1040"/>
      <c r="J70" s="1040"/>
      <c r="K70" s="1040"/>
      <c r="L70" s="1040"/>
      <c r="M70" s="1040"/>
      <c r="N70" s="1040"/>
      <c r="O70" s="1040"/>
      <c r="P70" s="1041"/>
      <c r="Q70" s="1042">
        <v>89</v>
      </c>
      <c r="R70" s="1036"/>
      <c r="S70" s="1036"/>
      <c r="T70" s="1036"/>
      <c r="U70" s="1036"/>
      <c r="V70" s="1036">
        <v>84</v>
      </c>
      <c r="W70" s="1036"/>
      <c r="X70" s="1036"/>
      <c r="Y70" s="1036"/>
      <c r="Z70" s="1036"/>
      <c r="AA70" s="1036">
        <v>5</v>
      </c>
      <c r="AB70" s="1036"/>
      <c r="AC70" s="1036"/>
      <c r="AD70" s="1036"/>
      <c r="AE70" s="1036"/>
      <c r="AF70" s="1036">
        <v>5</v>
      </c>
      <c r="AG70" s="1036"/>
      <c r="AH70" s="1036"/>
      <c r="AI70" s="1036"/>
      <c r="AJ70" s="1036"/>
      <c r="AK70" s="1036">
        <v>5</v>
      </c>
      <c r="AL70" s="1036"/>
      <c r="AM70" s="1036"/>
      <c r="AN70" s="1036"/>
      <c r="AO70" s="1036"/>
      <c r="AP70" s="1036">
        <v>0</v>
      </c>
      <c r="AQ70" s="1036"/>
      <c r="AR70" s="1036"/>
      <c r="AS70" s="1036"/>
      <c r="AT70" s="1036"/>
      <c r="AU70" s="1036" t="s">
        <v>516</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583</v>
      </c>
      <c r="C71" s="1040"/>
      <c r="D71" s="1040"/>
      <c r="E71" s="1040"/>
      <c r="F71" s="1040"/>
      <c r="G71" s="1040"/>
      <c r="H71" s="1040"/>
      <c r="I71" s="1040"/>
      <c r="J71" s="1040"/>
      <c r="K71" s="1040"/>
      <c r="L71" s="1040"/>
      <c r="M71" s="1040"/>
      <c r="N71" s="1040"/>
      <c r="O71" s="1040"/>
      <c r="P71" s="1041"/>
      <c r="Q71" s="1042">
        <v>285945</v>
      </c>
      <c r="R71" s="1036"/>
      <c r="S71" s="1036"/>
      <c r="T71" s="1036"/>
      <c r="U71" s="1036"/>
      <c r="V71" s="1036">
        <v>277863</v>
      </c>
      <c r="W71" s="1036"/>
      <c r="X71" s="1036"/>
      <c r="Y71" s="1036"/>
      <c r="Z71" s="1036"/>
      <c r="AA71" s="1036">
        <v>8082</v>
      </c>
      <c r="AB71" s="1036"/>
      <c r="AC71" s="1036"/>
      <c r="AD71" s="1036"/>
      <c r="AE71" s="1036"/>
      <c r="AF71" s="1036">
        <v>8082</v>
      </c>
      <c r="AG71" s="1036"/>
      <c r="AH71" s="1036"/>
      <c r="AI71" s="1036"/>
      <c r="AJ71" s="1036"/>
      <c r="AK71" s="1036">
        <v>0</v>
      </c>
      <c r="AL71" s="1036"/>
      <c r="AM71" s="1036"/>
      <c r="AN71" s="1036"/>
      <c r="AO71" s="1036"/>
      <c r="AP71" s="1036">
        <v>0</v>
      </c>
      <c r="AQ71" s="1036"/>
      <c r="AR71" s="1036"/>
      <c r="AS71" s="1036"/>
      <c r="AT71" s="1036"/>
      <c r="AU71" s="1036" t="s">
        <v>516</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391</v>
      </c>
      <c r="B88" s="1002" t="s">
        <v>424</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1002" t="s">
        <v>425</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432</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433</v>
      </c>
      <c r="AB109" s="961"/>
      <c r="AC109" s="961"/>
      <c r="AD109" s="961"/>
      <c r="AE109" s="962"/>
      <c r="AF109" s="963" t="s">
        <v>434</v>
      </c>
      <c r="AG109" s="961"/>
      <c r="AH109" s="961"/>
      <c r="AI109" s="961"/>
      <c r="AJ109" s="962"/>
      <c r="AK109" s="963" t="s">
        <v>306</v>
      </c>
      <c r="AL109" s="961"/>
      <c r="AM109" s="961"/>
      <c r="AN109" s="961"/>
      <c r="AO109" s="962"/>
      <c r="AP109" s="963" t="s">
        <v>435</v>
      </c>
      <c r="AQ109" s="961"/>
      <c r="AR109" s="961"/>
      <c r="AS109" s="961"/>
      <c r="AT109" s="994"/>
      <c r="AU109" s="960" t="s">
        <v>432</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433</v>
      </c>
      <c r="BR109" s="961"/>
      <c r="BS109" s="961"/>
      <c r="BT109" s="961"/>
      <c r="BU109" s="962"/>
      <c r="BV109" s="963" t="s">
        <v>434</v>
      </c>
      <c r="BW109" s="961"/>
      <c r="BX109" s="961"/>
      <c r="BY109" s="961"/>
      <c r="BZ109" s="962"/>
      <c r="CA109" s="963" t="s">
        <v>306</v>
      </c>
      <c r="CB109" s="961"/>
      <c r="CC109" s="961"/>
      <c r="CD109" s="961"/>
      <c r="CE109" s="962"/>
      <c r="CF109" s="1001" t="s">
        <v>435</v>
      </c>
      <c r="CG109" s="1001"/>
      <c r="CH109" s="1001"/>
      <c r="CI109" s="1001"/>
      <c r="CJ109" s="1001"/>
      <c r="CK109" s="963" t="s">
        <v>436</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433</v>
      </c>
      <c r="DH109" s="961"/>
      <c r="DI109" s="961"/>
      <c r="DJ109" s="961"/>
      <c r="DK109" s="962"/>
      <c r="DL109" s="963" t="s">
        <v>434</v>
      </c>
      <c r="DM109" s="961"/>
      <c r="DN109" s="961"/>
      <c r="DO109" s="961"/>
      <c r="DP109" s="962"/>
      <c r="DQ109" s="963" t="s">
        <v>306</v>
      </c>
      <c r="DR109" s="961"/>
      <c r="DS109" s="961"/>
      <c r="DT109" s="961"/>
      <c r="DU109" s="962"/>
      <c r="DV109" s="963" t="s">
        <v>435</v>
      </c>
      <c r="DW109" s="961"/>
      <c r="DX109" s="961"/>
      <c r="DY109" s="961"/>
      <c r="DZ109" s="994"/>
    </row>
    <row r="110" spans="1:131" s="226" customFormat="1" ht="26.25" customHeight="1">
      <c r="A110" s="872" t="s">
        <v>437</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2083301</v>
      </c>
      <c r="AB110" s="954"/>
      <c r="AC110" s="954"/>
      <c r="AD110" s="954"/>
      <c r="AE110" s="955"/>
      <c r="AF110" s="956">
        <v>2114075</v>
      </c>
      <c r="AG110" s="954"/>
      <c r="AH110" s="954"/>
      <c r="AI110" s="954"/>
      <c r="AJ110" s="955"/>
      <c r="AK110" s="956">
        <v>2249638</v>
      </c>
      <c r="AL110" s="954"/>
      <c r="AM110" s="954"/>
      <c r="AN110" s="954"/>
      <c r="AO110" s="955"/>
      <c r="AP110" s="957">
        <v>29.1</v>
      </c>
      <c r="AQ110" s="958"/>
      <c r="AR110" s="958"/>
      <c r="AS110" s="958"/>
      <c r="AT110" s="959"/>
      <c r="AU110" s="995" t="s">
        <v>73</v>
      </c>
      <c r="AV110" s="996"/>
      <c r="AW110" s="996"/>
      <c r="AX110" s="996"/>
      <c r="AY110" s="996"/>
      <c r="AZ110" s="925" t="s">
        <v>438</v>
      </c>
      <c r="BA110" s="873"/>
      <c r="BB110" s="873"/>
      <c r="BC110" s="873"/>
      <c r="BD110" s="873"/>
      <c r="BE110" s="873"/>
      <c r="BF110" s="873"/>
      <c r="BG110" s="873"/>
      <c r="BH110" s="873"/>
      <c r="BI110" s="873"/>
      <c r="BJ110" s="873"/>
      <c r="BK110" s="873"/>
      <c r="BL110" s="873"/>
      <c r="BM110" s="873"/>
      <c r="BN110" s="873"/>
      <c r="BO110" s="873"/>
      <c r="BP110" s="874"/>
      <c r="BQ110" s="926">
        <v>21647490</v>
      </c>
      <c r="BR110" s="907"/>
      <c r="BS110" s="907"/>
      <c r="BT110" s="907"/>
      <c r="BU110" s="907"/>
      <c r="BV110" s="907">
        <v>21044642</v>
      </c>
      <c r="BW110" s="907"/>
      <c r="BX110" s="907"/>
      <c r="BY110" s="907"/>
      <c r="BZ110" s="907"/>
      <c r="CA110" s="907">
        <v>19567016</v>
      </c>
      <c r="CB110" s="907"/>
      <c r="CC110" s="907"/>
      <c r="CD110" s="907"/>
      <c r="CE110" s="907"/>
      <c r="CF110" s="931">
        <v>253.2</v>
      </c>
      <c r="CG110" s="932"/>
      <c r="CH110" s="932"/>
      <c r="CI110" s="932"/>
      <c r="CJ110" s="932"/>
      <c r="CK110" s="991" t="s">
        <v>439</v>
      </c>
      <c r="CL110" s="884"/>
      <c r="CM110" s="925" t="s">
        <v>440</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128</v>
      </c>
      <c r="DH110" s="907"/>
      <c r="DI110" s="907"/>
      <c r="DJ110" s="907"/>
      <c r="DK110" s="907"/>
      <c r="DL110" s="907" t="s">
        <v>441</v>
      </c>
      <c r="DM110" s="907"/>
      <c r="DN110" s="907"/>
      <c r="DO110" s="907"/>
      <c r="DP110" s="907"/>
      <c r="DQ110" s="907" t="s">
        <v>442</v>
      </c>
      <c r="DR110" s="907"/>
      <c r="DS110" s="907"/>
      <c r="DT110" s="907"/>
      <c r="DU110" s="907"/>
      <c r="DV110" s="908" t="s">
        <v>128</v>
      </c>
      <c r="DW110" s="908"/>
      <c r="DX110" s="908"/>
      <c r="DY110" s="908"/>
      <c r="DZ110" s="909"/>
    </row>
    <row r="111" spans="1:131" s="226" customFormat="1" ht="26.25" customHeight="1">
      <c r="A111" s="839" t="s">
        <v>443</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128</v>
      </c>
      <c r="AB111" s="984"/>
      <c r="AC111" s="984"/>
      <c r="AD111" s="984"/>
      <c r="AE111" s="985"/>
      <c r="AF111" s="986" t="s">
        <v>442</v>
      </c>
      <c r="AG111" s="984"/>
      <c r="AH111" s="984"/>
      <c r="AI111" s="984"/>
      <c r="AJ111" s="985"/>
      <c r="AK111" s="986" t="s">
        <v>444</v>
      </c>
      <c r="AL111" s="984"/>
      <c r="AM111" s="984"/>
      <c r="AN111" s="984"/>
      <c r="AO111" s="985"/>
      <c r="AP111" s="987" t="s">
        <v>444</v>
      </c>
      <c r="AQ111" s="988"/>
      <c r="AR111" s="988"/>
      <c r="AS111" s="988"/>
      <c r="AT111" s="989"/>
      <c r="AU111" s="997"/>
      <c r="AV111" s="998"/>
      <c r="AW111" s="998"/>
      <c r="AX111" s="998"/>
      <c r="AY111" s="998"/>
      <c r="AZ111" s="880" t="s">
        <v>445</v>
      </c>
      <c r="BA111" s="817"/>
      <c r="BB111" s="817"/>
      <c r="BC111" s="817"/>
      <c r="BD111" s="817"/>
      <c r="BE111" s="817"/>
      <c r="BF111" s="817"/>
      <c r="BG111" s="817"/>
      <c r="BH111" s="817"/>
      <c r="BI111" s="817"/>
      <c r="BJ111" s="817"/>
      <c r="BK111" s="817"/>
      <c r="BL111" s="817"/>
      <c r="BM111" s="817"/>
      <c r="BN111" s="817"/>
      <c r="BO111" s="817"/>
      <c r="BP111" s="818"/>
      <c r="BQ111" s="881">
        <v>29930</v>
      </c>
      <c r="BR111" s="882"/>
      <c r="BS111" s="882"/>
      <c r="BT111" s="882"/>
      <c r="BU111" s="882"/>
      <c r="BV111" s="882" t="s">
        <v>444</v>
      </c>
      <c r="BW111" s="882"/>
      <c r="BX111" s="882"/>
      <c r="BY111" s="882"/>
      <c r="BZ111" s="882"/>
      <c r="CA111" s="882" t="s">
        <v>442</v>
      </c>
      <c r="CB111" s="882"/>
      <c r="CC111" s="882"/>
      <c r="CD111" s="882"/>
      <c r="CE111" s="882"/>
      <c r="CF111" s="940" t="s">
        <v>128</v>
      </c>
      <c r="CG111" s="941"/>
      <c r="CH111" s="941"/>
      <c r="CI111" s="941"/>
      <c r="CJ111" s="941"/>
      <c r="CK111" s="992"/>
      <c r="CL111" s="886"/>
      <c r="CM111" s="880" t="s">
        <v>446</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441</v>
      </c>
      <c r="DH111" s="882"/>
      <c r="DI111" s="882"/>
      <c r="DJ111" s="882"/>
      <c r="DK111" s="882"/>
      <c r="DL111" s="882" t="s">
        <v>128</v>
      </c>
      <c r="DM111" s="882"/>
      <c r="DN111" s="882"/>
      <c r="DO111" s="882"/>
      <c r="DP111" s="882"/>
      <c r="DQ111" s="882" t="s">
        <v>128</v>
      </c>
      <c r="DR111" s="882"/>
      <c r="DS111" s="882"/>
      <c r="DT111" s="882"/>
      <c r="DU111" s="882"/>
      <c r="DV111" s="859" t="s">
        <v>441</v>
      </c>
      <c r="DW111" s="859"/>
      <c r="DX111" s="859"/>
      <c r="DY111" s="859"/>
      <c r="DZ111" s="860"/>
    </row>
    <row r="112" spans="1:131" s="226" customFormat="1" ht="26.25" customHeight="1">
      <c r="A112" s="977" t="s">
        <v>447</v>
      </c>
      <c r="B112" s="978"/>
      <c r="C112" s="817" t="s">
        <v>448</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441</v>
      </c>
      <c r="AB112" s="845"/>
      <c r="AC112" s="845"/>
      <c r="AD112" s="845"/>
      <c r="AE112" s="846"/>
      <c r="AF112" s="847" t="s">
        <v>444</v>
      </c>
      <c r="AG112" s="845"/>
      <c r="AH112" s="845"/>
      <c r="AI112" s="845"/>
      <c r="AJ112" s="846"/>
      <c r="AK112" s="847" t="s">
        <v>128</v>
      </c>
      <c r="AL112" s="845"/>
      <c r="AM112" s="845"/>
      <c r="AN112" s="845"/>
      <c r="AO112" s="846"/>
      <c r="AP112" s="889" t="s">
        <v>444</v>
      </c>
      <c r="AQ112" s="890"/>
      <c r="AR112" s="890"/>
      <c r="AS112" s="890"/>
      <c r="AT112" s="891"/>
      <c r="AU112" s="997"/>
      <c r="AV112" s="998"/>
      <c r="AW112" s="998"/>
      <c r="AX112" s="998"/>
      <c r="AY112" s="998"/>
      <c r="AZ112" s="880" t="s">
        <v>449</v>
      </c>
      <c r="BA112" s="817"/>
      <c r="BB112" s="817"/>
      <c r="BC112" s="817"/>
      <c r="BD112" s="817"/>
      <c r="BE112" s="817"/>
      <c r="BF112" s="817"/>
      <c r="BG112" s="817"/>
      <c r="BH112" s="817"/>
      <c r="BI112" s="817"/>
      <c r="BJ112" s="817"/>
      <c r="BK112" s="817"/>
      <c r="BL112" s="817"/>
      <c r="BM112" s="817"/>
      <c r="BN112" s="817"/>
      <c r="BO112" s="817"/>
      <c r="BP112" s="818"/>
      <c r="BQ112" s="881">
        <v>3610021</v>
      </c>
      <c r="BR112" s="882"/>
      <c r="BS112" s="882"/>
      <c r="BT112" s="882"/>
      <c r="BU112" s="882"/>
      <c r="BV112" s="882">
        <v>3636785</v>
      </c>
      <c r="BW112" s="882"/>
      <c r="BX112" s="882"/>
      <c r="BY112" s="882"/>
      <c r="BZ112" s="882"/>
      <c r="CA112" s="882">
        <v>2628362</v>
      </c>
      <c r="CB112" s="882"/>
      <c r="CC112" s="882"/>
      <c r="CD112" s="882"/>
      <c r="CE112" s="882"/>
      <c r="CF112" s="940">
        <v>34</v>
      </c>
      <c r="CG112" s="941"/>
      <c r="CH112" s="941"/>
      <c r="CI112" s="941"/>
      <c r="CJ112" s="941"/>
      <c r="CK112" s="992"/>
      <c r="CL112" s="886"/>
      <c r="CM112" s="880" t="s">
        <v>450</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128</v>
      </c>
      <c r="DH112" s="882"/>
      <c r="DI112" s="882"/>
      <c r="DJ112" s="882"/>
      <c r="DK112" s="882"/>
      <c r="DL112" s="882" t="s">
        <v>128</v>
      </c>
      <c r="DM112" s="882"/>
      <c r="DN112" s="882"/>
      <c r="DO112" s="882"/>
      <c r="DP112" s="882"/>
      <c r="DQ112" s="882" t="s">
        <v>444</v>
      </c>
      <c r="DR112" s="882"/>
      <c r="DS112" s="882"/>
      <c r="DT112" s="882"/>
      <c r="DU112" s="882"/>
      <c r="DV112" s="859" t="s">
        <v>444</v>
      </c>
      <c r="DW112" s="859"/>
      <c r="DX112" s="859"/>
      <c r="DY112" s="859"/>
      <c r="DZ112" s="860"/>
    </row>
    <row r="113" spans="1:130" s="226" customFormat="1" ht="26.25" customHeight="1">
      <c r="A113" s="979"/>
      <c r="B113" s="980"/>
      <c r="C113" s="817" t="s">
        <v>451</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352063</v>
      </c>
      <c r="AB113" s="984"/>
      <c r="AC113" s="984"/>
      <c r="AD113" s="984"/>
      <c r="AE113" s="985"/>
      <c r="AF113" s="986">
        <v>331927</v>
      </c>
      <c r="AG113" s="984"/>
      <c r="AH113" s="984"/>
      <c r="AI113" s="984"/>
      <c r="AJ113" s="985"/>
      <c r="AK113" s="986">
        <v>235522</v>
      </c>
      <c r="AL113" s="984"/>
      <c r="AM113" s="984"/>
      <c r="AN113" s="984"/>
      <c r="AO113" s="985"/>
      <c r="AP113" s="987">
        <v>3</v>
      </c>
      <c r="AQ113" s="988"/>
      <c r="AR113" s="988"/>
      <c r="AS113" s="988"/>
      <c r="AT113" s="989"/>
      <c r="AU113" s="997"/>
      <c r="AV113" s="998"/>
      <c r="AW113" s="998"/>
      <c r="AX113" s="998"/>
      <c r="AY113" s="998"/>
      <c r="AZ113" s="880" t="s">
        <v>452</v>
      </c>
      <c r="BA113" s="817"/>
      <c r="BB113" s="817"/>
      <c r="BC113" s="817"/>
      <c r="BD113" s="817"/>
      <c r="BE113" s="817"/>
      <c r="BF113" s="817"/>
      <c r="BG113" s="817"/>
      <c r="BH113" s="817"/>
      <c r="BI113" s="817"/>
      <c r="BJ113" s="817"/>
      <c r="BK113" s="817"/>
      <c r="BL113" s="817"/>
      <c r="BM113" s="817"/>
      <c r="BN113" s="817"/>
      <c r="BO113" s="817"/>
      <c r="BP113" s="818"/>
      <c r="BQ113" s="881" t="s">
        <v>128</v>
      </c>
      <c r="BR113" s="882"/>
      <c r="BS113" s="882"/>
      <c r="BT113" s="882"/>
      <c r="BU113" s="882"/>
      <c r="BV113" s="882" t="s">
        <v>442</v>
      </c>
      <c r="BW113" s="882"/>
      <c r="BX113" s="882"/>
      <c r="BY113" s="882"/>
      <c r="BZ113" s="882"/>
      <c r="CA113" s="882" t="s">
        <v>128</v>
      </c>
      <c r="CB113" s="882"/>
      <c r="CC113" s="882"/>
      <c r="CD113" s="882"/>
      <c r="CE113" s="882"/>
      <c r="CF113" s="940" t="s">
        <v>442</v>
      </c>
      <c r="CG113" s="941"/>
      <c r="CH113" s="941"/>
      <c r="CI113" s="941"/>
      <c r="CJ113" s="941"/>
      <c r="CK113" s="992"/>
      <c r="CL113" s="886"/>
      <c r="CM113" s="880" t="s">
        <v>453</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441</v>
      </c>
      <c r="DH113" s="845"/>
      <c r="DI113" s="845"/>
      <c r="DJ113" s="845"/>
      <c r="DK113" s="846"/>
      <c r="DL113" s="847" t="s">
        <v>128</v>
      </c>
      <c r="DM113" s="845"/>
      <c r="DN113" s="845"/>
      <c r="DO113" s="845"/>
      <c r="DP113" s="846"/>
      <c r="DQ113" s="847" t="s">
        <v>128</v>
      </c>
      <c r="DR113" s="845"/>
      <c r="DS113" s="845"/>
      <c r="DT113" s="845"/>
      <c r="DU113" s="846"/>
      <c r="DV113" s="889" t="s">
        <v>444</v>
      </c>
      <c r="DW113" s="890"/>
      <c r="DX113" s="890"/>
      <c r="DY113" s="890"/>
      <c r="DZ113" s="891"/>
    </row>
    <row r="114" spans="1:130" s="226" customFormat="1" ht="26.25" customHeight="1">
      <c r="A114" s="979"/>
      <c r="B114" s="980"/>
      <c r="C114" s="817" t="s">
        <v>454</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455</v>
      </c>
      <c r="AB114" s="845"/>
      <c r="AC114" s="845"/>
      <c r="AD114" s="845"/>
      <c r="AE114" s="846"/>
      <c r="AF114" s="847" t="s">
        <v>128</v>
      </c>
      <c r="AG114" s="845"/>
      <c r="AH114" s="845"/>
      <c r="AI114" s="845"/>
      <c r="AJ114" s="846"/>
      <c r="AK114" s="847" t="s">
        <v>128</v>
      </c>
      <c r="AL114" s="845"/>
      <c r="AM114" s="845"/>
      <c r="AN114" s="845"/>
      <c r="AO114" s="846"/>
      <c r="AP114" s="889" t="s">
        <v>128</v>
      </c>
      <c r="AQ114" s="890"/>
      <c r="AR114" s="890"/>
      <c r="AS114" s="890"/>
      <c r="AT114" s="891"/>
      <c r="AU114" s="997"/>
      <c r="AV114" s="998"/>
      <c r="AW114" s="998"/>
      <c r="AX114" s="998"/>
      <c r="AY114" s="998"/>
      <c r="AZ114" s="880" t="s">
        <v>456</v>
      </c>
      <c r="BA114" s="817"/>
      <c r="BB114" s="817"/>
      <c r="BC114" s="817"/>
      <c r="BD114" s="817"/>
      <c r="BE114" s="817"/>
      <c r="BF114" s="817"/>
      <c r="BG114" s="817"/>
      <c r="BH114" s="817"/>
      <c r="BI114" s="817"/>
      <c r="BJ114" s="817"/>
      <c r="BK114" s="817"/>
      <c r="BL114" s="817"/>
      <c r="BM114" s="817"/>
      <c r="BN114" s="817"/>
      <c r="BO114" s="817"/>
      <c r="BP114" s="818"/>
      <c r="BQ114" s="881">
        <v>2905476</v>
      </c>
      <c r="BR114" s="882"/>
      <c r="BS114" s="882"/>
      <c r="BT114" s="882"/>
      <c r="BU114" s="882"/>
      <c r="BV114" s="882">
        <v>2803876</v>
      </c>
      <c r="BW114" s="882"/>
      <c r="BX114" s="882"/>
      <c r="BY114" s="882"/>
      <c r="BZ114" s="882"/>
      <c r="CA114" s="882">
        <v>2678959</v>
      </c>
      <c r="CB114" s="882"/>
      <c r="CC114" s="882"/>
      <c r="CD114" s="882"/>
      <c r="CE114" s="882"/>
      <c r="CF114" s="940">
        <v>34.700000000000003</v>
      </c>
      <c r="CG114" s="941"/>
      <c r="CH114" s="941"/>
      <c r="CI114" s="941"/>
      <c r="CJ114" s="941"/>
      <c r="CK114" s="992"/>
      <c r="CL114" s="886"/>
      <c r="CM114" s="880" t="s">
        <v>457</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v>1327</v>
      </c>
      <c r="DH114" s="845"/>
      <c r="DI114" s="845"/>
      <c r="DJ114" s="845"/>
      <c r="DK114" s="846"/>
      <c r="DL114" s="847" t="s">
        <v>128</v>
      </c>
      <c r="DM114" s="845"/>
      <c r="DN114" s="845"/>
      <c r="DO114" s="845"/>
      <c r="DP114" s="846"/>
      <c r="DQ114" s="847" t="s">
        <v>128</v>
      </c>
      <c r="DR114" s="845"/>
      <c r="DS114" s="845"/>
      <c r="DT114" s="845"/>
      <c r="DU114" s="846"/>
      <c r="DV114" s="889" t="s">
        <v>128</v>
      </c>
      <c r="DW114" s="890"/>
      <c r="DX114" s="890"/>
      <c r="DY114" s="890"/>
      <c r="DZ114" s="891"/>
    </row>
    <row r="115" spans="1:130" s="226" customFormat="1" ht="26.25" customHeight="1">
      <c r="A115" s="979"/>
      <c r="B115" s="980"/>
      <c r="C115" s="817" t="s">
        <v>458</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30963</v>
      </c>
      <c r="AB115" s="984"/>
      <c r="AC115" s="984"/>
      <c r="AD115" s="984"/>
      <c r="AE115" s="985"/>
      <c r="AF115" s="986">
        <v>28801</v>
      </c>
      <c r="AG115" s="984"/>
      <c r="AH115" s="984"/>
      <c r="AI115" s="984"/>
      <c r="AJ115" s="985"/>
      <c r="AK115" s="986">
        <v>163</v>
      </c>
      <c r="AL115" s="984"/>
      <c r="AM115" s="984"/>
      <c r="AN115" s="984"/>
      <c r="AO115" s="985"/>
      <c r="AP115" s="987">
        <v>0</v>
      </c>
      <c r="AQ115" s="988"/>
      <c r="AR115" s="988"/>
      <c r="AS115" s="988"/>
      <c r="AT115" s="989"/>
      <c r="AU115" s="997"/>
      <c r="AV115" s="998"/>
      <c r="AW115" s="998"/>
      <c r="AX115" s="998"/>
      <c r="AY115" s="998"/>
      <c r="AZ115" s="880" t="s">
        <v>459</v>
      </c>
      <c r="BA115" s="817"/>
      <c r="BB115" s="817"/>
      <c r="BC115" s="817"/>
      <c r="BD115" s="817"/>
      <c r="BE115" s="817"/>
      <c r="BF115" s="817"/>
      <c r="BG115" s="817"/>
      <c r="BH115" s="817"/>
      <c r="BI115" s="817"/>
      <c r="BJ115" s="817"/>
      <c r="BK115" s="817"/>
      <c r="BL115" s="817"/>
      <c r="BM115" s="817"/>
      <c r="BN115" s="817"/>
      <c r="BO115" s="817"/>
      <c r="BP115" s="818"/>
      <c r="BQ115" s="881">
        <v>118644</v>
      </c>
      <c r="BR115" s="882"/>
      <c r="BS115" s="882"/>
      <c r="BT115" s="882"/>
      <c r="BU115" s="882"/>
      <c r="BV115" s="882">
        <v>115175</v>
      </c>
      <c r="BW115" s="882"/>
      <c r="BX115" s="882"/>
      <c r="BY115" s="882"/>
      <c r="BZ115" s="882"/>
      <c r="CA115" s="882">
        <v>47277</v>
      </c>
      <c r="CB115" s="882"/>
      <c r="CC115" s="882"/>
      <c r="CD115" s="882"/>
      <c r="CE115" s="882"/>
      <c r="CF115" s="940">
        <v>0.6</v>
      </c>
      <c r="CG115" s="941"/>
      <c r="CH115" s="941"/>
      <c r="CI115" s="941"/>
      <c r="CJ115" s="941"/>
      <c r="CK115" s="992"/>
      <c r="CL115" s="886"/>
      <c r="CM115" s="880" t="s">
        <v>460</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128</v>
      </c>
      <c r="DH115" s="845"/>
      <c r="DI115" s="845"/>
      <c r="DJ115" s="845"/>
      <c r="DK115" s="846"/>
      <c r="DL115" s="847" t="s">
        <v>442</v>
      </c>
      <c r="DM115" s="845"/>
      <c r="DN115" s="845"/>
      <c r="DO115" s="845"/>
      <c r="DP115" s="846"/>
      <c r="DQ115" s="847" t="s">
        <v>444</v>
      </c>
      <c r="DR115" s="845"/>
      <c r="DS115" s="845"/>
      <c r="DT115" s="845"/>
      <c r="DU115" s="846"/>
      <c r="DV115" s="889" t="s">
        <v>442</v>
      </c>
      <c r="DW115" s="890"/>
      <c r="DX115" s="890"/>
      <c r="DY115" s="890"/>
      <c r="DZ115" s="891"/>
    </row>
    <row r="116" spans="1:130" s="226" customFormat="1" ht="26.25" customHeight="1">
      <c r="A116" s="981"/>
      <c r="B116" s="982"/>
      <c r="C116" s="904" t="s">
        <v>461</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442</v>
      </c>
      <c r="AB116" s="845"/>
      <c r="AC116" s="845"/>
      <c r="AD116" s="845"/>
      <c r="AE116" s="846"/>
      <c r="AF116" s="847" t="s">
        <v>444</v>
      </c>
      <c r="AG116" s="845"/>
      <c r="AH116" s="845"/>
      <c r="AI116" s="845"/>
      <c r="AJ116" s="846"/>
      <c r="AK116" s="847" t="s">
        <v>444</v>
      </c>
      <c r="AL116" s="845"/>
      <c r="AM116" s="845"/>
      <c r="AN116" s="845"/>
      <c r="AO116" s="846"/>
      <c r="AP116" s="889" t="s">
        <v>444</v>
      </c>
      <c r="AQ116" s="890"/>
      <c r="AR116" s="890"/>
      <c r="AS116" s="890"/>
      <c r="AT116" s="891"/>
      <c r="AU116" s="997"/>
      <c r="AV116" s="998"/>
      <c r="AW116" s="998"/>
      <c r="AX116" s="998"/>
      <c r="AY116" s="998"/>
      <c r="AZ116" s="974" t="s">
        <v>462</v>
      </c>
      <c r="BA116" s="975"/>
      <c r="BB116" s="975"/>
      <c r="BC116" s="975"/>
      <c r="BD116" s="975"/>
      <c r="BE116" s="975"/>
      <c r="BF116" s="975"/>
      <c r="BG116" s="975"/>
      <c r="BH116" s="975"/>
      <c r="BI116" s="975"/>
      <c r="BJ116" s="975"/>
      <c r="BK116" s="975"/>
      <c r="BL116" s="975"/>
      <c r="BM116" s="975"/>
      <c r="BN116" s="975"/>
      <c r="BO116" s="975"/>
      <c r="BP116" s="976"/>
      <c r="BQ116" s="881" t="s">
        <v>444</v>
      </c>
      <c r="BR116" s="882"/>
      <c r="BS116" s="882"/>
      <c r="BT116" s="882"/>
      <c r="BU116" s="882"/>
      <c r="BV116" s="882" t="s">
        <v>442</v>
      </c>
      <c r="BW116" s="882"/>
      <c r="BX116" s="882"/>
      <c r="BY116" s="882"/>
      <c r="BZ116" s="882"/>
      <c r="CA116" s="882" t="s">
        <v>444</v>
      </c>
      <c r="CB116" s="882"/>
      <c r="CC116" s="882"/>
      <c r="CD116" s="882"/>
      <c r="CE116" s="882"/>
      <c r="CF116" s="940" t="s">
        <v>128</v>
      </c>
      <c r="CG116" s="941"/>
      <c r="CH116" s="941"/>
      <c r="CI116" s="941"/>
      <c r="CJ116" s="941"/>
      <c r="CK116" s="992"/>
      <c r="CL116" s="886"/>
      <c r="CM116" s="880" t="s">
        <v>463</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128</v>
      </c>
      <c r="DH116" s="845"/>
      <c r="DI116" s="845"/>
      <c r="DJ116" s="845"/>
      <c r="DK116" s="846"/>
      <c r="DL116" s="847" t="s">
        <v>128</v>
      </c>
      <c r="DM116" s="845"/>
      <c r="DN116" s="845"/>
      <c r="DO116" s="845"/>
      <c r="DP116" s="846"/>
      <c r="DQ116" s="847" t="s">
        <v>441</v>
      </c>
      <c r="DR116" s="845"/>
      <c r="DS116" s="845"/>
      <c r="DT116" s="845"/>
      <c r="DU116" s="846"/>
      <c r="DV116" s="889" t="s">
        <v>128</v>
      </c>
      <c r="DW116" s="890"/>
      <c r="DX116" s="890"/>
      <c r="DY116" s="890"/>
      <c r="DZ116" s="891"/>
    </row>
    <row r="117" spans="1:130" s="226" customFormat="1" ht="26.25" customHeight="1">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464</v>
      </c>
      <c r="Z117" s="962"/>
      <c r="AA117" s="967">
        <v>2466327</v>
      </c>
      <c r="AB117" s="968"/>
      <c r="AC117" s="968"/>
      <c r="AD117" s="968"/>
      <c r="AE117" s="969"/>
      <c r="AF117" s="970">
        <v>2474803</v>
      </c>
      <c r="AG117" s="968"/>
      <c r="AH117" s="968"/>
      <c r="AI117" s="968"/>
      <c r="AJ117" s="969"/>
      <c r="AK117" s="970">
        <v>2485323</v>
      </c>
      <c r="AL117" s="968"/>
      <c r="AM117" s="968"/>
      <c r="AN117" s="968"/>
      <c r="AO117" s="969"/>
      <c r="AP117" s="971"/>
      <c r="AQ117" s="972"/>
      <c r="AR117" s="972"/>
      <c r="AS117" s="972"/>
      <c r="AT117" s="973"/>
      <c r="AU117" s="997"/>
      <c r="AV117" s="998"/>
      <c r="AW117" s="998"/>
      <c r="AX117" s="998"/>
      <c r="AY117" s="998"/>
      <c r="AZ117" s="928" t="s">
        <v>465</v>
      </c>
      <c r="BA117" s="929"/>
      <c r="BB117" s="929"/>
      <c r="BC117" s="929"/>
      <c r="BD117" s="929"/>
      <c r="BE117" s="929"/>
      <c r="BF117" s="929"/>
      <c r="BG117" s="929"/>
      <c r="BH117" s="929"/>
      <c r="BI117" s="929"/>
      <c r="BJ117" s="929"/>
      <c r="BK117" s="929"/>
      <c r="BL117" s="929"/>
      <c r="BM117" s="929"/>
      <c r="BN117" s="929"/>
      <c r="BO117" s="929"/>
      <c r="BP117" s="930"/>
      <c r="BQ117" s="881" t="s">
        <v>128</v>
      </c>
      <c r="BR117" s="882"/>
      <c r="BS117" s="882"/>
      <c r="BT117" s="882"/>
      <c r="BU117" s="882"/>
      <c r="BV117" s="882" t="s">
        <v>442</v>
      </c>
      <c r="BW117" s="882"/>
      <c r="BX117" s="882"/>
      <c r="BY117" s="882"/>
      <c r="BZ117" s="882"/>
      <c r="CA117" s="882" t="s">
        <v>128</v>
      </c>
      <c r="CB117" s="882"/>
      <c r="CC117" s="882"/>
      <c r="CD117" s="882"/>
      <c r="CE117" s="882"/>
      <c r="CF117" s="940" t="s">
        <v>455</v>
      </c>
      <c r="CG117" s="941"/>
      <c r="CH117" s="941"/>
      <c r="CI117" s="941"/>
      <c r="CJ117" s="941"/>
      <c r="CK117" s="992"/>
      <c r="CL117" s="886"/>
      <c r="CM117" s="880" t="s">
        <v>466</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128</v>
      </c>
      <c r="DH117" s="845"/>
      <c r="DI117" s="845"/>
      <c r="DJ117" s="845"/>
      <c r="DK117" s="846"/>
      <c r="DL117" s="847" t="s">
        <v>442</v>
      </c>
      <c r="DM117" s="845"/>
      <c r="DN117" s="845"/>
      <c r="DO117" s="845"/>
      <c r="DP117" s="846"/>
      <c r="DQ117" s="847" t="s">
        <v>455</v>
      </c>
      <c r="DR117" s="845"/>
      <c r="DS117" s="845"/>
      <c r="DT117" s="845"/>
      <c r="DU117" s="846"/>
      <c r="DV117" s="889" t="s">
        <v>128</v>
      </c>
      <c r="DW117" s="890"/>
      <c r="DX117" s="890"/>
      <c r="DY117" s="890"/>
      <c r="DZ117" s="891"/>
    </row>
    <row r="118" spans="1:130" s="226" customFormat="1" ht="26.25" customHeight="1">
      <c r="A118" s="960" t="s">
        <v>436</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433</v>
      </c>
      <c r="AB118" s="961"/>
      <c r="AC118" s="961"/>
      <c r="AD118" s="961"/>
      <c r="AE118" s="962"/>
      <c r="AF118" s="963" t="s">
        <v>434</v>
      </c>
      <c r="AG118" s="961"/>
      <c r="AH118" s="961"/>
      <c r="AI118" s="961"/>
      <c r="AJ118" s="962"/>
      <c r="AK118" s="963" t="s">
        <v>306</v>
      </c>
      <c r="AL118" s="961"/>
      <c r="AM118" s="961"/>
      <c r="AN118" s="961"/>
      <c r="AO118" s="962"/>
      <c r="AP118" s="964" t="s">
        <v>435</v>
      </c>
      <c r="AQ118" s="965"/>
      <c r="AR118" s="965"/>
      <c r="AS118" s="965"/>
      <c r="AT118" s="966"/>
      <c r="AU118" s="997"/>
      <c r="AV118" s="998"/>
      <c r="AW118" s="998"/>
      <c r="AX118" s="998"/>
      <c r="AY118" s="998"/>
      <c r="AZ118" s="903" t="s">
        <v>467</v>
      </c>
      <c r="BA118" s="904"/>
      <c r="BB118" s="904"/>
      <c r="BC118" s="904"/>
      <c r="BD118" s="904"/>
      <c r="BE118" s="904"/>
      <c r="BF118" s="904"/>
      <c r="BG118" s="904"/>
      <c r="BH118" s="904"/>
      <c r="BI118" s="904"/>
      <c r="BJ118" s="904"/>
      <c r="BK118" s="904"/>
      <c r="BL118" s="904"/>
      <c r="BM118" s="904"/>
      <c r="BN118" s="904"/>
      <c r="BO118" s="904"/>
      <c r="BP118" s="905"/>
      <c r="BQ118" s="944" t="s">
        <v>442</v>
      </c>
      <c r="BR118" s="910"/>
      <c r="BS118" s="910"/>
      <c r="BT118" s="910"/>
      <c r="BU118" s="910"/>
      <c r="BV118" s="910" t="s">
        <v>128</v>
      </c>
      <c r="BW118" s="910"/>
      <c r="BX118" s="910"/>
      <c r="BY118" s="910"/>
      <c r="BZ118" s="910"/>
      <c r="CA118" s="910" t="s">
        <v>128</v>
      </c>
      <c r="CB118" s="910"/>
      <c r="CC118" s="910"/>
      <c r="CD118" s="910"/>
      <c r="CE118" s="910"/>
      <c r="CF118" s="940" t="s">
        <v>444</v>
      </c>
      <c r="CG118" s="941"/>
      <c r="CH118" s="941"/>
      <c r="CI118" s="941"/>
      <c r="CJ118" s="941"/>
      <c r="CK118" s="992"/>
      <c r="CL118" s="886"/>
      <c r="CM118" s="880" t="s">
        <v>468</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128</v>
      </c>
      <c r="DH118" s="845"/>
      <c r="DI118" s="845"/>
      <c r="DJ118" s="845"/>
      <c r="DK118" s="846"/>
      <c r="DL118" s="847" t="s">
        <v>444</v>
      </c>
      <c r="DM118" s="845"/>
      <c r="DN118" s="845"/>
      <c r="DO118" s="845"/>
      <c r="DP118" s="846"/>
      <c r="DQ118" s="847" t="s">
        <v>128</v>
      </c>
      <c r="DR118" s="845"/>
      <c r="DS118" s="845"/>
      <c r="DT118" s="845"/>
      <c r="DU118" s="846"/>
      <c r="DV118" s="889" t="s">
        <v>128</v>
      </c>
      <c r="DW118" s="890"/>
      <c r="DX118" s="890"/>
      <c r="DY118" s="890"/>
      <c r="DZ118" s="891"/>
    </row>
    <row r="119" spans="1:130" s="226" customFormat="1" ht="26.25" customHeight="1">
      <c r="A119" s="883" t="s">
        <v>439</v>
      </c>
      <c r="B119" s="884"/>
      <c r="C119" s="925" t="s">
        <v>440</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128</v>
      </c>
      <c r="AB119" s="954"/>
      <c r="AC119" s="954"/>
      <c r="AD119" s="954"/>
      <c r="AE119" s="955"/>
      <c r="AF119" s="956" t="s">
        <v>444</v>
      </c>
      <c r="AG119" s="954"/>
      <c r="AH119" s="954"/>
      <c r="AI119" s="954"/>
      <c r="AJ119" s="955"/>
      <c r="AK119" s="956" t="s">
        <v>128</v>
      </c>
      <c r="AL119" s="954"/>
      <c r="AM119" s="954"/>
      <c r="AN119" s="954"/>
      <c r="AO119" s="955"/>
      <c r="AP119" s="957" t="s">
        <v>128</v>
      </c>
      <c r="AQ119" s="958"/>
      <c r="AR119" s="958"/>
      <c r="AS119" s="958"/>
      <c r="AT119" s="959"/>
      <c r="AU119" s="999"/>
      <c r="AV119" s="1000"/>
      <c r="AW119" s="1000"/>
      <c r="AX119" s="1000"/>
      <c r="AY119" s="1000"/>
      <c r="AZ119" s="247" t="s">
        <v>187</v>
      </c>
      <c r="BA119" s="247"/>
      <c r="BB119" s="247"/>
      <c r="BC119" s="247"/>
      <c r="BD119" s="247"/>
      <c r="BE119" s="247"/>
      <c r="BF119" s="247"/>
      <c r="BG119" s="247"/>
      <c r="BH119" s="247"/>
      <c r="BI119" s="247"/>
      <c r="BJ119" s="247"/>
      <c r="BK119" s="247"/>
      <c r="BL119" s="247"/>
      <c r="BM119" s="247"/>
      <c r="BN119" s="247"/>
      <c r="BO119" s="942" t="s">
        <v>469</v>
      </c>
      <c r="BP119" s="943"/>
      <c r="BQ119" s="944">
        <v>28311561</v>
      </c>
      <c r="BR119" s="910"/>
      <c r="BS119" s="910"/>
      <c r="BT119" s="910"/>
      <c r="BU119" s="910"/>
      <c r="BV119" s="910">
        <v>27600478</v>
      </c>
      <c r="BW119" s="910"/>
      <c r="BX119" s="910"/>
      <c r="BY119" s="910"/>
      <c r="BZ119" s="910"/>
      <c r="CA119" s="910">
        <v>24921614</v>
      </c>
      <c r="CB119" s="910"/>
      <c r="CC119" s="910"/>
      <c r="CD119" s="910"/>
      <c r="CE119" s="910"/>
      <c r="CF119" s="813"/>
      <c r="CG119" s="814"/>
      <c r="CH119" s="814"/>
      <c r="CI119" s="814"/>
      <c r="CJ119" s="899"/>
      <c r="CK119" s="993"/>
      <c r="CL119" s="888"/>
      <c r="CM119" s="903" t="s">
        <v>470</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28603</v>
      </c>
      <c r="DH119" s="829"/>
      <c r="DI119" s="829"/>
      <c r="DJ119" s="829"/>
      <c r="DK119" s="830"/>
      <c r="DL119" s="831" t="s">
        <v>128</v>
      </c>
      <c r="DM119" s="829"/>
      <c r="DN119" s="829"/>
      <c r="DO119" s="829"/>
      <c r="DP119" s="830"/>
      <c r="DQ119" s="831" t="s">
        <v>444</v>
      </c>
      <c r="DR119" s="829"/>
      <c r="DS119" s="829"/>
      <c r="DT119" s="829"/>
      <c r="DU119" s="830"/>
      <c r="DV119" s="913" t="s">
        <v>128</v>
      </c>
      <c r="DW119" s="914"/>
      <c r="DX119" s="914"/>
      <c r="DY119" s="914"/>
      <c r="DZ119" s="915"/>
    </row>
    <row r="120" spans="1:130" s="226" customFormat="1" ht="26.25" customHeight="1">
      <c r="A120" s="885"/>
      <c r="B120" s="886"/>
      <c r="C120" s="880" t="s">
        <v>446</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444</v>
      </c>
      <c r="AB120" s="845"/>
      <c r="AC120" s="845"/>
      <c r="AD120" s="845"/>
      <c r="AE120" s="846"/>
      <c r="AF120" s="847" t="s">
        <v>444</v>
      </c>
      <c r="AG120" s="845"/>
      <c r="AH120" s="845"/>
      <c r="AI120" s="845"/>
      <c r="AJ120" s="846"/>
      <c r="AK120" s="847" t="s">
        <v>444</v>
      </c>
      <c r="AL120" s="845"/>
      <c r="AM120" s="845"/>
      <c r="AN120" s="845"/>
      <c r="AO120" s="846"/>
      <c r="AP120" s="889" t="s">
        <v>444</v>
      </c>
      <c r="AQ120" s="890"/>
      <c r="AR120" s="890"/>
      <c r="AS120" s="890"/>
      <c r="AT120" s="891"/>
      <c r="AU120" s="945" t="s">
        <v>471</v>
      </c>
      <c r="AV120" s="946"/>
      <c r="AW120" s="946"/>
      <c r="AX120" s="946"/>
      <c r="AY120" s="947"/>
      <c r="AZ120" s="925" t="s">
        <v>472</v>
      </c>
      <c r="BA120" s="873"/>
      <c r="BB120" s="873"/>
      <c r="BC120" s="873"/>
      <c r="BD120" s="873"/>
      <c r="BE120" s="873"/>
      <c r="BF120" s="873"/>
      <c r="BG120" s="873"/>
      <c r="BH120" s="873"/>
      <c r="BI120" s="873"/>
      <c r="BJ120" s="873"/>
      <c r="BK120" s="873"/>
      <c r="BL120" s="873"/>
      <c r="BM120" s="873"/>
      <c r="BN120" s="873"/>
      <c r="BO120" s="873"/>
      <c r="BP120" s="874"/>
      <c r="BQ120" s="926">
        <v>6483510</v>
      </c>
      <c r="BR120" s="907"/>
      <c r="BS120" s="907"/>
      <c r="BT120" s="907"/>
      <c r="BU120" s="907"/>
      <c r="BV120" s="907">
        <v>6744439</v>
      </c>
      <c r="BW120" s="907"/>
      <c r="BX120" s="907"/>
      <c r="BY120" s="907"/>
      <c r="BZ120" s="907"/>
      <c r="CA120" s="907">
        <v>7337101</v>
      </c>
      <c r="CB120" s="907"/>
      <c r="CC120" s="907"/>
      <c r="CD120" s="907"/>
      <c r="CE120" s="907"/>
      <c r="CF120" s="931">
        <v>94.9</v>
      </c>
      <c r="CG120" s="932"/>
      <c r="CH120" s="932"/>
      <c r="CI120" s="932"/>
      <c r="CJ120" s="932"/>
      <c r="CK120" s="933" t="s">
        <v>473</v>
      </c>
      <c r="CL120" s="917"/>
      <c r="CM120" s="917"/>
      <c r="CN120" s="917"/>
      <c r="CO120" s="918"/>
      <c r="CP120" s="937" t="s">
        <v>474</v>
      </c>
      <c r="CQ120" s="938"/>
      <c r="CR120" s="938"/>
      <c r="CS120" s="938"/>
      <c r="CT120" s="938"/>
      <c r="CU120" s="938"/>
      <c r="CV120" s="938"/>
      <c r="CW120" s="938"/>
      <c r="CX120" s="938"/>
      <c r="CY120" s="938"/>
      <c r="CZ120" s="938"/>
      <c r="DA120" s="938"/>
      <c r="DB120" s="938"/>
      <c r="DC120" s="938"/>
      <c r="DD120" s="938"/>
      <c r="DE120" s="938"/>
      <c r="DF120" s="939"/>
      <c r="DG120" s="926" t="s">
        <v>442</v>
      </c>
      <c r="DH120" s="907"/>
      <c r="DI120" s="907"/>
      <c r="DJ120" s="907"/>
      <c r="DK120" s="907"/>
      <c r="DL120" s="907">
        <v>2795444</v>
      </c>
      <c r="DM120" s="907"/>
      <c r="DN120" s="907"/>
      <c r="DO120" s="907"/>
      <c r="DP120" s="907"/>
      <c r="DQ120" s="907">
        <v>1836436</v>
      </c>
      <c r="DR120" s="907"/>
      <c r="DS120" s="907"/>
      <c r="DT120" s="907"/>
      <c r="DU120" s="907"/>
      <c r="DV120" s="908">
        <v>23.8</v>
      </c>
      <c r="DW120" s="908"/>
      <c r="DX120" s="908"/>
      <c r="DY120" s="908"/>
      <c r="DZ120" s="909"/>
    </row>
    <row r="121" spans="1:130" s="226" customFormat="1" ht="26.25" customHeight="1">
      <c r="A121" s="885"/>
      <c r="B121" s="886"/>
      <c r="C121" s="928" t="s">
        <v>475</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128</v>
      </c>
      <c r="AB121" s="845"/>
      <c r="AC121" s="845"/>
      <c r="AD121" s="845"/>
      <c r="AE121" s="846"/>
      <c r="AF121" s="847" t="s">
        <v>444</v>
      </c>
      <c r="AG121" s="845"/>
      <c r="AH121" s="845"/>
      <c r="AI121" s="845"/>
      <c r="AJ121" s="846"/>
      <c r="AK121" s="847" t="s">
        <v>455</v>
      </c>
      <c r="AL121" s="845"/>
      <c r="AM121" s="845"/>
      <c r="AN121" s="845"/>
      <c r="AO121" s="846"/>
      <c r="AP121" s="889" t="s">
        <v>128</v>
      </c>
      <c r="AQ121" s="890"/>
      <c r="AR121" s="890"/>
      <c r="AS121" s="890"/>
      <c r="AT121" s="891"/>
      <c r="AU121" s="948"/>
      <c r="AV121" s="949"/>
      <c r="AW121" s="949"/>
      <c r="AX121" s="949"/>
      <c r="AY121" s="950"/>
      <c r="AZ121" s="880" t="s">
        <v>476</v>
      </c>
      <c r="BA121" s="817"/>
      <c r="BB121" s="817"/>
      <c r="BC121" s="817"/>
      <c r="BD121" s="817"/>
      <c r="BE121" s="817"/>
      <c r="BF121" s="817"/>
      <c r="BG121" s="817"/>
      <c r="BH121" s="817"/>
      <c r="BI121" s="817"/>
      <c r="BJ121" s="817"/>
      <c r="BK121" s="817"/>
      <c r="BL121" s="817"/>
      <c r="BM121" s="817"/>
      <c r="BN121" s="817"/>
      <c r="BO121" s="817"/>
      <c r="BP121" s="818"/>
      <c r="BQ121" s="881">
        <v>779054</v>
      </c>
      <c r="BR121" s="882"/>
      <c r="BS121" s="882"/>
      <c r="BT121" s="882"/>
      <c r="BU121" s="882"/>
      <c r="BV121" s="882">
        <v>738540</v>
      </c>
      <c r="BW121" s="882"/>
      <c r="BX121" s="882"/>
      <c r="BY121" s="882"/>
      <c r="BZ121" s="882"/>
      <c r="CA121" s="882">
        <v>683418</v>
      </c>
      <c r="CB121" s="882"/>
      <c r="CC121" s="882"/>
      <c r="CD121" s="882"/>
      <c r="CE121" s="882"/>
      <c r="CF121" s="940">
        <v>8.8000000000000007</v>
      </c>
      <c r="CG121" s="941"/>
      <c r="CH121" s="941"/>
      <c r="CI121" s="941"/>
      <c r="CJ121" s="941"/>
      <c r="CK121" s="934"/>
      <c r="CL121" s="920"/>
      <c r="CM121" s="920"/>
      <c r="CN121" s="920"/>
      <c r="CO121" s="921"/>
      <c r="CP121" s="900" t="s">
        <v>477</v>
      </c>
      <c r="CQ121" s="901"/>
      <c r="CR121" s="901"/>
      <c r="CS121" s="901"/>
      <c r="CT121" s="901"/>
      <c r="CU121" s="901"/>
      <c r="CV121" s="901"/>
      <c r="CW121" s="901"/>
      <c r="CX121" s="901"/>
      <c r="CY121" s="901"/>
      <c r="CZ121" s="901"/>
      <c r="DA121" s="901"/>
      <c r="DB121" s="901"/>
      <c r="DC121" s="901"/>
      <c r="DD121" s="901"/>
      <c r="DE121" s="901"/>
      <c r="DF121" s="902"/>
      <c r="DG121" s="881">
        <v>785177</v>
      </c>
      <c r="DH121" s="882"/>
      <c r="DI121" s="882"/>
      <c r="DJ121" s="882"/>
      <c r="DK121" s="882"/>
      <c r="DL121" s="882">
        <v>745529</v>
      </c>
      <c r="DM121" s="882"/>
      <c r="DN121" s="882"/>
      <c r="DO121" s="882"/>
      <c r="DP121" s="882"/>
      <c r="DQ121" s="882">
        <v>704829</v>
      </c>
      <c r="DR121" s="882"/>
      <c r="DS121" s="882"/>
      <c r="DT121" s="882"/>
      <c r="DU121" s="882"/>
      <c r="DV121" s="859">
        <v>9.1</v>
      </c>
      <c r="DW121" s="859"/>
      <c r="DX121" s="859"/>
      <c r="DY121" s="859"/>
      <c r="DZ121" s="860"/>
    </row>
    <row r="122" spans="1:130" s="226" customFormat="1" ht="26.25" customHeight="1">
      <c r="A122" s="885"/>
      <c r="B122" s="886"/>
      <c r="C122" s="880" t="s">
        <v>457</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v>1862</v>
      </c>
      <c r="AB122" s="845"/>
      <c r="AC122" s="845"/>
      <c r="AD122" s="845"/>
      <c r="AE122" s="846"/>
      <c r="AF122" s="847" t="s">
        <v>444</v>
      </c>
      <c r="AG122" s="845"/>
      <c r="AH122" s="845"/>
      <c r="AI122" s="845"/>
      <c r="AJ122" s="846"/>
      <c r="AK122" s="847" t="s">
        <v>128</v>
      </c>
      <c r="AL122" s="845"/>
      <c r="AM122" s="845"/>
      <c r="AN122" s="845"/>
      <c r="AO122" s="846"/>
      <c r="AP122" s="889" t="s">
        <v>455</v>
      </c>
      <c r="AQ122" s="890"/>
      <c r="AR122" s="890"/>
      <c r="AS122" s="890"/>
      <c r="AT122" s="891"/>
      <c r="AU122" s="948"/>
      <c r="AV122" s="949"/>
      <c r="AW122" s="949"/>
      <c r="AX122" s="949"/>
      <c r="AY122" s="950"/>
      <c r="AZ122" s="903" t="s">
        <v>478</v>
      </c>
      <c r="BA122" s="904"/>
      <c r="BB122" s="904"/>
      <c r="BC122" s="904"/>
      <c r="BD122" s="904"/>
      <c r="BE122" s="904"/>
      <c r="BF122" s="904"/>
      <c r="BG122" s="904"/>
      <c r="BH122" s="904"/>
      <c r="BI122" s="904"/>
      <c r="BJ122" s="904"/>
      <c r="BK122" s="904"/>
      <c r="BL122" s="904"/>
      <c r="BM122" s="904"/>
      <c r="BN122" s="904"/>
      <c r="BO122" s="904"/>
      <c r="BP122" s="905"/>
      <c r="BQ122" s="944">
        <v>15084196</v>
      </c>
      <c r="BR122" s="910"/>
      <c r="BS122" s="910"/>
      <c r="BT122" s="910"/>
      <c r="BU122" s="910"/>
      <c r="BV122" s="910">
        <v>14566158</v>
      </c>
      <c r="BW122" s="910"/>
      <c r="BX122" s="910"/>
      <c r="BY122" s="910"/>
      <c r="BZ122" s="910"/>
      <c r="CA122" s="910">
        <v>13587385</v>
      </c>
      <c r="CB122" s="910"/>
      <c r="CC122" s="910"/>
      <c r="CD122" s="910"/>
      <c r="CE122" s="910"/>
      <c r="CF122" s="911">
        <v>175.8</v>
      </c>
      <c r="CG122" s="912"/>
      <c r="CH122" s="912"/>
      <c r="CI122" s="912"/>
      <c r="CJ122" s="912"/>
      <c r="CK122" s="934"/>
      <c r="CL122" s="920"/>
      <c r="CM122" s="920"/>
      <c r="CN122" s="920"/>
      <c r="CO122" s="921"/>
      <c r="CP122" s="900" t="s">
        <v>410</v>
      </c>
      <c r="CQ122" s="901"/>
      <c r="CR122" s="901"/>
      <c r="CS122" s="901"/>
      <c r="CT122" s="901"/>
      <c r="CU122" s="901"/>
      <c r="CV122" s="901"/>
      <c r="CW122" s="901"/>
      <c r="CX122" s="901"/>
      <c r="CY122" s="901"/>
      <c r="CZ122" s="901"/>
      <c r="DA122" s="901"/>
      <c r="DB122" s="901"/>
      <c r="DC122" s="901"/>
      <c r="DD122" s="901"/>
      <c r="DE122" s="901"/>
      <c r="DF122" s="902"/>
      <c r="DG122" s="881" t="s">
        <v>128</v>
      </c>
      <c r="DH122" s="882"/>
      <c r="DI122" s="882"/>
      <c r="DJ122" s="882"/>
      <c r="DK122" s="882"/>
      <c r="DL122" s="882">
        <v>95812</v>
      </c>
      <c r="DM122" s="882"/>
      <c r="DN122" s="882"/>
      <c r="DO122" s="882"/>
      <c r="DP122" s="882"/>
      <c r="DQ122" s="882">
        <v>87097</v>
      </c>
      <c r="DR122" s="882"/>
      <c r="DS122" s="882"/>
      <c r="DT122" s="882"/>
      <c r="DU122" s="882"/>
      <c r="DV122" s="859">
        <v>1.1000000000000001</v>
      </c>
      <c r="DW122" s="859"/>
      <c r="DX122" s="859"/>
      <c r="DY122" s="859"/>
      <c r="DZ122" s="860"/>
    </row>
    <row r="123" spans="1:130" s="226" customFormat="1" ht="26.25" customHeight="1">
      <c r="A123" s="885"/>
      <c r="B123" s="886"/>
      <c r="C123" s="880" t="s">
        <v>463</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128</v>
      </c>
      <c r="AB123" s="845"/>
      <c r="AC123" s="845"/>
      <c r="AD123" s="845"/>
      <c r="AE123" s="846"/>
      <c r="AF123" s="847" t="s">
        <v>444</v>
      </c>
      <c r="AG123" s="845"/>
      <c r="AH123" s="845"/>
      <c r="AI123" s="845"/>
      <c r="AJ123" s="846"/>
      <c r="AK123" s="847" t="s">
        <v>444</v>
      </c>
      <c r="AL123" s="845"/>
      <c r="AM123" s="845"/>
      <c r="AN123" s="845"/>
      <c r="AO123" s="846"/>
      <c r="AP123" s="889" t="s">
        <v>128</v>
      </c>
      <c r="AQ123" s="890"/>
      <c r="AR123" s="890"/>
      <c r="AS123" s="890"/>
      <c r="AT123" s="891"/>
      <c r="AU123" s="951"/>
      <c r="AV123" s="952"/>
      <c r="AW123" s="952"/>
      <c r="AX123" s="952"/>
      <c r="AY123" s="952"/>
      <c r="AZ123" s="247" t="s">
        <v>187</v>
      </c>
      <c r="BA123" s="247"/>
      <c r="BB123" s="247"/>
      <c r="BC123" s="247"/>
      <c r="BD123" s="247"/>
      <c r="BE123" s="247"/>
      <c r="BF123" s="247"/>
      <c r="BG123" s="247"/>
      <c r="BH123" s="247"/>
      <c r="BI123" s="247"/>
      <c r="BJ123" s="247"/>
      <c r="BK123" s="247"/>
      <c r="BL123" s="247"/>
      <c r="BM123" s="247"/>
      <c r="BN123" s="247"/>
      <c r="BO123" s="942" t="s">
        <v>479</v>
      </c>
      <c r="BP123" s="943"/>
      <c r="BQ123" s="897">
        <v>22346760</v>
      </c>
      <c r="BR123" s="898"/>
      <c r="BS123" s="898"/>
      <c r="BT123" s="898"/>
      <c r="BU123" s="898"/>
      <c r="BV123" s="898">
        <v>22049137</v>
      </c>
      <c r="BW123" s="898"/>
      <c r="BX123" s="898"/>
      <c r="BY123" s="898"/>
      <c r="BZ123" s="898"/>
      <c r="CA123" s="898">
        <v>21607904</v>
      </c>
      <c r="CB123" s="898"/>
      <c r="CC123" s="898"/>
      <c r="CD123" s="898"/>
      <c r="CE123" s="898"/>
      <c r="CF123" s="813"/>
      <c r="CG123" s="814"/>
      <c r="CH123" s="814"/>
      <c r="CI123" s="814"/>
      <c r="CJ123" s="899"/>
      <c r="CK123" s="934"/>
      <c r="CL123" s="920"/>
      <c r="CM123" s="920"/>
      <c r="CN123" s="920"/>
      <c r="CO123" s="921"/>
      <c r="CP123" s="900" t="s">
        <v>404</v>
      </c>
      <c r="CQ123" s="901"/>
      <c r="CR123" s="901"/>
      <c r="CS123" s="901"/>
      <c r="CT123" s="901"/>
      <c r="CU123" s="901"/>
      <c r="CV123" s="901"/>
      <c r="CW123" s="901"/>
      <c r="CX123" s="901"/>
      <c r="CY123" s="901"/>
      <c r="CZ123" s="901"/>
      <c r="DA123" s="901"/>
      <c r="DB123" s="901"/>
      <c r="DC123" s="901"/>
      <c r="DD123" s="901"/>
      <c r="DE123" s="901"/>
      <c r="DF123" s="902"/>
      <c r="DG123" s="844" t="s">
        <v>455</v>
      </c>
      <c r="DH123" s="845"/>
      <c r="DI123" s="845"/>
      <c r="DJ123" s="845"/>
      <c r="DK123" s="846"/>
      <c r="DL123" s="847" t="s">
        <v>128</v>
      </c>
      <c r="DM123" s="845"/>
      <c r="DN123" s="845"/>
      <c r="DO123" s="845"/>
      <c r="DP123" s="846"/>
      <c r="DQ123" s="847" t="s">
        <v>128</v>
      </c>
      <c r="DR123" s="845"/>
      <c r="DS123" s="845"/>
      <c r="DT123" s="845"/>
      <c r="DU123" s="846"/>
      <c r="DV123" s="889" t="s">
        <v>455</v>
      </c>
      <c r="DW123" s="890"/>
      <c r="DX123" s="890"/>
      <c r="DY123" s="890"/>
      <c r="DZ123" s="891"/>
    </row>
    <row r="124" spans="1:130" s="226" customFormat="1" ht="26.25" customHeight="1" thickBot="1">
      <c r="A124" s="885"/>
      <c r="B124" s="886"/>
      <c r="C124" s="880" t="s">
        <v>466</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444</v>
      </c>
      <c r="AB124" s="845"/>
      <c r="AC124" s="845"/>
      <c r="AD124" s="845"/>
      <c r="AE124" s="846"/>
      <c r="AF124" s="847" t="s">
        <v>455</v>
      </c>
      <c r="AG124" s="845"/>
      <c r="AH124" s="845"/>
      <c r="AI124" s="845"/>
      <c r="AJ124" s="846"/>
      <c r="AK124" s="847" t="s">
        <v>128</v>
      </c>
      <c r="AL124" s="845"/>
      <c r="AM124" s="845"/>
      <c r="AN124" s="845"/>
      <c r="AO124" s="846"/>
      <c r="AP124" s="889" t="s">
        <v>444</v>
      </c>
      <c r="AQ124" s="890"/>
      <c r="AR124" s="890"/>
      <c r="AS124" s="890"/>
      <c r="AT124" s="891"/>
      <c r="AU124" s="892" t="s">
        <v>480</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83.4</v>
      </c>
      <c r="BR124" s="896"/>
      <c r="BS124" s="896"/>
      <c r="BT124" s="896"/>
      <c r="BU124" s="896"/>
      <c r="BV124" s="896">
        <v>75.400000000000006</v>
      </c>
      <c r="BW124" s="896"/>
      <c r="BX124" s="896"/>
      <c r="BY124" s="896"/>
      <c r="BZ124" s="896"/>
      <c r="CA124" s="896">
        <v>42.8</v>
      </c>
      <c r="CB124" s="896"/>
      <c r="CC124" s="896"/>
      <c r="CD124" s="896"/>
      <c r="CE124" s="896"/>
      <c r="CF124" s="791"/>
      <c r="CG124" s="792"/>
      <c r="CH124" s="792"/>
      <c r="CI124" s="792"/>
      <c r="CJ124" s="927"/>
      <c r="CK124" s="935"/>
      <c r="CL124" s="935"/>
      <c r="CM124" s="935"/>
      <c r="CN124" s="935"/>
      <c r="CO124" s="936"/>
      <c r="CP124" s="900" t="s">
        <v>481</v>
      </c>
      <c r="CQ124" s="901"/>
      <c r="CR124" s="901"/>
      <c r="CS124" s="901"/>
      <c r="CT124" s="901"/>
      <c r="CU124" s="901"/>
      <c r="CV124" s="901"/>
      <c r="CW124" s="901"/>
      <c r="CX124" s="901"/>
      <c r="CY124" s="901"/>
      <c r="CZ124" s="901"/>
      <c r="DA124" s="901"/>
      <c r="DB124" s="901"/>
      <c r="DC124" s="901"/>
      <c r="DD124" s="901"/>
      <c r="DE124" s="901"/>
      <c r="DF124" s="902"/>
      <c r="DG124" s="828">
        <v>2824844</v>
      </c>
      <c r="DH124" s="829"/>
      <c r="DI124" s="829"/>
      <c r="DJ124" s="829"/>
      <c r="DK124" s="830"/>
      <c r="DL124" s="831" t="s">
        <v>444</v>
      </c>
      <c r="DM124" s="829"/>
      <c r="DN124" s="829"/>
      <c r="DO124" s="829"/>
      <c r="DP124" s="830"/>
      <c r="DQ124" s="831" t="s">
        <v>441</v>
      </c>
      <c r="DR124" s="829"/>
      <c r="DS124" s="829"/>
      <c r="DT124" s="829"/>
      <c r="DU124" s="830"/>
      <c r="DV124" s="913" t="s">
        <v>442</v>
      </c>
      <c r="DW124" s="914"/>
      <c r="DX124" s="914"/>
      <c r="DY124" s="914"/>
      <c r="DZ124" s="915"/>
    </row>
    <row r="125" spans="1:130" s="226" customFormat="1" ht="26.25" customHeight="1">
      <c r="A125" s="885"/>
      <c r="B125" s="886"/>
      <c r="C125" s="880" t="s">
        <v>468</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441</v>
      </c>
      <c r="AB125" s="845"/>
      <c r="AC125" s="845"/>
      <c r="AD125" s="845"/>
      <c r="AE125" s="846"/>
      <c r="AF125" s="847" t="s">
        <v>128</v>
      </c>
      <c r="AG125" s="845"/>
      <c r="AH125" s="845"/>
      <c r="AI125" s="845"/>
      <c r="AJ125" s="846"/>
      <c r="AK125" s="847" t="s">
        <v>444</v>
      </c>
      <c r="AL125" s="845"/>
      <c r="AM125" s="845"/>
      <c r="AN125" s="845"/>
      <c r="AO125" s="846"/>
      <c r="AP125" s="889" t="s">
        <v>441</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482</v>
      </c>
      <c r="CL125" s="917"/>
      <c r="CM125" s="917"/>
      <c r="CN125" s="917"/>
      <c r="CO125" s="918"/>
      <c r="CP125" s="925" t="s">
        <v>483</v>
      </c>
      <c r="CQ125" s="873"/>
      <c r="CR125" s="873"/>
      <c r="CS125" s="873"/>
      <c r="CT125" s="873"/>
      <c r="CU125" s="873"/>
      <c r="CV125" s="873"/>
      <c r="CW125" s="873"/>
      <c r="CX125" s="873"/>
      <c r="CY125" s="873"/>
      <c r="CZ125" s="873"/>
      <c r="DA125" s="873"/>
      <c r="DB125" s="873"/>
      <c r="DC125" s="873"/>
      <c r="DD125" s="873"/>
      <c r="DE125" s="873"/>
      <c r="DF125" s="874"/>
      <c r="DG125" s="926" t="s">
        <v>442</v>
      </c>
      <c r="DH125" s="907"/>
      <c r="DI125" s="907"/>
      <c r="DJ125" s="907"/>
      <c r="DK125" s="907"/>
      <c r="DL125" s="907" t="s">
        <v>444</v>
      </c>
      <c r="DM125" s="907"/>
      <c r="DN125" s="907"/>
      <c r="DO125" s="907"/>
      <c r="DP125" s="907"/>
      <c r="DQ125" s="907" t="s">
        <v>444</v>
      </c>
      <c r="DR125" s="907"/>
      <c r="DS125" s="907"/>
      <c r="DT125" s="907"/>
      <c r="DU125" s="907"/>
      <c r="DV125" s="908" t="s">
        <v>441</v>
      </c>
      <c r="DW125" s="908"/>
      <c r="DX125" s="908"/>
      <c r="DY125" s="908"/>
      <c r="DZ125" s="909"/>
    </row>
    <row r="126" spans="1:130" s="226" customFormat="1" ht="26.25" customHeight="1" thickBot="1">
      <c r="A126" s="885"/>
      <c r="B126" s="886"/>
      <c r="C126" s="880" t="s">
        <v>470</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28874</v>
      </c>
      <c r="AB126" s="845"/>
      <c r="AC126" s="845"/>
      <c r="AD126" s="845"/>
      <c r="AE126" s="846"/>
      <c r="AF126" s="847">
        <v>28602</v>
      </c>
      <c r="AG126" s="845"/>
      <c r="AH126" s="845"/>
      <c r="AI126" s="845"/>
      <c r="AJ126" s="846"/>
      <c r="AK126" s="847" t="s">
        <v>128</v>
      </c>
      <c r="AL126" s="845"/>
      <c r="AM126" s="845"/>
      <c r="AN126" s="845"/>
      <c r="AO126" s="846"/>
      <c r="AP126" s="889" t="s">
        <v>128</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484</v>
      </c>
      <c r="CQ126" s="817"/>
      <c r="CR126" s="817"/>
      <c r="CS126" s="817"/>
      <c r="CT126" s="817"/>
      <c r="CU126" s="817"/>
      <c r="CV126" s="817"/>
      <c r="CW126" s="817"/>
      <c r="CX126" s="817"/>
      <c r="CY126" s="817"/>
      <c r="CZ126" s="817"/>
      <c r="DA126" s="817"/>
      <c r="DB126" s="817"/>
      <c r="DC126" s="817"/>
      <c r="DD126" s="817"/>
      <c r="DE126" s="817"/>
      <c r="DF126" s="818"/>
      <c r="DG126" s="881">
        <v>118644</v>
      </c>
      <c r="DH126" s="882"/>
      <c r="DI126" s="882"/>
      <c r="DJ126" s="882"/>
      <c r="DK126" s="882"/>
      <c r="DL126" s="882">
        <v>115175</v>
      </c>
      <c r="DM126" s="882"/>
      <c r="DN126" s="882"/>
      <c r="DO126" s="882"/>
      <c r="DP126" s="882"/>
      <c r="DQ126" s="882">
        <v>47277</v>
      </c>
      <c r="DR126" s="882"/>
      <c r="DS126" s="882"/>
      <c r="DT126" s="882"/>
      <c r="DU126" s="882"/>
      <c r="DV126" s="859">
        <v>0.6</v>
      </c>
      <c r="DW126" s="859"/>
      <c r="DX126" s="859"/>
      <c r="DY126" s="859"/>
      <c r="DZ126" s="860"/>
    </row>
    <row r="127" spans="1:130" s="226" customFormat="1" ht="26.25" customHeight="1">
      <c r="A127" s="887"/>
      <c r="B127" s="888"/>
      <c r="C127" s="903" t="s">
        <v>485</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227</v>
      </c>
      <c r="AB127" s="845"/>
      <c r="AC127" s="845"/>
      <c r="AD127" s="845"/>
      <c r="AE127" s="846"/>
      <c r="AF127" s="847">
        <v>199</v>
      </c>
      <c r="AG127" s="845"/>
      <c r="AH127" s="845"/>
      <c r="AI127" s="845"/>
      <c r="AJ127" s="846"/>
      <c r="AK127" s="847">
        <v>163</v>
      </c>
      <c r="AL127" s="845"/>
      <c r="AM127" s="845"/>
      <c r="AN127" s="845"/>
      <c r="AO127" s="846"/>
      <c r="AP127" s="889">
        <v>0</v>
      </c>
      <c r="AQ127" s="890"/>
      <c r="AR127" s="890"/>
      <c r="AS127" s="890"/>
      <c r="AT127" s="891"/>
      <c r="AU127" s="228"/>
      <c r="AV127" s="228"/>
      <c r="AW127" s="228"/>
      <c r="AX127" s="906" t="s">
        <v>486</v>
      </c>
      <c r="AY127" s="877"/>
      <c r="AZ127" s="877"/>
      <c r="BA127" s="877"/>
      <c r="BB127" s="877"/>
      <c r="BC127" s="877"/>
      <c r="BD127" s="877"/>
      <c r="BE127" s="878"/>
      <c r="BF127" s="876" t="s">
        <v>487</v>
      </c>
      <c r="BG127" s="877"/>
      <c r="BH127" s="877"/>
      <c r="BI127" s="877"/>
      <c r="BJ127" s="877"/>
      <c r="BK127" s="877"/>
      <c r="BL127" s="878"/>
      <c r="BM127" s="876" t="s">
        <v>488</v>
      </c>
      <c r="BN127" s="877"/>
      <c r="BO127" s="877"/>
      <c r="BP127" s="877"/>
      <c r="BQ127" s="877"/>
      <c r="BR127" s="877"/>
      <c r="BS127" s="878"/>
      <c r="BT127" s="876" t="s">
        <v>489</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490</v>
      </c>
      <c r="CQ127" s="817"/>
      <c r="CR127" s="817"/>
      <c r="CS127" s="817"/>
      <c r="CT127" s="817"/>
      <c r="CU127" s="817"/>
      <c r="CV127" s="817"/>
      <c r="CW127" s="817"/>
      <c r="CX127" s="817"/>
      <c r="CY127" s="817"/>
      <c r="CZ127" s="817"/>
      <c r="DA127" s="817"/>
      <c r="DB127" s="817"/>
      <c r="DC127" s="817"/>
      <c r="DD127" s="817"/>
      <c r="DE127" s="817"/>
      <c r="DF127" s="818"/>
      <c r="DG127" s="881" t="s">
        <v>128</v>
      </c>
      <c r="DH127" s="882"/>
      <c r="DI127" s="882"/>
      <c r="DJ127" s="882"/>
      <c r="DK127" s="882"/>
      <c r="DL127" s="882" t="s">
        <v>442</v>
      </c>
      <c r="DM127" s="882"/>
      <c r="DN127" s="882"/>
      <c r="DO127" s="882"/>
      <c r="DP127" s="882"/>
      <c r="DQ127" s="882" t="s">
        <v>441</v>
      </c>
      <c r="DR127" s="882"/>
      <c r="DS127" s="882"/>
      <c r="DT127" s="882"/>
      <c r="DU127" s="882"/>
      <c r="DV127" s="859" t="s">
        <v>128</v>
      </c>
      <c r="DW127" s="859"/>
      <c r="DX127" s="859"/>
      <c r="DY127" s="859"/>
      <c r="DZ127" s="860"/>
    </row>
    <row r="128" spans="1:130" s="226" customFormat="1" ht="26.25" customHeight="1" thickBot="1">
      <c r="A128" s="861" t="s">
        <v>491</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492</v>
      </c>
      <c r="X128" s="863"/>
      <c r="Y128" s="863"/>
      <c r="Z128" s="864"/>
      <c r="AA128" s="865">
        <v>90827</v>
      </c>
      <c r="AB128" s="866"/>
      <c r="AC128" s="866"/>
      <c r="AD128" s="866"/>
      <c r="AE128" s="867"/>
      <c r="AF128" s="868">
        <v>89900</v>
      </c>
      <c r="AG128" s="866"/>
      <c r="AH128" s="866"/>
      <c r="AI128" s="866"/>
      <c r="AJ128" s="867"/>
      <c r="AK128" s="868">
        <v>90096</v>
      </c>
      <c r="AL128" s="866"/>
      <c r="AM128" s="866"/>
      <c r="AN128" s="866"/>
      <c r="AO128" s="867"/>
      <c r="AP128" s="869"/>
      <c r="AQ128" s="870"/>
      <c r="AR128" s="870"/>
      <c r="AS128" s="870"/>
      <c r="AT128" s="871"/>
      <c r="AU128" s="228"/>
      <c r="AV128" s="228"/>
      <c r="AW128" s="228"/>
      <c r="AX128" s="872" t="s">
        <v>493</v>
      </c>
      <c r="AY128" s="873"/>
      <c r="AZ128" s="873"/>
      <c r="BA128" s="873"/>
      <c r="BB128" s="873"/>
      <c r="BC128" s="873"/>
      <c r="BD128" s="873"/>
      <c r="BE128" s="874"/>
      <c r="BF128" s="851" t="s">
        <v>128</v>
      </c>
      <c r="BG128" s="852"/>
      <c r="BH128" s="852"/>
      <c r="BI128" s="852"/>
      <c r="BJ128" s="852"/>
      <c r="BK128" s="852"/>
      <c r="BL128" s="875"/>
      <c r="BM128" s="851">
        <v>13.47</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494</v>
      </c>
      <c r="CQ128" s="795"/>
      <c r="CR128" s="795"/>
      <c r="CS128" s="795"/>
      <c r="CT128" s="795"/>
      <c r="CU128" s="795"/>
      <c r="CV128" s="795"/>
      <c r="CW128" s="795"/>
      <c r="CX128" s="795"/>
      <c r="CY128" s="795"/>
      <c r="CZ128" s="795"/>
      <c r="DA128" s="795"/>
      <c r="DB128" s="795"/>
      <c r="DC128" s="795"/>
      <c r="DD128" s="795"/>
      <c r="DE128" s="795"/>
      <c r="DF128" s="796"/>
      <c r="DG128" s="855" t="s">
        <v>441</v>
      </c>
      <c r="DH128" s="856"/>
      <c r="DI128" s="856"/>
      <c r="DJ128" s="856"/>
      <c r="DK128" s="856"/>
      <c r="DL128" s="856" t="s">
        <v>128</v>
      </c>
      <c r="DM128" s="856"/>
      <c r="DN128" s="856"/>
      <c r="DO128" s="856"/>
      <c r="DP128" s="856"/>
      <c r="DQ128" s="856" t="s">
        <v>128</v>
      </c>
      <c r="DR128" s="856"/>
      <c r="DS128" s="856"/>
      <c r="DT128" s="856"/>
      <c r="DU128" s="856"/>
      <c r="DV128" s="857" t="s">
        <v>128</v>
      </c>
      <c r="DW128" s="857"/>
      <c r="DX128" s="857"/>
      <c r="DY128" s="857"/>
      <c r="DZ128" s="858"/>
    </row>
    <row r="129" spans="1:131" s="226" customFormat="1" ht="26.25" customHeight="1">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495</v>
      </c>
      <c r="X129" s="842"/>
      <c r="Y129" s="842"/>
      <c r="Z129" s="843"/>
      <c r="AA129" s="844">
        <v>8676760</v>
      </c>
      <c r="AB129" s="845"/>
      <c r="AC129" s="845"/>
      <c r="AD129" s="845"/>
      <c r="AE129" s="846"/>
      <c r="AF129" s="847">
        <v>8861264</v>
      </c>
      <c r="AG129" s="845"/>
      <c r="AH129" s="845"/>
      <c r="AI129" s="845"/>
      <c r="AJ129" s="846"/>
      <c r="AK129" s="847">
        <v>9250335</v>
      </c>
      <c r="AL129" s="845"/>
      <c r="AM129" s="845"/>
      <c r="AN129" s="845"/>
      <c r="AO129" s="846"/>
      <c r="AP129" s="848"/>
      <c r="AQ129" s="849"/>
      <c r="AR129" s="849"/>
      <c r="AS129" s="849"/>
      <c r="AT129" s="850"/>
      <c r="AU129" s="229"/>
      <c r="AV129" s="229"/>
      <c r="AW129" s="229"/>
      <c r="AX129" s="816" t="s">
        <v>496</v>
      </c>
      <c r="AY129" s="817"/>
      <c r="AZ129" s="817"/>
      <c r="BA129" s="817"/>
      <c r="BB129" s="817"/>
      <c r="BC129" s="817"/>
      <c r="BD129" s="817"/>
      <c r="BE129" s="818"/>
      <c r="BF129" s="835" t="s">
        <v>442</v>
      </c>
      <c r="BG129" s="836"/>
      <c r="BH129" s="836"/>
      <c r="BI129" s="836"/>
      <c r="BJ129" s="836"/>
      <c r="BK129" s="836"/>
      <c r="BL129" s="837"/>
      <c r="BM129" s="835">
        <v>18.47</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497</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498</v>
      </c>
      <c r="X130" s="842"/>
      <c r="Y130" s="842"/>
      <c r="Z130" s="843"/>
      <c r="AA130" s="844">
        <v>1529029</v>
      </c>
      <c r="AB130" s="845"/>
      <c r="AC130" s="845"/>
      <c r="AD130" s="845"/>
      <c r="AE130" s="846"/>
      <c r="AF130" s="847">
        <v>1503518</v>
      </c>
      <c r="AG130" s="845"/>
      <c r="AH130" s="845"/>
      <c r="AI130" s="845"/>
      <c r="AJ130" s="846"/>
      <c r="AK130" s="847">
        <v>1521951</v>
      </c>
      <c r="AL130" s="845"/>
      <c r="AM130" s="845"/>
      <c r="AN130" s="845"/>
      <c r="AO130" s="846"/>
      <c r="AP130" s="848"/>
      <c r="AQ130" s="849"/>
      <c r="AR130" s="849"/>
      <c r="AS130" s="849"/>
      <c r="AT130" s="850"/>
      <c r="AU130" s="229"/>
      <c r="AV130" s="229"/>
      <c r="AW130" s="229"/>
      <c r="AX130" s="816" t="s">
        <v>499</v>
      </c>
      <c r="AY130" s="817"/>
      <c r="AZ130" s="817"/>
      <c r="BA130" s="817"/>
      <c r="BB130" s="817"/>
      <c r="BC130" s="817"/>
      <c r="BD130" s="817"/>
      <c r="BE130" s="818"/>
      <c r="BF130" s="819">
        <v>11.7</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500</v>
      </c>
      <c r="X131" s="826"/>
      <c r="Y131" s="826"/>
      <c r="Z131" s="827"/>
      <c r="AA131" s="828">
        <v>7147731</v>
      </c>
      <c r="AB131" s="829"/>
      <c r="AC131" s="829"/>
      <c r="AD131" s="829"/>
      <c r="AE131" s="830"/>
      <c r="AF131" s="831">
        <v>7357746</v>
      </c>
      <c r="AG131" s="829"/>
      <c r="AH131" s="829"/>
      <c r="AI131" s="829"/>
      <c r="AJ131" s="830"/>
      <c r="AK131" s="831">
        <v>7728384</v>
      </c>
      <c r="AL131" s="829"/>
      <c r="AM131" s="829"/>
      <c r="AN131" s="829"/>
      <c r="AO131" s="830"/>
      <c r="AP131" s="832"/>
      <c r="AQ131" s="833"/>
      <c r="AR131" s="833"/>
      <c r="AS131" s="833"/>
      <c r="AT131" s="834"/>
      <c r="AU131" s="229"/>
      <c r="AV131" s="229"/>
      <c r="AW131" s="229"/>
      <c r="AX131" s="794" t="s">
        <v>501</v>
      </c>
      <c r="AY131" s="795"/>
      <c r="AZ131" s="795"/>
      <c r="BA131" s="795"/>
      <c r="BB131" s="795"/>
      <c r="BC131" s="795"/>
      <c r="BD131" s="795"/>
      <c r="BE131" s="796"/>
      <c r="BF131" s="797">
        <v>42.8</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502</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503</v>
      </c>
      <c r="W132" s="807"/>
      <c r="X132" s="807"/>
      <c r="Y132" s="807"/>
      <c r="Z132" s="808"/>
      <c r="AA132" s="809">
        <v>11.84251338</v>
      </c>
      <c r="AB132" s="810"/>
      <c r="AC132" s="810"/>
      <c r="AD132" s="810"/>
      <c r="AE132" s="811"/>
      <c r="AF132" s="812">
        <v>11.97900825</v>
      </c>
      <c r="AG132" s="810"/>
      <c r="AH132" s="810"/>
      <c r="AI132" s="810"/>
      <c r="AJ132" s="811"/>
      <c r="AK132" s="812">
        <v>11.299593809999999</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504</v>
      </c>
      <c r="W133" s="786"/>
      <c r="X133" s="786"/>
      <c r="Y133" s="786"/>
      <c r="Z133" s="787"/>
      <c r="AA133" s="788">
        <v>11</v>
      </c>
      <c r="AB133" s="789"/>
      <c r="AC133" s="789"/>
      <c r="AD133" s="789"/>
      <c r="AE133" s="790"/>
      <c r="AF133" s="788">
        <v>11.6</v>
      </c>
      <c r="AG133" s="789"/>
      <c r="AH133" s="789"/>
      <c r="AI133" s="789"/>
      <c r="AJ133" s="790"/>
      <c r="AK133" s="788">
        <v>11.7</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xoYpPmc1+zCSzZuH5WGvJI+L0EkYGz8QCq9ydOrCGIr9j4WnhOOLFtOXeneAaCHdHTu2A66n326+xg+LmdGUw==" saltValue="1v+DXBO0dKCsXheLsqfLm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505</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8DBiGX2fayrL4eEJYRb2ZtUl11jPNz4AYq8tbBLQCgZTUa0ALDlFkUdJVTkVtpTnC97Msfus7JuS2snpPqDXQ==" saltValue="x2xx3lxMxvF3oXRYQz2T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506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507</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508</v>
      </c>
      <c r="AP7" s="268"/>
      <c r="AQ7" s="269" t="s">
        <v>509</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510</v>
      </c>
      <c r="AQ8" s="275" t="s">
        <v>511</v>
      </c>
      <c r="AR8" s="276" t="s">
        <v>512</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513</v>
      </c>
      <c r="AL9" s="1196"/>
      <c r="AM9" s="1196"/>
      <c r="AN9" s="1197"/>
      <c r="AO9" s="277">
        <v>2771389</v>
      </c>
      <c r="AP9" s="277">
        <v>103410</v>
      </c>
      <c r="AQ9" s="278">
        <v>89252</v>
      </c>
      <c r="AR9" s="279">
        <v>15.9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514</v>
      </c>
      <c r="AL10" s="1196"/>
      <c r="AM10" s="1196"/>
      <c r="AN10" s="1197"/>
      <c r="AO10" s="280">
        <v>56415</v>
      </c>
      <c r="AP10" s="280">
        <v>2105</v>
      </c>
      <c r="AQ10" s="281">
        <v>11439</v>
      </c>
      <c r="AR10" s="282">
        <v>-81.599999999999994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515</v>
      </c>
      <c r="AL11" s="1196"/>
      <c r="AM11" s="1196"/>
      <c r="AN11" s="1197"/>
      <c r="AO11" s="280" t="s">
        <v>516</v>
      </c>
      <c r="AP11" s="280" t="s">
        <v>516</v>
      </c>
      <c r="AQ11" s="281">
        <v>869</v>
      </c>
      <c r="AR11" s="282" t="s">
        <v>516</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517</v>
      </c>
      <c r="AL12" s="1196"/>
      <c r="AM12" s="1196"/>
      <c r="AN12" s="1197"/>
      <c r="AO12" s="280" t="s">
        <v>516</v>
      </c>
      <c r="AP12" s="280" t="s">
        <v>516</v>
      </c>
      <c r="AQ12" s="281">
        <v>1</v>
      </c>
      <c r="AR12" s="282" t="s">
        <v>516</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518</v>
      </c>
      <c r="AL13" s="1196"/>
      <c r="AM13" s="1196"/>
      <c r="AN13" s="1197"/>
      <c r="AO13" s="280">
        <v>145369</v>
      </c>
      <c r="AP13" s="280">
        <v>5424</v>
      </c>
      <c r="AQ13" s="281">
        <v>3581</v>
      </c>
      <c r="AR13" s="282">
        <v>51.5</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519</v>
      </c>
      <c r="AL14" s="1196"/>
      <c r="AM14" s="1196"/>
      <c r="AN14" s="1197"/>
      <c r="AO14" s="280">
        <v>40903</v>
      </c>
      <c r="AP14" s="280">
        <v>1526</v>
      </c>
      <c r="AQ14" s="281">
        <v>1527</v>
      </c>
      <c r="AR14" s="282">
        <v>-0.1</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520</v>
      </c>
      <c r="AL15" s="1199"/>
      <c r="AM15" s="1199"/>
      <c r="AN15" s="1200"/>
      <c r="AO15" s="280">
        <v>-257250</v>
      </c>
      <c r="AP15" s="280">
        <v>-9599</v>
      </c>
      <c r="AQ15" s="281">
        <v>-6588</v>
      </c>
      <c r="AR15" s="282">
        <v>45.7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187</v>
      </c>
      <c r="AL16" s="1199"/>
      <c r="AM16" s="1199"/>
      <c r="AN16" s="1200"/>
      <c r="AO16" s="280">
        <v>2756826</v>
      </c>
      <c r="AP16" s="280">
        <v>102867</v>
      </c>
      <c r="AQ16" s="281">
        <v>100080</v>
      </c>
      <c r="AR16" s="282">
        <v>2.8</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522</v>
      </c>
      <c r="AP20" s="289" t="s">
        <v>523</v>
      </c>
      <c r="AQ20" s="290" t="s">
        <v>524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525</v>
      </c>
      <c r="AL21" s="1202"/>
      <c r="AM21" s="1202"/>
      <c r="AN21" s="1203"/>
      <c r="AO21" s="293">
        <v>10.34</v>
      </c>
      <c r="AP21" s="294">
        <v>9.0299999999999994</v>
      </c>
      <c r="AQ21" s="295">
        <v>1.31</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526</v>
      </c>
      <c r="AL22" s="1202"/>
      <c r="AM22" s="1202"/>
      <c r="AN22" s="1203"/>
      <c r="AO22" s="298">
        <v>96.4</v>
      </c>
      <c r="AP22" s="299">
        <v>97.7</v>
      </c>
      <c r="AQ22" s="300">
        <v>-1.3</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527</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528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508</v>
      </c>
      <c r="AP30" s="268"/>
      <c r="AQ30" s="269" t="s">
        <v>509</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510</v>
      </c>
      <c r="AQ31" s="275" t="s">
        <v>511</v>
      </c>
      <c r="AR31" s="276" t="s">
        <v>512</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530</v>
      </c>
      <c r="AL32" s="1186"/>
      <c r="AM32" s="1186"/>
      <c r="AN32" s="1187"/>
      <c r="AO32" s="308">
        <v>2249638</v>
      </c>
      <c r="AP32" s="308">
        <v>83942</v>
      </c>
      <c r="AQ32" s="309">
        <v>56817</v>
      </c>
      <c r="AR32" s="310">
        <v>47.7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531</v>
      </c>
      <c r="AL33" s="1186"/>
      <c r="AM33" s="1186"/>
      <c r="AN33" s="1187"/>
      <c r="AO33" s="308" t="s">
        <v>516</v>
      </c>
      <c r="AP33" s="308" t="s">
        <v>516</v>
      </c>
      <c r="AQ33" s="309" t="s">
        <v>516</v>
      </c>
      <c r="AR33" s="310" t="s">
        <v>516</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532</v>
      </c>
      <c r="AL34" s="1186"/>
      <c r="AM34" s="1186"/>
      <c r="AN34" s="1187"/>
      <c r="AO34" s="308" t="s">
        <v>516</v>
      </c>
      <c r="AP34" s="308" t="s">
        <v>516</v>
      </c>
      <c r="AQ34" s="309">
        <v>1</v>
      </c>
      <c r="AR34" s="310" t="s">
        <v>516</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533</v>
      </c>
      <c r="AL35" s="1186"/>
      <c r="AM35" s="1186"/>
      <c r="AN35" s="1187"/>
      <c r="AO35" s="308">
        <v>235522</v>
      </c>
      <c r="AP35" s="308">
        <v>8788</v>
      </c>
      <c r="AQ35" s="309">
        <v>14495</v>
      </c>
      <c r="AR35" s="310">
        <v>-39.4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534</v>
      </c>
      <c r="AL36" s="1186"/>
      <c r="AM36" s="1186"/>
      <c r="AN36" s="1187"/>
      <c r="AO36" s="308" t="s">
        <v>516</v>
      </c>
      <c r="AP36" s="308" t="s">
        <v>516</v>
      </c>
      <c r="AQ36" s="309">
        <v>2703</v>
      </c>
      <c r="AR36" s="310" t="s">
        <v>516</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535</v>
      </c>
      <c r="AL37" s="1186"/>
      <c r="AM37" s="1186"/>
      <c r="AN37" s="1187"/>
      <c r="AO37" s="308">
        <v>163</v>
      </c>
      <c r="AP37" s="308">
        <v>6</v>
      </c>
      <c r="AQ37" s="309">
        <v>273</v>
      </c>
      <c r="AR37" s="310">
        <v>-97.8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536</v>
      </c>
      <c r="AL38" s="1189"/>
      <c r="AM38" s="1189"/>
      <c r="AN38" s="1190"/>
      <c r="AO38" s="311" t="s">
        <v>516</v>
      </c>
      <c r="AP38" s="311" t="s">
        <v>516</v>
      </c>
      <c r="AQ38" s="312">
        <v>2</v>
      </c>
      <c r="AR38" s="300" t="s">
        <v>516</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537</v>
      </c>
      <c r="AL39" s="1189"/>
      <c r="AM39" s="1189"/>
      <c r="AN39" s="1190"/>
      <c r="AO39" s="308">
        <v>-90096</v>
      </c>
      <c r="AP39" s="308">
        <v>-3362</v>
      </c>
      <c r="AQ39" s="309">
        <v>-4629</v>
      </c>
      <c r="AR39" s="310">
        <v>-27.4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538</v>
      </c>
      <c r="AL40" s="1186"/>
      <c r="AM40" s="1186"/>
      <c r="AN40" s="1187"/>
      <c r="AO40" s="308">
        <v>-1521951</v>
      </c>
      <c r="AP40" s="308">
        <v>-56789</v>
      </c>
      <c r="AQ40" s="309">
        <v>-48266</v>
      </c>
      <c r="AR40" s="310">
        <v>17.7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299</v>
      </c>
      <c r="AL41" s="1192"/>
      <c r="AM41" s="1192"/>
      <c r="AN41" s="1193"/>
      <c r="AO41" s="308">
        <v>873276</v>
      </c>
      <c r="AP41" s="308">
        <v>32585</v>
      </c>
      <c r="AQ41" s="309">
        <v>21396</v>
      </c>
      <c r="AR41" s="310">
        <v>52.3</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539</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541</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508</v>
      </c>
      <c r="AN49" s="1180" t="s">
        <v>542</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543</v>
      </c>
      <c r="AO50" s="325" t="s">
        <v>544</v>
      </c>
      <c r="AP50" s="326" t="s">
        <v>545</v>
      </c>
      <c r="AQ50" s="327" t="s">
        <v>546</v>
      </c>
      <c r="AR50" s="328" t="s">
        <v>547</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548</v>
      </c>
      <c r="AL51" s="321"/>
      <c r="AM51" s="329">
        <v>4213344</v>
      </c>
      <c r="AN51" s="330">
        <v>147914</v>
      </c>
      <c r="AO51" s="331">
        <v>21.7</v>
      </c>
      <c r="AP51" s="332">
        <v>72656</v>
      </c>
      <c r="AQ51" s="333">
        <v>8.5</v>
      </c>
      <c r="AR51" s="334">
        <v>13.2</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549</v>
      </c>
      <c r="AM52" s="337">
        <v>1566989</v>
      </c>
      <c r="AN52" s="338">
        <v>55011</v>
      </c>
      <c r="AO52" s="339">
        <v>-15.6</v>
      </c>
      <c r="AP52" s="340">
        <v>36448</v>
      </c>
      <c r="AQ52" s="341">
        <v>-2.2999999999999998</v>
      </c>
      <c r="AR52" s="342">
        <v>-13.3</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550</v>
      </c>
      <c r="AL53" s="321"/>
      <c r="AM53" s="329">
        <v>2186055</v>
      </c>
      <c r="AN53" s="330">
        <v>77804</v>
      </c>
      <c r="AO53" s="331">
        <v>-47.4</v>
      </c>
      <c r="AP53" s="332">
        <v>65080</v>
      </c>
      <c r="AQ53" s="333">
        <v>-10.4</v>
      </c>
      <c r="AR53" s="334">
        <v>-37</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549</v>
      </c>
      <c r="AM54" s="337">
        <v>1494171</v>
      </c>
      <c r="AN54" s="338">
        <v>53179</v>
      </c>
      <c r="AO54" s="339">
        <v>-3.3</v>
      </c>
      <c r="AP54" s="340">
        <v>38201</v>
      </c>
      <c r="AQ54" s="341">
        <v>4.8</v>
      </c>
      <c r="AR54" s="342">
        <v>-8.1</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551</v>
      </c>
      <c r="AL55" s="321"/>
      <c r="AM55" s="329">
        <v>3854189</v>
      </c>
      <c r="AN55" s="330">
        <v>139015</v>
      </c>
      <c r="AO55" s="331">
        <v>78.7</v>
      </c>
      <c r="AP55" s="332">
        <v>79288</v>
      </c>
      <c r="AQ55" s="333">
        <v>21.8</v>
      </c>
      <c r="AR55" s="334">
        <v>56.9</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549</v>
      </c>
      <c r="AM56" s="337">
        <v>3002839</v>
      </c>
      <c r="AN56" s="338">
        <v>108308</v>
      </c>
      <c r="AO56" s="339">
        <v>103.7</v>
      </c>
      <c r="AP56" s="340">
        <v>41870</v>
      </c>
      <c r="AQ56" s="341">
        <v>9.6</v>
      </c>
      <c r="AR56" s="342">
        <v>94.1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552</v>
      </c>
      <c r="AL57" s="321"/>
      <c r="AM57" s="329">
        <v>2169242</v>
      </c>
      <c r="AN57" s="330">
        <v>79602</v>
      </c>
      <c r="AO57" s="331">
        <v>-42.7</v>
      </c>
      <c r="AP57" s="332">
        <v>84962</v>
      </c>
      <c r="AQ57" s="333">
        <v>7.2</v>
      </c>
      <c r="AR57" s="334">
        <v>-49.9</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549</v>
      </c>
      <c r="AM58" s="337">
        <v>1502560</v>
      </c>
      <c r="AN58" s="338">
        <v>55138</v>
      </c>
      <c r="AO58" s="339">
        <v>-49.1</v>
      </c>
      <c r="AP58" s="340">
        <v>42793</v>
      </c>
      <c r="AQ58" s="341">
        <v>2.2000000000000002</v>
      </c>
      <c r="AR58" s="342">
        <v>-51.3</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553</v>
      </c>
      <c r="AL59" s="321"/>
      <c r="AM59" s="329">
        <v>1503017</v>
      </c>
      <c r="AN59" s="330">
        <v>56083</v>
      </c>
      <c r="AO59" s="331">
        <v>-29.5</v>
      </c>
      <c r="AP59" s="332">
        <v>71279</v>
      </c>
      <c r="AQ59" s="333">
        <v>-16.100000000000001</v>
      </c>
      <c r="AR59" s="334">
        <v>-13.4</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549</v>
      </c>
      <c r="AM60" s="337">
        <v>1102683</v>
      </c>
      <c r="AN60" s="338">
        <v>41145</v>
      </c>
      <c r="AO60" s="339">
        <v>-25.4</v>
      </c>
      <c r="AP60" s="340">
        <v>36731</v>
      </c>
      <c r="AQ60" s="341">
        <v>-14.2</v>
      </c>
      <c r="AR60" s="342">
        <v>-11.2</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554</v>
      </c>
      <c r="AL61" s="343"/>
      <c r="AM61" s="344">
        <v>2785169</v>
      </c>
      <c r="AN61" s="345">
        <v>100084</v>
      </c>
      <c r="AO61" s="346">
        <v>-3.8</v>
      </c>
      <c r="AP61" s="347">
        <v>74653</v>
      </c>
      <c r="AQ61" s="348">
        <v>2.2000000000000002</v>
      </c>
      <c r="AR61" s="334">
        <v>-6</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549</v>
      </c>
      <c r="AM62" s="337">
        <v>1733848</v>
      </c>
      <c r="AN62" s="338">
        <v>62556</v>
      </c>
      <c r="AO62" s="339">
        <v>2.1</v>
      </c>
      <c r="AP62" s="340">
        <v>39209</v>
      </c>
      <c r="AQ62" s="341">
        <v>0</v>
      </c>
      <c r="AR62" s="342">
        <v>2.1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1v6ry956UWQzhpZsMuEYHZ8M9DF3L7FUfSB+3alFsI7hHMW6a3e46DEtcsxSJbCMlsHeBnto2gVtCxy3/YzWBg==" saltValue="PniNUqqKXigcOQmmfVogU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556</v>
      </c>
    </row>
    <row r="120" spans="125:125" ht="13.5" hidden="1" customHeight="1"/>
    <row r="121" spans="125:125" ht="13.5" hidden="1" customHeight="1">
      <c r="DU121" s="255"/>
    </row>
  </sheetData>
  <sheetProtection algorithmName="SHA-512" hashValue="A+/MzfFgZFYv5PPCOGM988lV22aPSYjKP/UxfYHoVKuikEbPKOuz+1ejzQBpmsB/2CWa/DhrMv6zSHndvmiP4A==" saltValue="sWZ/HlybTGPrlFvVsCMg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557</v>
      </c>
    </row>
  </sheetData>
  <sheetProtection algorithmName="SHA-512" hashValue="yOEDaaBfDlDcqtXJPW4lDm1yvmtAY71WtqLvgznCcDGK0tlZDvX4eaWr9Nr4uFIAFNabCTKxjygb5F1u/07Dlw==" saltValue="GWoMgR0w4o5EGSVjt/OhI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04" t="s">
        <v>3</v>
      </c>
      <c r="D47" s="1204"/>
      <c r="E47" s="1205"/>
      <c r="F47" s="11">
        <v>18.63</v>
      </c>
      <c r="G47" s="12">
        <v>20.64</v>
      </c>
      <c r="H47" s="12">
        <v>20.54</v>
      </c>
      <c r="I47" s="12">
        <v>20.12</v>
      </c>
      <c r="J47" s="13">
        <v>19.87</v>
      </c>
    </row>
    <row r="48" spans="2:10" ht="57.75" customHeight="1">
      <c r="B48" s="14"/>
      <c r="C48" s="1206" t="s">
        <v>4</v>
      </c>
      <c r="D48" s="1206"/>
      <c r="E48" s="1207"/>
      <c r="F48" s="15">
        <v>5.07</v>
      </c>
      <c r="G48" s="16">
        <v>3.93</v>
      </c>
      <c r="H48" s="16">
        <v>4.3</v>
      </c>
      <c r="I48" s="16">
        <v>6.77</v>
      </c>
      <c r="J48" s="17">
        <v>8.5</v>
      </c>
    </row>
    <row r="49" spans="2:10" ht="57.75" customHeight="1" thickBot="1">
      <c r="B49" s="18"/>
      <c r="C49" s="1208" t="s">
        <v>5</v>
      </c>
      <c r="D49" s="1208"/>
      <c r="E49" s="1209"/>
      <c r="F49" s="19">
        <v>2.73</v>
      </c>
      <c r="G49" s="20">
        <v>0.79</v>
      </c>
      <c r="H49" s="20">
        <v>0.04</v>
      </c>
      <c r="I49" s="20">
        <v>2.57</v>
      </c>
      <c r="J49" s="21">
        <v>2.61</v>
      </c>
    </row>
    <row r="50" spans="2:10"/>
  </sheetData>
  <sheetProtection algorithmName="SHA-512" hashValue="kW+8YRQ4ZZdxvmN4ffFNL3INkGkCgKx+AehL8yqhWzU0oq1xle4x0GqyBz+9wlIC8WSY5bcArDJtHuFZP+yOew==" saltValue="RFpVpM+PA77rwOLtV0w5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2023-03-28T13:38:45Z</cp:lastPrinted>
  <dcterms:created xsi:type="dcterms:W3CDTF">2023-02-20T07:48:44Z</dcterms:created>
  <dcterms:modified xsi:type="dcterms:W3CDTF">2023-10-20T05:59:10Z</dcterms:modified>
  <cp:category/>
</cp:coreProperties>
</file>