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22_さつま町（）\"/>
    </mc:Choice>
  </mc:AlternateContent>
  <xr:revisionPtr revIDLastSave="0" documentId="13_ncr:1_{025965F1-4D55-4091-A1E7-F980ABC848B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C34" i="10"/>
  <c r="U34" i="10" s="1"/>
  <c r="U35" i="10" s="1"/>
  <c r="U36"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CO34" i="10" l="1"/>
</calcChain>
</file>

<file path=xl/sharedStrings.xml><?xml version="1.0" encoding="utf-8"?>
<sst xmlns="http://schemas.openxmlformats.org/spreadsheetml/2006/main" count="1152" uniqueCount="595">
  <si>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</si>
  <si>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</si>
  <si>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</si>
  <si>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</si>
  <si>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</si>
  <si>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</si>
  <si>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</si>
  <si>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</si>
  <si>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</si>
  <si>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</si>
  <si>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</si>
  <si>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</si>
  <si>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</si>
  <si>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</si>
  <si>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</si>
  <si>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</si>
  <si>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</si>
  <si>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</si>
  <si>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</si>
  <si>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</si>
  <si>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</si>
  <si>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</si>
  <si>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</si>
  <si>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</si>
  <si>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</si>
  <si>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</si>
  <si>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</si>
  <si>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</si>
  <si>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</si>
  <si>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</si>
  <si>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</si>
  <si>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</si>
  <si>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</si>
  <si>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</si>
  <si>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</si>
  <si>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</si>
  <si>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</si>
  <si>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</si>
  <si>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</si>
  <si>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</si>
  <si>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</si>
  <si>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</si>
  <si>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</si>
  <si>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</si>
  <si>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</si>
  <si>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</si>
  <si>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</si>
  <si>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</si>
  <si>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</si>
  <si>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</si>
  <si>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</si>
  <si>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</si>
  <si>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</si>
  <si>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</si>
  <si>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</si>
  <si>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</si>
  <si>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</si>
  <si>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</si>
  <si>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</si>
  <si>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</si>
  <si>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</si>
  <si>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</si>
  <si>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</si>
  <si>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</si>
  <si>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</si>
  <si>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</si>
  <si>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</si>
  <si>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</si>
  <si>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</si>
  <si>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</si>
  <si>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</si>
  <si>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</si>
  <si>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</si>
  <si>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</si>
  <si>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</si>
  <si>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</si>
  <si>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</si>
  <si>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</si>
  <si>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</si>
  <si>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</si>
  <si>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</si>
  <si>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</si>
  <si>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</si>
  <si>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</si>
  <si>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</si>
  <si>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</si>
  <si>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</si>
  <si>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</si>
  <si>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</si>
  <si>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</si>
  <si>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</si>
  <si>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</si>
  <si>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</si>
  <si>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</si>
  <si>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</si>
  <si>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</si>
  <si>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</si>
  <si>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</si>
  <si>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さつま町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</si>
  <si>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</si>
  <si>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</si>
  <si>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</si>
  <si>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</si>
  <si>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</si>
  <si>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</si>
  <si>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</si>
  <si>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</si>
  <si>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</si>
  <si>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</si>
  <si>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</si>
  <si>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</si>
  <si>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</si>
  <si>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</si>
  <si>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</si>
  <si>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</si>
  <si>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</si>
  <si>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</si>
  <si>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</si>
  <si>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</si>
  <si>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</si>
  <si>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</si>
  <si>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</si>
  <si>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</si>
  <si>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</si>
  <si>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</si>
  <si>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</si>
  <si>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</si>
  <si>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</si>
  <si>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</si>
  <si>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</si>
  <si>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</si>
  <si>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</si>
  <si>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</si>
  <si>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</si>
  <si>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</si>
  <si>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</si>
  <si>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</si>
  <si>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</si>
  <si>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</si>
  <si>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</si>
  <si>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</si>
  <si>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</si>
  <si>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</si>
  <si>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</si>
  <si>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</si>
  <si>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</si>
  <si>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</si>
  <si>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</si>
  <si>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</si>
  <si>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</si>
  <si>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</si>
  <si>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</si>
  <si>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</si>
  <si>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</si>
  <si>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</si>
  <si>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</si>
  <si>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</si>
  <si>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</si>
  <si>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</si>
  <si>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</si>
  <si>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</si>
  <si>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</si>
  <si>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</si>
  <si>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</si>
  <si>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</si>
  <si>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</si>
  <si>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</si>
  <si>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</si>
  <si>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</si>
  <si>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</si>
  <si>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</si>
  <si>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</si>
  <si>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</si>
  <si>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</si>
  <si>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</si>
  <si>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</si>
  <si>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</si>
  <si>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</si>
  <si>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</si>
  <si>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</si>
  <si>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</si>
  <si>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</si>
  <si>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</si>
  <si>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</si>
  <si>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</si>
  <si>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</si>
  <si>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</si>
  <si>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</si>
  <si>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</si>
  <si>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</si>
  <si>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</si>
  <si>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</si>
  <si>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</si>
  <si>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</si>
  <si>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</si>
  <si>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</si>
  <si>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</si>
  <si>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</si>
  <si>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</si>
  <si>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</si>
  <si>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</si>
  <si>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</si>
  <si>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</si>
  <si>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</si>
  <si>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</si>
  <si>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</si>
  <si>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</si>
  <si>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</si>
  <si>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</si>
  <si>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</si>
  <si>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</si>
  <si>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</si>
  <si>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</si>
  <si>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</si>
  <si>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</si>
  <si>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</si>
  <si>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</si>
  <si>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</si>
  <si>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鹿児島県さつま町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</si>
  <si>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</si>
  <si>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</si>
  <si>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</si>
  <si>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</si>
  <si>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</si>
  <si>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</si>
  <si>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</si>
  <si>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</si>
  <si>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</si>
  <si>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</si>
  <si>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</si>
  <si>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</si>
  <si>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</si>
  <si>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</si>
  <si>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</si>
  <si>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</si>
  <si>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</si>
  <si>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</si>
  <si>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</si>
  <si>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</si>
  <si>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</si>
  <si>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</si>
  <si>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</si>
  <si>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</si>
  <si>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</si>
  <si>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</si>
  <si>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</si>
  <si>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</si>
  <si>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</si>
  <si>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</si>
  <si>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</si>
  <si>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</si>
  <si>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</si>
  <si>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</si>
  <si>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</si>
  <si>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</si>
  <si>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</si>
  <si>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</si>
  <si>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</si>
  <si>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</si>
  <si>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</si>
  <si>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</si>
  <si>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</si>
  <si>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</si>
  <si>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</si>
  <si>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</si>
  <si>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</si>
  <si>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</si>
  <si>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</si>
  <si>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</si>
  <si>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</si>
  <si>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</si>
  <si>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</si>
  <si>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</si>
  <si>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</si>
  <si>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</si>
  <si>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</si>
  <si>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</si>
  <si>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</si>
  <si>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</si>
  <si>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</si>
  <si>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</si>
  <si>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</si>
  <si>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</si>
  <si>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</si>
  <si>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</si>
  <si>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</si>
  <si>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</si>
  <si>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</si>
  <si>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</si>
  <si>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</si>
  <si>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</si>
  <si>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</si>
  <si>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</si>
  <si>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</si>
  <si>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</si>
  <si>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</si>
  <si>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</si>
  <si>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</si>
  <si>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</si>
  <si>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</si>
  <si>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</si>
  <si>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</si>
  <si>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</si>
  <si>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</si>
  <si>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</si>
  <si>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</si>
  <si>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</si>
  <si>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</si>
  <si>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</si>
  <si>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</si>
  <si>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</si>
  <si>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</si>
  <si>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</si>
  <si>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</si>
  <si>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</si>
  <si>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</si>
  <si>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</si>
  <si>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</si>
  <si>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</si>
  <si>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</si>
  <si>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</si>
  <si>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</si>
  <si>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</si>
  <si>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</si>
  <si>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</si>
  <si>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</si>
  <si>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</si>
  <si>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</si>
  <si>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</si>
  <si>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</si>
  <si>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</si>
  <si>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</si>
  <si>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</si>
  <si>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</si>
  <si>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</si>
  <si>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</si>
  <si>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</si>
  <si>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</si>
  <si>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</si>
  <si>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</si>
  <si>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</si>
  <si>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</si>
  <si>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</si>
  <si>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</si>
  <si>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</si>
  <si>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</si>
  <si>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</si>
  <si>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</si>
  <si>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</si>
  <si>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</si>
  <si>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</si>
  <si>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</si>
  <si>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</si>
  <si>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</si>
  <si>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</si>
  <si>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</si>
  <si>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</si>
  <si>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</si>
  <si>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</si>
  <si>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</si>
  <si>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</si>
  <si>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</si>
  <si>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</si>
  <si>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</si>
  <si>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</si>
  <si>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</si>
  <si>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</si>
  <si>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</si>
  <si>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</si>
  <si>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</si>
  <si>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</si>
  <si>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</si>
  <si>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鹿児島県さつま町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</si>
  <si>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</si>
  <si>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</si>
  <si>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</si>
  <si>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</si>
  <si>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</si>
  <si>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</si>
  <si>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</si>
  <si>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</si>
  <si>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</si>
  <si>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</si>
  <si>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</si>
  <si>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</si>
  <si>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</si>
  <si>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</si>
  <si>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</si>
  <si>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</si>
  <si>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</si>
  <si>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</si>
  <si>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</si>
  <si>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</si>
  <si>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</si>
  <si>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</si>
  <si>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</si>
  <si>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</si>
  <si>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</si>
  <si>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</si>
  <si>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</si>
  <si>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</si>
  <si>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</si>
  <si>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</si>
  <si>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</si>
  <si>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</si>
  <si>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</si>
  <si>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さつま町国民健康保険事業特別会計</t>
    <phoneticPr fontId="5"/>
  </si>
  <si>
    <t>さつま町介護保険事業特別会計</t>
    <phoneticPr fontId="5"/>
  </si>
  <si>
    <t>さつま町後期高齢者医療特別会計</t>
    <phoneticPr fontId="5"/>
  </si>
  <si>
    <t>さつま町水道事業会計</t>
    <phoneticPr fontId="5"/>
  </si>
  <si>
    <t>法適用企業</t>
    <phoneticPr fontId="5"/>
  </si>
  <si>
    <t>さつま町農業集落排水事業特別会計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</si>
  <si>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</si>
  <si>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</si>
  <si>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</si>
  <si>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</si>
  <si>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</si>
  <si>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</si>
  <si>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</si>
  <si>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</si>
  <si>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</si>
  <si>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</si>
  <si>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</si>
  <si>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</si>
  <si>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</si>
  <si>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</si>
  <si>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</si>
  <si>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</si>
  <si>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</si>
  <si>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</si>
  <si>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</si>
  <si>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</si>
  <si>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</si>
  <si>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</si>
  <si>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</si>
  <si>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</si>
  <si>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</si>
  <si>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</si>
  <si>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</si>
  <si>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</si>
  <si>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</si>
  <si>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</si>
  <si>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</si>
  <si>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</si>
  <si>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</si>
  <si>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</si>
  <si>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</si>
  <si>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</si>
  <si>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</si>
  <si>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</si>
  <si>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</si>
  <si>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</si>
  <si>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</si>
  <si>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</si>
  <si>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</si>
  <si>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</si>
  <si>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</si>
  <si>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</si>
  <si>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</si>
  <si>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</si>
  <si>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</si>
  <si>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</si>
  <si>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</si>
  <si>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</si>
  <si>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</si>
  <si>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</si>
  <si>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</si>
  <si>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</si>
  <si>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</si>
  <si>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</si>
  <si>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</si>
  <si>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</si>
  <si>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</si>
  <si>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</si>
  <si>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</si>
  <si>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</si>
  <si>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</si>
  <si>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</si>
  <si>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</si>
  <si>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</si>
  <si>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</si>
  <si>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</si>
  <si>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</si>
  <si>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</si>
  <si>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</si>
  <si>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</si>
  <si>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</si>
  <si>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</si>
  <si>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</si>
  <si>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</si>
  <si>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</si>
  <si>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</si>
  <si>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</si>
  <si>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</si>
  <si>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</si>
  <si>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</si>
  <si>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</si>
  <si>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</si>
  <si>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</si>
  <si>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</si>
  <si>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</si>
  <si>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</si>
  <si>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</si>
  <si>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</si>
  <si>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</si>
  <si>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</si>
  <si>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</si>
  <si>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</si>
  <si>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</si>
  <si>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</si>
  <si>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</si>
  <si>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</si>
  <si>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</si>
  <si>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</si>
  <si>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</si>
  <si>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</si>
  <si>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</si>
  <si>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</si>
  <si>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</si>
  <si>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</si>
  <si>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</si>
  <si>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</si>
  <si>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</si>
  <si>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</si>
  <si>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</si>
  <si>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</si>
  <si>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</si>
  <si>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</si>
  <si>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</si>
  <si>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</si>
  <si>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</si>
  <si>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</si>
  <si>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</si>
  <si>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</si>
  <si>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</si>
  <si>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</si>
  <si>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</si>
  <si>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</si>
  <si>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</si>
  <si>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</si>
  <si>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</si>
  <si>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</si>
  <si>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</si>
  <si>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</si>
  <si>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</si>
  <si>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</si>
  <si>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</si>
  <si>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</si>
  <si>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</si>
  <si>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</si>
  <si>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</si>
  <si>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</si>
  <si>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</si>
  <si>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</si>
  <si>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</si>
  <si>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4.91</t>
  </si>
  <si>
    <t>▲ 12.02</t>
  </si>
  <si>
    <t>▲ 8.61</t>
  </si>
  <si>
    <t>▲ 7.10</t>
  </si>
  <si>
    <t>▲ 1.32</t>
  </si>
  <si>
    <t>一般会計</t>
  </si>
  <si>
    <t>さつま町水道事業会計</t>
  </si>
  <si>
    <t>さつま町介護保険事業特別会計</t>
  </si>
  <si>
    <t>さつま町国民健康保険事業特別会計</t>
  </si>
  <si>
    <t>さつま町農業集落排水事業特別会計</t>
  </si>
  <si>
    <t>さつま町後期高齢者医療特別会計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</si>
  <si>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</si>
  <si>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</si>
  <si>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</si>
  <si>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</si>
  <si>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</si>
  <si>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</si>
  <si>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</si>
  <si>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</si>
  <si>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</si>
  <si>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</si>
  <si>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</si>
  <si>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さつま町土地開発公社</t>
    <rPh sb="3" eb="4">
      <t>チョウ</t>
    </rPh>
    <rPh sb="4" eb="6">
      <t>トチ</t>
    </rPh>
    <rPh sb="6" eb="8">
      <t>カイハツ</t>
    </rPh>
    <rPh sb="8" eb="10">
      <t>コウシャ</t>
    </rPh>
    <phoneticPr fontId="2"/>
  </si>
  <si>
    <t>(公共施設整備基金(R03年度末現在))</t>
    <rPh sb="1" eb="3">
      <t>コウキョウ</t>
    </rPh>
    <rPh sb="3" eb="5">
      <t>シセツ</t>
    </rPh>
    <rPh sb="5" eb="7">
      <t>セイビ</t>
    </rPh>
    <rPh sb="7" eb="9">
      <t>キキン</t>
    </rPh>
    <phoneticPr fontId="5"/>
  </si>
  <si>
    <t>(文化施設建設基金(R03年度末現在))</t>
    <rPh sb="1" eb="3">
      <t>ブンカ</t>
    </rPh>
    <rPh sb="3" eb="5">
      <t>シセツ</t>
    </rPh>
    <rPh sb="5" eb="7">
      <t>ケンセツ</t>
    </rPh>
    <rPh sb="7" eb="9">
      <t>キキン</t>
    </rPh>
    <phoneticPr fontId="5"/>
  </si>
  <si>
    <t>(まちづくり振興基金(R03年度末現在))</t>
    <rPh sb="6" eb="8">
      <t>シンコウ</t>
    </rPh>
    <rPh sb="8" eb="10">
      <t>キキン</t>
    </rPh>
    <phoneticPr fontId="5"/>
  </si>
  <si>
    <t>(退職手当組合調整特別負担金基金(R03年度末現在))</t>
    <phoneticPr fontId="5"/>
  </si>
  <si>
    <t>(子ども健やか育成基金(R03年度末現在))</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</si>
  <si>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</si>
  <si>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</si>
  <si>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</si>
  <si>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債費負担適正化計画に基づく地方債残高の大幅な減や退職手当負担見込額の減などにより将来負担額は年々減少し，一方で充当可能財源となる基金は増加してきた。令和３年度決算において，充当可能財源が将来負担額を上回り，将来負担比率は算定されなかった。
　一方，有形固定資産減価償却率は，類似団体より低くなっているが，近年の傾向としては上昇傾向にある。今後は，公共施設等個別施設計画や他の長寿命化計画等に基づき施設の管理を適切に進めていく。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</si>
  <si>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</si>
  <si>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</si>
  <si>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</si>
  <si>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</si>
  <si>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</si>
  <si>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</si>
  <si>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公債費負担適正化計画に基づく地方債残高の大幅な減や退職手当負担見込額の減などにより将来負担額は年々減少し，一方で充当可能財源となる基金は増加してきた。令和３年度決算において，充当可能財源が将来負担額を上回り，将来負担比率は算定されなかった。
　このことで，実質公債費比率との組合せによる分析は困難であるが，類似団体と比較しても数値が下回る等着実に改善しており，今後も公債費負担適正化計画に基づく公債費の適正な管理により比率の改善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</si>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</sst>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2905-4F3F-BE7F-F7DB45A648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129549</c:v>
                </c:pt>
                <c:pt idx="1">
                  <c:v>136986</c:v>
                </c:pt>
                <c:pt idx="2">
                  <c:v>85240</c:v>
                </c:pt>
                <c:pt idx="3">
                  <c:v>98621</c:v>
                </c:pt>
                <c:pt idx="4">
                  <c:v>141128</c:v>
                </c:pt>
              </c:numCache>
            </c:numRef>
          </c:val>
          <c:smooth val="0"/>
          <c:extLst>
            <c:ext xmlns:c16="http://schemas.microsoft.com/office/drawing/2014/chart" uri="{C3380CC4-5D6E-409C-BE32-E72D297353CC}">
              <c16:uniqueId val="{00000001-2905-4F3F-BE7F-F7DB45A648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14.4</c:v>
                </c:pt>
                <c:pt idx="1">
                  <c:v>10.18</c:v>
                </c:pt>
                <c:pt idx="2">
                  <c:v>10.26</c:v>
                </c:pt>
                <c:pt idx="3">
                  <c:v>10.77</c:v>
                </c:pt>
                <c:pt idx="4">
                  <c:v>13.9</c:v>
                </c:pt>
              </c:numCache>
            </c:numRef>
          </c:val>
          <c:extLst>
            <c:ext xmlns:c16="http://schemas.microsoft.com/office/drawing/2014/chart" uri="{C3380CC4-5D6E-409C-BE32-E72D297353CC}">
              <c16:uniqueId val="{00000000-C601-4AAB-A2AA-BC7BB4AB1E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56.86</c:v>
                </c:pt>
                <c:pt idx="1">
                  <c:v>58.67</c:v>
                </c:pt>
                <c:pt idx="2">
                  <c:v>56.48</c:v>
                </c:pt>
                <c:pt idx="3">
                  <c:v>52.81</c:v>
                </c:pt>
                <c:pt idx="4">
                  <c:v>51.82</c:v>
                </c:pt>
              </c:numCache>
            </c:numRef>
          </c:val>
          <c:extLst>
            <c:ext xmlns:c16="http://schemas.microsoft.com/office/drawing/2014/chart" uri="{C3380CC4-5D6E-409C-BE32-E72D297353CC}">
              <c16:uniqueId val="{00000001-C601-4AAB-A2AA-BC7BB4AB1E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-4.91</c:v>
                </c:pt>
                <c:pt idx="1">
                  <c:v>-12.02</c:v>
                </c:pt>
                <c:pt idx="2">
                  <c:v>-8.61</c:v>
                </c:pt>
                <c:pt idx="3">
                  <c:v>-7.1</c:v>
                </c:pt>
                <c:pt idx="4">
                  <c:v>-1.32</c:v>
                </c:pt>
              </c:numCache>
            </c:numRef>
          </c:val>
          <c:smooth val="0"/>
          <c:extLst>
            <c:ext xmlns:c16="http://schemas.microsoft.com/office/drawing/2014/chart" uri="{C3380CC4-5D6E-409C-BE32-E72D297353CC}">
              <c16:uniqueId val="{00000002-C601-4AAB-A2AA-BC7BB4AB1E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BE-4B34-B633-5D8D302666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BE-4B34-B633-5D8D302666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BE-4B34-B633-5D8D3026662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BE-4B34-B633-5D8D30266621}"/>
            </c:ext>
          </c:extLst>
        </c:ser>
        <c:ser>
          <c:idx val="4"/>
          <c:order val="4"/>
          <c:tx>
            <c:strRef>
              <c:f>データシート!$A$31</c:f>
              <c:strCache>
                <c:ptCount val="1"/>
                <c:pt idx="0">
                  <c:v>さつま町後期高齢者医療特別会計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0.01</c:v>
                </c:pt>
                <c:pt idx="6">
                  <c:v>#N/A</c:v>
                </c:pt>
                <c:pt idx="7">
                  <c:v>0.03</c:v>
                </c:pt>
                <c:pt idx="8">
                  <c:v>#N/A</c:v>
                </c:pt>
                <c:pt idx="9">
                  <c:v>0.02</c:v>
                </c:pt>
              </c:numCache>
            </c:numRef>
          </c:val>
          <c:extLst>
            <c:ext xmlns:c16="http://schemas.microsoft.com/office/drawing/2014/chart" uri="{C3380CC4-5D6E-409C-BE32-E72D297353CC}">
              <c16:uniqueId val="{00000004-C1BE-4B34-B633-5D8D30266621}"/>
            </c:ext>
          </c:extLst>
        </c:ser>
        <c:ser>
          <c:idx val="5"/>
          <c:order val="5"/>
          <c:tx>
            <c:strRef>
              <c:f>データシート!$A$32</c:f>
              <c:strCache>
                <c:ptCount val="1"/>
                <c:pt idx="0">
                  <c:v>さつま町農業集落排水事業特別会計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7.0000000000000007E-2</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5-C1BE-4B34-B633-5D8D30266621}"/>
            </c:ext>
          </c:extLst>
        </c:ser>
        <c:ser>
          <c:idx val="6"/>
          <c:order val="6"/>
          <c:tx>
            <c:strRef>
              <c:f>データシート!$A$33</c:f>
              <c:strCache>
                <c:ptCount val="1"/>
                <c:pt idx="0">
                  <c:v>さつま町国民健康保険事業特別会計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3.74</c:v>
                </c:pt>
                <c:pt idx="2">
                  <c:v>#N/A</c:v>
                </c:pt>
                <c:pt idx="3">
                  <c:v>2.2999999999999998</c:v>
                </c:pt>
                <c:pt idx="4">
                  <c:v>#N/A</c:v>
                </c:pt>
                <c:pt idx="5">
                  <c:v>2.68</c:v>
                </c:pt>
                <c:pt idx="6">
                  <c:v>#N/A</c:v>
                </c:pt>
                <c:pt idx="7">
                  <c:v>1.84</c:v>
                </c:pt>
                <c:pt idx="8">
                  <c:v>#N/A</c:v>
                </c:pt>
                <c:pt idx="9">
                  <c:v>2.15</c:v>
                </c:pt>
              </c:numCache>
            </c:numRef>
          </c:val>
          <c:extLst>
            <c:ext xmlns:c16="http://schemas.microsoft.com/office/drawing/2014/chart" uri="{C3380CC4-5D6E-409C-BE32-E72D297353CC}">
              <c16:uniqueId val="{00000006-C1BE-4B34-B633-5D8D30266621}"/>
            </c:ext>
          </c:extLst>
        </c:ser>
        <c:ser>
          <c:idx val="7"/>
          <c:order val="7"/>
          <c:tx>
            <c:strRef>
              <c:f>データシート!$A$34</c:f>
              <c:strCache>
                <c:ptCount val="1"/>
                <c:pt idx="0">
                  <c:v>さつま町介護保険事業特別会計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2.2999999999999998</c:v>
                </c:pt>
                <c:pt idx="2">
                  <c:v>#N/A</c:v>
                </c:pt>
                <c:pt idx="3">
                  <c:v>2.2599999999999998</c:v>
                </c:pt>
                <c:pt idx="4">
                  <c:v>#N/A</c:v>
                </c:pt>
                <c:pt idx="5">
                  <c:v>2.17</c:v>
                </c:pt>
                <c:pt idx="6">
                  <c:v>#N/A</c:v>
                </c:pt>
                <c:pt idx="7">
                  <c:v>3.13</c:v>
                </c:pt>
                <c:pt idx="8">
                  <c:v>#N/A</c:v>
                </c:pt>
                <c:pt idx="9">
                  <c:v>3.21</c:v>
                </c:pt>
              </c:numCache>
            </c:numRef>
          </c:val>
          <c:extLst>
            <c:ext xmlns:c16="http://schemas.microsoft.com/office/drawing/2014/chart" uri="{C3380CC4-5D6E-409C-BE32-E72D297353CC}">
              <c16:uniqueId val="{00000007-C1BE-4B34-B633-5D8D30266621}"/>
            </c:ext>
          </c:extLst>
        </c:ser>
        <c:ser>
          <c:idx val="8"/>
          <c:order val="8"/>
          <c:tx>
            <c:strRef>
              <c:f>データシート!$A$35</c:f>
              <c:strCache>
                <c:ptCount val="1"/>
                <c:pt idx="0">
                  <c:v>さつま町水道事業会計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6.06</c:v>
                </c:pt>
                <c:pt idx="2">
                  <c:v>#N/A</c:v>
                </c:pt>
                <c:pt idx="3">
                  <c:v>6.36</c:v>
                </c:pt>
                <c:pt idx="4">
                  <c:v>#N/A</c:v>
                </c:pt>
                <c:pt idx="5">
                  <c:v>6.48</c:v>
                </c:pt>
                <c:pt idx="6">
                  <c:v>#N/A</c:v>
                </c:pt>
                <c:pt idx="7">
                  <c:v>6.1</c:v>
                </c:pt>
                <c:pt idx="8">
                  <c:v>#N/A</c:v>
                </c:pt>
                <c:pt idx="9">
                  <c:v>5.75</c:v>
                </c:pt>
              </c:numCache>
            </c:numRef>
          </c:val>
          <c:extLst>
            <c:ext xmlns:c16="http://schemas.microsoft.com/office/drawing/2014/chart" uri="{C3380CC4-5D6E-409C-BE32-E72D297353CC}">
              <c16:uniqueId val="{00000008-C1BE-4B34-B633-5D8D3026662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14.39</c:v>
                </c:pt>
                <c:pt idx="2">
                  <c:v>#N/A</c:v>
                </c:pt>
                <c:pt idx="3">
                  <c:v>10.18</c:v>
                </c:pt>
                <c:pt idx="4">
                  <c:v>#N/A</c:v>
                </c:pt>
                <c:pt idx="5">
                  <c:v>10.26</c:v>
                </c:pt>
                <c:pt idx="6">
                  <c:v>#N/A</c:v>
                </c:pt>
                <c:pt idx="7">
                  <c:v>10.77</c:v>
                </c:pt>
                <c:pt idx="8">
                  <c:v>#N/A</c:v>
                </c:pt>
                <c:pt idx="9">
                  <c:v>13.89</c:v>
                </c:pt>
              </c:numCache>
            </c:numRef>
          </c:val>
          <c:extLst>
            <c:ext xmlns:c16="http://schemas.microsoft.com/office/drawing/2014/chart" uri="{C3380CC4-5D6E-409C-BE32-E72D297353CC}">
              <c16:uniqueId val="{00000009-C1BE-4B34-B633-5D8D302666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1437</c:v>
                </c:pt>
                <c:pt idx="5">
                  <c:v>1329</c:v>
                </c:pt>
                <c:pt idx="8">
                  <c:v>1242</c:v>
                </c:pt>
                <c:pt idx="11">
                  <c:v>1177</c:v>
                </c:pt>
                <c:pt idx="14">
                  <c:v>1107</c:v>
                </c:pt>
              </c:numCache>
            </c:numRef>
          </c:val>
          <c:extLst>
            <c:ext xmlns:c16="http://schemas.microsoft.com/office/drawing/2014/chart" uri="{C3380CC4-5D6E-409C-BE32-E72D297353CC}">
              <c16:uniqueId val="{00000000-489D-40DC-8547-3CFB1F3C74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9D-40DC-8547-3CFB1F3C74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9D-40DC-8547-3CFB1F3C74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9D-40DC-8547-3CFB1F3C74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66</c:v>
                </c:pt>
                <c:pt idx="3">
                  <c:v>57</c:v>
                </c:pt>
                <c:pt idx="6">
                  <c:v>59</c:v>
                </c:pt>
                <c:pt idx="9">
                  <c:v>60</c:v>
                </c:pt>
                <c:pt idx="12">
                  <c:v>60</c:v>
                </c:pt>
              </c:numCache>
            </c:numRef>
          </c:val>
          <c:extLst>
            <c:ext xmlns:c16="http://schemas.microsoft.com/office/drawing/2014/chart" uri="{C3380CC4-5D6E-409C-BE32-E72D297353CC}">
              <c16:uniqueId val="{00000004-489D-40DC-8547-3CFB1F3C74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9D-40DC-8547-3CFB1F3C74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9D-40DC-8547-3CFB1F3C74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1683</c:v>
                </c:pt>
                <c:pt idx="3">
                  <c:v>1565</c:v>
                </c:pt>
                <c:pt idx="6">
                  <c:v>1440</c:v>
                </c:pt>
                <c:pt idx="9">
                  <c:v>1400</c:v>
                </c:pt>
                <c:pt idx="12">
                  <c:v>1412</c:v>
                </c:pt>
              </c:numCache>
            </c:numRef>
          </c:val>
          <c:extLst>
            <c:ext xmlns:c16="http://schemas.microsoft.com/office/drawing/2014/chart" uri="{C3380CC4-5D6E-409C-BE32-E72D297353CC}">
              <c16:uniqueId val="{00000007-489D-40DC-8547-3CFB1F3C74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312</c:v>
                </c:pt>
                <c:pt idx="2">
                  <c:v>#N/A</c:v>
                </c:pt>
                <c:pt idx="3">
                  <c:v>#N/A</c:v>
                </c:pt>
                <c:pt idx="4">
                  <c:v>293</c:v>
                </c:pt>
                <c:pt idx="5">
                  <c:v>#N/A</c:v>
                </c:pt>
                <c:pt idx="6">
                  <c:v>#N/A</c:v>
                </c:pt>
                <c:pt idx="7">
                  <c:v>257</c:v>
                </c:pt>
                <c:pt idx="8">
                  <c:v>#N/A</c:v>
                </c:pt>
                <c:pt idx="9">
                  <c:v>#N/A</c:v>
                </c:pt>
                <c:pt idx="10">
                  <c:v>283</c:v>
                </c:pt>
                <c:pt idx="11">
                  <c:v>#N/A</c:v>
                </c:pt>
                <c:pt idx="12">
                  <c:v>#N/A</c:v>
                </c:pt>
                <c:pt idx="13">
                  <c:v>365</c:v>
                </c:pt>
                <c:pt idx="14">
                  <c:v>#N/A</c:v>
                </c:pt>
              </c:numCache>
            </c:numRef>
          </c:val>
          <c:smooth val="0"/>
          <c:extLst>
            <c:ext xmlns:c16="http://schemas.microsoft.com/office/drawing/2014/chart" uri="{C3380CC4-5D6E-409C-BE32-E72D297353CC}">
              <c16:uniqueId val="{00000008-489D-40DC-8547-3CFB1F3C74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11188</c:v>
                </c:pt>
                <c:pt idx="5">
                  <c:v>11187</c:v>
                </c:pt>
                <c:pt idx="8">
                  <c:v>10579</c:v>
                </c:pt>
                <c:pt idx="11">
                  <c:v>10381</c:v>
                </c:pt>
                <c:pt idx="14">
                  <c:v>10772</c:v>
                </c:pt>
              </c:numCache>
            </c:numRef>
          </c:val>
          <c:extLst>
            <c:ext xmlns:c16="http://schemas.microsoft.com/office/drawing/2014/chart" uri="{C3380CC4-5D6E-409C-BE32-E72D297353CC}">
              <c16:uniqueId val="{00000000-DB3F-4C80-B2EC-04644540B5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406</c:v>
                </c:pt>
                <c:pt idx="5">
                  <c:v>466</c:v>
                </c:pt>
                <c:pt idx="8">
                  <c:v>463</c:v>
                </c:pt>
                <c:pt idx="11">
                  <c:v>475</c:v>
                </c:pt>
                <c:pt idx="14">
                  <c:v>478</c:v>
                </c:pt>
              </c:numCache>
            </c:numRef>
          </c:val>
          <c:extLst>
            <c:ext xmlns:c16="http://schemas.microsoft.com/office/drawing/2014/chart" uri="{C3380CC4-5D6E-409C-BE32-E72D297353CC}">
              <c16:uniqueId val="{00000001-DB3F-4C80-B2EC-04644540B5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7711</c:v>
                </c:pt>
                <c:pt idx="5">
                  <c:v>8387</c:v>
                </c:pt>
                <c:pt idx="8">
                  <c:v>8416</c:v>
                </c:pt>
                <c:pt idx="11">
                  <c:v>8487</c:v>
                </c:pt>
                <c:pt idx="14">
                  <c:v>9224</c:v>
                </c:pt>
              </c:numCache>
            </c:numRef>
          </c:val>
          <c:extLst>
            <c:ext xmlns:c16="http://schemas.microsoft.com/office/drawing/2014/chart" uri="{C3380CC4-5D6E-409C-BE32-E72D297353CC}">
              <c16:uniqueId val="{00000002-DB3F-4C80-B2EC-04644540B5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3F-4C80-B2EC-04644540B5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3F-4C80-B2EC-04644540B5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3F-4C80-B2EC-04644540B5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2572</c:v>
                </c:pt>
                <c:pt idx="3">
                  <c:v>2442</c:v>
                </c:pt>
                <c:pt idx="6">
                  <c:v>2516</c:v>
                </c:pt>
                <c:pt idx="9">
                  <c:v>2571</c:v>
                </c:pt>
                <c:pt idx="12">
                  <c:v>2489</c:v>
                </c:pt>
              </c:numCache>
            </c:numRef>
          </c:val>
          <c:extLst>
            <c:ext xmlns:c16="http://schemas.microsoft.com/office/drawing/2014/chart" uri="{C3380CC4-5D6E-409C-BE32-E72D297353CC}">
              <c16:uniqueId val="{00000006-DB3F-4C80-B2EC-04644540B5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B3F-4C80-B2EC-04644540B5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729</c:v>
                </c:pt>
                <c:pt idx="3">
                  <c:v>578</c:v>
                </c:pt>
                <c:pt idx="6">
                  <c:v>464</c:v>
                </c:pt>
                <c:pt idx="9">
                  <c:v>399</c:v>
                </c:pt>
                <c:pt idx="12">
                  <c:v>426</c:v>
                </c:pt>
              </c:numCache>
            </c:numRef>
          </c:val>
          <c:extLst>
            <c:ext xmlns:c16="http://schemas.microsoft.com/office/drawing/2014/chart" uri="{C3380CC4-5D6E-409C-BE32-E72D297353CC}">
              <c16:uniqueId val="{00000008-DB3F-4C80-B2EC-04644540B5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B3F-4C80-B2EC-04644540B5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13207</c:v>
                </c:pt>
                <c:pt idx="3">
                  <c:v>13439</c:v>
                </c:pt>
                <c:pt idx="6">
                  <c:v>12777</c:v>
                </c:pt>
                <c:pt idx="9">
                  <c:v>12557</c:v>
                </c:pt>
                <c:pt idx="12">
                  <c:v>12877</c:v>
                </c:pt>
              </c:numCache>
            </c:numRef>
          </c:val>
          <c:extLst>
            <c:ext xmlns:c16="http://schemas.microsoft.com/office/drawing/2014/chart" uri="{C3380CC4-5D6E-409C-BE32-E72D297353CC}">
              <c16:uniqueId val="{0000000A-DB3F-4C80-B2EC-04644540B5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3F-4C80-B2EC-04644540B5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4478</c:v>
                </c:pt>
                <c:pt idx="1">
                  <c:v>4260</c:v>
                </c:pt>
                <c:pt idx="2">
                  <c:v>4305</c:v>
                </c:pt>
              </c:numCache>
            </c:numRef>
          </c:val>
          <c:extLst>
            <c:ext xmlns:c16="http://schemas.microsoft.com/office/drawing/2014/chart" uri="{C3380CC4-5D6E-409C-BE32-E72D297353CC}">
              <c16:uniqueId val="{00000000-EB6E-4C76-ADA9-F859E181C2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203</c:v>
                </c:pt>
                <c:pt idx="1">
                  <c:v>203</c:v>
                </c:pt>
                <c:pt idx="2">
                  <c:v>203</c:v>
                </c:pt>
              </c:numCache>
            </c:numRef>
          </c:val>
          <c:extLst>
            <c:ext xmlns:c16="http://schemas.microsoft.com/office/drawing/2014/chart" uri="{C3380CC4-5D6E-409C-BE32-E72D297353CC}">
              <c16:uniqueId val="{00000001-EB6E-4C76-ADA9-F859E181C2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4163</c:v>
                </c:pt>
                <c:pt idx="1">
                  <c:v>4295</c:v>
                </c:pt>
                <c:pt idx="2">
                  <c:v>4848</c:v>
                </c:pt>
              </c:numCache>
            </c:numRef>
          </c:val>
          <c:extLst>
            <c:ext xmlns:c16="http://schemas.microsoft.com/office/drawing/2014/chart" uri="{C3380CC4-5D6E-409C-BE32-E72D297353CC}">
              <c16:uniqueId val="{00000002-EB6E-4C76-ADA9-F859E181C2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{35A758F6-0CD0-4120-8FDC-D85AFC1C70F4}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874-4D54-98B6-998221DB0F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{0E051D1A-6138-4572-A3FA-758D5B187414}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74-4D54-98B6-998221DB0F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{E18F1190-32E3-4139-8168-F96FE6934646}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74-4D54-98B6-998221DB0F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{F0BAC316-6C69-4EC9-A440-2C1A3C829A82}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74-4D54-98B6-998221DB0F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{21A264AF-E4CE-4F8E-9F0C-D20E7F2209B2}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74-4D54-98B6-998221DB0F2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{4683B69E-0F73-46D8-A7CA-96B767A331FB}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874-4D54-98B6-998221DB0F2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{CB8362E0-8427-4C32-8C2A-EE058DCD2CE7}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874-4D54-98B6-998221DB0F2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{ACFA7C8A-EA9D-48A3-B825-68318FED23E6}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874-4D54-98B6-998221DB0F2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{36940B0E-D312-4C39-AC00-24DB3C00AB1D}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874-4D54-98B6-998221DB0F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50.3</c:v>
                </c:pt>
                <c:pt idx="8">
                  <c:v>51.7</c:v>
                </c:pt>
                <c:pt idx="16">
                  <c:v>53.2</c:v>
                </c:pt>
                <c:pt idx="24">
                  <c:v>54.9</c:v>
                </c:pt>
                <c:pt idx="32">
                  <c:v>56.4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74-4D54-98B6-998221DB0F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{18689EE0-D31D-4F52-A4C7-6E2C3107AB7C}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874-4D54-98B6-998221DB0F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{784E5AB5-B009-4D7F-848A-E651DFB70A4A}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74-4D54-98B6-998221DB0F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{72DF2193-9838-4B1E-AD65-E78BB1782A4A}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74-4D54-98B6-998221DB0F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{6DA1CDAA-B69D-4301-A84B-BA7084C8D0B3}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74-4D54-98B6-998221DB0F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{5BFF529E-E85B-4E91-A0F7-B31AAE0128A1}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74-4D54-98B6-998221DB0F2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{E25C3496-5521-484E-83CD-2A1E90328817}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874-4D54-98B6-998221DB0F2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{BCDBF816-2F9F-463A-B792-EE1ACDA1FF16}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874-4D54-98B6-998221DB0F2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{30B84E14-6E8B-4EC5-911D-7F172F356A28}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874-4D54-98B6-998221DB0F2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{776423FF-5530-4408-9674-E76897AF6862}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874-4D54-98B6-998221DB0F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9874-4D54-98B6-998221DB0F2B}"/>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{EA5B0511-5278-4E38-9FA8-05EFDC1F9B5C}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293-4ED9-90F1-B563AD83D6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{2B405A3E-E697-400A-A667-0B36129DE884}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93-4ED9-90F1-B563AD83D6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{37D93D5C-692F-4504-9C85-C5C63C58CA95}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93-4ED9-90F1-B563AD83D6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{B872427B-5403-48FD-B09A-DE01D3484289}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93-4ED9-90F1-B563AD83D6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{C5CBF1F8-E1A0-4CFE-B3D2-0EB00BBEF22A}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93-4ED9-90F1-B563AD83D6C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{FD64FB7F-B7FF-47A3-B16D-8BA57AA358BB}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293-4ED9-90F1-B563AD83D6C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{BAEB42B3-740B-4AE3-A6EE-75F2CE5FD17A}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293-4ED9-90F1-B563AD83D6C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{8C7F8044-1A0F-4F6B-980F-79F88C26B393}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293-4ED9-90F1-B563AD83D6C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{8DACAB61-DE32-4F4C-A36A-8A08941E336B}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293-4ED9-90F1-B563AD83D6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4.7</c:v>
                </c:pt>
                <c:pt idx="16">
                  <c:v>4.2</c:v>
                </c:pt>
                <c:pt idx="24">
                  <c:v>4</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293-4ED9-90F1-B563AD83D6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{3DB7A742-4732-46C0-A9C9-5E5E87461226}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293-4ED9-90F1-B563AD83D6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{25725C89-D417-4246-9BE8-24C187F9BE89}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93-4ED9-90F1-B563AD83D6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{A2F03D41-AE11-416C-9079-47AF500264C8}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93-4ED9-90F1-B563AD83D6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{8B930E91-8F41-4FF6-A1D1-98DD9215A994}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93-4ED9-90F1-B563AD83D6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{5BD7D4A2-BDB0-401C-8060-AF9C5581C507}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93-4ED9-90F1-B563AD83D6C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{50A524C1-0390-496B-9C94-BFE01CABADD3}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293-4ED9-90F1-B563AD83D6C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{6142C58D-6864-4728-9FEE-AEDB0BDD0C4D}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293-4ED9-90F1-B563AD83D6C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{07F7BA5F-487B-4234-9835-424FD43E4A2F}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293-4ED9-90F1-B563AD83D6C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{C91AD626-002E-4E8D-9B2D-DEB8DB082AD9}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293-4ED9-90F1-B563AD83D6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6293-4ED9-90F1-B563AD83D6CC}"/>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１７年度の合併当時，基準の１８％を超えていたため，「公債費負担適正化計画」に基づく地方債借入額の抑制に取り組んできた結果，公債費や公債費に準ずる支出額が年々減少し，実質公債費比率も着実に改善してきており，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年度決算においても全国平均を下回る水準となった。</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今後も計画に基づく公債費の管理により比率の改善に努める。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満期一括償還地方債の借入は無い。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公債費負担適正化計画に基づく地方債残高の大幅な減や退職手当負担見込額の減などにより，将来負担額は年々減少し，逆に充当可能財源となる基金は年々増加してきた。令和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年度決算については，充当可能財源等が将来負担額を上回り，比率はマイナス数値となった。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今後においても，地方債現在高の減少が見込まれる中で，充当可能基金等の確保に努めながら比率の改善に努める。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鹿児島県さつま町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年度末の基金残高は，普通会計で約</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億６千万円となっており，前年度から約</a:t>
          </a:r>
          <a:r>
            <a:rPr kumimoji="1" lang="ja-JP" altLang="en-US" sz="1100">
              <a:solidFill>
                <a:schemeClr val="dk1"/>
              </a:solidFill>
              <a:effectLst/>
              <a:latin typeface="+mn-lt"/>
              <a:ea typeface="+mn-ea"/>
              <a:cs typeface="+mn-cs"/>
            </a:rPr>
            <a:t>６億</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・これは，文化施設建設基金で約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，公共施設整備基金で約２億２千万円，ふるさとさつま応援基金で約６千万円</a:t>
          </a:r>
          <a:r>
            <a:rPr kumimoji="1" lang="ja-JP" altLang="ja-JP" sz="1100">
              <a:solidFill>
                <a:schemeClr val="dk1"/>
              </a:solidFill>
              <a:effectLst/>
              <a:latin typeface="+mn-lt"/>
              <a:ea typeface="+mn-ea"/>
              <a:cs typeface="+mn-cs"/>
            </a:rPr>
            <a:t>の積立が増加したことが主な要因である。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社会保障関係経費や公共施設等の長寿命化に係る経費の増大等による一般財源の不足が懸念されていることからも，計画的な積立てと確実で効率的な運用のもと，町民への負担を増加させることなく，行政サービスの水準を維持しながら，設置の趣旨に沿った事業への有効的な活用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・公共施設整備基金公共施設整備基金：</a:t>
          </a:r>
          <a:r>
            <a:rPr lang="ja-JP" altLang="ja-JP" sz="1100" b="0" i="0" baseline="0">
              <a:solidFill>
                <a:schemeClr val="dk1"/>
              </a:solidFill>
              <a:effectLst/>
              <a:latin typeface="+mn-lt"/>
              <a:ea typeface="+mn-ea"/>
              <a:cs typeface="+mn-cs"/>
            </a:rPr>
            <a:t>公共施設の維持補修等に必要な経費に充てるため</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・文化施設建設基金：</a:t>
          </a:r>
          <a:r>
            <a:rPr lang="ja-JP" altLang="ja-JP" sz="1100" b="0" i="0" baseline="0">
              <a:solidFill>
                <a:schemeClr val="dk1"/>
              </a:solidFill>
              <a:effectLst/>
              <a:latin typeface="+mn-lt"/>
              <a:ea typeface="+mn-ea"/>
              <a:cs typeface="+mn-cs"/>
            </a:rPr>
            <a:t>文化施設建設事業の財源に充てるため</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・まちづくり振興基金：地域住民の連帯の強化及び地域振興等に資するため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・職員の退職手当組合調整特別負担金基金：</a:t>
          </a:r>
          <a:r>
            <a:rPr lang="ja-JP" altLang="ja-JP" sz="1100" b="0" i="0" baseline="0">
              <a:solidFill>
                <a:schemeClr val="dk1"/>
              </a:solidFill>
              <a:effectLst/>
              <a:latin typeface="+mn-lt"/>
              <a:ea typeface="+mn-ea"/>
              <a:cs typeface="+mn-cs"/>
            </a:rPr>
            <a:t>町職員退職手当資金に充てるため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・子ども健やか育成基金：子育てに対する各種事務事業を長期にわたって安定して実施できるように事業の財源を確保するため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年度の維持補修等のために</a:t>
          </a:r>
          <a:r>
            <a:rPr kumimoji="1" lang="ja-JP" altLang="en-US" sz="1100">
              <a:solidFill>
                <a:schemeClr val="dk1"/>
              </a:solidFill>
              <a:effectLst/>
              <a:latin typeface="+mn-lt"/>
              <a:ea typeface="+mn-ea"/>
              <a:cs typeface="+mn-cs"/>
            </a:rPr>
            <a:t>約</a:t>
          </a:r>
          <a:r>
            <a:rPr kumimoji="1" lang="ja-JP" altLang="ja-JP" sz="1100">
              <a:solidFill>
                <a:schemeClr val="dk1"/>
              </a:solidFill>
              <a:effectLst/>
              <a:latin typeface="+mn-lt"/>
              <a:ea typeface="+mn-ea"/>
              <a:cs typeface="+mn-cs"/>
            </a:rPr>
            <a:t>８千</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百万円取崩し，今後増加すると見込まれる公共施設の維持補修等に充当するため，</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億円を積み立てたことによる増加</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・文化施設建設基金：老朽化が進んでいる宮之城文化センターの整備に備えるために，３億円を積み立てたことによる増加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・公共施設整備基金：「公共施設等総合管理計画に基づく個別施設計画」の内容を精査するとともに，今後の公共施設全体のあり方を把握した上で，計画的な取崩しや積立てを行う予定</a:t>
          </a:r>
          <a:endParaRPr lang="ja-JP" altLang="ja-JP" sz="1400">
            <a:effectLst/>
          </a:endParaRPr>
        </a:p>
        <a:p>
          <a:r>
            <a:rPr kumimoji="1" lang="ja-JP" altLang="ja-JP" sz="1100">
              <a:solidFill>
                <a:schemeClr val="dk1"/>
              </a:solidFill>
              <a:effectLst/>
              <a:latin typeface="+mn-lt"/>
              <a:ea typeface="+mn-ea"/>
              <a:cs typeface="+mn-cs"/>
            </a:rPr>
            <a:t>・文化施設建設基金：建設に向けた計画の内容検討に応じた積立てを行いながら，２０３０年前後の完成を目指して，２５億円程度を積立予定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年度末の基金残高は，約４</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億円となっており，前年度から約</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千万円の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年度においては，財源不足を補うために，当初予算編成において</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億円を取り崩し，歳計剰余金積立と歳出決算額積立を合わせて約</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億</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千万円を積み立てたことが要因である。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・中長期的な財政運営を十分考慮し，条例に基づく適正な取崩しと積立てを行いながら，類似団体の状況等も勘案し，年度末残高３０億円以上を維持していくように努めることとしている。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年度においては，町債の繰上償還を行っていないため，増減はなかった。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・将来の償還財源の計画的な確保や償還確実性に対する信認の向上等を図る観点からも，町債現在高の状況や公債費負担の今後の見通しに応じた，計画的な積立てを行うこととしている。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20,050
19,652
303.90
17,791,071
16,482,243
1,154,266
8,306,875
12,876,787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有形固定資産減価償却率については，類似団体の平均より低くなっている。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大きな要因は平成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年度の公会計整備の際に、道路などの工作物を再評価したことから固定資産の取得額が増加したことがあげられる。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38227</xdr:rowOff>
    </xdr:from>
    <xdr:to>
      <xdr:col>23</xdr:col>
      <xdr:colOff>136525</xdr:colOff>
      <xdr:row>28</xdr:row>
      <xdr:rowOff>139827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61104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46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144907</xdr:rowOff>
    </xdr:from>
    <xdr:to>
      <xdr:col>19</xdr:col>
      <xdr:colOff>187325</xdr:colOff>
      <xdr:row>28</xdr:row>
      <xdr:rowOff>75057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24257</xdr:rowOff>
    </xdr:from>
    <xdr:to>
      <xdr:col>23</xdr:col>
      <xdr:colOff>85725</xdr:colOff>
      <xdr:row>28</xdr:row>
      <xdr:rowOff>89027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559638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71501</xdr:rowOff>
    </xdr:from>
    <xdr:to>
      <xdr:col>15</xdr:col>
      <xdr:colOff>187325</xdr:colOff>
      <xdr:row>28</xdr:row>
      <xdr:rowOff>1651</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122301</xdr:rowOff>
    </xdr:from>
    <xdr:to>
      <xdr:col>19</xdr:col>
      <xdr:colOff>136525</xdr:colOff>
      <xdr:row>28</xdr:row>
      <xdr:rowOff>24257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522976"/>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6731</xdr:rowOff>
    </xdr:from>
    <xdr:to>
      <xdr:col>11</xdr:col>
      <xdr:colOff>187325</xdr:colOff>
      <xdr:row>27</xdr:row>
      <xdr:rowOff>108331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4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57531</xdr:rowOff>
    </xdr:from>
    <xdr:to>
      <xdr:col>15</xdr:col>
      <xdr:colOff>136525</xdr:colOff>
      <xdr:row>27</xdr:row>
      <xdr:rowOff>122301</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45820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117729</xdr:rowOff>
    </xdr:from>
    <xdr:to>
      <xdr:col>7</xdr:col>
      <xdr:colOff>187325</xdr:colOff>
      <xdr:row>27</xdr:row>
      <xdr:rowOff>47879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3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168529</xdr:rowOff>
    </xdr:from>
    <xdr:to>
      <xdr:col>11</xdr:col>
      <xdr:colOff>136525</xdr:colOff>
      <xdr:row>27</xdr:row>
      <xdr:rowOff>57531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397754"/>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91584</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32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18178</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24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124858</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64406</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122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債務償還比率は類似団体内平均値を下回っている。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公債費負担適正化計画に基づいた各年の起債総額抑制や，職員数を削減し人件費を減少させたこと等が影響したと考えられる。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引き続き，債務償還比率が上昇することのないように取り組んでいく。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792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145216</xdr:rowOff>
    </xdr:from>
    <xdr:to>
      <xdr:col>76</xdr:col>
      <xdr:colOff>73025</xdr:colOff>
      <xdr:row>28</xdr:row>
      <xdr:rowOff>75366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5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168093</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39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157743</xdr:rowOff>
    </xdr:from>
    <xdr:to>
      <xdr:col>72</xdr:col>
      <xdr:colOff>123825</xdr:colOff>
      <xdr:row>29</xdr:row>
      <xdr:rowOff>87893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7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24566</xdr:rowOff>
    </xdr:from>
    <xdr:to>
      <xdr:col>76</xdr:col>
      <xdr:colOff>22225</xdr:colOff>
      <xdr:row>29</xdr:row>
      <xdr:rowOff>37093</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596691"/>
          <a:ext cx="711200" cy="18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635</xdr:rowOff>
    </xdr:from>
    <xdr:to>
      <xdr:col>68</xdr:col>
      <xdr:colOff>123825</xdr:colOff>
      <xdr:row>29</xdr:row>
      <xdr:rowOff>102235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37093</xdr:rowOff>
    </xdr:from>
    <xdr:to>
      <xdr:col>72</xdr:col>
      <xdr:colOff>73025</xdr:colOff>
      <xdr:row>29</xdr:row>
      <xdr:rowOff>51435</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780668"/>
          <a:ext cx="7620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4953</xdr:rowOff>
    </xdr:from>
    <xdr:to>
      <xdr:col>64</xdr:col>
      <xdr:colOff>123825</xdr:colOff>
      <xdr:row>29</xdr:row>
      <xdr:rowOff>106553</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51435</xdr:rowOff>
    </xdr:from>
    <xdr:to>
      <xdr:col>68</xdr:col>
      <xdr:colOff>73025</xdr:colOff>
      <xdr:row>29</xdr:row>
      <xdr:rowOff>55753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79501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5416</xdr:rowOff>
    </xdr:from>
    <xdr:to>
      <xdr:col>60</xdr:col>
      <xdr:colOff>123825</xdr:colOff>
      <xdr:row>29</xdr:row>
      <xdr:rowOff>107016</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74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55753</xdr:rowOff>
    </xdr:from>
    <xdr:to>
      <xdr:col>64</xdr:col>
      <xdr:colOff>73025</xdr:colOff>
      <xdr:row>29</xdr:row>
      <xdr:rowOff>56216</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799328"/>
          <a:ext cx="762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60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608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104420</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50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118762</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5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123080</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5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123543</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52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20,050
19,652
303.90
17,791,071
16,482,243
1,154,266
8,306,875
12,876,787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167640</xdr:rowOff>
    </xdr:from>
    <xdr:to>
      <xdr:col>24</xdr:col>
      <xdr:colOff>63500</xdr:colOff>
      <xdr:row>36</xdr:row>
      <xdr:rowOff>64770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1683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167640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0998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147320</xdr:rowOff>
    </xdr:from>
    <xdr:to>
      <xdr:col>10</xdr:col>
      <xdr:colOff>165100</xdr:colOff>
      <xdr:row>35</xdr:row>
      <xdr:rowOff>77470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26670</xdr:rowOff>
    </xdr:from>
    <xdr:to>
      <xdr:col>15</xdr:col>
      <xdr:colOff>50800</xdr:colOff>
      <xdr:row>35</xdr:row>
      <xdr:rowOff>99060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0274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48260</xdr:rowOff>
    </xdr:from>
    <xdr:to>
      <xdr:col>6</xdr:col>
      <xdr:colOff>38100</xdr:colOff>
      <xdr:row>34</xdr:row>
      <xdr:rowOff>149860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99060</xdr:rowOff>
    </xdr:from>
    <xdr:to>
      <xdr:col>10</xdr:col>
      <xdr:colOff>114300</xdr:colOff>
      <xdr:row>35</xdr:row>
      <xdr:rowOff>26670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928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63517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93997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166387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2807</xdr:rowOff>
    </xdr:from>
    <xdr:to>
      <xdr:col>55</xdr:col>
      <xdr:colOff>50800</xdr:colOff>
      <xdr:row>39</xdr:row>
      <xdr:rowOff>104407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25684</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5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15494</xdr:rowOff>
    </xdr:from>
    <xdr:to>
      <xdr:col>50</xdr:col>
      <xdr:colOff>165100</xdr:colOff>
      <xdr:row>39</xdr:row>
      <xdr:rowOff>117094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53607</xdr:rowOff>
    </xdr:from>
    <xdr:to>
      <xdr:col>55</xdr:col>
      <xdr:colOff>0</xdr:colOff>
      <xdr:row>39</xdr:row>
      <xdr:rowOff>66294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40157"/>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30353</xdr:rowOff>
    </xdr:from>
    <xdr:to>
      <xdr:col>46</xdr:col>
      <xdr:colOff>38100</xdr:colOff>
      <xdr:row>39</xdr:row>
      <xdr:rowOff>131953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66294</xdr:rowOff>
    </xdr:from>
    <xdr:to>
      <xdr:col>50</xdr:col>
      <xdr:colOff>114300</xdr:colOff>
      <xdr:row>39</xdr:row>
      <xdr:rowOff>81153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5284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43485</xdr:rowOff>
    </xdr:from>
    <xdr:to>
      <xdr:col>41</xdr:col>
      <xdr:colOff>101600</xdr:colOff>
      <xdr:row>39</xdr:row>
      <xdr:rowOff>145085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81153</xdr:rowOff>
    </xdr:from>
    <xdr:to>
      <xdr:col>45</xdr:col>
      <xdr:colOff>177800</xdr:colOff>
      <xdr:row>39</xdr:row>
      <xdr:rowOff>94285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67703"/>
          <a:ext cx="8890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52819</xdr:rowOff>
    </xdr:from>
    <xdr:to>
      <xdr:col>36</xdr:col>
      <xdr:colOff>165100</xdr:colOff>
      <xdr:row>39</xdr:row>
      <xdr:rowOff>154419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94285</xdr:rowOff>
    </xdr:from>
    <xdr:to>
      <xdr:col>41</xdr:col>
      <xdr:colOff>50800</xdr:colOff>
      <xdr:row>39</xdr:row>
      <xdr:rowOff>103619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78083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70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7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169206</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133621</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148480</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4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161612</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5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170946</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5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129540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2203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25400</xdr:rowOff>
    </xdr:from>
    <xdr:to>
      <xdr:col>15</xdr:col>
      <xdr:colOff>101600</xdr:colOff>
      <xdr:row>59</xdr:row>
      <xdr:rowOff>127000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104775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191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76200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159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135890</xdr:rowOff>
    </xdr:from>
    <xdr:to>
      <xdr:col>6</xdr:col>
      <xdr:colOff>38100</xdr:colOff>
      <xdr:row>59</xdr:row>
      <xdr:rowOff>66040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xdr:rowOff>
    </xdr:from>
    <xdr:to>
      <xdr:col>10</xdr:col>
      <xdr:colOff>114300</xdr:colOff>
      <xdr:row>59</xdr:row>
      <xdr:rowOff>43815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1307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108612</xdr:rowOff>
    </xdr:from>
    <xdr:to>
      <xdr:col>55</xdr:col>
      <xdr:colOff>50800</xdr:colOff>
      <xdr:row>58</xdr:row>
      <xdr:rowOff>38762</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10426700" y="98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131489</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10515600" y="973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144418</xdr:rowOff>
    </xdr:from>
    <xdr:to>
      <xdr:col>50</xdr:col>
      <xdr:colOff>165100</xdr:colOff>
      <xdr:row>58</xdr:row>
      <xdr:rowOff>74568</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588500" y="99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159412</xdr:rowOff>
    </xdr:from>
    <xdr:to>
      <xdr:col>55</xdr:col>
      <xdr:colOff>0</xdr:colOff>
      <xdr:row>58</xdr:row>
      <xdr:rowOff>23768</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9639300" y="9932062"/>
          <a:ext cx="838200" cy="3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171352</xdr:rowOff>
    </xdr:from>
    <xdr:to>
      <xdr:col>46</xdr:col>
      <xdr:colOff>38100</xdr:colOff>
      <xdr:row>58</xdr:row>
      <xdr:rowOff>101502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699500" y="99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23768</xdr:rowOff>
    </xdr:from>
    <xdr:to>
      <xdr:col>50</xdr:col>
      <xdr:colOff>114300</xdr:colOff>
      <xdr:row>58</xdr:row>
      <xdr:rowOff>50702</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750300" y="9967868"/>
          <a:ext cx="889000" cy="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18000</xdr:rowOff>
    </xdr:from>
    <xdr:to>
      <xdr:col>41</xdr:col>
      <xdr:colOff>101600</xdr:colOff>
      <xdr:row>58</xdr:row>
      <xdr:rowOff>119600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810500" y="99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50702</xdr:rowOff>
    </xdr:from>
    <xdr:to>
      <xdr:col>45</xdr:col>
      <xdr:colOff>177800</xdr:colOff>
      <xdr:row>58</xdr:row>
      <xdr:rowOff>68800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861300" y="999480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42423</xdr:rowOff>
    </xdr:from>
    <xdr:to>
      <xdr:col>36</xdr:col>
      <xdr:colOff>165100</xdr:colOff>
      <xdr:row>58</xdr:row>
      <xdr:rowOff>144023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921500" y="99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68800</xdr:rowOff>
    </xdr:from>
    <xdr:to>
      <xdr:col>41</xdr:col>
      <xdr:colOff>50800</xdr:colOff>
      <xdr:row>58</xdr:row>
      <xdr:rowOff>93223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72300" y="10012900"/>
          <a:ext cx="8890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7561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6672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91095</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969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118029</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971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136127</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973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160550</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976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E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E00-00001B010000}"/>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E00-00001D010000}"/>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E00-00001F010000}"/>
            </a:ext>
          </a:extLst>
        </xdr:cNvPr>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83313</xdr:rowOff>
    </xdr:from>
    <xdr:to>
      <xdr:col>24</xdr:col>
      <xdr:colOff>114300</xdr:colOff>
      <xdr:row>84</xdr:row>
      <xdr:rowOff>13463</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45847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61740</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E00-00002B010000}"/>
            </a:ext>
          </a:extLst>
        </xdr:cNvPr>
        <xdr:cNvSpPr txBox="1"/>
      </xdr:nvSpPr>
      <xdr:spPr>
        <a:xfrm>
          <a:off x="4673600"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134113</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3797300" y="143598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85598</xdr:rowOff>
    </xdr:from>
    <xdr:to>
      <xdr:col>15</xdr:col>
      <xdr:colOff>101600</xdr:colOff>
      <xdr:row>84</xdr:row>
      <xdr:rowOff>15748</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2857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136398</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2908300" y="1435988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76454</xdr:rowOff>
    </xdr:from>
    <xdr:to>
      <xdr:col>10</xdr:col>
      <xdr:colOff>165100</xdr:colOff>
      <xdr:row>84</xdr:row>
      <xdr:rowOff>6604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1968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127254</xdr:rowOff>
    </xdr:from>
    <xdr:to>
      <xdr:col>15</xdr:col>
      <xdr:colOff>50800</xdr:colOff>
      <xdr:row>83</xdr:row>
      <xdr:rowOff>136398</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019300" y="14357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127254</xdr:rowOff>
    </xdr:from>
    <xdr:to>
      <xdr:col>10</xdr:col>
      <xdr:colOff>114300</xdr:colOff>
      <xdr:row>84</xdr:row>
      <xdr:rowOff>15239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1130300" y="143576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E00-000034010000}"/>
            </a:ext>
          </a:extLst>
        </xdr:cNvPr>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E00-000035010000}"/>
            </a:ext>
          </a:extLst>
        </xdr:cNvPr>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E00-000036010000}"/>
            </a:ext>
          </a:extLst>
        </xdr:cNvPr>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E00-000037010000}"/>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6875</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169181</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77215</xdr:rowOff>
    </xdr:from>
    <xdr:to>
      <xdr:col>55</xdr:col>
      <xdr:colOff>50800</xdr:colOff>
      <xdr:row>78</xdr:row>
      <xdr:rowOff>7365</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0426700" y="1327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30242</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10515600" y="1323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138937</xdr:rowOff>
    </xdr:from>
    <xdr:to>
      <xdr:col>50</xdr:col>
      <xdr:colOff>165100</xdr:colOff>
      <xdr:row>78</xdr:row>
      <xdr:rowOff>69087</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9588500" y="133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128015</xdr:rowOff>
    </xdr:from>
    <xdr:to>
      <xdr:col>55</xdr:col>
      <xdr:colOff>0</xdr:colOff>
      <xdr:row>78</xdr:row>
      <xdr:rowOff>18287</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9639300" y="13329665"/>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1778</xdr:rowOff>
    </xdr:from>
    <xdr:to>
      <xdr:col>46</xdr:col>
      <xdr:colOff>38100</xdr:colOff>
      <xdr:row>78</xdr:row>
      <xdr:rowOff>103378</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699500" y="133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18287</xdr:rowOff>
    </xdr:from>
    <xdr:to>
      <xdr:col>50</xdr:col>
      <xdr:colOff>114300</xdr:colOff>
      <xdr:row>78</xdr:row>
      <xdr:rowOff>52578</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8750300" y="1339138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48261</xdr:rowOff>
    </xdr:from>
    <xdr:to>
      <xdr:col>41</xdr:col>
      <xdr:colOff>101600</xdr:colOff>
      <xdr:row>78</xdr:row>
      <xdr:rowOff>149861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7810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52578</xdr:rowOff>
    </xdr:from>
    <xdr:to>
      <xdr:col>45</xdr:col>
      <xdr:colOff>177800</xdr:colOff>
      <xdr:row>78</xdr:row>
      <xdr:rowOff>99061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7861300" y="13425678"/>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90932</xdr:rowOff>
    </xdr:from>
    <xdr:to>
      <xdr:col>36</xdr:col>
      <xdr:colOff>165100</xdr:colOff>
      <xdr:row>79</xdr:row>
      <xdr:rowOff>21082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921500" y="134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99061</xdr:rowOff>
    </xdr:from>
    <xdr:to>
      <xdr:col>41</xdr:col>
      <xdr:colOff>50800</xdr:colOff>
      <xdr:row>78</xdr:row>
      <xdr:rowOff>141732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6972300" y="13472161"/>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6737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85614</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9391727" y="1311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119905</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8515427"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166388</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7626427" y="1319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37609</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6737427" y="132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160927</xdr:rowOff>
    </xdr:from>
    <xdr:to>
      <xdr:col>85</xdr:col>
      <xdr:colOff>177800</xdr:colOff>
      <xdr:row>42</xdr:row>
      <xdr:rowOff>91077</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75854</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100512</xdr:rowOff>
    </xdr:from>
    <xdr:to>
      <xdr:col>81</xdr:col>
      <xdr:colOff>101600</xdr:colOff>
      <xdr:row>41</xdr:row>
      <xdr:rowOff>30662</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151312</xdr:rowOff>
    </xdr:from>
    <xdr:to>
      <xdr:col>85</xdr:col>
      <xdr:colOff>127000</xdr:colOff>
      <xdr:row>42</xdr:row>
      <xdr:rowOff>40277</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7009312"/>
          <a:ext cx="8382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54791</xdr:rowOff>
    </xdr:from>
    <xdr:to>
      <xdr:col>76</xdr:col>
      <xdr:colOff>165100</xdr:colOff>
      <xdr:row>40</xdr:row>
      <xdr:rowOff>156391</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105591</xdr:rowOff>
    </xdr:from>
    <xdr:to>
      <xdr:col>81</xdr:col>
      <xdr:colOff>50800</xdr:colOff>
      <xdr:row>40</xdr:row>
      <xdr:rowOff>151312</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69635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xdr:rowOff>
    </xdr:from>
    <xdr:to>
      <xdr:col>72</xdr:col>
      <xdr:colOff>38100</xdr:colOff>
      <xdr:row>40</xdr:row>
      <xdr:rowOff>112304</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61504</xdr:rowOff>
    </xdr:from>
    <xdr:to>
      <xdr:col>76</xdr:col>
      <xdr:colOff>114300</xdr:colOff>
      <xdr:row>40</xdr:row>
      <xdr:rowOff>105591</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69195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149497</xdr:rowOff>
    </xdr:from>
    <xdr:to>
      <xdr:col>67</xdr:col>
      <xdr:colOff>101600</xdr:colOff>
      <xdr:row>40</xdr:row>
      <xdr:rowOff>79647</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28847</xdr:rowOff>
    </xdr:from>
    <xdr:to>
      <xdr:col>71</xdr:col>
      <xdr:colOff>177800</xdr:colOff>
      <xdr:row>40</xdr:row>
      <xdr:rowOff>61504</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8868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21789</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147518</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103431</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70774</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41402</xdr:rowOff>
    </xdr:from>
    <xdr:to>
      <xdr:col>116</xdr:col>
      <xdr:colOff>114300</xdr:colOff>
      <xdr:row>41</xdr:row>
      <xdr:rowOff>143002</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127779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9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92202</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21323300" y="7094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16256</xdr:rowOff>
    </xdr:from>
    <xdr:to>
      <xdr:col>107</xdr:col>
      <xdr:colOff>101600</xdr:colOff>
      <xdr:row>41</xdr:row>
      <xdr:rowOff>117856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67056</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0434300" y="70942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16256</xdr:rowOff>
    </xdr:from>
    <xdr:to>
      <xdr:col>102</xdr:col>
      <xdr:colOff>165100</xdr:colOff>
      <xdr:row>41</xdr:row>
      <xdr:rowOff>117856</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67056</xdr:rowOff>
    </xdr:from>
    <xdr:to>
      <xdr:col>107</xdr:col>
      <xdr:colOff>50800</xdr:colOff>
      <xdr:row>41</xdr:row>
      <xdr:rowOff>67056</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9545300" y="709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167132</xdr:rowOff>
    </xdr:from>
    <xdr:to>
      <xdr:col>98</xdr:col>
      <xdr:colOff>38100</xdr:colOff>
      <xdr:row>41</xdr:row>
      <xdr:rowOff>97282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46482</xdr:rowOff>
    </xdr:from>
    <xdr:to>
      <xdr:col>102</xdr:col>
      <xdr:colOff>114300</xdr:colOff>
      <xdr:row>41</xdr:row>
      <xdr:rowOff>67056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656300" y="70759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108983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108983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88409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E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E00-000020020000}"/>
            </a:ext>
          </a:extLst>
        </xdr:cNvPr>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60</xdr:row>
      <xdr:rowOff>45720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15481300" y="1002411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45720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4592300" y="10328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41910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3703300" y="10328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36830</xdr:rowOff>
    </xdr:from>
    <xdr:to>
      <xdr:col>67</xdr:col>
      <xdr:colOff>101600</xdr:colOff>
      <xdr:row>60</xdr:row>
      <xdr:rowOff>138430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2763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87630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2814300" y="10328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E00-000029020000}"/>
            </a:ext>
          </a:extLst>
        </xdr:cNvPr>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E00-00002A020000}"/>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E00-00002B020000}"/>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E00-00002C020000}"/>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129557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125239</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58275</xdr:rowOff>
    </xdr:from>
    <xdr:to>
      <xdr:col>112</xdr:col>
      <xdr:colOff>38100</xdr:colOff>
      <xdr:row>60</xdr:row>
      <xdr:rowOff>159875</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3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109075</xdr:rowOff>
    </xdr:from>
    <xdr:to>
      <xdr:col>116</xdr:col>
      <xdr:colOff>63500</xdr:colOff>
      <xdr:row>61</xdr:row>
      <xdr:rowOff>153162</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21323300" y="10396075"/>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32803</xdr:rowOff>
    </xdr:from>
    <xdr:to>
      <xdr:col>107</xdr:col>
      <xdr:colOff>101600</xdr:colOff>
      <xdr:row>60</xdr:row>
      <xdr:rowOff>134403</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3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83603</xdr:rowOff>
    </xdr:from>
    <xdr:to>
      <xdr:col>111</xdr:col>
      <xdr:colOff>177800</xdr:colOff>
      <xdr:row>60</xdr:row>
      <xdr:rowOff>109075</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0434300" y="10370603"/>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154613</xdr:rowOff>
    </xdr:from>
    <xdr:to>
      <xdr:col>102</xdr:col>
      <xdr:colOff>165100</xdr:colOff>
      <xdr:row>60</xdr:row>
      <xdr:rowOff>84763</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2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33963</xdr:rowOff>
    </xdr:from>
    <xdr:to>
      <xdr:col>107</xdr:col>
      <xdr:colOff>50800</xdr:colOff>
      <xdr:row>60</xdr:row>
      <xdr:rowOff>83603</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9545300" y="10320963"/>
          <a:ext cx="889000" cy="4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33963</xdr:rowOff>
    </xdr:from>
    <xdr:to>
      <xdr:col>102</xdr:col>
      <xdr:colOff>114300</xdr:colOff>
      <xdr:row>60</xdr:row>
      <xdr:rowOff>114300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320963"/>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4952</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1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150930</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09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101290</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0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E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2" name="【公民館】&#10;有形固定資産減価償却率最小値テキスト">
          <a:extLst>
            <a:ext uri="{FF2B5EF4-FFF2-40B4-BE49-F238E27FC236}">
              <a16:creationId xmlns:a16="http://schemas.microsoft.com/office/drawing/2014/main" id="{00000000-0008-0000-0E00-000096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E00-000098020000}"/>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E00-00009A020000}"/>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124461</xdr:rowOff>
    </xdr:from>
    <xdr:to>
      <xdr:col>85</xdr:col>
      <xdr:colOff>177800</xdr:colOff>
      <xdr:row>105</xdr:row>
      <xdr:rowOff>54611</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6268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102888</xdr:rowOff>
    </xdr:from>
    <xdr:ext cx="405111" cy="259045"/>
    <xdr:sp macro="" textlink="">
      <xdr:nvSpPr>
        <xdr:cNvPr id="678" name="【公民館】&#10;有形固定資産減価償却率該当値テキスト">
          <a:extLst>
            <a:ext uri="{FF2B5EF4-FFF2-40B4-BE49-F238E27FC236}">
              <a16:creationId xmlns:a16="http://schemas.microsoft.com/office/drawing/2014/main" id="{00000000-0008-0000-0E00-0000A6020000}"/>
            </a:ext>
          </a:extLst>
        </xdr:cNvPr>
        <xdr:cNvSpPr txBox="1"/>
      </xdr:nvSpPr>
      <xdr:spPr>
        <a:xfrm>
          <a:off x="1635760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88264</xdr:rowOff>
    </xdr:from>
    <xdr:to>
      <xdr:col>81</xdr:col>
      <xdr:colOff>101600</xdr:colOff>
      <xdr:row>105</xdr:row>
      <xdr:rowOff>18414</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543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139064</xdr:rowOff>
    </xdr:from>
    <xdr:to>
      <xdr:col>85</xdr:col>
      <xdr:colOff>127000</xdr:colOff>
      <xdr:row>105</xdr:row>
      <xdr:rowOff>3811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5481300" y="179698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50164</xdr:rowOff>
    </xdr:from>
    <xdr:to>
      <xdr:col>76</xdr:col>
      <xdr:colOff>165100</xdr:colOff>
      <xdr:row>104</xdr:row>
      <xdr:rowOff>151764</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4541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100964</xdr:rowOff>
    </xdr:from>
    <xdr:to>
      <xdr:col>81</xdr:col>
      <xdr:colOff>50800</xdr:colOff>
      <xdr:row>104</xdr:row>
      <xdr:rowOff>139064</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4592300" y="179317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100964</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3703300" y="178955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12064</xdr:rowOff>
    </xdr:from>
    <xdr:to>
      <xdr:col>67</xdr:col>
      <xdr:colOff>101600</xdr:colOff>
      <xdr:row>104</xdr:row>
      <xdr:rowOff>113664</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2763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62864</xdr:rowOff>
    </xdr:from>
    <xdr:to>
      <xdr:col>71</xdr:col>
      <xdr:colOff>177800</xdr:colOff>
      <xdr:row>104</xdr:row>
      <xdr:rowOff>64770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814300" y="178936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E00-0000AF02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E00-0000B0020000}"/>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E00-0000B1020000}"/>
            </a:ext>
          </a:extLst>
        </xdr:cNvPr>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690" name="n_4aveValue【公民館】&#10;有形固定資産減価償却率">
          <a:extLst>
            <a:ext uri="{FF2B5EF4-FFF2-40B4-BE49-F238E27FC236}">
              <a16:creationId xmlns:a16="http://schemas.microsoft.com/office/drawing/2014/main" id="{00000000-0008-0000-0E00-0000B2020000}"/>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9541</xdr:rowOff>
    </xdr:from>
    <xdr:ext cx="405111" cy="259045"/>
    <xdr:sp macro="" textlink="">
      <xdr:nvSpPr>
        <xdr:cNvPr id="691" name="n_1main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142891</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694" name="n_4main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E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7" name="【公民館】&#10;一人当たり面積最小値テキスト">
          <a:extLst>
            <a:ext uri="{FF2B5EF4-FFF2-40B4-BE49-F238E27FC236}">
              <a16:creationId xmlns:a16="http://schemas.microsoft.com/office/drawing/2014/main" id="{00000000-0008-0000-0E00-0000CD02000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19" name="【公民館】&#10;一人当たり面積最大値テキスト">
          <a:extLst>
            <a:ext uri="{FF2B5EF4-FFF2-40B4-BE49-F238E27FC236}">
              <a16:creationId xmlns:a16="http://schemas.microsoft.com/office/drawing/2014/main" id="{00000000-0008-0000-0E00-0000CF020000}"/>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721" name="【公民館】&#10;一人当たり面積平均値テキスト">
          <a:extLst>
            <a:ext uri="{FF2B5EF4-FFF2-40B4-BE49-F238E27FC236}">
              <a16:creationId xmlns:a16="http://schemas.microsoft.com/office/drawing/2014/main" id="{00000000-0008-0000-0E00-0000D1020000}"/>
            </a:ext>
          </a:extLst>
        </xdr:cNvPr>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50546</xdr:rowOff>
    </xdr:from>
    <xdr:to>
      <xdr:col>116</xdr:col>
      <xdr:colOff>114300</xdr:colOff>
      <xdr:row>105</xdr:row>
      <xdr:rowOff>152146</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2110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73423</xdr:rowOff>
    </xdr:from>
    <xdr:ext cx="469744" cy="259045"/>
    <xdr:sp macro="" textlink="">
      <xdr:nvSpPr>
        <xdr:cNvPr id="733" name="【公民館】&#10;一人当たり面積該当値テキスト">
          <a:extLst>
            <a:ext uri="{FF2B5EF4-FFF2-40B4-BE49-F238E27FC236}">
              <a16:creationId xmlns:a16="http://schemas.microsoft.com/office/drawing/2014/main" id="{00000000-0008-0000-0E00-0000DD020000}"/>
            </a:ext>
          </a:extLst>
        </xdr:cNvPr>
        <xdr:cNvSpPr txBox="1"/>
      </xdr:nvSpPr>
      <xdr:spPr>
        <a:xfrm>
          <a:off x="22199600"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61976</xdr:rowOff>
    </xdr:from>
    <xdr:to>
      <xdr:col>112</xdr:col>
      <xdr:colOff>38100</xdr:colOff>
      <xdr:row>105</xdr:row>
      <xdr:rowOff>163576</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1272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101346</xdr:rowOff>
    </xdr:from>
    <xdr:to>
      <xdr:col>116</xdr:col>
      <xdr:colOff>63500</xdr:colOff>
      <xdr:row>105</xdr:row>
      <xdr:rowOff>112776</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21323300" y="181035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73406</xdr:rowOff>
    </xdr:from>
    <xdr:to>
      <xdr:col>107</xdr:col>
      <xdr:colOff>101600</xdr:colOff>
      <xdr:row>106</xdr:row>
      <xdr:rowOff>3556</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0383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112776</xdr:rowOff>
    </xdr:from>
    <xdr:to>
      <xdr:col>111</xdr:col>
      <xdr:colOff>177800</xdr:colOff>
      <xdr:row>105</xdr:row>
      <xdr:rowOff>124206</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0434300" y="18115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124206</xdr:rowOff>
    </xdr:from>
    <xdr:to>
      <xdr:col>107</xdr:col>
      <xdr:colOff>50800</xdr:colOff>
      <xdr:row>105</xdr:row>
      <xdr:rowOff>133350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19545300" y="18126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29972</xdr:rowOff>
    </xdr:from>
    <xdr:to>
      <xdr:col>98</xdr:col>
      <xdr:colOff>38100</xdr:colOff>
      <xdr:row>105</xdr:row>
      <xdr:rowOff>131572</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8605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80772</xdr:rowOff>
    </xdr:from>
    <xdr:to>
      <xdr:col>102</xdr:col>
      <xdr:colOff>114300</xdr:colOff>
      <xdr:row>105</xdr:row>
      <xdr:rowOff>133350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656300" y="180830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742" name="n_1aveValue【公民館】&#10;一人当たり面積">
          <a:extLst>
            <a:ext uri="{FF2B5EF4-FFF2-40B4-BE49-F238E27FC236}">
              <a16:creationId xmlns:a16="http://schemas.microsoft.com/office/drawing/2014/main" id="{00000000-0008-0000-0E00-0000E6020000}"/>
            </a:ext>
          </a:extLst>
        </xdr:cNvPr>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43" name="n_2aveValue【公民館】&#10;一人当たり面積">
          <a:extLst>
            <a:ext uri="{FF2B5EF4-FFF2-40B4-BE49-F238E27FC236}">
              <a16:creationId xmlns:a16="http://schemas.microsoft.com/office/drawing/2014/main" id="{00000000-0008-0000-0E00-0000E702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744" name="n_3aveValue【公民館】&#10;一人当たり面積">
          <a:extLst>
            <a:ext uri="{FF2B5EF4-FFF2-40B4-BE49-F238E27FC236}">
              <a16:creationId xmlns:a16="http://schemas.microsoft.com/office/drawing/2014/main" id="{00000000-0008-0000-0E00-0000E8020000}"/>
            </a:ext>
          </a:extLst>
        </xdr:cNvPr>
        <xdr:cNvSpPr txBox="1"/>
      </xdr:nvSpPr>
      <xdr:spPr>
        <a:xfrm>
          <a:off x="19310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745" name="n_4aveValue【公民館】&#10;一人当たり面積">
          <a:extLst>
            <a:ext uri="{FF2B5EF4-FFF2-40B4-BE49-F238E27FC236}">
              <a16:creationId xmlns:a16="http://schemas.microsoft.com/office/drawing/2014/main" id="{00000000-0008-0000-0E00-0000E9020000}"/>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8653</xdr:rowOff>
    </xdr:from>
    <xdr:ext cx="469744" cy="259045"/>
    <xdr:sp macro="" textlink="">
      <xdr:nvSpPr>
        <xdr:cNvPr id="746" name="n_1mainValue【公民館】&#10;一人当たり面積">
          <a:extLst>
            <a:ext uri="{FF2B5EF4-FFF2-40B4-BE49-F238E27FC236}">
              <a16:creationId xmlns:a16="http://schemas.microsoft.com/office/drawing/2014/main" id="{00000000-0008-0000-0E00-0000EA020000}"/>
            </a:ext>
          </a:extLst>
        </xdr:cNvPr>
        <xdr:cNvSpPr txBox="1"/>
      </xdr:nvSpPr>
      <xdr:spPr>
        <a:xfrm>
          <a:off x="21075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20083</xdr:rowOff>
    </xdr:from>
    <xdr:ext cx="469744" cy="259045"/>
    <xdr:sp macro="" textlink="">
      <xdr:nvSpPr>
        <xdr:cNvPr id="747" name="n_2mainValue【公民館】&#10;一人当たり面積">
          <a:extLst>
            <a:ext uri="{FF2B5EF4-FFF2-40B4-BE49-F238E27FC236}">
              <a16:creationId xmlns:a16="http://schemas.microsoft.com/office/drawing/2014/main" id="{00000000-0008-0000-0E00-0000EB020000}"/>
            </a:ext>
          </a:extLst>
        </xdr:cNvPr>
        <xdr:cNvSpPr txBox="1"/>
      </xdr:nvSpPr>
      <xdr:spPr>
        <a:xfrm>
          <a:off x="20199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8" name="n_3mainValue【公民館】&#10;一人当たり面積">
          <a:extLst>
            <a:ext uri="{FF2B5EF4-FFF2-40B4-BE49-F238E27FC236}">
              <a16:creationId xmlns:a16="http://schemas.microsoft.com/office/drawing/2014/main" id="{00000000-0008-0000-0E00-0000EC02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122699</xdr:rowOff>
    </xdr:from>
    <xdr:ext cx="469744" cy="259045"/>
    <xdr:sp macro="" textlink="">
      <xdr:nvSpPr>
        <xdr:cNvPr id="749" name="n_4mainValue【公民館】&#10;一人当たり面積">
          <a:extLst>
            <a:ext uri="{FF2B5EF4-FFF2-40B4-BE49-F238E27FC236}">
              <a16:creationId xmlns:a16="http://schemas.microsoft.com/office/drawing/2014/main" id="{00000000-0008-0000-0E00-0000ED020000}"/>
            </a:ext>
          </a:extLst>
        </xdr:cNvPr>
        <xdr:cNvSpPr txBox="1"/>
      </xdr:nvSpPr>
      <xdr:spPr>
        <a:xfrm>
          <a:off x="18421427" y="181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類似団体と比較して有形固定資産減価償却率が高くなっている施設は，公営住宅と認定子ども園・幼稚園・保育所と公民館である。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公営住宅については，長寿命化計画に基づき，適正な管理を図っていく。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また，認定子ども園・幼稚園・保育所については，町内１５施設のうち町立施設が１施設であるため，一人当りの面積が類似団体と比較して低い。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道路，橋りょう・トンネルについても長寿命化計画に基づき，また，公民館については，個別施設計画に基づき効率的な維持・修繕に努める。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20,050
19,652
303.90
17,791,071
16,482,243
1,154,266
8,306,875
12,876,787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F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71" name="直線コネクタ 70">
          <a:extLst>
            <a:ext uri="{FF2B5EF4-FFF2-40B4-BE49-F238E27FC236}">
              <a16:creationId xmlns:a16="http://schemas.microsoft.com/office/drawing/2014/main" id="{00000000-0008-0000-0F00-000047000000}"/>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00000000-0008-0000-0F00-000048000000}"/>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F00-00004A000000}"/>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F00-00004C000000}"/>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77" name="フローチャート: 判断 76">
          <a:extLst>
            <a:ext uri="{FF2B5EF4-FFF2-40B4-BE49-F238E27FC236}">
              <a16:creationId xmlns:a16="http://schemas.microsoft.com/office/drawing/2014/main" id="{00000000-0008-0000-0F00-00004D000000}"/>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87" name="楕円 86">
          <a:extLst>
            <a:ext uri="{FF2B5EF4-FFF2-40B4-BE49-F238E27FC236}">
              <a16:creationId xmlns:a16="http://schemas.microsoft.com/office/drawing/2014/main" id="{00000000-0008-0000-0F00-000057000000}"/>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F00-000058000000}"/>
            </a:ext>
          </a:extLst>
        </xdr:cNvPr>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xdr:rowOff>
    </xdr:from>
    <xdr:to>
      <xdr:col>20</xdr:col>
      <xdr:colOff>38100</xdr:colOff>
      <xdr:row>60</xdr:row>
      <xdr:rowOff>112522</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3746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61722</xdr:rowOff>
    </xdr:from>
    <xdr:to>
      <xdr:col>24</xdr:col>
      <xdr:colOff>63500</xdr:colOff>
      <xdr:row>60</xdr:row>
      <xdr:rowOff>114300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3797300" y="1034872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61722</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2908300" y="102984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60</xdr:row>
      <xdr:rowOff>11430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019300" y="10241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22352</xdr:rowOff>
    </xdr:from>
    <xdr:to>
      <xdr:col>6</xdr:col>
      <xdr:colOff>38100</xdr:colOff>
      <xdr:row>59</xdr:row>
      <xdr:rowOff>123952</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079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73152</xdr:rowOff>
    </xdr:from>
    <xdr:to>
      <xdr:col>10</xdr:col>
      <xdr:colOff>114300</xdr:colOff>
      <xdr:row>59</xdr:row>
      <xdr:rowOff>125730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1130300" y="101887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103649</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3582044"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115079</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927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151130</xdr:rowOff>
    </xdr:from>
    <xdr:to>
      <xdr:col>55</xdr:col>
      <xdr:colOff>50800</xdr:colOff>
      <xdr:row>56</xdr:row>
      <xdr:rowOff>81280</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104157</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953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15875</xdr:rowOff>
    </xdr:from>
    <xdr:to>
      <xdr:col>50</xdr:col>
      <xdr:colOff>165100</xdr:colOff>
      <xdr:row>56</xdr:row>
      <xdr:rowOff>117475</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30480</xdr:rowOff>
    </xdr:from>
    <xdr:to>
      <xdr:col>55</xdr:col>
      <xdr:colOff>0</xdr:colOff>
      <xdr:row>56</xdr:row>
      <xdr:rowOff>66675</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96316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44450</xdr:rowOff>
    </xdr:from>
    <xdr:to>
      <xdr:col>46</xdr:col>
      <xdr:colOff>38100</xdr:colOff>
      <xdr:row>56</xdr:row>
      <xdr:rowOff>146050</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66675</xdr:rowOff>
    </xdr:from>
    <xdr:to>
      <xdr:col>50</xdr:col>
      <xdr:colOff>114300</xdr:colOff>
      <xdr:row>56</xdr:row>
      <xdr:rowOff>95250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9667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55880</xdr:rowOff>
    </xdr:from>
    <xdr:to>
      <xdr:col>41</xdr:col>
      <xdr:colOff>101600</xdr:colOff>
      <xdr:row>56</xdr:row>
      <xdr:rowOff>157480</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95250</xdr:rowOff>
    </xdr:from>
    <xdr:to>
      <xdr:col>45</xdr:col>
      <xdr:colOff>177800</xdr:colOff>
      <xdr:row>56</xdr:row>
      <xdr:rowOff>106680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9696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80645</xdr:rowOff>
    </xdr:from>
    <xdr:to>
      <xdr:col>36</xdr:col>
      <xdr:colOff>165100</xdr:colOff>
      <xdr:row>57</xdr:row>
      <xdr:rowOff>10795</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106680</xdr:rowOff>
    </xdr:from>
    <xdr:to>
      <xdr:col>41</xdr:col>
      <xdr:colOff>50800</xdr:colOff>
      <xdr:row>56</xdr:row>
      <xdr:rowOff>131445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6972300" y="97078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134002</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93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162577</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2557</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27322</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945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00000000-0008-0000-0F00-0000B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185" name="【福祉施設】&#10;有形固定資産減価償却率最小値テキスト">
          <a:extLst>
            <a:ext uri="{FF2B5EF4-FFF2-40B4-BE49-F238E27FC236}">
              <a16:creationId xmlns:a16="http://schemas.microsoft.com/office/drawing/2014/main" id="{00000000-0008-0000-0F00-0000B9000000}"/>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00000000-0008-0000-0F00-0000BB000000}"/>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00000000-0008-0000-0F00-0000BD00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00000000-0008-0000-0F00-0000C9000000}"/>
            </a:ext>
          </a:extLst>
        </xdr:cNvPr>
        <xdr:cNvSpPr txBox="1"/>
      </xdr:nvSpPr>
      <xdr:spPr>
        <a:xfrm>
          <a:off x="4673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106680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3797300" y="14462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60961</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2908300" y="14417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84</xdr:row>
      <xdr:rowOff>15239</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2019300" y="14371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140970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130300" y="1432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10" name="n_1aveValue【福祉施設】&#10;有形固定資産減価償却率">
          <a:extLst>
            <a:ext uri="{FF2B5EF4-FFF2-40B4-BE49-F238E27FC236}">
              <a16:creationId xmlns:a16="http://schemas.microsoft.com/office/drawing/2014/main" id="{00000000-0008-0000-0F00-0000D200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211" name="n_2aveValue【福祉施設】&#10;有形固定資産減価償却率">
          <a:extLst>
            <a:ext uri="{FF2B5EF4-FFF2-40B4-BE49-F238E27FC236}">
              <a16:creationId xmlns:a16="http://schemas.microsoft.com/office/drawing/2014/main" id="{00000000-0008-0000-0F00-0000D3000000}"/>
            </a:ext>
          </a:extLst>
        </xdr:cNvPr>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12" name="n_3aveValue【福祉施設】&#10;有形固定資産減価償却率">
          <a:extLst>
            <a:ext uri="{FF2B5EF4-FFF2-40B4-BE49-F238E27FC236}">
              <a16:creationId xmlns:a16="http://schemas.microsoft.com/office/drawing/2014/main" id="{00000000-0008-0000-0F00-0000D400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213" name="n_4aveValue【福祉施設】&#10;有形固定資産減価償却率">
          <a:extLst>
            <a:ext uri="{FF2B5EF4-FFF2-40B4-BE49-F238E27FC236}">
              <a16:creationId xmlns:a16="http://schemas.microsoft.com/office/drawing/2014/main" id="{00000000-0008-0000-0F00-0000D5000000}"/>
            </a:ext>
          </a:extLst>
        </xdr:cNvPr>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214" name="n_1mainValue【福祉施設】&#10;有形固定資産減価償却率">
          <a:extLst>
            <a:ext uri="{FF2B5EF4-FFF2-40B4-BE49-F238E27FC236}">
              <a16:creationId xmlns:a16="http://schemas.microsoft.com/office/drawing/2014/main" id="{00000000-0008-0000-0F00-0000D6000000}"/>
            </a:ext>
          </a:extLst>
        </xdr:cNvPr>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215" name="n_2mainValue【福祉施設】&#10;有形固定資産減価償却率">
          <a:extLst>
            <a:ext uri="{FF2B5EF4-FFF2-40B4-BE49-F238E27FC236}">
              <a16:creationId xmlns:a16="http://schemas.microsoft.com/office/drawing/2014/main" id="{00000000-0008-0000-0F00-0000D7000000}"/>
            </a:ext>
          </a:extLst>
        </xdr:cNvPr>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216" name="n_3mainValue【福祉施設】&#10;有形固定資産減価償却率">
          <a:extLst>
            <a:ext uri="{FF2B5EF4-FFF2-40B4-BE49-F238E27FC236}">
              <a16:creationId xmlns:a16="http://schemas.microsoft.com/office/drawing/2014/main" id="{00000000-0008-0000-0F00-0000D8000000}"/>
            </a:ext>
          </a:extLst>
        </xdr:cNvPr>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217" name="n_4mainValue【福祉施設】&#10;有形固定資産減価償却率">
          <a:extLst>
            <a:ext uri="{FF2B5EF4-FFF2-40B4-BE49-F238E27FC236}">
              <a16:creationId xmlns:a16="http://schemas.microsoft.com/office/drawing/2014/main" id="{00000000-0008-0000-0F00-0000D9000000}"/>
            </a:ext>
          </a:extLst>
        </xdr:cNvPr>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00000000-0008-0000-0F00-0000F0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2" name="【福祉施設】&#10;一人当たり面積最小値テキスト">
          <a:extLst>
            <a:ext uri="{FF2B5EF4-FFF2-40B4-BE49-F238E27FC236}">
              <a16:creationId xmlns:a16="http://schemas.microsoft.com/office/drawing/2014/main" id="{00000000-0008-0000-0F00-0000F200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244" name="【福祉施設】&#10;一人当たり面積最大値テキスト">
          <a:extLst>
            <a:ext uri="{FF2B5EF4-FFF2-40B4-BE49-F238E27FC236}">
              <a16:creationId xmlns:a16="http://schemas.microsoft.com/office/drawing/2014/main" id="{00000000-0008-0000-0F00-0000F4000000}"/>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246" name="【福祉施設】&#10;一人当たり面積平均値テキスト">
          <a:extLst>
            <a:ext uri="{FF2B5EF4-FFF2-40B4-BE49-F238E27FC236}">
              <a16:creationId xmlns:a16="http://schemas.microsoft.com/office/drawing/2014/main" id="{00000000-0008-0000-0F00-0000F6000000}"/>
            </a:ext>
          </a:extLst>
        </xdr:cNvPr>
        <xdr:cNvSpPr txBox="1"/>
      </xdr:nvSpPr>
      <xdr:spPr>
        <a:xfrm>
          <a:off x="105156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10426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258" name="【福祉施設】&#10;一人当たり面積該当値テキスト">
          <a:extLst>
            <a:ext uri="{FF2B5EF4-FFF2-40B4-BE49-F238E27FC236}">
              <a16:creationId xmlns:a16="http://schemas.microsoft.com/office/drawing/2014/main" id="{00000000-0008-0000-0F00-000002010000}"/>
            </a:ext>
          </a:extLst>
        </xdr:cNvPr>
        <xdr:cNvSpPr txBox="1"/>
      </xdr:nvSpPr>
      <xdr:spPr>
        <a:xfrm>
          <a:off x="10515600"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162561</xdr:rowOff>
    </xdr:from>
    <xdr:to>
      <xdr:col>50</xdr:col>
      <xdr:colOff>165100</xdr:colOff>
      <xdr:row>86</xdr:row>
      <xdr:rowOff>92711</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9588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41911</xdr:rowOff>
    </xdr:from>
    <xdr:to>
      <xdr:col>55</xdr:col>
      <xdr:colOff>0</xdr:colOff>
      <xdr:row>86</xdr:row>
      <xdr:rowOff>41911</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9639300" y="14786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41911</xdr:rowOff>
    </xdr:from>
    <xdr:to>
      <xdr:col>50</xdr:col>
      <xdr:colOff>114300</xdr:colOff>
      <xdr:row>86</xdr:row>
      <xdr:rowOff>45720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8750300" y="14786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166370</xdr:rowOff>
    </xdr:from>
    <xdr:to>
      <xdr:col>41</xdr:col>
      <xdr:colOff>101600</xdr:colOff>
      <xdr:row>86</xdr:row>
      <xdr:rowOff>96520</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7810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45720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861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166370</xdr:rowOff>
    </xdr:from>
    <xdr:to>
      <xdr:col>36</xdr:col>
      <xdr:colOff>165100</xdr:colOff>
      <xdr:row>86</xdr:row>
      <xdr:rowOff>96520</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6921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45720</xdr:rowOff>
    </xdr:from>
    <xdr:to>
      <xdr:col>41</xdr:col>
      <xdr:colOff>50800</xdr:colOff>
      <xdr:row>86</xdr:row>
      <xdr:rowOff>45720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972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267" name="n_1aveValue【福祉施設】&#10;一人当たり面積">
          <a:extLst>
            <a:ext uri="{FF2B5EF4-FFF2-40B4-BE49-F238E27FC236}">
              <a16:creationId xmlns:a16="http://schemas.microsoft.com/office/drawing/2014/main" id="{00000000-0008-0000-0F00-00000B010000}"/>
            </a:ext>
          </a:extLst>
        </xdr:cNvPr>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268" name="n_2aveValue【福祉施設】&#10;一人当たり面積">
          <a:extLst>
            <a:ext uri="{FF2B5EF4-FFF2-40B4-BE49-F238E27FC236}">
              <a16:creationId xmlns:a16="http://schemas.microsoft.com/office/drawing/2014/main" id="{00000000-0008-0000-0F00-00000C010000}"/>
            </a:ext>
          </a:extLst>
        </xdr:cNvPr>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269" name="n_3aveValue【福祉施設】&#10;一人当たり面積">
          <a:extLst>
            <a:ext uri="{FF2B5EF4-FFF2-40B4-BE49-F238E27FC236}">
              <a16:creationId xmlns:a16="http://schemas.microsoft.com/office/drawing/2014/main" id="{00000000-0008-0000-0F00-00000D010000}"/>
            </a:ext>
          </a:extLst>
        </xdr:cNvPr>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270" name="n_4aveValue【福祉施設】&#10;一人当たり面積">
          <a:extLst>
            <a:ext uri="{FF2B5EF4-FFF2-40B4-BE49-F238E27FC236}">
              <a16:creationId xmlns:a16="http://schemas.microsoft.com/office/drawing/2014/main" id="{00000000-0008-0000-0F00-00000E010000}"/>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83838</xdr:rowOff>
    </xdr:from>
    <xdr:ext cx="469744" cy="259045"/>
    <xdr:sp macro="" textlink="">
      <xdr:nvSpPr>
        <xdr:cNvPr id="271" name="n_1mainValue【福祉施設】&#10;一人当たり面積">
          <a:extLst>
            <a:ext uri="{FF2B5EF4-FFF2-40B4-BE49-F238E27FC236}">
              <a16:creationId xmlns:a16="http://schemas.microsoft.com/office/drawing/2014/main" id="{00000000-0008-0000-0F00-00000F010000}"/>
            </a:ext>
          </a:extLst>
        </xdr:cNvPr>
        <xdr:cNvSpPr txBox="1"/>
      </xdr:nvSpPr>
      <xdr:spPr>
        <a:xfrm>
          <a:off x="9391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272" name="n_2mainValue【福祉施設】&#10;一人当たり面積">
          <a:extLst>
            <a:ext uri="{FF2B5EF4-FFF2-40B4-BE49-F238E27FC236}">
              <a16:creationId xmlns:a16="http://schemas.microsoft.com/office/drawing/2014/main" id="{00000000-0008-0000-0F00-000010010000}"/>
            </a:ext>
          </a:extLst>
        </xdr:cNvPr>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87647</xdr:rowOff>
    </xdr:from>
    <xdr:ext cx="469744" cy="259045"/>
    <xdr:sp macro="" textlink="">
      <xdr:nvSpPr>
        <xdr:cNvPr id="273" name="n_3mainValue【福祉施設】&#10;一人当たり面積">
          <a:extLst>
            <a:ext uri="{FF2B5EF4-FFF2-40B4-BE49-F238E27FC236}">
              <a16:creationId xmlns:a16="http://schemas.microsoft.com/office/drawing/2014/main" id="{00000000-0008-0000-0F00-000011010000}"/>
            </a:ext>
          </a:extLst>
        </xdr:cNvPr>
        <xdr:cNvSpPr txBox="1"/>
      </xdr:nvSpPr>
      <xdr:spPr>
        <a:xfrm>
          <a:off x="7626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87647</xdr:rowOff>
    </xdr:from>
    <xdr:ext cx="469744" cy="259045"/>
    <xdr:sp macro="" textlink="">
      <xdr:nvSpPr>
        <xdr:cNvPr id="274" name="n_4mainValue【福祉施設】&#10;一人当たり面積">
          <a:extLst>
            <a:ext uri="{FF2B5EF4-FFF2-40B4-BE49-F238E27FC236}">
              <a16:creationId xmlns:a16="http://schemas.microsoft.com/office/drawing/2014/main" id="{00000000-0008-0000-0F00-000012010000}"/>
            </a:ext>
          </a:extLst>
        </xdr:cNvPr>
        <xdr:cNvSpPr txBox="1"/>
      </xdr:nvSpPr>
      <xdr:spPr>
        <a:xfrm>
          <a:off x="6737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00000000-0008-0000-0F00-00002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00" name="【市民会館】&#10;有形固定資産減価償却率最小値テキスト">
          <a:extLst>
            <a:ext uri="{FF2B5EF4-FFF2-40B4-BE49-F238E27FC236}">
              <a16:creationId xmlns:a16="http://schemas.microsoft.com/office/drawing/2014/main" id="{00000000-0008-0000-0F00-00002C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02" name="【市民会館】&#10;有形固定資産減価償却率最大値テキスト">
          <a:extLst>
            <a:ext uri="{FF2B5EF4-FFF2-40B4-BE49-F238E27FC236}">
              <a16:creationId xmlns:a16="http://schemas.microsoft.com/office/drawing/2014/main" id="{00000000-0008-0000-0F00-00002E010000}"/>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00000000-0008-0000-0F00-000030010000}"/>
            </a:ext>
          </a:extLst>
        </xdr:cNvPr>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88264</xdr:rowOff>
    </xdr:from>
    <xdr:to>
      <xdr:col>24</xdr:col>
      <xdr:colOff>114300</xdr:colOff>
      <xdr:row>107</xdr:row>
      <xdr:rowOff>18414</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45847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66691</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00000000-0008-0000-0F00-00003C010000}"/>
            </a:ext>
          </a:extLst>
        </xdr:cNvPr>
        <xdr:cNvSpPr txBox="1"/>
      </xdr:nvSpPr>
      <xdr:spPr>
        <a:xfrm>
          <a:off x="4673600"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55880</xdr:rowOff>
    </xdr:from>
    <xdr:to>
      <xdr:col>20</xdr:col>
      <xdr:colOff>38100</xdr:colOff>
      <xdr:row>106</xdr:row>
      <xdr:rowOff>157480</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3746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106680</xdr:rowOff>
    </xdr:from>
    <xdr:to>
      <xdr:col>24</xdr:col>
      <xdr:colOff>63500</xdr:colOff>
      <xdr:row>106</xdr:row>
      <xdr:rowOff>139064</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3797300" y="182803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4445</xdr:rowOff>
    </xdr:from>
    <xdr:to>
      <xdr:col>15</xdr:col>
      <xdr:colOff>101600</xdr:colOff>
      <xdr:row>106</xdr:row>
      <xdr:rowOff>106045</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2857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55245</xdr:rowOff>
    </xdr:from>
    <xdr:to>
      <xdr:col>19</xdr:col>
      <xdr:colOff>177800</xdr:colOff>
      <xdr:row>106</xdr:row>
      <xdr:rowOff>106680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2908300" y="18228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122555</xdr:rowOff>
    </xdr:from>
    <xdr:to>
      <xdr:col>10</xdr:col>
      <xdr:colOff>165100</xdr:colOff>
      <xdr:row>106</xdr:row>
      <xdr:rowOff>52705</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968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xdr:rowOff>
    </xdr:from>
    <xdr:to>
      <xdr:col>15</xdr:col>
      <xdr:colOff>50800</xdr:colOff>
      <xdr:row>106</xdr:row>
      <xdr:rowOff>55245</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2019300" y="181756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69214</xdr:rowOff>
    </xdr:from>
    <xdr:to>
      <xdr:col>6</xdr:col>
      <xdr:colOff>38100</xdr:colOff>
      <xdr:row>105</xdr:row>
      <xdr:rowOff>170814</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1079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120014</xdr:rowOff>
    </xdr:from>
    <xdr:to>
      <xdr:col>10</xdr:col>
      <xdr:colOff>114300</xdr:colOff>
      <xdr:row>106</xdr:row>
      <xdr:rowOff>1905</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130300" y="181222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25" name="n_1aveValue【市民会館】&#10;有形固定資産減価償却率">
          <a:extLst>
            <a:ext uri="{FF2B5EF4-FFF2-40B4-BE49-F238E27FC236}">
              <a16:creationId xmlns:a16="http://schemas.microsoft.com/office/drawing/2014/main" id="{00000000-0008-0000-0F00-000045010000}"/>
            </a:ext>
          </a:extLst>
        </xdr:cNvPr>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326" name="n_2aveValue【市民会館】&#10;有形固定資産減価償却率">
          <a:extLst>
            <a:ext uri="{FF2B5EF4-FFF2-40B4-BE49-F238E27FC236}">
              <a16:creationId xmlns:a16="http://schemas.microsoft.com/office/drawing/2014/main" id="{00000000-0008-0000-0F00-000046010000}"/>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327" name="n_3aveValue【市民会館】&#10;有形固定資産減価償却率">
          <a:extLst>
            <a:ext uri="{FF2B5EF4-FFF2-40B4-BE49-F238E27FC236}">
              <a16:creationId xmlns:a16="http://schemas.microsoft.com/office/drawing/2014/main" id="{00000000-0008-0000-0F00-000047010000}"/>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328" name="n_4aveValue【市民会館】&#10;有形固定資産減価償却率">
          <a:extLst>
            <a:ext uri="{FF2B5EF4-FFF2-40B4-BE49-F238E27FC236}">
              <a16:creationId xmlns:a16="http://schemas.microsoft.com/office/drawing/2014/main" id="{00000000-0008-0000-0F00-000048010000}"/>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148607</xdr:rowOff>
    </xdr:from>
    <xdr:ext cx="405111" cy="259045"/>
    <xdr:sp macro="" textlink="">
      <xdr:nvSpPr>
        <xdr:cNvPr id="329" name="n_1mainValue【市民会館】&#10;有形固定資産減価償却率">
          <a:extLst>
            <a:ext uri="{FF2B5EF4-FFF2-40B4-BE49-F238E27FC236}">
              <a16:creationId xmlns:a16="http://schemas.microsoft.com/office/drawing/2014/main" id="{00000000-0008-0000-0F00-000049010000}"/>
            </a:ext>
          </a:extLst>
        </xdr:cNvPr>
        <xdr:cNvSpPr txBox="1"/>
      </xdr:nvSpPr>
      <xdr:spPr>
        <a:xfrm>
          <a:off x="3582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97172</xdr:rowOff>
    </xdr:from>
    <xdr:ext cx="405111" cy="259045"/>
    <xdr:sp macro="" textlink="">
      <xdr:nvSpPr>
        <xdr:cNvPr id="330" name="n_2mainValue【市民会館】&#10;有形固定資産減価償却率">
          <a:extLst>
            <a:ext uri="{FF2B5EF4-FFF2-40B4-BE49-F238E27FC236}">
              <a16:creationId xmlns:a16="http://schemas.microsoft.com/office/drawing/2014/main" id="{00000000-0008-0000-0F00-00004A010000}"/>
            </a:ext>
          </a:extLst>
        </xdr:cNvPr>
        <xdr:cNvSpPr txBox="1"/>
      </xdr:nvSpPr>
      <xdr:spPr>
        <a:xfrm>
          <a:off x="2705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43832</xdr:rowOff>
    </xdr:from>
    <xdr:ext cx="405111" cy="259045"/>
    <xdr:sp macro="" textlink="">
      <xdr:nvSpPr>
        <xdr:cNvPr id="331" name="n_3mainValue【市民会館】&#10;有形固定資産減価償却率">
          <a:extLst>
            <a:ext uri="{FF2B5EF4-FFF2-40B4-BE49-F238E27FC236}">
              <a16:creationId xmlns:a16="http://schemas.microsoft.com/office/drawing/2014/main" id="{00000000-0008-0000-0F00-00004B010000}"/>
            </a:ext>
          </a:extLst>
        </xdr:cNvPr>
        <xdr:cNvSpPr txBox="1"/>
      </xdr:nvSpPr>
      <xdr:spPr>
        <a:xfrm>
          <a:off x="1816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161941</xdr:rowOff>
    </xdr:from>
    <xdr:ext cx="405111" cy="259045"/>
    <xdr:sp macro="" textlink="">
      <xdr:nvSpPr>
        <xdr:cNvPr id="332" name="n_4mainValue【市民会館】&#10;有形固定資産減価償却率">
          <a:extLst>
            <a:ext uri="{FF2B5EF4-FFF2-40B4-BE49-F238E27FC236}">
              <a16:creationId xmlns:a16="http://schemas.microsoft.com/office/drawing/2014/main" id="{00000000-0008-0000-0F00-00004C010000}"/>
            </a:ext>
          </a:extLst>
        </xdr:cNvPr>
        <xdr:cNvSpPr txBox="1"/>
      </xdr:nvSpPr>
      <xdr:spPr>
        <a:xfrm>
          <a:off x="927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00000000-0008-0000-0F00-00006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57" name="【市民会館】&#10;一人当たり面積最小値テキスト">
          <a:extLst>
            <a:ext uri="{FF2B5EF4-FFF2-40B4-BE49-F238E27FC236}">
              <a16:creationId xmlns:a16="http://schemas.microsoft.com/office/drawing/2014/main" id="{00000000-0008-0000-0F00-000065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59" name="【市民会館】&#10;一人当たり面積最大値テキスト">
          <a:extLst>
            <a:ext uri="{FF2B5EF4-FFF2-40B4-BE49-F238E27FC236}">
              <a16:creationId xmlns:a16="http://schemas.microsoft.com/office/drawing/2014/main" id="{00000000-0008-0000-0F00-000067010000}"/>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361" name="【市民会館】&#10;一人当たり面積平均値テキスト">
          <a:extLst>
            <a:ext uri="{FF2B5EF4-FFF2-40B4-BE49-F238E27FC236}">
              <a16:creationId xmlns:a16="http://schemas.microsoft.com/office/drawing/2014/main" id="{00000000-0008-0000-0F00-000069010000}"/>
            </a:ext>
          </a:extLst>
        </xdr:cNvPr>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10426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45738</xdr:rowOff>
    </xdr:from>
    <xdr:ext cx="469744" cy="259045"/>
    <xdr:sp macro="" textlink="">
      <xdr:nvSpPr>
        <xdr:cNvPr id="373" name="【市民会館】&#10;一人当たり面積該当値テキスト">
          <a:extLst>
            <a:ext uri="{FF2B5EF4-FFF2-40B4-BE49-F238E27FC236}">
              <a16:creationId xmlns:a16="http://schemas.microsoft.com/office/drawing/2014/main" id="{00000000-0008-0000-0F00-000075010000}"/>
            </a:ext>
          </a:extLst>
        </xdr:cNvPr>
        <xdr:cNvSpPr txBox="1"/>
      </xdr:nvSpPr>
      <xdr:spPr>
        <a:xfrm>
          <a:off x="10515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118111</xdr:rowOff>
    </xdr:from>
    <xdr:to>
      <xdr:col>55</xdr:col>
      <xdr:colOff>0</xdr:colOff>
      <xdr:row>105</xdr:row>
      <xdr:rowOff>133350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9639300" y="18120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869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144780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8750300" y="18135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101600</xdr:rowOff>
    </xdr:from>
    <xdr:to>
      <xdr:col>41</xdr:col>
      <xdr:colOff>101600</xdr:colOff>
      <xdr:row>106</xdr:row>
      <xdr:rowOff>31750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7810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144780</xdr:rowOff>
    </xdr:from>
    <xdr:to>
      <xdr:col>45</xdr:col>
      <xdr:colOff>177800</xdr:colOff>
      <xdr:row>105</xdr:row>
      <xdr:rowOff>152400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7861300" y="1814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113030</xdr:rowOff>
    </xdr:from>
    <xdr:to>
      <xdr:col>36</xdr:col>
      <xdr:colOff>165100</xdr:colOff>
      <xdr:row>106</xdr:row>
      <xdr:rowOff>43180</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6921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152400</xdr:rowOff>
    </xdr:from>
    <xdr:to>
      <xdr:col>41</xdr:col>
      <xdr:colOff>50800</xdr:colOff>
      <xdr:row>105</xdr:row>
      <xdr:rowOff>163830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6972300" y="1815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382" name="n_1aveValue【市民会館】&#10;一人当たり面積">
          <a:extLst>
            <a:ext uri="{FF2B5EF4-FFF2-40B4-BE49-F238E27FC236}">
              <a16:creationId xmlns:a16="http://schemas.microsoft.com/office/drawing/2014/main" id="{00000000-0008-0000-0F00-00007E010000}"/>
            </a:ext>
          </a:extLst>
        </xdr:cNvPr>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83" name="n_2aveValue【市民会館】&#10;一人当たり面積">
          <a:extLst>
            <a:ext uri="{FF2B5EF4-FFF2-40B4-BE49-F238E27FC236}">
              <a16:creationId xmlns:a16="http://schemas.microsoft.com/office/drawing/2014/main" id="{00000000-0008-0000-0F00-00007F010000}"/>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384" name="n_3aveValue【市民会館】&#10;一人当たり面積">
          <a:extLst>
            <a:ext uri="{FF2B5EF4-FFF2-40B4-BE49-F238E27FC236}">
              <a16:creationId xmlns:a16="http://schemas.microsoft.com/office/drawing/2014/main" id="{00000000-0008-0000-0F00-000080010000}"/>
            </a:ext>
          </a:extLst>
        </xdr:cNvPr>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385" name="n_4aveValue【市民会館】&#10;一人当たり面積">
          <a:extLst>
            <a:ext uri="{FF2B5EF4-FFF2-40B4-BE49-F238E27FC236}">
              <a16:creationId xmlns:a16="http://schemas.microsoft.com/office/drawing/2014/main" id="{00000000-0008-0000-0F00-000081010000}"/>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386" name="n_1mainValue【市民会館】&#10;一人当たり面積">
          <a:extLst>
            <a:ext uri="{FF2B5EF4-FFF2-40B4-BE49-F238E27FC236}">
              <a16:creationId xmlns:a16="http://schemas.microsoft.com/office/drawing/2014/main" id="{00000000-0008-0000-0F00-000082010000}"/>
            </a:ext>
          </a:extLst>
        </xdr:cNvPr>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15257</xdr:rowOff>
    </xdr:from>
    <xdr:ext cx="469744" cy="259045"/>
    <xdr:sp macro="" textlink="">
      <xdr:nvSpPr>
        <xdr:cNvPr id="387" name="n_2mainValue【市民会館】&#10;一人当たり面積">
          <a:extLst>
            <a:ext uri="{FF2B5EF4-FFF2-40B4-BE49-F238E27FC236}">
              <a16:creationId xmlns:a16="http://schemas.microsoft.com/office/drawing/2014/main" id="{00000000-0008-0000-0F00-000083010000}"/>
            </a:ext>
          </a:extLst>
        </xdr:cNvPr>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22877</xdr:rowOff>
    </xdr:from>
    <xdr:ext cx="469744" cy="259045"/>
    <xdr:sp macro="" textlink="">
      <xdr:nvSpPr>
        <xdr:cNvPr id="388" name="n_3mainValue【市民会館】&#10;一人当たり面積">
          <a:extLst>
            <a:ext uri="{FF2B5EF4-FFF2-40B4-BE49-F238E27FC236}">
              <a16:creationId xmlns:a16="http://schemas.microsoft.com/office/drawing/2014/main" id="{00000000-0008-0000-0F00-000084010000}"/>
            </a:ext>
          </a:extLst>
        </xdr:cNvPr>
        <xdr:cNvSpPr txBox="1"/>
      </xdr:nvSpPr>
      <xdr:spPr>
        <a:xfrm>
          <a:off x="7626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34307</xdr:rowOff>
    </xdr:from>
    <xdr:ext cx="469744" cy="259045"/>
    <xdr:sp macro="" textlink="">
      <xdr:nvSpPr>
        <xdr:cNvPr id="389" name="n_4mainValue【市民会館】&#10;一人当たり面積">
          <a:extLst>
            <a:ext uri="{FF2B5EF4-FFF2-40B4-BE49-F238E27FC236}">
              <a16:creationId xmlns:a16="http://schemas.microsoft.com/office/drawing/2014/main" id="{00000000-0008-0000-0F00-000085010000}"/>
            </a:ext>
          </a:extLst>
        </xdr:cNvPr>
        <xdr:cNvSpPr txBox="1"/>
      </xdr:nvSpPr>
      <xdr:spPr>
        <a:xfrm>
          <a:off x="6737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00000000-0008-0000-0F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id="{00000000-0008-0000-0F00-00009F010000}"/>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00000000-0008-0000-0F00-0000A101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00000000-0008-0000-0F00-0000A301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99695</xdr:rowOff>
    </xdr:from>
    <xdr:to>
      <xdr:col>85</xdr:col>
      <xdr:colOff>177800</xdr:colOff>
      <xdr:row>39</xdr:row>
      <xdr:rowOff>29845</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6268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78122</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00000000-0008-0000-0F00-0000AF010000}"/>
            </a:ext>
          </a:extLst>
        </xdr:cNvPr>
        <xdr:cNvSpPr txBox="1"/>
      </xdr:nvSpPr>
      <xdr:spPr>
        <a:xfrm>
          <a:off x="16357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106680</xdr:rowOff>
    </xdr:from>
    <xdr:to>
      <xdr:col>85</xdr:col>
      <xdr:colOff>127000</xdr:colOff>
      <xdr:row>38</xdr:row>
      <xdr:rowOff>150495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5481300" y="66217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xdr:rowOff>
    </xdr:from>
    <xdr:to>
      <xdr:col>76</xdr:col>
      <xdr:colOff>165100</xdr:colOff>
      <xdr:row>38</xdr:row>
      <xdr:rowOff>113665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62865</xdr:rowOff>
    </xdr:from>
    <xdr:to>
      <xdr:col>81</xdr:col>
      <xdr:colOff>50800</xdr:colOff>
      <xdr:row>38</xdr:row>
      <xdr:rowOff>106680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4592300" y="6577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62865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3703300" y="6534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95885</xdr:rowOff>
    </xdr:from>
    <xdr:to>
      <xdr:col>67</xdr:col>
      <xdr:colOff>101600</xdr:colOff>
      <xdr:row>38</xdr:row>
      <xdr:rowOff>26035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2763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146685</xdr:rowOff>
    </xdr:from>
    <xdr:to>
      <xdr:col>71</xdr:col>
      <xdr:colOff>177800</xdr:colOff>
      <xdr:row>38</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814300" y="64903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42562</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611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00000000-0008-0000-0F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70" name="【一般廃棄物処理施設】&#10;一人当たり有形固定資産（償却資産）額最小値テキスト">
          <a:extLst>
            <a:ext uri="{FF2B5EF4-FFF2-40B4-BE49-F238E27FC236}">
              <a16:creationId xmlns:a16="http://schemas.microsoft.com/office/drawing/2014/main" id="{00000000-0008-0000-0F00-0000D6010000}"/>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00000000-0008-0000-0F00-0000D8010000}"/>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474" name="【一般廃棄物処理施設】&#10;一人当たり有形固定資産（償却資産）額平均値テキスト">
          <a:extLst>
            <a:ext uri="{FF2B5EF4-FFF2-40B4-BE49-F238E27FC236}">
              <a16:creationId xmlns:a16="http://schemas.microsoft.com/office/drawing/2014/main" id="{00000000-0008-0000-0F00-0000DA010000}"/>
            </a:ext>
          </a:extLst>
        </xdr:cNvPr>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33218</xdr:rowOff>
    </xdr:from>
    <xdr:to>
      <xdr:col>116</xdr:col>
      <xdr:colOff>114300</xdr:colOff>
      <xdr:row>36</xdr:row>
      <xdr:rowOff>134818</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2110700" y="62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56095</xdr:rowOff>
    </xdr:from>
    <xdr:ext cx="599010" cy="259045"/>
    <xdr:sp macro="" textlink="">
      <xdr:nvSpPr>
        <xdr:cNvPr id="486" name="【一般廃棄物処理施設】&#10;一人当たり有形固定資産（償却資産）額該当値テキスト">
          <a:extLst>
            <a:ext uri="{FF2B5EF4-FFF2-40B4-BE49-F238E27FC236}">
              <a16:creationId xmlns:a16="http://schemas.microsoft.com/office/drawing/2014/main" id="{00000000-0008-0000-0F00-0000E6010000}"/>
            </a:ext>
          </a:extLst>
        </xdr:cNvPr>
        <xdr:cNvSpPr txBox="1"/>
      </xdr:nvSpPr>
      <xdr:spPr>
        <a:xfrm>
          <a:off x="22199600" y="605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56266</xdr:rowOff>
    </xdr:from>
    <xdr:to>
      <xdr:col>112</xdr:col>
      <xdr:colOff>38100</xdr:colOff>
      <xdr:row>36</xdr:row>
      <xdr:rowOff>157866</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1272500" y="62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84018</xdr:rowOff>
    </xdr:from>
    <xdr:to>
      <xdr:col>116</xdr:col>
      <xdr:colOff>63500</xdr:colOff>
      <xdr:row>36</xdr:row>
      <xdr:rowOff>107066</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1323300" y="6256218"/>
          <a:ext cx="838200" cy="2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74311</xdr:rowOff>
    </xdr:from>
    <xdr:to>
      <xdr:col>107</xdr:col>
      <xdr:colOff>101600</xdr:colOff>
      <xdr:row>37</xdr:row>
      <xdr:rowOff>4461</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0383500" y="624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107066</xdr:rowOff>
    </xdr:from>
    <xdr:to>
      <xdr:col>111</xdr:col>
      <xdr:colOff>177800</xdr:colOff>
      <xdr:row>36</xdr:row>
      <xdr:rowOff>125111</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0434300" y="6279266"/>
          <a:ext cx="889000" cy="1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90327</xdr:rowOff>
    </xdr:from>
    <xdr:to>
      <xdr:col>102</xdr:col>
      <xdr:colOff>165100</xdr:colOff>
      <xdr:row>37</xdr:row>
      <xdr:rowOff>20477</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9494500" y="62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125111</xdr:rowOff>
    </xdr:from>
    <xdr:to>
      <xdr:col>107</xdr:col>
      <xdr:colOff>50800</xdr:colOff>
      <xdr:row>36</xdr:row>
      <xdr:rowOff>141127</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9545300" y="6297311"/>
          <a:ext cx="889000" cy="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106567</xdr:rowOff>
    </xdr:from>
    <xdr:to>
      <xdr:col>98</xdr:col>
      <xdr:colOff>38100</xdr:colOff>
      <xdr:row>37</xdr:row>
      <xdr:rowOff>36717</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8605500" y="627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141127</xdr:rowOff>
    </xdr:from>
    <xdr:to>
      <xdr:col>102</xdr:col>
      <xdr:colOff>114300</xdr:colOff>
      <xdr:row>36</xdr:row>
      <xdr:rowOff>157367</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8656300" y="6313327"/>
          <a:ext cx="889000" cy="1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146126</xdr:rowOff>
    </xdr:from>
    <xdr:ext cx="534377" cy="259045"/>
    <xdr:sp macro="" textlink="">
      <xdr:nvSpPr>
        <xdr:cNvPr id="495" name="n_1aveValue【一般廃棄物処理施設】&#10;一人当たり有形固定資産（償却資産）額">
          <a:extLst>
            <a:ext uri="{FF2B5EF4-FFF2-40B4-BE49-F238E27FC236}">
              <a16:creationId xmlns:a16="http://schemas.microsoft.com/office/drawing/2014/main" id="{00000000-0008-0000-0F00-0000EF010000}"/>
            </a:ext>
          </a:extLst>
        </xdr:cNvPr>
        <xdr:cNvSpPr txBox="1"/>
      </xdr:nvSpPr>
      <xdr:spPr>
        <a:xfrm>
          <a:off x="21043411" y="68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496" name="n_2ave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497" name="n_3ave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5482</xdr:rowOff>
    </xdr:from>
    <xdr:ext cx="534377" cy="259045"/>
    <xdr:sp macro="" textlink="">
      <xdr:nvSpPr>
        <xdr:cNvPr id="498" name="n_4ave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18389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2943</xdr:rowOff>
    </xdr:from>
    <xdr:ext cx="599010" cy="259045"/>
    <xdr:sp macro="" textlink="">
      <xdr:nvSpPr>
        <xdr:cNvPr id="499" name="n_1main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21011095" y="600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20988</xdr:rowOff>
    </xdr:from>
    <xdr:ext cx="599010" cy="259045"/>
    <xdr:sp macro="" textlink="">
      <xdr:nvSpPr>
        <xdr:cNvPr id="500" name="n_2main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0134795" y="602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37004</xdr:rowOff>
    </xdr:from>
    <xdr:ext cx="599010" cy="259045"/>
    <xdr:sp macro="" textlink="">
      <xdr:nvSpPr>
        <xdr:cNvPr id="501" name="n_3main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9245795" y="603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53244</xdr:rowOff>
    </xdr:from>
    <xdr:ext cx="599010" cy="259045"/>
    <xdr:sp macro="" textlink="">
      <xdr:nvSpPr>
        <xdr:cNvPr id="502" name="n_4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8356795" y="60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00000000-0008-0000-0F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8" name="【保健センター・保健所】&#10;有形固定資産減価償却率最小値テキスト">
          <a:extLst>
            <a:ext uri="{FF2B5EF4-FFF2-40B4-BE49-F238E27FC236}">
              <a16:creationId xmlns:a16="http://schemas.microsoft.com/office/drawing/2014/main" id="{00000000-0008-0000-0F00-000010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0" name="【保健センター・保健所】&#10;有形固定資産減価償却率最大値テキスト">
          <a:extLst>
            <a:ext uri="{FF2B5EF4-FFF2-40B4-BE49-F238E27FC236}">
              <a16:creationId xmlns:a16="http://schemas.microsoft.com/office/drawing/2014/main" id="{00000000-0008-0000-0F00-00001202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00000000-0008-0000-0F00-000014020000}"/>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15257</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00000000-0008-0000-0F00-000020020000}"/>
            </a:ext>
          </a:extLst>
        </xdr:cNvPr>
        <xdr:cNvSpPr txBox="1"/>
      </xdr:nvSpPr>
      <xdr:spPr>
        <a:xfrm>
          <a:off x="16357600"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xdr:rowOff>
    </xdr:from>
    <xdr:to>
      <xdr:col>81</xdr:col>
      <xdr:colOff>101600</xdr:colOff>
      <xdr:row>59</xdr:row>
      <xdr:rowOff>106045</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87630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5481300" y="101707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137795</xdr:rowOff>
    </xdr:from>
    <xdr:to>
      <xdr:col>76</xdr:col>
      <xdr:colOff>165100</xdr:colOff>
      <xdr:row>59</xdr:row>
      <xdr:rowOff>67945</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4541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17145</xdr:rowOff>
    </xdr:from>
    <xdr:to>
      <xdr:col>81</xdr:col>
      <xdr:colOff>50800</xdr:colOff>
      <xdr:row>59</xdr:row>
      <xdr:rowOff>55245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4592300" y="1013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99695</xdr:rowOff>
    </xdr:from>
    <xdr:to>
      <xdr:col>72</xdr:col>
      <xdr:colOff>38100</xdr:colOff>
      <xdr:row>59</xdr:row>
      <xdr:rowOff>29845</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3652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150495</xdr:rowOff>
    </xdr:from>
    <xdr:to>
      <xdr:col>76</xdr:col>
      <xdr:colOff>114300</xdr:colOff>
      <xdr:row>59</xdr:row>
      <xdr:rowOff>17145</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3703300" y="1009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61595</xdr:rowOff>
    </xdr:from>
    <xdr:to>
      <xdr:col>67</xdr:col>
      <xdr:colOff>101600</xdr:colOff>
      <xdr:row>58</xdr:row>
      <xdr:rowOff>163195</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2763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112395</xdr:rowOff>
    </xdr:from>
    <xdr:to>
      <xdr:col>71</xdr:col>
      <xdr:colOff>177800</xdr:colOff>
      <xdr:row>58</xdr:row>
      <xdr:rowOff>150495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814300" y="10056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00000000-0008-0000-0F00-000029020000}"/>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00000000-0008-0000-0F00-00002A020000}"/>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36212</xdr:rowOff>
    </xdr:from>
    <xdr:ext cx="405111" cy="259045"/>
    <xdr:sp macro="" textlink="">
      <xdr:nvSpPr>
        <xdr:cNvPr id="556" name="n_4ave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2611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97172</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52660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59072</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43897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20972</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35007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8272</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2611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a:extLst>
            <a:ext uri="{FF2B5EF4-FFF2-40B4-BE49-F238E27FC236}">
              <a16:creationId xmlns:a16="http://schemas.microsoft.com/office/drawing/2014/main" id="{00000000-0008-0000-0F00-00004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3" name="【保健センター・保健所】&#10;一人当たり面積最小値テキスト">
          <a:extLst>
            <a:ext uri="{FF2B5EF4-FFF2-40B4-BE49-F238E27FC236}">
              <a16:creationId xmlns:a16="http://schemas.microsoft.com/office/drawing/2014/main" id="{00000000-0008-0000-0F00-000047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5" name="【保健センター・保健所】&#10;一人当たり面積最大値テキスト">
          <a:extLst>
            <a:ext uri="{FF2B5EF4-FFF2-40B4-BE49-F238E27FC236}">
              <a16:creationId xmlns:a16="http://schemas.microsoft.com/office/drawing/2014/main" id="{00000000-0008-0000-0F00-000049020000}"/>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9923</xdr:rowOff>
    </xdr:from>
    <xdr:ext cx="469744" cy="259045"/>
    <xdr:sp macro="" textlink="">
      <xdr:nvSpPr>
        <xdr:cNvPr id="587" name="【保健センター・保健所】&#10;一人当たり面積平均値テキスト">
          <a:extLst>
            <a:ext uri="{FF2B5EF4-FFF2-40B4-BE49-F238E27FC236}">
              <a16:creationId xmlns:a16="http://schemas.microsoft.com/office/drawing/2014/main" id="{00000000-0008-0000-0F00-00004B020000}"/>
            </a:ext>
          </a:extLst>
        </xdr:cNvPr>
        <xdr:cNvSpPr txBox="1"/>
      </xdr:nvSpPr>
      <xdr:spPr>
        <a:xfrm>
          <a:off x="22199600" y="10639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2110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26941</xdr:rowOff>
    </xdr:from>
    <xdr:ext cx="469744" cy="259045"/>
    <xdr:sp macro="" textlink="">
      <xdr:nvSpPr>
        <xdr:cNvPr id="599" name="【保健センター・保健所】&#10;一人当たり面積該当値テキスト">
          <a:extLst>
            <a:ext uri="{FF2B5EF4-FFF2-40B4-BE49-F238E27FC236}">
              <a16:creationId xmlns:a16="http://schemas.microsoft.com/office/drawing/2014/main" id="{00000000-0008-0000-0F00-000057020000}"/>
            </a:ext>
          </a:extLst>
        </xdr:cNvPr>
        <xdr:cNvSpPr txBox="1"/>
      </xdr:nvSpPr>
      <xdr:spPr>
        <a:xfrm>
          <a:off x="22199600" y="1048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54864</xdr:rowOff>
    </xdr:from>
    <xdr:to>
      <xdr:col>116</xdr:col>
      <xdr:colOff>63500</xdr:colOff>
      <xdr:row>62</xdr:row>
      <xdr:rowOff>59436</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21323300" y="10684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68580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0434300" y="10689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22352</xdr:rowOff>
    </xdr:from>
    <xdr:to>
      <xdr:col>102</xdr:col>
      <xdr:colOff>165100</xdr:colOff>
      <xdr:row>62</xdr:row>
      <xdr:rowOff>123952</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9494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73152</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9545300" y="1069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26924</xdr:rowOff>
    </xdr:from>
    <xdr:to>
      <xdr:col>98</xdr:col>
      <xdr:colOff>38100</xdr:colOff>
      <xdr:row>62</xdr:row>
      <xdr:rowOff>128524</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8605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73152</xdr:rowOff>
    </xdr:from>
    <xdr:to>
      <xdr:col>102</xdr:col>
      <xdr:colOff>114300</xdr:colOff>
      <xdr:row>62</xdr:row>
      <xdr:rowOff>77724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8656300" y="1070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101363</xdr:rowOff>
    </xdr:from>
    <xdr:ext cx="469744" cy="259045"/>
    <xdr:sp macro="" textlink="">
      <xdr:nvSpPr>
        <xdr:cNvPr id="608" name="n_1aveValue【保健センター・保健所】&#10;一人当たり面積">
          <a:extLst>
            <a:ext uri="{FF2B5EF4-FFF2-40B4-BE49-F238E27FC236}">
              <a16:creationId xmlns:a16="http://schemas.microsoft.com/office/drawing/2014/main" id="{00000000-0008-0000-0F00-000060020000}"/>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609" name="n_2aveValue【保健センター・保健所】&#10;一人当たり面積">
          <a:extLst>
            <a:ext uri="{FF2B5EF4-FFF2-40B4-BE49-F238E27FC236}">
              <a16:creationId xmlns:a16="http://schemas.microsoft.com/office/drawing/2014/main" id="{00000000-0008-0000-0F00-000061020000}"/>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10" name="n_3aveValue【保健センター・保健所】&#10;一人当たり面積">
          <a:extLst>
            <a:ext uri="{FF2B5EF4-FFF2-40B4-BE49-F238E27FC236}">
              <a16:creationId xmlns:a16="http://schemas.microsoft.com/office/drawing/2014/main" id="{00000000-0008-0000-0F00-00006202000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611" name="n_4aveValue【保健センター・保健所】&#10;一人当たり面積">
          <a:extLst>
            <a:ext uri="{FF2B5EF4-FFF2-40B4-BE49-F238E27FC236}">
              <a16:creationId xmlns:a16="http://schemas.microsoft.com/office/drawing/2014/main" id="{00000000-0008-0000-0F00-000063020000}"/>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126763</xdr:rowOff>
    </xdr:from>
    <xdr:ext cx="469744" cy="259045"/>
    <xdr:sp macro="" textlink="">
      <xdr:nvSpPr>
        <xdr:cNvPr id="612" name="n_1mainValue【保健センター・保健所】&#10;一人当たり面積">
          <a:extLst>
            <a:ext uri="{FF2B5EF4-FFF2-40B4-BE49-F238E27FC236}">
              <a16:creationId xmlns:a16="http://schemas.microsoft.com/office/drawing/2014/main" id="{00000000-0008-0000-0F00-000064020000}"/>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613" name="n_2mainValue【保健センター・保健所】&#10;一人当たり面積">
          <a:extLst>
            <a:ext uri="{FF2B5EF4-FFF2-40B4-BE49-F238E27FC236}">
              <a16:creationId xmlns:a16="http://schemas.microsoft.com/office/drawing/2014/main" id="{00000000-0008-0000-0F00-000065020000}"/>
            </a:ext>
          </a:extLst>
        </xdr:cNvPr>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115079</xdr:rowOff>
    </xdr:from>
    <xdr:ext cx="469744" cy="259045"/>
    <xdr:sp macro="" textlink="">
      <xdr:nvSpPr>
        <xdr:cNvPr id="614" name="n_3mainValue【保健センター・保健所】&#10;一人当たり面積">
          <a:extLst>
            <a:ext uri="{FF2B5EF4-FFF2-40B4-BE49-F238E27FC236}">
              <a16:creationId xmlns:a16="http://schemas.microsoft.com/office/drawing/2014/main" id="{00000000-0008-0000-0F00-000066020000}"/>
            </a:ext>
          </a:extLst>
        </xdr:cNvPr>
        <xdr:cNvSpPr txBox="1"/>
      </xdr:nvSpPr>
      <xdr:spPr>
        <a:xfrm>
          <a:off x="19310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119651</xdr:rowOff>
    </xdr:from>
    <xdr:ext cx="469744" cy="259045"/>
    <xdr:sp macro="" textlink="">
      <xdr:nvSpPr>
        <xdr:cNvPr id="615" name="n_4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18421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a:extLst>
            <a:ext uri="{FF2B5EF4-FFF2-40B4-BE49-F238E27FC236}">
              <a16:creationId xmlns:a16="http://schemas.microsoft.com/office/drawing/2014/main" id="{00000000-0008-0000-0F00-00007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1" name="【消防施設】&#10;有形固定資産減価償却率最小値テキスト">
          <a:extLst>
            <a:ext uri="{FF2B5EF4-FFF2-40B4-BE49-F238E27FC236}">
              <a16:creationId xmlns:a16="http://schemas.microsoft.com/office/drawing/2014/main" id="{00000000-0008-0000-0F00-00008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3" name="【消防施設】&#10;有形固定資産減価償却率最大値テキスト">
          <a:extLst>
            <a:ext uri="{FF2B5EF4-FFF2-40B4-BE49-F238E27FC236}">
              <a16:creationId xmlns:a16="http://schemas.microsoft.com/office/drawing/2014/main" id="{00000000-0008-0000-0F00-000083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645" name="【消防施設】&#10;有形固定資産減価償却率平均値テキスト">
          <a:extLst>
            <a:ext uri="{FF2B5EF4-FFF2-40B4-BE49-F238E27FC236}">
              <a16:creationId xmlns:a16="http://schemas.microsoft.com/office/drawing/2014/main" id="{00000000-0008-0000-0F00-000085020000}"/>
            </a:ext>
          </a:extLst>
        </xdr:cNvPr>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6268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00000000-0008-0000-0F00-000091020000}"/>
            </a:ext>
          </a:extLst>
        </xdr:cNvPr>
        <xdr:cNvSpPr txBox="1"/>
      </xdr:nvSpPr>
      <xdr:spPr>
        <a:xfrm>
          <a:off x="16357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543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160020</xdr:rowOff>
    </xdr:from>
    <xdr:to>
      <xdr:col>85</xdr:col>
      <xdr:colOff>127000</xdr:colOff>
      <xdr:row>83</xdr:row>
      <xdr:rowOff>45720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5481300" y="142189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82</xdr:row>
      <xdr:rowOff>160020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4592300" y="1421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50164</xdr:rowOff>
    </xdr:from>
    <xdr:to>
      <xdr:col>72</xdr:col>
      <xdr:colOff>38100</xdr:colOff>
      <xdr:row>82</xdr:row>
      <xdr:rowOff>151764</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3652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100964</xdr:rowOff>
    </xdr:from>
    <xdr:to>
      <xdr:col>76</xdr:col>
      <xdr:colOff>114300</xdr:colOff>
      <xdr:row>82</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3703300" y="141598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25400</xdr:rowOff>
    </xdr:from>
    <xdr:to>
      <xdr:col>67</xdr:col>
      <xdr:colOff>101600</xdr:colOff>
      <xdr:row>82</xdr:row>
      <xdr:rowOff>127000</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276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76200</xdr:rowOff>
    </xdr:from>
    <xdr:to>
      <xdr:col>71</xdr:col>
      <xdr:colOff>177800</xdr:colOff>
      <xdr:row>82</xdr:row>
      <xdr:rowOff>100964</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814300" y="141351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66" name="n_1aveValue【消防施設】&#10;有形固定資産減価償却率">
          <a:extLst>
            <a:ext uri="{FF2B5EF4-FFF2-40B4-BE49-F238E27FC236}">
              <a16:creationId xmlns:a16="http://schemas.microsoft.com/office/drawing/2014/main" id="{00000000-0008-0000-0F00-00009A020000}"/>
            </a:ext>
          </a:extLst>
        </xdr:cNvPr>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667" name="n_2aveValue【消防施設】&#10;有形固定資産減価償却率">
          <a:extLst>
            <a:ext uri="{FF2B5EF4-FFF2-40B4-BE49-F238E27FC236}">
              <a16:creationId xmlns:a16="http://schemas.microsoft.com/office/drawing/2014/main" id="{00000000-0008-0000-0F00-00009B020000}"/>
            </a:ext>
          </a:extLst>
        </xdr:cNvPr>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668" name="n_3aveValue【消防施設】&#10;有形固定資産減価償却率">
          <a:extLst>
            <a:ext uri="{FF2B5EF4-FFF2-40B4-BE49-F238E27FC236}">
              <a16:creationId xmlns:a16="http://schemas.microsoft.com/office/drawing/2014/main" id="{00000000-0008-0000-0F00-00009C020000}"/>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669" name="n_4aveValue【消防施設】&#10;有形固定資産減価償却率">
          <a:extLst>
            <a:ext uri="{FF2B5EF4-FFF2-40B4-BE49-F238E27FC236}">
              <a16:creationId xmlns:a16="http://schemas.microsoft.com/office/drawing/2014/main" id="{00000000-0008-0000-0F00-00009D020000}"/>
            </a:ext>
          </a:extLst>
        </xdr:cNvPr>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30497</xdr:rowOff>
    </xdr:from>
    <xdr:ext cx="405111" cy="259045"/>
    <xdr:sp macro="" textlink="">
      <xdr:nvSpPr>
        <xdr:cNvPr id="670" name="n_1mainValue【消防施設】&#10;有形固定資産減価償却率">
          <a:extLst>
            <a:ext uri="{FF2B5EF4-FFF2-40B4-BE49-F238E27FC236}">
              <a16:creationId xmlns:a16="http://schemas.microsoft.com/office/drawing/2014/main" id="{00000000-0008-0000-0F00-00009E020000}"/>
            </a:ext>
          </a:extLst>
        </xdr:cNvPr>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71" name="n_2mainValue【消防施設】&#10;有形固定資産減価償却率">
          <a:extLst>
            <a:ext uri="{FF2B5EF4-FFF2-40B4-BE49-F238E27FC236}">
              <a16:creationId xmlns:a16="http://schemas.microsoft.com/office/drawing/2014/main" id="{00000000-0008-0000-0F00-00009F020000}"/>
            </a:ext>
          </a:extLst>
        </xdr:cNvPr>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142891</xdr:rowOff>
    </xdr:from>
    <xdr:ext cx="405111" cy="259045"/>
    <xdr:sp macro="" textlink="">
      <xdr:nvSpPr>
        <xdr:cNvPr id="672" name="n_3mainValue【消防施設】&#10;有形固定資産減価償却率">
          <a:extLst>
            <a:ext uri="{FF2B5EF4-FFF2-40B4-BE49-F238E27FC236}">
              <a16:creationId xmlns:a16="http://schemas.microsoft.com/office/drawing/2014/main" id="{00000000-0008-0000-0F00-0000A0020000}"/>
            </a:ext>
          </a:extLst>
        </xdr:cNvPr>
        <xdr:cNvSpPr txBox="1"/>
      </xdr:nvSpPr>
      <xdr:spPr>
        <a:xfrm>
          <a:off x="13500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118127</xdr:rowOff>
    </xdr:from>
    <xdr:ext cx="405111" cy="259045"/>
    <xdr:sp macro="" textlink="">
      <xdr:nvSpPr>
        <xdr:cNvPr id="673" name="n_4mainValue【消防施設】&#10;有形固定資産減価償却率">
          <a:extLst>
            <a:ext uri="{FF2B5EF4-FFF2-40B4-BE49-F238E27FC236}">
              <a16:creationId xmlns:a16="http://schemas.microsoft.com/office/drawing/2014/main" id="{00000000-0008-0000-0F00-0000A1020000}"/>
            </a:ext>
          </a:extLst>
        </xdr:cNvPr>
        <xdr:cNvSpPr txBox="1"/>
      </xdr:nvSpPr>
      <xdr:spPr>
        <a:xfrm>
          <a:off x="12611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a:extLst>
            <a:ext uri="{FF2B5EF4-FFF2-40B4-BE49-F238E27FC236}">
              <a16:creationId xmlns:a16="http://schemas.microsoft.com/office/drawing/2014/main" id="{00000000-0008-0000-0F00-0000B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6" name="【消防施設】&#10;一人当たり面積最小値テキスト">
          <a:extLst>
            <a:ext uri="{FF2B5EF4-FFF2-40B4-BE49-F238E27FC236}">
              <a16:creationId xmlns:a16="http://schemas.microsoft.com/office/drawing/2014/main" id="{00000000-0008-0000-0F00-0000B8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98" name="【消防施設】&#10;一人当たり面積最大値テキスト">
          <a:extLst>
            <a:ext uri="{FF2B5EF4-FFF2-40B4-BE49-F238E27FC236}">
              <a16:creationId xmlns:a16="http://schemas.microsoft.com/office/drawing/2014/main" id="{00000000-0008-0000-0F00-0000BA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700" name="【消防施設】&#10;一人当たり面積平均値テキスト">
          <a:extLst>
            <a:ext uri="{FF2B5EF4-FFF2-40B4-BE49-F238E27FC236}">
              <a16:creationId xmlns:a16="http://schemas.microsoft.com/office/drawing/2014/main" id="{00000000-0008-0000-0F00-0000BC020000}"/>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35306</xdr:rowOff>
    </xdr:from>
    <xdr:to>
      <xdr:col>116</xdr:col>
      <xdr:colOff>114300</xdr:colOff>
      <xdr:row>81</xdr:row>
      <xdr:rowOff>136906</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21107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58183</xdr:rowOff>
    </xdr:from>
    <xdr:ext cx="469744" cy="259045"/>
    <xdr:sp macro="" textlink="">
      <xdr:nvSpPr>
        <xdr:cNvPr id="712" name="【消防施設】&#10;一人当たり面積該当値テキスト">
          <a:extLst>
            <a:ext uri="{FF2B5EF4-FFF2-40B4-BE49-F238E27FC236}">
              <a16:creationId xmlns:a16="http://schemas.microsoft.com/office/drawing/2014/main" id="{00000000-0008-0000-0F00-0000C8020000}"/>
            </a:ext>
          </a:extLst>
        </xdr:cNvPr>
        <xdr:cNvSpPr txBox="1"/>
      </xdr:nvSpPr>
      <xdr:spPr>
        <a:xfrm>
          <a:off x="22199600"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62737</xdr:rowOff>
    </xdr:from>
    <xdr:to>
      <xdr:col>112</xdr:col>
      <xdr:colOff>38100</xdr:colOff>
      <xdr:row>81</xdr:row>
      <xdr:rowOff>164337</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1272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86106</xdr:rowOff>
    </xdr:from>
    <xdr:to>
      <xdr:col>116</xdr:col>
      <xdr:colOff>63500</xdr:colOff>
      <xdr:row>81</xdr:row>
      <xdr:rowOff>113537</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1323300" y="139735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2038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113537</xdr:rowOff>
    </xdr:from>
    <xdr:to>
      <xdr:col>111</xdr:col>
      <xdr:colOff>177800</xdr:colOff>
      <xdr:row>81</xdr:row>
      <xdr:rowOff>118111</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20434300" y="140009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81026</xdr:rowOff>
    </xdr:from>
    <xdr:to>
      <xdr:col>102</xdr:col>
      <xdr:colOff>165100</xdr:colOff>
      <xdr:row>82</xdr:row>
      <xdr:rowOff>11176</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9494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118111</xdr:rowOff>
    </xdr:from>
    <xdr:to>
      <xdr:col>107</xdr:col>
      <xdr:colOff>50800</xdr:colOff>
      <xdr:row>81</xdr:row>
      <xdr:rowOff>131826</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9545300" y="140055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49022</xdr:rowOff>
    </xdr:from>
    <xdr:to>
      <xdr:col>98</xdr:col>
      <xdr:colOff>38100</xdr:colOff>
      <xdr:row>83</xdr:row>
      <xdr:rowOff>150622</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8605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131826</xdr:rowOff>
    </xdr:from>
    <xdr:to>
      <xdr:col>102</xdr:col>
      <xdr:colOff>114300</xdr:colOff>
      <xdr:row>83</xdr:row>
      <xdr:rowOff>99822</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8656300" y="14019276"/>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721" name="n_1aveValue【消防施設】&#10;一人当たり面積">
          <a:extLst>
            <a:ext uri="{FF2B5EF4-FFF2-40B4-BE49-F238E27FC236}">
              <a16:creationId xmlns:a16="http://schemas.microsoft.com/office/drawing/2014/main" id="{00000000-0008-0000-0F00-0000D1020000}"/>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164609</xdr:rowOff>
    </xdr:from>
    <xdr:ext cx="469744" cy="259045"/>
    <xdr:sp macro="" textlink="">
      <xdr:nvSpPr>
        <xdr:cNvPr id="722" name="n_2aveValue【消防施設】&#10;一人当たり面積">
          <a:extLst>
            <a:ext uri="{FF2B5EF4-FFF2-40B4-BE49-F238E27FC236}">
              <a16:creationId xmlns:a16="http://schemas.microsoft.com/office/drawing/2014/main" id="{00000000-0008-0000-0F00-0000D2020000}"/>
            </a:ext>
          </a:extLst>
        </xdr:cNvPr>
        <xdr:cNvSpPr txBox="1"/>
      </xdr:nvSpPr>
      <xdr:spPr>
        <a:xfrm>
          <a:off x="20199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23" name="n_3aveValue【消防施設】&#10;一人当たり面積">
          <a:extLst>
            <a:ext uri="{FF2B5EF4-FFF2-40B4-BE49-F238E27FC236}">
              <a16:creationId xmlns:a16="http://schemas.microsoft.com/office/drawing/2014/main" id="{00000000-0008-0000-0F00-0000D3020000}"/>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724" name="n_4aveValue【消防施設】&#10;一人当たり面積">
          <a:extLst>
            <a:ext uri="{FF2B5EF4-FFF2-40B4-BE49-F238E27FC236}">
              <a16:creationId xmlns:a16="http://schemas.microsoft.com/office/drawing/2014/main" id="{00000000-0008-0000-0F00-0000D4020000}"/>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9414</xdr:rowOff>
    </xdr:from>
    <xdr:ext cx="469744" cy="259045"/>
    <xdr:sp macro="" textlink="">
      <xdr:nvSpPr>
        <xdr:cNvPr id="725" name="n_1mainValue【消防施設】&#10;一人当たり面積">
          <a:extLst>
            <a:ext uri="{FF2B5EF4-FFF2-40B4-BE49-F238E27FC236}">
              <a16:creationId xmlns:a16="http://schemas.microsoft.com/office/drawing/2014/main" id="{00000000-0008-0000-0F00-0000D5020000}"/>
            </a:ext>
          </a:extLst>
        </xdr:cNvPr>
        <xdr:cNvSpPr txBox="1"/>
      </xdr:nvSpPr>
      <xdr:spPr>
        <a:xfrm>
          <a:off x="210757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726" name="n_2mainValue【消防施設】&#10;一人当たり面積">
          <a:extLst>
            <a:ext uri="{FF2B5EF4-FFF2-40B4-BE49-F238E27FC236}">
              <a16:creationId xmlns:a16="http://schemas.microsoft.com/office/drawing/2014/main" id="{00000000-0008-0000-0F00-0000D6020000}"/>
            </a:ext>
          </a:extLst>
        </xdr:cNvPr>
        <xdr:cNvSpPr txBox="1"/>
      </xdr:nvSpPr>
      <xdr:spPr>
        <a:xfrm>
          <a:off x="20199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27703</xdr:rowOff>
    </xdr:from>
    <xdr:ext cx="469744" cy="259045"/>
    <xdr:sp macro="" textlink="">
      <xdr:nvSpPr>
        <xdr:cNvPr id="727" name="n_3mainValue【消防施設】&#10;一人当たり面積">
          <a:extLst>
            <a:ext uri="{FF2B5EF4-FFF2-40B4-BE49-F238E27FC236}">
              <a16:creationId xmlns:a16="http://schemas.microsoft.com/office/drawing/2014/main" id="{00000000-0008-0000-0F00-0000D7020000}"/>
            </a:ext>
          </a:extLst>
        </xdr:cNvPr>
        <xdr:cNvSpPr txBox="1"/>
      </xdr:nvSpPr>
      <xdr:spPr>
        <a:xfrm>
          <a:off x="19310427" y="137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167149</xdr:rowOff>
    </xdr:from>
    <xdr:ext cx="469744" cy="259045"/>
    <xdr:sp macro="" textlink="">
      <xdr:nvSpPr>
        <xdr:cNvPr id="728" name="n_4mainValue【消防施設】&#10;一人当たり面積">
          <a:extLst>
            <a:ext uri="{FF2B5EF4-FFF2-40B4-BE49-F238E27FC236}">
              <a16:creationId xmlns:a16="http://schemas.microsoft.com/office/drawing/2014/main" id="{00000000-0008-0000-0F00-0000D8020000}"/>
            </a:ext>
          </a:extLst>
        </xdr:cNvPr>
        <xdr:cNvSpPr txBox="1"/>
      </xdr:nvSpPr>
      <xdr:spPr>
        <a:xfrm>
          <a:off x="18421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00000000-0008-0000-0F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5" name="【庁舎】&#10;有形固定資産減価償却率最小値テキスト">
          <a:extLst>
            <a:ext uri="{FF2B5EF4-FFF2-40B4-BE49-F238E27FC236}">
              <a16:creationId xmlns:a16="http://schemas.microsoft.com/office/drawing/2014/main" id="{00000000-0008-0000-0F00-0000F302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57" name="【庁舎】&#10;有形固定資産減価償却率最大値テキスト">
          <a:extLst>
            <a:ext uri="{FF2B5EF4-FFF2-40B4-BE49-F238E27FC236}">
              <a16:creationId xmlns:a16="http://schemas.microsoft.com/office/drawing/2014/main" id="{00000000-0008-0000-0F00-0000F5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59" name="【庁舎】&#10;有形固定資産減価償却率平均値テキスト">
          <a:extLst>
            <a:ext uri="{FF2B5EF4-FFF2-40B4-BE49-F238E27FC236}">
              <a16:creationId xmlns:a16="http://schemas.microsoft.com/office/drawing/2014/main" id="{00000000-0008-0000-0F00-0000F702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79284</xdr:rowOff>
    </xdr:from>
    <xdr:to>
      <xdr:col>85</xdr:col>
      <xdr:colOff>177800</xdr:colOff>
      <xdr:row>104</xdr:row>
      <xdr:rowOff>9434</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6268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102161</xdr:rowOff>
    </xdr:from>
    <xdr:ext cx="405111" cy="259045"/>
    <xdr:sp macro="" textlink="">
      <xdr:nvSpPr>
        <xdr:cNvPr id="771" name="【庁舎】&#10;有形固定資産減価償却率該当値テキスト">
          <a:extLst>
            <a:ext uri="{FF2B5EF4-FFF2-40B4-BE49-F238E27FC236}">
              <a16:creationId xmlns:a16="http://schemas.microsoft.com/office/drawing/2014/main" id="{00000000-0008-0000-0F00-000003030000}"/>
            </a:ext>
          </a:extLst>
        </xdr:cNvPr>
        <xdr:cNvSpPr txBox="1"/>
      </xdr:nvSpPr>
      <xdr:spPr>
        <a:xfrm>
          <a:off x="16357600" y="1759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35198</xdr:rowOff>
    </xdr:from>
    <xdr:to>
      <xdr:col>81</xdr:col>
      <xdr:colOff>101600</xdr:colOff>
      <xdr:row>103</xdr:row>
      <xdr:rowOff>136798</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5430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85998</xdr:rowOff>
    </xdr:from>
    <xdr:to>
      <xdr:col>85</xdr:col>
      <xdr:colOff>127000</xdr:colOff>
      <xdr:row>103</xdr:row>
      <xdr:rowOff>130084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5481300" y="17745348"/>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169092</xdr:rowOff>
    </xdr:from>
    <xdr:to>
      <xdr:col>76</xdr:col>
      <xdr:colOff>165100</xdr:colOff>
      <xdr:row>103</xdr:row>
      <xdr:rowOff>99242</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4541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48442</xdr:rowOff>
    </xdr:from>
    <xdr:to>
      <xdr:col>81</xdr:col>
      <xdr:colOff>50800</xdr:colOff>
      <xdr:row>103</xdr:row>
      <xdr:rowOff>85998</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4592300" y="177077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131536</xdr:rowOff>
    </xdr:from>
    <xdr:to>
      <xdr:col>72</xdr:col>
      <xdr:colOff>38100</xdr:colOff>
      <xdr:row>103</xdr:row>
      <xdr:rowOff>61686</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3652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10886</xdr:rowOff>
    </xdr:from>
    <xdr:to>
      <xdr:col>76</xdr:col>
      <xdr:colOff>114300</xdr:colOff>
      <xdr:row>103</xdr:row>
      <xdr:rowOff>48442</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3703300" y="176702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92348</xdr:rowOff>
    </xdr:from>
    <xdr:to>
      <xdr:col>67</xdr:col>
      <xdr:colOff>101600</xdr:colOff>
      <xdr:row>103</xdr:row>
      <xdr:rowOff>22498</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2763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143148</xdr:rowOff>
    </xdr:from>
    <xdr:to>
      <xdr:col>71</xdr:col>
      <xdr:colOff>177800</xdr:colOff>
      <xdr:row>103</xdr:row>
      <xdr:rowOff>10886</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814300" y="176310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780" name="n_1aveValue【庁舎】&#10;有形固定資産減価償却率">
          <a:extLst>
            <a:ext uri="{FF2B5EF4-FFF2-40B4-BE49-F238E27FC236}">
              <a16:creationId xmlns:a16="http://schemas.microsoft.com/office/drawing/2014/main" id="{00000000-0008-0000-0F00-00000C030000}"/>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81" name="n_2aveValue【庁舎】&#10;有形固定資産減価償却率">
          <a:extLst>
            <a:ext uri="{FF2B5EF4-FFF2-40B4-BE49-F238E27FC236}">
              <a16:creationId xmlns:a16="http://schemas.microsoft.com/office/drawing/2014/main" id="{00000000-0008-0000-0F00-00000D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782" name="n_3aveValue【庁舎】&#10;有形固定資産減価償却率">
          <a:extLst>
            <a:ext uri="{FF2B5EF4-FFF2-40B4-BE49-F238E27FC236}">
              <a16:creationId xmlns:a16="http://schemas.microsoft.com/office/drawing/2014/main" id="{00000000-0008-0000-0F00-00000E03000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783" name="n_4aveValue【庁舎】&#10;有形固定資産減価償却率">
          <a:extLst>
            <a:ext uri="{FF2B5EF4-FFF2-40B4-BE49-F238E27FC236}">
              <a16:creationId xmlns:a16="http://schemas.microsoft.com/office/drawing/2014/main" id="{00000000-0008-0000-0F00-00000F030000}"/>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153325</xdr:rowOff>
    </xdr:from>
    <xdr:ext cx="405111" cy="259045"/>
    <xdr:sp macro="" textlink="">
      <xdr:nvSpPr>
        <xdr:cNvPr id="784" name="n_1mainValue【庁舎】&#10;有形固定資産減価償却率">
          <a:extLst>
            <a:ext uri="{FF2B5EF4-FFF2-40B4-BE49-F238E27FC236}">
              <a16:creationId xmlns:a16="http://schemas.microsoft.com/office/drawing/2014/main" id="{00000000-0008-0000-0F00-000010030000}"/>
            </a:ext>
          </a:extLst>
        </xdr:cNvPr>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115769</xdr:rowOff>
    </xdr:from>
    <xdr:ext cx="405111" cy="259045"/>
    <xdr:sp macro="" textlink="">
      <xdr:nvSpPr>
        <xdr:cNvPr id="785" name="n_2mainValue【庁舎】&#10;有形固定資産減価償却率">
          <a:extLst>
            <a:ext uri="{FF2B5EF4-FFF2-40B4-BE49-F238E27FC236}">
              <a16:creationId xmlns:a16="http://schemas.microsoft.com/office/drawing/2014/main" id="{00000000-0008-0000-0F00-000011030000}"/>
            </a:ext>
          </a:extLst>
        </xdr:cNvPr>
        <xdr:cNvSpPr txBox="1"/>
      </xdr:nvSpPr>
      <xdr:spPr>
        <a:xfrm>
          <a:off x="14389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78213</xdr:rowOff>
    </xdr:from>
    <xdr:ext cx="405111" cy="259045"/>
    <xdr:sp macro="" textlink="">
      <xdr:nvSpPr>
        <xdr:cNvPr id="786" name="n_3mainValue【庁舎】&#10;有形固定資産減価償却率">
          <a:extLst>
            <a:ext uri="{FF2B5EF4-FFF2-40B4-BE49-F238E27FC236}">
              <a16:creationId xmlns:a16="http://schemas.microsoft.com/office/drawing/2014/main" id="{00000000-0008-0000-0F00-000012030000}"/>
            </a:ext>
          </a:extLst>
        </xdr:cNvPr>
        <xdr:cNvSpPr txBox="1"/>
      </xdr:nvSpPr>
      <xdr:spPr>
        <a:xfrm>
          <a:off x="13500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39025</xdr:rowOff>
    </xdr:from>
    <xdr:ext cx="405111" cy="259045"/>
    <xdr:sp macro="" textlink="">
      <xdr:nvSpPr>
        <xdr:cNvPr id="787" name="n_4mainValue【庁舎】&#10;有形固定資産減価償却率">
          <a:extLst>
            <a:ext uri="{FF2B5EF4-FFF2-40B4-BE49-F238E27FC236}">
              <a16:creationId xmlns:a16="http://schemas.microsoft.com/office/drawing/2014/main" id="{00000000-0008-0000-0F00-000013030000}"/>
            </a:ext>
          </a:extLst>
        </xdr:cNvPr>
        <xdr:cNvSpPr txBox="1"/>
      </xdr:nvSpPr>
      <xdr:spPr>
        <a:xfrm>
          <a:off x="12611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00000000-0008-0000-0F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4" name="【庁舎】&#10;一人当たり面積最小値テキスト">
          <a:extLst>
            <a:ext uri="{FF2B5EF4-FFF2-40B4-BE49-F238E27FC236}">
              <a16:creationId xmlns:a16="http://schemas.microsoft.com/office/drawing/2014/main" id="{00000000-0008-0000-0F00-00002E030000}"/>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6" name="【庁舎】&#10;一人当たり面積最大値テキスト">
          <a:extLst>
            <a:ext uri="{FF2B5EF4-FFF2-40B4-BE49-F238E27FC236}">
              <a16:creationId xmlns:a16="http://schemas.microsoft.com/office/drawing/2014/main" id="{00000000-0008-0000-0F00-00003003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818" name="【庁舎】&#10;一人当たり面積平均値テキスト">
          <a:extLst>
            <a:ext uri="{FF2B5EF4-FFF2-40B4-BE49-F238E27FC236}">
              <a16:creationId xmlns:a16="http://schemas.microsoft.com/office/drawing/2014/main" id="{00000000-0008-0000-0F00-000032030000}"/>
            </a:ext>
          </a:extLst>
        </xdr:cNvPr>
        <xdr:cNvSpPr txBox="1"/>
      </xdr:nvSpPr>
      <xdr:spPr>
        <a:xfrm>
          <a:off x="22199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93980</xdr:rowOff>
    </xdr:from>
    <xdr:to>
      <xdr:col>116</xdr:col>
      <xdr:colOff>114300</xdr:colOff>
      <xdr:row>101</xdr:row>
      <xdr:rowOff>24130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2110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47007</xdr:rowOff>
    </xdr:from>
    <xdr:ext cx="469744" cy="259045"/>
    <xdr:sp macro="" textlink="">
      <xdr:nvSpPr>
        <xdr:cNvPr id="830" name="【庁舎】&#10;一人当たり面積該当値テキスト">
          <a:extLst>
            <a:ext uri="{FF2B5EF4-FFF2-40B4-BE49-F238E27FC236}">
              <a16:creationId xmlns:a16="http://schemas.microsoft.com/office/drawing/2014/main" id="{00000000-0008-0000-0F00-00003E030000}"/>
            </a:ext>
          </a:extLst>
        </xdr:cNvPr>
        <xdr:cNvSpPr txBox="1"/>
      </xdr:nvSpPr>
      <xdr:spPr>
        <a:xfrm>
          <a:off x="22199600" y="171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129902</xdr:rowOff>
    </xdr:from>
    <xdr:to>
      <xdr:col>112</xdr:col>
      <xdr:colOff>38100</xdr:colOff>
      <xdr:row>101</xdr:row>
      <xdr:rowOff>60052</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1272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144780</xdr:rowOff>
    </xdr:from>
    <xdr:to>
      <xdr:col>116</xdr:col>
      <xdr:colOff>63500</xdr:colOff>
      <xdr:row>101</xdr:row>
      <xdr:rowOff>9252</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21323300" y="172897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159294</xdr:rowOff>
    </xdr:from>
    <xdr:to>
      <xdr:col>107</xdr:col>
      <xdr:colOff>101600</xdr:colOff>
      <xdr:row>101</xdr:row>
      <xdr:rowOff>89444</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0383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9252</xdr:rowOff>
    </xdr:from>
    <xdr:to>
      <xdr:col>111</xdr:col>
      <xdr:colOff>177800</xdr:colOff>
      <xdr:row>101</xdr:row>
      <xdr:rowOff>38644</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20434300" y="173257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12337</xdr:rowOff>
    </xdr:from>
    <xdr:to>
      <xdr:col>102</xdr:col>
      <xdr:colOff>165100</xdr:colOff>
      <xdr:row>101</xdr:row>
      <xdr:rowOff>113937</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9494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38644</xdr:rowOff>
    </xdr:from>
    <xdr:to>
      <xdr:col>107</xdr:col>
      <xdr:colOff>50800</xdr:colOff>
      <xdr:row>101</xdr:row>
      <xdr:rowOff>63137</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19545300" y="173550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10705</xdr:rowOff>
    </xdr:from>
    <xdr:to>
      <xdr:col>98</xdr:col>
      <xdr:colOff>38100</xdr:colOff>
      <xdr:row>101</xdr:row>
      <xdr:rowOff>112305</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8605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61505</xdr:rowOff>
    </xdr:from>
    <xdr:to>
      <xdr:col>102</xdr:col>
      <xdr:colOff>114300</xdr:colOff>
      <xdr:row>101</xdr:row>
      <xdr:rowOff>63137</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656300" y="1737795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23421</xdr:rowOff>
    </xdr:from>
    <xdr:ext cx="469744" cy="259045"/>
    <xdr:sp macro="" textlink="">
      <xdr:nvSpPr>
        <xdr:cNvPr id="839" name="n_1aveValue【庁舎】&#10;一人当たり面積">
          <a:extLst>
            <a:ext uri="{FF2B5EF4-FFF2-40B4-BE49-F238E27FC236}">
              <a16:creationId xmlns:a16="http://schemas.microsoft.com/office/drawing/2014/main" id="{00000000-0008-0000-0F00-000047030000}"/>
            </a:ext>
          </a:extLst>
        </xdr:cNvPr>
        <xdr:cNvSpPr txBox="1"/>
      </xdr:nvSpPr>
      <xdr:spPr>
        <a:xfrm>
          <a:off x="21075727" y="183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0" name="n_2aveValue【庁舎】&#10;一人当たり面積">
          <a:extLst>
            <a:ext uri="{FF2B5EF4-FFF2-40B4-BE49-F238E27FC236}">
              <a16:creationId xmlns:a16="http://schemas.microsoft.com/office/drawing/2014/main" id="{00000000-0008-0000-0F00-000048030000}"/>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841" name="n_3aveValue【庁舎】&#10;一人当たり面積">
          <a:extLst>
            <a:ext uri="{FF2B5EF4-FFF2-40B4-BE49-F238E27FC236}">
              <a16:creationId xmlns:a16="http://schemas.microsoft.com/office/drawing/2014/main" id="{00000000-0008-0000-0F00-000049030000}"/>
            </a:ext>
          </a:extLst>
        </xdr:cNvPr>
        <xdr:cNvSpPr txBox="1"/>
      </xdr:nvSpPr>
      <xdr:spPr>
        <a:xfrm>
          <a:off x="19310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162214</xdr:rowOff>
    </xdr:from>
    <xdr:ext cx="469744" cy="259045"/>
    <xdr:sp macro="" textlink="">
      <xdr:nvSpPr>
        <xdr:cNvPr id="842" name="n_4aveValue【庁舎】&#10;一人当たり面積">
          <a:extLst>
            <a:ext uri="{FF2B5EF4-FFF2-40B4-BE49-F238E27FC236}">
              <a16:creationId xmlns:a16="http://schemas.microsoft.com/office/drawing/2014/main" id="{00000000-0008-0000-0F00-00004A030000}"/>
            </a:ext>
          </a:extLst>
        </xdr:cNvPr>
        <xdr:cNvSpPr txBox="1"/>
      </xdr:nvSpPr>
      <xdr:spPr>
        <a:xfrm>
          <a:off x="18421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76579</xdr:rowOff>
    </xdr:from>
    <xdr:ext cx="469744" cy="259045"/>
    <xdr:sp macro="" textlink="">
      <xdr:nvSpPr>
        <xdr:cNvPr id="843" name="n_1mainValue【庁舎】&#10;一人当たり面積">
          <a:extLst>
            <a:ext uri="{FF2B5EF4-FFF2-40B4-BE49-F238E27FC236}">
              <a16:creationId xmlns:a16="http://schemas.microsoft.com/office/drawing/2014/main" id="{00000000-0008-0000-0F00-00004B030000}"/>
            </a:ext>
          </a:extLst>
        </xdr:cNvPr>
        <xdr:cNvSpPr txBox="1"/>
      </xdr:nvSpPr>
      <xdr:spPr>
        <a:xfrm>
          <a:off x="21075727" y="1705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105971</xdr:rowOff>
    </xdr:from>
    <xdr:ext cx="469744" cy="259045"/>
    <xdr:sp macro="" textlink="">
      <xdr:nvSpPr>
        <xdr:cNvPr id="844" name="n_2mainValue【庁舎】&#10;一人当たり面積">
          <a:extLst>
            <a:ext uri="{FF2B5EF4-FFF2-40B4-BE49-F238E27FC236}">
              <a16:creationId xmlns:a16="http://schemas.microsoft.com/office/drawing/2014/main" id="{00000000-0008-0000-0F00-00004C030000}"/>
            </a:ext>
          </a:extLst>
        </xdr:cNvPr>
        <xdr:cNvSpPr txBox="1"/>
      </xdr:nvSpPr>
      <xdr:spPr>
        <a:xfrm>
          <a:off x="20199427" y="170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130464</xdr:rowOff>
    </xdr:from>
    <xdr:ext cx="469744" cy="259045"/>
    <xdr:sp macro="" textlink="">
      <xdr:nvSpPr>
        <xdr:cNvPr id="845" name="n_3mainValue【庁舎】&#10;一人当たり面積">
          <a:extLst>
            <a:ext uri="{FF2B5EF4-FFF2-40B4-BE49-F238E27FC236}">
              <a16:creationId xmlns:a16="http://schemas.microsoft.com/office/drawing/2014/main" id="{00000000-0008-0000-0F00-00004D030000}"/>
            </a:ext>
          </a:extLst>
        </xdr:cNvPr>
        <xdr:cNvSpPr txBox="1"/>
      </xdr:nvSpPr>
      <xdr:spPr>
        <a:xfrm>
          <a:off x="19310427" y="1710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128832</xdr:rowOff>
    </xdr:from>
    <xdr:ext cx="469744" cy="259045"/>
    <xdr:sp macro="" textlink="">
      <xdr:nvSpPr>
        <xdr:cNvPr id="846" name="n_4mainValue【庁舎】&#10;一人当たり面積">
          <a:extLst>
            <a:ext uri="{FF2B5EF4-FFF2-40B4-BE49-F238E27FC236}">
              <a16:creationId xmlns:a16="http://schemas.microsoft.com/office/drawing/2014/main" id="{00000000-0008-0000-0F00-00004E030000}"/>
            </a:ext>
          </a:extLst>
        </xdr:cNvPr>
        <xdr:cNvSpPr txBox="1"/>
      </xdr:nvSpPr>
      <xdr:spPr>
        <a:xfrm>
          <a:off x="18421427" y="1710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類似団体と比較して特に有形固定資産減価償却率が高くなっている施設は，福祉施設，市民会館，消防施設である。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老朽化によるものが主な要因であると思われるため，今後，個別施設計画に基づき，施設の適正化に取り組んで行く。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庁舎について，有形固定資産減価償却率が類似団体を下回っている要因は，平成２６年度の新庁舎建設によるものと考えられる。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20,050
19,652
303.90
17,791,071
16,482,243
1,154,266
8,306,875
12,876,787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人口の減少や全国平均を上回る高齢化率（令和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年度末４</a:t>
          </a:r>
          <a:r>
            <a:rPr kumimoji="1" lang="ja-JP" altLang="en-US" sz="1100" b="0" i="0" baseline="0">
              <a:solidFill>
                <a:schemeClr val="dk1"/>
              </a:solidFill>
              <a:effectLst/>
              <a:latin typeface="+mn-lt"/>
              <a:ea typeface="+mn-ea"/>
              <a:cs typeface="+mn-cs"/>
            </a:rPr>
            <a:t>２．０</a:t>
          </a:r>
          <a:r>
            <a:rPr kumimoji="1" lang="ja-JP" altLang="ja-JP" sz="1100" b="0" i="0" baseline="0">
              <a:solidFill>
                <a:schemeClr val="dk1"/>
              </a:solidFill>
              <a:effectLst/>
              <a:latin typeface="+mn-lt"/>
              <a:ea typeface="+mn-ea"/>
              <a:cs typeface="+mn-cs"/>
            </a:rPr>
            <a:t>％）に加え，町内に中心となる産業が少ないこと等により，財政基盤が弱く，類似団体平均をかなり下回っている。今後も課税客体の適正な把握，自主財源の確保及び歳出の徹底的な見直しに努め，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行革による人件費や公債費等の削減に努めているが，普通交付税の合併算定替が終了し，令和２年度から一本算定となったことなどの影響から類似団体を上回る数値となった。</a:t>
          </a:r>
          <a:r>
            <a:rPr lang="ja-JP" altLang="en-US" sz="1100" b="0" i="0" baseline="0">
              <a:solidFill>
                <a:schemeClr val="dk1"/>
              </a:solidFill>
              <a:effectLst/>
              <a:latin typeface="+mn-lt"/>
              <a:ea typeface="+mn-ea"/>
              <a:cs typeface="+mn-cs"/>
            </a:rPr>
            <a:t>令和３年度は普通交付税における臨時費目の創設等の影響により一時的に改善したが，</a:t>
          </a:r>
          <a:r>
            <a:rPr lang="ja-JP" altLang="ja-JP" sz="1100" b="0" i="0" baseline="0">
              <a:solidFill>
                <a:schemeClr val="dk1"/>
              </a:solidFill>
              <a:effectLst/>
              <a:latin typeface="+mn-lt"/>
              <a:ea typeface="+mn-ea"/>
              <a:cs typeface="+mn-cs"/>
            </a:rPr>
            <a:t>今後においても，さらなる普通交付税の縮減をはじめ，扶助費，維持補修費，繰出金等の増加により比率の悪化が予想されるため，事務事業の更なる見直しを進めるとともに，公共施設等総合管理計画や個別施設計画に基づき，</a:t>
          </a:r>
          <a:r>
            <a:rPr kumimoji="1" lang="ja-JP" altLang="ja-JP" sz="1100" b="0" i="0" baseline="0">
              <a:solidFill>
                <a:schemeClr val="dk1"/>
              </a:solidFill>
              <a:effectLst/>
              <a:latin typeface="+mn-lt"/>
              <a:ea typeface="+mn-ea"/>
              <a:cs typeface="+mn-cs"/>
            </a:rPr>
            <a:t>計画的な施設の統廃合や民営化を含め，管理経費等の抑制に努める。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65</xdr:row>
      <xdr:rowOff>12700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66044"/>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xdr:rowOff>
    </xdr:from>
    <xdr:to>
      <xdr:col>19</xdr:col>
      <xdr:colOff>133350</xdr:colOff>
      <xdr:row>65</xdr:row>
      <xdr:rowOff>12700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4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65</xdr:row>
      <xdr:rowOff>3048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0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64</xdr:row>
      <xdr:rowOff>131064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5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113555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人件費，物件費，維持補修費の中で人口１人当たりの金額が類似団体平均を上回っているのは，主に人件費が要因となっている。これは，合併以降，消防業務と衛生処理業務を町単独で運営していること等から，職員数の増に影響していることが考えられる。今後は，民間でも実施可能な部分については，指定管理者制度の導入などにより委託化を進め，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132865</xdr:rowOff>
    </xdr:from>
    <xdr:to>
      <xdr:col>23</xdr:col>
      <xdr:colOff>133350</xdr:colOff>
      <xdr:row>87</xdr:row>
      <xdr:rowOff>136003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049015"/>
          <a:ext cx="8382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150814</xdr:rowOff>
    </xdr:from>
    <xdr:to>
      <xdr:col>19</xdr:col>
      <xdr:colOff>133350</xdr:colOff>
      <xdr:row>87</xdr:row>
      <xdr:rowOff>132865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95514"/>
          <a:ext cx="889000" cy="15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85353</xdr:rowOff>
    </xdr:from>
    <xdr:to>
      <xdr:col>15</xdr:col>
      <xdr:colOff>82550</xdr:colOff>
      <xdr:row>86</xdr:row>
      <xdr:rowOff>150814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830053"/>
          <a:ext cx="8890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171163</xdr:rowOff>
    </xdr:from>
    <xdr:to>
      <xdr:col>11</xdr:col>
      <xdr:colOff>31750</xdr:colOff>
      <xdr:row>86</xdr:row>
      <xdr:rowOff>85353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744413"/>
          <a:ext cx="889000" cy="8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85203</xdr:rowOff>
    </xdr:from>
    <xdr:to>
      <xdr:col>23</xdr:col>
      <xdr:colOff>184150</xdr:colOff>
      <xdr:row>88</xdr:row>
      <xdr:rowOff>15353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0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57280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97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82065</xdr:rowOff>
    </xdr:from>
    <xdr:to>
      <xdr:col>19</xdr:col>
      <xdr:colOff>184150</xdr:colOff>
      <xdr:row>88</xdr:row>
      <xdr:rowOff>12215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9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168442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08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100014</xdr:rowOff>
    </xdr:from>
    <xdr:to>
      <xdr:col>15</xdr:col>
      <xdr:colOff>133350</xdr:colOff>
      <xdr:row>87</xdr:row>
      <xdr:rowOff>30164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8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14941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9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34553</xdr:rowOff>
    </xdr:from>
    <xdr:to>
      <xdr:col>11</xdr:col>
      <xdr:colOff>82550</xdr:colOff>
      <xdr:row>86</xdr:row>
      <xdr:rowOff>136153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7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120930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86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120363</xdr:rowOff>
    </xdr:from>
    <xdr:to>
      <xdr:col>7</xdr:col>
      <xdr:colOff>31750</xdr:colOff>
      <xdr:row>86</xdr:row>
      <xdr:rowOff>50513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6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35290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77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給与制度の見直しが遅れ，平成２７年度までは類似団体平均を上回っていたが，昨年度に引き続き，令和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年度は，職員の採用・退職及び階層変動等により，類似団体平均並びに全国町村平均をともに下回った。今後も，類似団体等の平均水準を参考としながら引き続き給与の適正化に努める。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150586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464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82550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809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第２次定員管理計画（平成２２年度～平成２６年度）に基づき，定年退職者の不補充や組織体制等の見直しにより職員数の抑制に努めてきたが，合併以降，消防部門と衛生処理部門について，町単独で運営することになったため，人口千人当たりの職員数は類似団体と比較して高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今後，第３次定員管理計画（平成２７年度～令和６年度）に基づき，消防職員等の増員や年齢構成の平準化などから職員数の抑制は難しいが，本町の実情に即した定員管理に取り組んでいく。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76563</xdr:rowOff>
    </xdr:from>
    <xdr:to>
      <xdr:col>81</xdr:col>
      <xdr:colOff>44450</xdr:colOff>
      <xdr:row>67</xdr:row>
      <xdr:rowOff>138612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56371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76563</xdr:rowOff>
    </xdr:from>
    <xdr:to>
      <xdr:col>77</xdr:col>
      <xdr:colOff>44450</xdr:colOff>
      <xdr:row>67</xdr:row>
      <xdr:rowOff>128270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156371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124823</xdr:rowOff>
    </xdr:from>
    <xdr:to>
      <xdr:col>72</xdr:col>
      <xdr:colOff>203200</xdr:colOff>
      <xdr:row>67</xdr:row>
      <xdr:rowOff>128270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6119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64498</xdr:rowOff>
    </xdr:from>
    <xdr:to>
      <xdr:col>68</xdr:col>
      <xdr:colOff>152400</xdr:colOff>
      <xdr:row>67</xdr:row>
      <xdr:rowOff>124823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5516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87812</xdr:rowOff>
    </xdr:from>
    <xdr:to>
      <xdr:col>81</xdr:col>
      <xdr:colOff>95250</xdr:colOff>
      <xdr:row>68</xdr:row>
      <xdr:rowOff>17962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5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155139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47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25763</xdr:rowOff>
    </xdr:from>
    <xdr:to>
      <xdr:col>77</xdr:col>
      <xdr:colOff>95250</xdr:colOff>
      <xdr:row>67</xdr:row>
      <xdr:rowOff>127363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112140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59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77470</xdr:rowOff>
    </xdr:from>
    <xdr:to>
      <xdr:col>73</xdr:col>
      <xdr:colOff>44450</xdr:colOff>
      <xdr:row>68</xdr:row>
      <xdr:rowOff>7620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163847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74023</xdr:rowOff>
    </xdr:from>
    <xdr:to>
      <xdr:col>68</xdr:col>
      <xdr:colOff>203200</xdr:colOff>
      <xdr:row>68</xdr:row>
      <xdr:rowOff>4173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5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160400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64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13698</xdr:rowOff>
    </xdr:from>
    <xdr:to>
      <xdr:col>64</xdr:col>
      <xdr:colOff>152400</xdr:colOff>
      <xdr:row>67</xdr:row>
      <xdr:rowOff>115298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5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100075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58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公債費負担適正化計画に基づき新規発行債を抑制してきたことにより年々公債費が減少し，比率が順調に改善してき</a:t>
          </a:r>
          <a:r>
            <a:rPr kumimoji="1" lang="ja-JP" altLang="en-US" sz="1100" b="0" i="0" baseline="0">
              <a:solidFill>
                <a:schemeClr val="dk1"/>
              </a:solidFill>
              <a:effectLst/>
              <a:latin typeface="+mn-lt"/>
              <a:ea typeface="+mn-ea"/>
              <a:cs typeface="+mn-cs"/>
            </a:rPr>
            <a:t>てい</a:t>
          </a:r>
          <a:r>
            <a:rPr kumimoji="1" lang="ja-JP" altLang="ja-JP" sz="1100" b="0" i="0" baseline="0">
              <a:solidFill>
                <a:schemeClr val="dk1"/>
              </a:solidFill>
              <a:effectLst/>
              <a:latin typeface="+mn-lt"/>
              <a:ea typeface="+mn-ea"/>
              <a:cs typeface="+mn-cs"/>
            </a:rPr>
            <a:t>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類似団体及び県の平均値を下回った</a:t>
          </a:r>
          <a:r>
            <a:rPr kumimoji="1" lang="ja-JP" altLang="en-US" sz="1100" b="0" i="0" baseline="0">
              <a:solidFill>
                <a:schemeClr val="dk1"/>
              </a:solidFill>
              <a:effectLst/>
              <a:latin typeface="+mn-lt"/>
              <a:ea typeface="+mn-ea"/>
              <a:cs typeface="+mn-cs"/>
            </a:rPr>
            <a:t>ものの，前年度と比較し０．３ポイント悪化した</a:t>
          </a:r>
          <a:r>
            <a:rPr kumimoji="1" lang="ja-JP" altLang="ja-JP" sz="1100" b="0" i="0" baseline="0">
              <a:solidFill>
                <a:schemeClr val="dk1"/>
              </a:solidFill>
              <a:effectLst/>
              <a:latin typeface="+mn-lt"/>
              <a:ea typeface="+mn-ea"/>
              <a:cs typeface="+mn-cs"/>
            </a:rPr>
            <a:t>。</a:t>
          </a:r>
          <a:r>
            <a:rPr kumimoji="1" lang="ja-JP" altLang="ja-JP" sz="1100" b="0" i="0" baseline="0">
              <a:solidFill>
                <a:srgbClr val="FF0000"/>
              </a:solidFill>
              <a:effectLst/>
              <a:latin typeface="+mn-lt"/>
              <a:ea typeface="+mn-ea"/>
              <a:cs typeface="+mn-cs"/>
            </a:rPr>
            <a:t>普通交付税の縮減期間も終わり，</a:t>
          </a:r>
          <a:r>
            <a:rPr kumimoji="1" lang="ja-JP" altLang="ja-JP" sz="1100" b="0" i="0" baseline="0">
              <a:solidFill>
                <a:schemeClr val="dk1"/>
              </a:solidFill>
              <a:effectLst/>
              <a:latin typeface="+mn-lt"/>
              <a:ea typeface="+mn-ea"/>
              <a:cs typeface="+mn-cs"/>
            </a:rPr>
            <a:t>改善が難しくなりつつあるが，今後においても新規発行債の抑制などにより比率の低下に努める。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70696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045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62654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90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102870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2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151130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の中でも低い水準で推移してきたが，平成２７年度から基金などの充当可能財源等が地方債残高などの将来負担額を上回ったため，比率がマイナス数値となっている。今後においては，公債費等の減額幅の減少や普通交付税の縮減に伴い，基金等からの財源投入が懸念されることから，事務事業評価に基づく事業の見直しなど，将来負担の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20,050
19,652
303.90
17,791,071
16,482,243
1,154,266
8,306,875
12,876,787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人件費が</a:t>
          </a:r>
          <a:r>
            <a:rPr kumimoji="1" lang="ja-JP" altLang="en-US" sz="1100" b="0" i="0" baseline="0">
              <a:solidFill>
                <a:schemeClr val="dk1"/>
              </a:solidFill>
              <a:effectLst/>
              <a:latin typeface="+mn-lt"/>
              <a:ea typeface="+mn-ea"/>
              <a:cs typeface="+mn-cs"/>
            </a:rPr>
            <a:t>２９．７</a:t>
          </a:r>
          <a:r>
            <a:rPr kumimoji="1" lang="ja-JP" altLang="ja-JP" sz="1100" b="0" i="0" baseline="0">
              <a:solidFill>
                <a:schemeClr val="dk1"/>
              </a:solidFill>
              <a:effectLst/>
              <a:latin typeface="+mn-lt"/>
              <a:ea typeface="+mn-ea"/>
              <a:cs typeface="+mn-cs"/>
            </a:rPr>
            <a:t>％と類似団体の中で高い水準にあるのは，消防業務と衛生処理業務を町単独で運営しているため，職員数が類似団体と比較して多いことが要因であり，行政サービスの提供方法の差異によるものといえる。今後においても，民間でも実施可能な業務については，指定管理者制度の導入や施設の譲渡等の検討も踏まえ，コスト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41</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716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1270</xdr:rowOff>
    </xdr:from>
    <xdr:to>
      <xdr:col>19</xdr:col>
      <xdr:colOff>187325</xdr:colOff>
      <xdr:row>41</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3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104140</xdr:rowOff>
    </xdr:from>
    <xdr:to>
      <xdr:col>15</xdr:col>
      <xdr:colOff>98425</xdr:colOff>
      <xdr:row>41</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6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70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129540</xdr:rowOff>
    </xdr:from>
    <xdr:to>
      <xdr:col>20</xdr:col>
      <xdr:colOff>38100</xdr:colOff>
      <xdr:row>41</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121920</xdr:rowOff>
    </xdr:from>
    <xdr:to>
      <xdr:col>15</xdr:col>
      <xdr:colOff>149225</xdr:colOff>
      <xdr:row>41</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53340</xdr:rowOff>
    </xdr:from>
    <xdr:to>
      <xdr:col>11</xdr:col>
      <xdr:colOff>60325</xdr:colOff>
      <xdr:row>40</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物件費は１</a:t>
          </a:r>
          <a:r>
            <a:rPr kumimoji="1" lang="ja-JP" altLang="en-US" sz="1100" b="0" i="0" baseline="0">
              <a:solidFill>
                <a:schemeClr val="dk1"/>
              </a:solidFill>
              <a:effectLst/>
              <a:latin typeface="+mn-lt"/>
              <a:ea typeface="+mn-ea"/>
              <a:cs typeface="+mn-cs"/>
            </a:rPr>
            <a:t>０．６</a:t>
          </a:r>
          <a:r>
            <a:rPr kumimoji="1" lang="ja-JP" altLang="ja-JP" sz="1100" b="0" i="0" baseline="0">
              <a:solidFill>
                <a:schemeClr val="dk1"/>
              </a:solidFill>
              <a:effectLst/>
              <a:latin typeface="+mn-lt"/>
              <a:ea typeface="+mn-ea"/>
              <a:cs typeface="+mn-cs"/>
            </a:rPr>
            <a:t>％と類似団体の中では低い水準にあるが，今後，公共施設の維持管理経費の増大などが見込まれることから，公共施設等総合管理計画や個別施設計画の策定に基づき，計画的な施設の統廃合や民営化を含め，管理経費等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14</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25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14</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114300</xdr:rowOff>
    </xdr:from>
    <xdr:to>
      <xdr:col>73</xdr:col>
      <xdr:colOff>180975</xdr:colOff>
      <xdr:row>14</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76200</xdr:rowOff>
    </xdr:from>
    <xdr:to>
      <xdr:col>69</xdr:col>
      <xdr:colOff>92075</xdr:colOff>
      <xdr:row>14</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7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146050</xdr:rowOff>
    </xdr:from>
    <xdr:to>
      <xdr:col>82</xdr:col>
      <xdr:colOff>158750</xdr:colOff>
      <xdr:row>14</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63500</xdr:rowOff>
    </xdr:from>
    <xdr:to>
      <xdr:col>74</xdr:col>
      <xdr:colOff>31750</xdr:colOff>
      <xdr:row>14</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扶助費が</a:t>
          </a:r>
          <a:r>
            <a:rPr kumimoji="1" lang="ja-JP" altLang="en-US" sz="1100" b="0" i="0" baseline="0">
              <a:solidFill>
                <a:schemeClr val="dk1"/>
              </a:solidFill>
              <a:effectLst/>
              <a:latin typeface="+mn-lt"/>
              <a:ea typeface="+mn-ea"/>
              <a:cs typeface="+mn-cs"/>
            </a:rPr>
            <a:t>８．３</a:t>
          </a:r>
          <a:r>
            <a:rPr kumimoji="1" lang="ja-JP" altLang="ja-JP" sz="1100" b="0" i="0" baseline="0">
              <a:solidFill>
                <a:schemeClr val="dk1"/>
              </a:solidFill>
              <a:effectLst/>
              <a:latin typeface="+mn-lt"/>
              <a:ea typeface="+mn-ea"/>
              <a:cs typeface="+mn-cs"/>
            </a:rPr>
            <a:t>％と類似団体の中でもやや高い水準にあるのは，少子高齢化が進行し，福祉サービスが充実・高度化する中で，制度に基づく教育・保育給付費，障害福祉サービス費，老人保護措置費等に加え，町の施策による特例加算等が要因となっている。今後においても資格審査等を適正に実施し，特別加算の見直し等により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59</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996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94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8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その他では， １</a:t>
          </a:r>
          <a:r>
            <a:rPr lang="ja-JP" altLang="en-US" sz="1100" b="0" i="0" baseline="0">
              <a:solidFill>
                <a:schemeClr val="dk1"/>
              </a:solidFill>
              <a:effectLst/>
              <a:latin typeface="+mn-lt"/>
              <a:ea typeface="+mn-ea"/>
              <a:cs typeface="+mn-cs"/>
            </a:rPr>
            <a:t>５．０</a:t>
          </a:r>
          <a:r>
            <a:rPr lang="ja-JP" altLang="ja-JP" sz="1100" b="0" i="0" baseline="0">
              <a:solidFill>
                <a:schemeClr val="dk1"/>
              </a:solidFill>
              <a:effectLst/>
              <a:latin typeface="+mn-lt"/>
              <a:ea typeface="+mn-ea"/>
              <a:cs typeface="+mn-cs"/>
            </a:rPr>
            <a:t>％のうち繰出金が１</a:t>
          </a:r>
          <a:r>
            <a:rPr lang="ja-JP" altLang="en-US" sz="1100" b="0" i="0" baseline="0">
              <a:solidFill>
                <a:schemeClr val="dk1"/>
              </a:solidFill>
              <a:effectLst/>
              <a:latin typeface="+mn-lt"/>
              <a:ea typeface="+mn-ea"/>
              <a:cs typeface="+mn-cs"/>
            </a:rPr>
            <a:t>４．１</a:t>
          </a:r>
          <a:r>
            <a:rPr lang="ja-JP" altLang="ja-JP" sz="1100" b="0" i="0" baseline="0">
              <a:solidFill>
                <a:schemeClr val="dk1"/>
              </a:solidFill>
              <a:effectLst/>
              <a:latin typeface="+mn-lt"/>
              <a:ea typeface="+mn-ea"/>
              <a:cs typeface="+mn-cs"/>
            </a:rPr>
            <a:t>％と大きな割合を占めている。平成２９年度から</a:t>
          </a:r>
          <a:r>
            <a:rPr kumimoji="1" lang="ja-JP" altLang="ja-JP" sz="1100" b="0" i="0" baseline="0">
              <a:solidFill>
                <a:schemeClr val="dk1"/>
              </a:solidFill>
              <a:effectLst/>
              <a:latin typeface="+mn-lt"/>
              <a:ea typeface="+mn-ea"/>
              <a:cs typeface="+mn-cs"/>
            </a:rPr>
            <a:t>会計年度任用職員の導入に向けて，一般職非常勤職員への支給区分を賃金（物件費）から報酬（人件費）に変更したことに伴う物件費</a:t>
          </a:r>
          <a:r>
            <a:rPr lang="ja-JP" altLang="ja-JP" sz="1100" b="0" i="0" baseline="0">
              <a:solidFill>
                <a:schemeClr val="dk1"/>
              </a:solidFill>
              <a:effectLst/>
              <a:latin typeface="+mn-lt"/>
              <a:ea typeface="+mn-ea"/>
              <a:cs typeface="+mn-cs"/>
            </a:rPr>
            <a:t>の減の影響が大きい。今後においては，特別会計についても財政健全化を図り，繰出基準に基づく適正な繰出に努める。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59</xdr:row>
      <xdr:rowOff>20865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057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20865</xdr:rowOff>
    </xdr:from>
    <xdr:to>
      <xdr:col>78</xdr:col>
      <xdr:colOff>69850</xdr:colOff>
      <xdr:row>59</xdr:row>
      <xdr:rowOff>42635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36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148772</xdr:rowOff>
    </xdr:from>
    <xdr:to>
      <xdr:col>73</xdr:col>
      <xdr:colOff>180975</xdr:colOff>
      <xdr:row>59</xdr:row>
      <xdr:rowOff>42635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92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148772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163285</xdr:rowOff>
    </xdr:from>
    <xdr:to>
      <xdr:col>74</xdr:col>
      <xdr:colOff>31750</xdr:colOff>
      <xdr:row>59</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78212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97972</xdr:rowOff>
    </xdr:from>
    <xdr:to>
      <xdr:col>69</xdr:col>
      <xdr:colOff>142875</xdr:colOff>
      <xdr:row>59</xdr:row>
      <xdr:rowOff>28122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補助費等が４．</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と類似団体の中では最も低い水準にあるのは，消防・衛生処理施設等の運営を町単独で行っており，加入している一部事務組合に対する負担金等が少ないことが要因となっている。今後は，各種団体への補助要綱等の見直しや補助期間の設定など補助事業全体の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425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517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140716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140716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62484</xdr:rowOff>
    </xdr:from>
    <xdr:to>
      <xdr:col>82</xdr:col>
      <xdr:colOff>158750</xdr:colOff>
      <xdr:row>34</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142511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公債費は，１</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１％と類似団体の中でも高い水準にある。これまで公債費負担適正化計画に基づく新規発行債の抑制により，公債費は大幅に減少してきているものの，依然として全国平均値よりも高い比率となっている。今後においても，計画に基づき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60068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147574</xdr:rowOff>
    </xdr:from>
    <xdr:to>
      <xdr:col>19</xdr:col>
      <xdr:colOff>187325</xdr:colOff>
      <xdr:row>80</xdr:row>
      <xdr:rowOff>3556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692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xdr:rowOff>
    </xdr:from>
    <xdr:to>
      <xdr:col>15</xdr:col>
      <xdr:colOff>98425</xdr:colOff>
      <xdr:row>80</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719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94996</xdr:rowOff>
    </xdr:from>
    <xdr:to>
      <xdr:col>11</xdr:col>
      <xdr:colOff>9525</xdr:colOff>
      <xdr:row>80</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810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96774</xdr:rowOff>
    </xdr:from>
    <xdr:to>
      <xdr:col>20</xdr:col>
      <xdr:colOff>38100</xdr:colOff>
      <xdr:row>80</xdr:row>
      <xdr:rowOff>26924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11701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124206</xdr:rowOff>
    </xdr:from>
    <xdr:to>
      <xdr:col>15</xdr:col>
      <xdr:colOff>149225</xdr:colOff>
      <xdr:row>80</xdr:row>
      <xdr:rowOff>54356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39133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44196</xdr:rowOff>
    </xdr:from>
    <xdr:to>
      <xdr:col>11</xdr:col>
      <xdr:colOff>60325</xdr:colOff>
      <xdr:row>80</xdr:row>
      <xdr:rowOff>145796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130573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117348</xdr:rowOff>
    </xdr:from>
    <xdr:to>
      <xdr:col>6</xdr:col>
      <xdr:colOff>171450</xdr:colOff>
      <xdr:row>81</xdr:row>
      <xdr:rowOff>47498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32275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年々扶助費が増加傾向にあり，経常収支比率を悪化させる要因となっている。</a:t>
          </a:r>
          <a:r>
            <a:rPr lang="ja-JP" altLang="ja-JP" sz="1100" b="0" i="0" baseline="0">
              <a:solidFill>
                <a:schemeClr val="dk1"/>
              </a:solidFill>
              <a:effectLst/>
              <a:latin typeface="+mn-lt"/>
              <a:ea typeface="+mn-ea"/>
              <a:cs typeface="+mn-cs"/>
            </a:rPr>
            <a:t>今後においても，特別会計の財政健全化や物件費等の抑制等により経常経費の節減に努める。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77</xdr:row>
      <xdr:rowOff>88137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65176"/>
          <a:ext cx="8382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65278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800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149861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931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152108</xdr:rowOff>
    </xdr:from>
    <xdr:to>
      <xdr:col>29</xdr:col>
      <xdr:colOff>127000</xdr:colOff>
      <xdr:row>11</xdr:row>
      <xdr:rowOff>153194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085683"/>
          <a:ext cx="6477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153194</xdr:rowOff>
    </xdr:from>
    <xdr:to>
      <xdr:col>26</xdr:col>
      <xdr:colOff>50800</xdr:colOff>
      <xdr:row>12</xdr:row>
      <xdr:rowOff>57925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086769"/>
          <a:ext cx="698500" cy="76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57925</xdr:rowOff>
    </xdr:from>
    <xdr:to>
      <xdr:col>22</xdr:col>
      <xdr:colOff>114300</xdr:colOff>
      <xdr:row>12</xdr:row>
      <xdr:rowOff>123247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162950"/>
          <a:ext cx="698500" cy="6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123247</xdr:rowOff>
    </xdr:from>
    <xdr:to>
      <xdr:col>18</xdr:col>
      <xdr:colOff>177800</xdr:colOff>
      <xdr:row>13</xdr:row>
      <xdr:rowOff>2261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28272"/>
          <a:ext cx="698500" cy="50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101308</xdr:rowOff>
    </xdr:from>
    <xdr:to>
      <xdr:col>29</xdr:col>
      <xdr:colOff>177800</xdr:colOff>
      <xdr:row>12</xdr:row>
      <xdr:rowOff>31458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3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47985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8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102394</xdr:rowOff>
    </xdr:from>
    <xdr:to>
      <xdr:col>26</xdr:col>
      <xdr:colOff>101600</xdr:colOff>
      <xdr:row>12</xdr:row>
      <xdr:rowOff>32544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03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42721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0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7125</xdr:rowOff>
    </xdr:from>
    <xdr:to>
      <xdr:col>22</xdr:col>
      <xdr:colOff>165100</xdr:colOff>
      <xdr:row>12</xdr:row>
      <xdr:rowOff>108725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1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118902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88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72447</xdr:rowOff>
    </xdr:from>
    <xdr:to>
      <xdr:col>19</xdr:col>
      <xdr:colOff>38100</xdr:colOff>
      <xdr:row>13</xdr:row>
      <xdr:rowOff>2597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77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12774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4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122911</xdr:rowOff>
    </xdr:from>
    <xdr:to>
      <xdr:col>15</xdr:col>
      <xdr:colOff>101600</xdr:colOff>
      <xdr:row>13</xdr:row>
      <xdr:rowOff>53061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2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63238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9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76675</xdr:rowOff>
    </xdr:from>
    <xdr:to>
      <xdr:col>29</xdr:col>
      <xdr:colOff>127000</xdr:colOff>
      <xdr:row>35</xdr:row>
      <xdr:rowOff>225069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87025"/>
          <a:ext cx="647700" cy="14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225069</xdr:rowOff>
    </xdr:from>
    <xdr:to>
      <xdr:col>26</xdr:col>
      <xdr:colOff>50800</xdr:colOff>
      <xdr:row>35</xdr:row>
      <xdr:rowOff>273957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35419"/>
          <a:ext cx="698500" cy="4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225527</xdr:rowOff>
    </xdr:from>
    <xdr:to>
      <xdr:col>22</xdr:col>
      <xdr:colOff>114300</xdr:colOff>
      <xdr:row>35</xdr:row>
      <xdr:rowOff>273957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35877"/>
          <a:ext cx="698500" cy="4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206977</xdr:rowOff>
    </xdr:from>
    <xdr:to>
      <xdr:col>18</xdr:col>
      <xdr:colOff>177800</xdr:colOff>
      <xdr:row>35</xdr:row>
      <xdr:rowOff>225527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17327"/>
          <a:ext cx="698500" cy="1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25875</xdr:rowOff>
    </xdr:from>
    <xdr:to>
      <xdr:col>29</xdr:col>
      <xdr:colOff>177800</xdr:colOff>
      <xdr:row>35</xdr:row>
      <xdr:rowOff>127475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3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213852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8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174269</xdr:rowOff>
    </xdr:from>
    <xdr:to>
      <xdr:col>26</xdr:col>
      <xdr:colOff>101600</xdr:colOff>
      <xdr:row>35</xdr:row>
      <xdr:rowOff>275869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84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286046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53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223157</xdr:rowOff>
    </xdr:from>
    <xdr:to>
      <xdr:col>22</xdr:col>
      <xdr:colOff>165100</xdr:colOff>
      <xdr:row>35</xdr:row>
      <xdr:rowOff>324757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309534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1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174727</xdr:rowOff>
    </xdr:from>
    <xdr:to>
      <xdr:col>19</xdr:col>
      <xdr:colOff>38100</xdr:colOff>
      <xdr:row>35</xdr:row>
      <xdr:rowOff>276327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8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261104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7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156177</xdr:rowOff>
    </xdr:from>
    <xdr:to>
      <xdr:col>15</xdr:col>
      <xdr:colOff>101600</xdr:colOff>
      <xdr:row>35</xdr:row>
      <xdr:rowOff>257777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6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242554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5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20,050
19,652
303.90
17,791,071
16,482,243
1,154,266
8,306,875
12,876,787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92706</xdr:rowOff>
    </xdr:from>
    <xdr:to>
      <xdr:col>24</xdr:col>
      <xdr:colOff>63500</xdr:colOff>
      <xdr:row>30</xdr:row>
      <xdr:rowOff>106471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236206"/>
          <a:ext cx="8382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92706</xdr:rowOff>
    </xdr:from>
    <xdr:to>
      <xdr:col>19</xdr:col>
      <xdr:colOff>177800</xdr:colOff>
      <xdr:row>30</xdr:row>
      <xdr:rowOff>145725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36206"/>
          <a:ext cx="889000" cy="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145725</xdr:rowOff>
    </xdr:from>
    <xdr:to>
      <xdr:col>15</xdr:col>
      <xdr:colOff>50800</xdr:colOff>
      <xdr:row>31</xdr:row>
      <xdr:rowOff>34756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89225"/>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34756</xdr:rowOff>
    </xdr:from>
    <xdr:to>
      <xdr:col>10</xdr:col>
      <xdr:colOff>114300</xdr:colOff>
      <xdr:row>31</xdr:row>
      <xdr:rowOff>82860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349706"/>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55671</xdr:rowOff>
    </xdr:from>
    <xdr:to>
      <xdr:col>24</xdr:col>
      <xdr:colOff>114300</xdr:colOff>
      <xdr:row>30</xdr:row>
      <xdr:rowOff>157271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8698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5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41906</xdr:rowOff>
    </xdr:from>
    <xdr:to>
      <xdr:col>20</xdr:col>
      <xdr:colOff>38100</xdr:colOff>
      <xdr:row>30</xdr:row>
      <xdr:rowOff>143506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1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160033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96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94925</xdr:rowOff>
    </xdr:from>
    <xdr:to>
      <xdr:col>15</xdr:col>
      <xdr:colOff>101600</xdr:colOff>
      <xdr:row>31</xdr:row>
      <xdr:rowOff>25075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41602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01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155406</xdr:rowOff>
    </xdr:from>
    <xdr:to>
      <xdr:col>10</xdr:col>
      <xdr:colOff>165100</xdr:colOff>
      <xdr:row>31</xdr:row>
      <xdr:rowOff>85556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102083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0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32060</xdr:rowOff>
    </xdr:from>
    <xdr:to>
      <xdr:col>6</xdr:col>
      <xdr:colOff>38100</xdr:colOff>
      <xdr:row>31</xdr:row>
      <xdr:rowOff>133660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3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150187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1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110651</xdr:rowOff>
    </xdr:from>
    <xdr:to>
      <xdr:col>24</xdr:col>
      <xdr:colOff>63500</xdr:colOff>
      <xdr:row>56</xdr:row>
      <xdr:rowOff>131748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11851"/>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131748</xdr:rowOff>
    </xdr:from>
    <xdr:to>
      <xdr:col>19</xdr:col>
      <xdr:colOff>177800</xdr:colOff>
      <xdr:row>57</xdr:row>
      <xdr:rowOff>112317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32948"/>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112317</xdr:rowOff>
    </xdr:from>
    <xdr:to>
      <xdr:col>15</xdr:col>
      <xdr:colOff>50800</xdr:colOff>
      <xdr:row>57</xdr:row>
      <xdr:rowOff>145154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4967"/>
          <a:ext cx="8890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145154</xdr:rowOff>
    </xdr:from>
    <xdr:to>
      <xdr:col>10</xdr:col>
      <xdr:colOff>114300</xdr:colOff>
      <xdr:row>58</xdr:row>
      <xdr:rowOff>40961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17804"/>
          <a:ext cx="889000" cy="6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59851</xdr:rowOff>
    </xdr:from>
    <xdr:to>
      <xdr:col>24</xdr:col>
      <xdr:colOff>114300</xdr:colOff>
      <xdr:row>56</xdr:row>
      <xdr:rowOff>161451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6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38278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80948</xdr:rowOff>
    </xdr:from>
    <xdr:to>
      <xdr:col>20</xdr:col>
      <xdr:colOff>38100</xdr:colOff>
      <xdr:row>57</xdr:row>
      <xdr:rowOff>11098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27625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61517</xdr:rowOff>
    </xdr:from>
    <xdr:to>
      <xdr:col>15</xdr:col>
      <xdr:colOff>101600</xdr:colOff>
      <xdr:row>57</xdr:row>
      <xdr:rowOff>163117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154244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94354</xdr:rowOff>
    </xdr:from>
    <xdr:to>
      <xdr:col>10</xdr:col>
      <xdr:colOff>165100</xdr:colOff>
      <xdr:row>58</xdr:row>
      <xdr:rowOff>24504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5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161611</xdr:rowOff>
    </xdr:from>
    <xdr:to>
      <xdr:col>6</xdr:col>
      <xdr:colOff>38100</xdr:colOff>
      <xdr:row>58</xdr:row>
      <xdr:rowOff>91761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82888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120269</xdr:rowOff>
    </xdr:from>
    <xdr:to>
      <xdr:col>24</xdr:col>
      <xdr:colOff>63500</xdr:colOff>
      <xdr:row>77</xdr:row>
      <xdr:rowOff>164709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21919"/>
          <a:ext cx="8382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112680</xdr:rowOff>
    </xdr:from>
    <xdr:to>
      <xdr:col>19</xdr:col>
      <xdr:colOff>177800</xdr:colOff>
      <xdr:row>77</xdr:row>
      <xdr:rowOff>120269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14330"/>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99741</xdr:rowOff>
    </xdr:from>
    <xdr:to>
      <xdr:col>15</xdr:col>
      <xdr:colOff>50800</xdr:colOff>
      <xdr:row>77</xdr:row>
      <xdr:rowOff>112680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01391"/>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95855</xdr:rowOff>
    </xdr:from>
    <xdr:to>
      <xdr:col>10</xdr:col>
      <xdr:colOff>114300</xdr:colOff>
      <xdr:row>77</xdr:row>
      <xdr:rowOff>99741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9750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113909</xdr:rowOff>
    </xdr:from>
    <xdr:to>
      <xdr:col>24</xdr:col>
      <xdr:colOff>114300</xdr:colOff>
      <xdr:row>78</xdr:row>
      <xdr:rowOff>44059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28836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69469</xdr:rowOff>
    </xdr:from>
    <xdr:to>
      <xdr:col>20</xdr:col>
      <xdr:colOff>38100</xdr:colOff>
      <xdr:row>77</xdr:row>
      <xdr:rowOff>171069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162196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61880</xdr:rowOff>
    </xdr:from>
    <xdr:to>
      <xdr:col>15</xdr:col>
      <xdr:colOff>101600</xdr:colOff>
      <xdr:row>77</xdr:row>
      <xdr:rowOff>163480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8557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3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48941</xdr:rowOff>
    </xdr:from>
    <xdr:to>
      <xdr:col>10</xdr:col>
      <xdr:colOff>165100</xdr:colOff>
      <xdr:row>77</xdr:row>
      <xdr:rowOff>150541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45055</xdr:rowOff>
    </xdr:from>
    <xdr:to>
      <xdr:col>6</xdr:col>
      <xdr:colOff>38100</xdr:colOff>
      <xdr:row>77</xdr:row>
      <xdr:rowOff>146655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137782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3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161931</xdr:rowOff>
    </xdr:from>
    <xdr:to>
      <xdr:col>24</xdr:col>
      <xdr:colOff>63500</xdr:colOff>
      <xdr:row>93</xdr:row>
      <xdr:rowOff>39763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420981"/>
          <a:ext cx="838200" cy="56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39763</xdr:rowOff>
    </xdr:from>
    <xdr:to>
      <xdr:col>19</xdr:col>
      <xdr:colOff>177800</xdr:colOff>
      <xdr:row>94</xdr:row>
      <xdr:rowOff>16808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84613"/>
          <a:ext cx="889000" cy="1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16808</xdr:rowOff>
    </xdr:from>
    <xdr:to>
      <xdr:col>15</xdr:col>
      <xdr:colOff>50800</xdr:colOff>
      <xdr:row>94</xdr:row>
      <xdr:rowOff>128175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33108"/>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119335</xdr:rowOff>
    </xdr:from>
    <xdr:to>
      <xdr:col>10</xdr:col>
      <xdr:colOff>114300</xdr:colOff>
      <xdr:row>94</xdr:row>
      <xdr:rowOff>128175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235635"/>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111131</xdr:rowOff>
    </xdr:from>
    <xdr:to>
      <xdr:col>24</xdr:col>
      <xdr:colOff>114300</xdr:colOff>
      <xdr:row>90</xdr:row>
      <xdr:rowOff>41281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3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64158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32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160413</xdr:rowOff>
    </xdr:from>
    <xdr:to>
      <xdr:col>20</xdr:col>
      <xdr:colOff>38100</xdr:colOff>
      <xdr:row>93</xdr:row>
      <xdr:rowOff>90563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107090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0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137458</xdr:rowOff>
    </xdr:from>
    <xdr:to>
      <xdr:col>15</xdr:col>
      <xdr:colOff>101600</xdr:colOff>
      <xdr:row>94</xdr:row>
      <xdr:rowOff>67608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84135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85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77375</xdr:rowOff>
    </xdr:from>
    <xdr:to>
      <xdr:col>10</xdr:col>
      <xdr:colOff>165100</xdr:colOff>
      <xdr:row>95</xdr:row>
      <xdr:rowOff>7525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24052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96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68535</xdr:rowOff>
    </xdr:from>
    <xdr:to>
      <xdr:col>6</xdr:col>
      <xdr:colOff>38100</xdr:colOff>
      <xdr:row>94</xdr:row>
      <xdr:rowOff>170135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15212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96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77553</xdr:rowOff>
    </xdr:from>
    <xdr:to>
      <xdr:col>55</xdr:col>
      <xdr:colOff>0</xdr:colOff>
      <xdr:row>37</xdr:row>
      <xdr:rowOff>96745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21053"/>
          <a:ext cx="838200" cy="12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77553</xdr:rowOff>
    </xdr:from>
    <xdr:to>
      <xdr:col>50</xdr:col>
      <xdr:colOff>114300</xdr:colOff>
      <xdr:row>38</xdr:row>
      <xdr:rowOff>75453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21053"/>
          <a:ext cx="889000" cy="136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35551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75453</xdr:rowOff>
    </xdr:from>
    <xdr:to>
      <xdr:col>45</xdr:col>
      <xdr:colOff>177800</xdr:colOff>
      <xdr:row>38</xdr:row>
      <xdr:rowOff>121684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90553"/>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111375</xdr:rowOff>
    </xdr:from>
    <xdr:to>
      <xdr:col>41</xdr:col>
      <xdr:colOff>50800</xdr:colOff>
      <xdr:row>38</xdr:row>
      <xdr:rowOff>121684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26475"/>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45945</xdr:rowOff>
    </xdr:from>
    <xdr:to>
      <xdr:col>55</xdr:col>
      <xdr:colOff>50800</xdr:colOff>
      <xdr:row>37</xdr:row>
      <xdr:rowOff>147545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24372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6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26753</xdr:rowOff>
    </xdr:from>
    <xdr:to>
      <xdr:col>50</xdr:col>
      <xdr:colOff>165100</xdr:colOff>
      <xdr:row>30</xdr:row>
      <xdr:rowOff>128353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1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144880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494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24653</xdr:rowOff>
    </xdr:from>
    <xdr:to>
      <xdr:col>46</xdr:col>
      <xdr:colOff>38100</xdr:colOff>
      <xdr:row>38</xdr:row>
      <xdr:rowOff>126253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117380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70884</xdr:rowOff>
    </xdr:from>
    <xdr:to>
      <xdr:col>41</xdr:col>
      <xdr:colOff>101600</xdr:colOff>
      <xdr:row>39</xdr:row>
      <xdr:rowOff>1034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163611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60575</xdr:rowOff>
    </xdr:from>
    <xdr:to>
      <xdr:col>36</xdr:col>
      <xdr:colOff>165100</xdr:colOff>
      <xdr:row>38</xdr:row>
      <xdr:rowOff>162175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153302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169204</xdr:rowOff>
    </xdr:from>
    <xdr:to>
      <xdr:col>55</xdr:col>
      <xdr:colOff>0</xdr:colOff>
      <xdr:row>54</xdr:row>
      <xdr:rowOff>150208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084604"/>
          <a:ext cx="838200" cy="3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150208</xdr:rowOff>
    </xdr:from>
    <xdr:to>
      <xdr:col>50</xdr:col>
      <xdr:colOff>114300</xdr:colOff>
      <xdr:row>55</xdr:row>
      <xdr:rowOff>80721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408508"/>
          <a:ext cx="889000" cy="10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29317</xdr:rowOff>
    </xdr:from>
    <xdr:to>
      <xdr:col>45</xdr:col>
      <xdr:colOff>177800</xdr:colOff>
      <xdr:row>55</xdr:row>
      <xdr:rowOff>80721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116167"/>
          <a:ext cx="889000" cy="39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29317</xdr:rowOff>
    </xdr:from>
    <xdr:to>
      <xdr:col>41</xdr:col>
      <xdr:colOff>50800</xdr:colOff>
      <xdr:row>53</xdr:row>
      <xdr:rowOff>85987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116167"/>
          <a:ext cx="889000" cy="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118404</xdr:rowOff>
    </xdr:from>
    <xdr:to>
      <xdr:col>55</xdr:col>
      <xdr:colOff>50800</xdr:colOff>
      <xdr:row>53</xdr:row>
      <xdr:rowOff>48554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0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141281</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88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99408</xdr:rowOff>
    </xdr:from>
    <xdr:to>
      <xdr:col>50</xdr:col>
      <xdr:colOff>165100</xdr:colOff>
      <xdr:row>55</xdr:row>
      <xdr:rowOff>29558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46085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3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29921</xdr:rowOff>
    </xdr:from>
    <xdr:to>
      <xdr:col>46</xdr:col>
      <xdr:colOff>38100</xdr:colOff>
      <xdr:row>55</xdr:row>
      <xdr:rowOff>131521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148048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3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149967</xdr:rowOff>
    </xdr:from>
    <xdr:to>
      <xdr:col>41</xdr:col>
      <xdr:colOff>101600</xdr:colOff>
      <xdr:row>53</xdr:row>
      <xdr:rowOff>80117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0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96644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884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35187</xdr:rowOff>
    </xdr:from>
    <xdr:to>
      <xdr:col>36</xdr:col>
      <xdr:colOff>165100</xdr:colOff>
      <xdr:row>53</xdr:row>
      <xdr:rowOff>136787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12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153314</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889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57671</xdr:rowOff>
    </xdr:from>
    <xdr:to>
      <xdr:col>55</xdr:col>
      <xdr:colOff>0</xdr:colOff>
      <xdr:row>74</xdr:row>
      <xdr:rowOff>112402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2230621"/>
          <a:ext cx="838200" cy="56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48849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5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112402</xdr:rowOff>
    </xdr:from>
    <xdr:to>
      <xdr:col>50</xdr:col>
      <xdr:colOff>114300</xdr:colOff>
      <xdr:row>76</xdr:row>
      <xdr:rowOff>114021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799702"/>
          <a:ext cx="889000" cy="3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145091</xdr:rowOff>
    </xdr:from>
    <xdr:to>
      <xdr:col>45</xdr:col>
      <xdr:colOff>177800</xdr:colOff>
      <xdr:row>76</xdr:row>
      <xdr:rowOff>114021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003841"/>
          <a:ext cx="889000" cy="1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145091</xdr:rowOff>
    </xdr:from>
    <xdr:to>
      <xdr:col>41</xdr:col>
      <xdr:colOff>50800</xdr:colOff>
      <xdr:row>77</xdr:row>
      <xdr:rowOff>93962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003841"/>
          <a:ext cx="889000" cy="29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150176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6871</xdr:rowOff>
    </xdr:from>
    <xdr:to>
      <xdr:col>55</xdr:col>
      <xdr:colOff>50800</xdr:colOff>
      <xdr:row>71</xdr:row>
      <xdr:rowOff>108471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1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109517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1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61602</xdr:rowOff>
    </xdr:from>
    <xdr:to>
      <xdr:col>50</xdr:col>
      <xdr:colOff>165100</xdr:colOff>
      <xdr:row>74</xdr:row>
      <xdr:rowOff>163202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7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8279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5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63221</xdr:rowOff>
    </xdr:from>
    <xdr:to>
      <xdr:col>46</xdr:col>
      <xdr:colOff>38100</xdr:colOff>
      <xdr:row>76</xdr:row>
      <xdr:rowOff>164821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9898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8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94291</xdr:rowOff>
    </xdr:from>
    <xdr:to>
      <xdr:col>41</xdr:col>
      <xdr:colOff>101600</xdr:colOff>
      <xdr:row>76</xdr:row>
      <xdr:rowOff>24442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953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40968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7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43162</xdr:rowOff>
    </xdr:from>
    <xdr:to>
      <xdr:col>36</xdr:col>
      <xdr:colOff>165100</xdr:colOff>
      <xdr:row>77</xdr:row>
      <xdr:rowOff>144762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161289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0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91770</xdr:rowOff>
    </xdr:from>
    <xdr:to>
      <xdr:col>55</xdr:col>
      <xdr:colOff>0</xdr:colOff>
      <xdr:row>96</xdr:row>
      <xdr:rowOff>160155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50970"/>
          <a:ext cx="838200" cy="6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91923</xdr:rowOff>
    </xdr:from>
    <xdr:to>
      <xdr:col>50</xdr:col>
      <xdr:colOff>114300</xdr:colOff>
      <xdr:row>96</xdr:row>
      <xdr:rowOff>160155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51123"/>
          <a:ext cx="889000" cy="6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168787</xdr:rowOff>
    </xdr:from>
    <xdr:to>
      <xdr:col>45</xdr:col>
      <xdr:colOff>177800</xdr:colOff>
      <xdr:row>96</xdr:row>
      <xdr:rowOff>91923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113637"/>
          <a:ext cx="889000" cy="4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168787</xdr:rowOff>
    </xdr:from>
    <xdr:to>
      <xdr:col>41</xdr:col>
      <xdr:colOff>50800</xdr:colOff>
      <xdr:row>94</xdr:row>
      <xdr:rowOff>120422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113637"/>
          <a:ext cx="889000" cy="12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40970</xdr:rowOff>
    </xdr:from>
    <xdr:to>
      <xdr:col>55</xdr:col>
      <xdr:colOff>50800</xdr:colOff>
      <xdr:row>96</xdr:row>
      <xdr:rowOff>142570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63847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5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109355</xdr:rowOff>
    </xdr:from>
    <xdr:to>
      <xdr:col>50</xdr:col>
      <xdr:colOff>165100</xdr:colOff>
      <xdr:row>97</xdr:row>
      <xdr:rowOff>39505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6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56032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41123</xdr:rowOff>
    </xdr:from>
    <xdr:to>
      <xdr:col>46</xdr:col>
      <xdr:colOff>38100</xdr:colOff>
      <xdr:row>96</xdr:row>
      <xdr:rowOff>142723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159250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2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117987</xdr:rowOff>
    </xdr:from>
    <xdr:to>
      <xdr:col>41</xdr:col>
      <xdr:colOff>101600</xdr:colOff>
      <xdr:row>94</xdr:row>
      <xdr:rowOff>48137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0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64664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83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69622</xdr:rowOff>
    </xdr:from>
    <xdr:to>
      <xdr:col>36</xdr:col>
      <xdr:colOff>165100</xdr:colOff>
      <xdr:row>94</xdr:row>
      <xdr:rowOff>171222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1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16299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596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161828</xdr:rowOff>
    </xdr:from>
    <xdr:to>
      <xdr:col>85</xdr:col>
      <xdr:colOff>127000</xdr:colOff>
      <xdr:row>36</xdr:row>
      <xdr:rowOff>45448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5305328"/>
          <a:ext cx="838200" cy="9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02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45448</xdr:rowOff>
    </xdr:from>
    <xdr:to>
      <xdr:col>81</xdr:col>
      <xdr:colOff>50800</xdr:colOff>
      <xdr:row>38</xdr:row>
      <xdr:rowOff>9535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217648"/>
          <a:ext cx="889000" cy="30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94279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137117</xdr:rowOff>
    </xdr:from>
    <xdr:to>
      <xdr:col>76</xdr:col>
      <xdr:colOff>114300</xdr:colOff>
      <xdr:row>38</xdr:row>
      <xdr:rowOff>9535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480767"/>
          <a:ext cx="8890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99011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137117</xdr:rowOff>
    </xdr:from>
    <xdr:to>
      <xdr:col>71</xdr:col>
      <xdr:colOff>177800</xdr:colOff>
      <xdr:row>37</xdr:row>
      <xdr:rowOff>145758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80767"/>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128409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142011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111028</xdr:rowOff>
    </xdr:from>
    <xdr:to>
      <xdr:col>85</xdr:col>
      <xdr:colOff>177800</xdr:colOff>
      <xdr:row>31</xdr:row>
      <xdr:rowOff>41178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52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64055</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2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166098</xdr:rowOff>
    </xdr:from>
    <xdr:to>
      <xdr:col>81</xdr:col>
      <xdr:colOff>101600</xdr:colOff>
      <xdr:row>36</xdr:row>
      <xdr:rowOff>96248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1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112775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9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130185</xdr:rowOff>
    </xdr:from>
    <xdr:to>
      <xdr:col>76</xdr:col>
      <xdr:colOff>165100</xdr:colOff>
      <xdr:row>38</xdr:row>
      <xdr:rowOff>60335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76862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24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86317</xdr:rowOff>
    </xdr:from>
    <xdr:to>
      <xdr:col>72</xdr:col>
      <xdr:colOff>38100</xdr:colOff>
      <xdr:row>38</xdr:row>
      <xdr:rowOff>16467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32994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20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94958</xdr:rowOff>
    </xdr:from>
    <xdr:to>
      <xdr:col>67</xdr:col>
      <xdr:colOff>101600</xdr:colOff>
      <xdr:row>38</xdr:row>
      <xdr:rowOff>25108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41635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21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73978</xdr:rowOff>
    </xdr:from>
    <xdr:to>
      <xdr:col>85</xdr:col>
      <xdr:colOff>127000</xdr:colOff>
      <xdr:row>71</xdr:row>
      <xdr:rowOff>119602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246928"/>
          <a:ext cx="8382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110230</xdr:rowOff>
    </xdr:from>
    <xdr:to>
      <xdr:col>81</xdr:col>
      <xdr:colOff>50800</xdr:colOff>
      <xdr:row>71</xdr:row>
      <xdr:rowOff>119602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283180"/>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22409</xdr:rowOff>
    </xdr:from>
    <xdr:to>
      <xdr:col>76</xdr:col>
      <xdr:colOff>114300</xdr:colOff>
      <xdr:row>71</xdr:row>
      <xdr:rowOff>110230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195359"/>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117602</xdr:rowOff>
    </xdr:from>
    <xdr:to>
      <xdr:col>71</xdr:col>
      <xdr:colOff>177800</xdr:colOff>
      <xdr:row>71</xdr:row>
      <xdr:rowOff>22409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119102"/>
          <a:ext cx="889000" cy="7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23178</xdr:rowOff>
    </xdr:from>
    <xdr:to>
      <xdr:col>85</xdr:col>
      <xdr:colOff>177800</xdr:colOff>
      <xdr:row>71</xdr:row>
      <xdr:rowOff>124778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1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46055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0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68802</xdr:rowOff>
    </xdr:from>
    <xdr:to>
      <xdr:col>81</xdr:col>
      <xdr:colOff>101600</xdr:colOff>
      <xdr:row>71</xdr:row>
      <xdr:rowOff>170402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2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15479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0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59430</xdr:rowOff>
    </xdr:from>
    <xdr:to>
      <xdr:col>76</xdr:col>
      <xdr:colOff>165100</xdr:colOff>
      <xdr:row>71</xdr:row>
      <xdr:rowOff>161030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2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6107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00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143059</xdr:rowOff>
    </xdr:from>
    <xdr:to>
      <xdr:col>72</xdr:col>
      <xdr:colOff>38100</xdr:colOff>
      <xdr:row>71</xdr:row>
      <xdr:rowOff>73209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1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89736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191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66802</xdr:rowOff>
    </xdr:from>
    <xdr:to>
      <xdr:col>67</xdr:col>
      <xdr:colOff>101600</xdr:colOff>
      <xdr:row>70</xdr:row>
      <xdr:rowOff>168402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0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13479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1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19690</xdr:rowOff>
    </xdr:from>
    <xdr:to>
      <xdr:col>85</xdr:col>
      <xdr:colOff>127000</xdr:colOff>
      <xdr:row>97</xdr:row>
      <xdr:rowOff>7289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478890"/>
          <a:ext cx="838200" cy="15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144484</xdr:rowOff>
    </xdr:from>
    <xdr:to>
      <xdr:col>81</xdr:col>
      <xdr:colOff>50800</xdr:colOff>
      <xdr:row>97</xdr:row>
      <xdr:rowOff>7289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03684"/>
          <a:ext cx="889000" cy="3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103987</xdr:rowOff>
    </xdr:from>
    <xdr:to>
      <xdr:col>76</xdr:col>
      <xdr:colOff>114300</xdr:colOff>
      <xdr:row>96</xdr:row>
      <xdr:rowOff>144484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563187"/>
          <a:ext cx="889000" cy="4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103987</xdr:rowOff>
    </xdr:from>
    <xdr:to>
      <xdr:col>71</xdr:col>
      <xdr:colOff>177800</xdr:colOff>
      <xdr:row>96</xdr:row>
      <xdr:rowOff>165629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563187"/>
          <a:ext cx="889000" cy="6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140340</xdr:rowOff>
    </xdr:from>
    <xdr:to>
      <xdr:col>85</xdr:col>
      <xdr:colOff>177800</xdr:colOff>
      <xdr:row>96</xdr:row>
      <xdr:rowOff>70490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163217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2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127939</xdr:rowOff>
    </xdr:from>
    <xdr:to>
      <xdr:col>81</xdr:col>
      <xdr:colOff>101600</xdr:colOff>
      <xdr:row>97</xdr:row>
      <xdr:rowOff>58089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74616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3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93684</xdr:rowOff>
    </xdr:from>
    <xdr:to>
      <xdr:col>76</xdr:col>
      <xdr:colOff>165100</xdr:colOff>
      <xdr:row>97</xdr:row>
      <xdr:rowOff>23834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40361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3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53187</xdr:rowOff>
    </xdr:from>
    <xdr:to>
      <xdr:col>72</xdr:col>
      <xdr:colOff>38100</xdr:colOff>
      <xdr:row>96</xdr:row>
      <xdr:rowOff>154787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171314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2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114829</xdr:rowOff>
    </xdr:from>
    <xdr:to>
      <xdr:col>67</xdr:col>
      <xdr:colOff>101600</xdr:colOff>
      <xdr:row>97</xdr:row>
      <xdr:rowOff>44979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61506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3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132842</xdr:rowOff>
    </xdr:from>
    <xdr:to>
      <xdr:col>116</xdr:col>
      <xdr:colOff>63500</xdr:colOff>
      <xdr:row>37</xdr:row>
      <xdr:rowOff>139128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476492"/>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132842</xdr:rowOff>
    </xdr:from>
    <xdr:to>
      <xdr:col>111</xdr:col>
      <xdr:colOff>177800</xdr:colOff>
      <xdr:row>37</xdr:row>
      <xdr:rowOff>159703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476492"/>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159703</xdr:rowOff>
    </xdr:from>
    <xdr:to>
      <xdr:col>107</xdr:col>
      <xdr:colOff>50800</xdr:colOff>
      <xdr:row>38</xdr:row>
      <xdr:rowOff>4445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503353"/>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106553</xdr:rowOff>
    </xdr:from>
    <xdr:to>
      <xdr:col>102</xdr:col>
      <xdr:colOff>114300</xdr:colOff>
      <xdr:row>38</xdr:row>
      <xdr:rowOff>4445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450203"/>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57421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77805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59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88328</xdr:rowOff>
    </xdr:from>
    <xdr:to>
      <xdr:col>116</xdr:col>
      <xdr:colOff>114300</xdr:colOff>
      <xdr:row>38</xdr:row>
      <xdr:rowOff>18478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66755</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1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82042</xdr:rowOff>
    </xdr:from>
    <xdr:to>
      <xdr:col>112</xdr:col>
      <xdr:colOff>38100</xdr:colOff>
      <xdr:row>38</xdr:row>
      <xdr:rowOff>12192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3319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5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108903</xdr:rowOff>
    </xdr:from>
    <xdr:to>
      <xdr:col>107</xdr:col>
      <xdr:colOff>101600</xdr:colOff>
      <xdr:row>38</xdr:row>
      <xdr:rowOff>39053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30180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5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125095</xdr:rowOff>
    </xdr:from>
    <xdr:to>
      <xdr:col>102</xdr:col>
      <xdr:colOff>165100</xdr:colOff>
      <xdr:row>38</xdr:row>
      <xdr:rowOff>55245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71772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2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55753</xdr:rowOff>
    </xdr:from>
    <xdr:to>
      <xdr:col>98</xdr:col>
      <xdr:colOff>38100</xdr:colOff>
      <xdr:row>37</xdr:row>
      <xdr:rowOff>157353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2430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17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139482</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83432"/>
          <a:ext cx="1269" cy="133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86159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139482</xdr:rowOff>
    </xdr:from>
    <xdr:to>
      <xdr:col>116</xdr:col>
      <xdr:colOff>152400</xdr:colOff>
      <xdr:row>51</xdr:row>
      <xdr:rowOff>139482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123207</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24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100330</xdr:rowOff>
    </xdr:from>
    <xdr:to>
      <xdr:col>116</xdr:col>
      <xdr:colOff>114300</xdr:colOff>
      <xdr:row>58</xdr:row>
      <xdr:rowOff>30480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100003</xdr:rowOff>
    </xdr:from>
    <xdr:to>
      <xdr:col>112</xdr:col>
      <xdr:colOff>38100</xdr:colOff>
      <xdr:row>58</xdr:row>
      <xdr:rowOff>30153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7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46680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4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158133</xdr:rowOff>
    </xdr:from>
    <xdr:to>
      <xdr:col>107</xdr:col>
      <xdr:colOff>101600</xdr:colOff>
      <xdr:row>58</xdr:row>
      <xdr:rowOff>88283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104810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144925</xdr:rowOff>
    </xdr:from>
    <xdr:to>
      <xdr:col>102</xdr:col>
      <xdr:colOff>114300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8717425"/>
          <a:ext cx="889000" cy="149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126564</xdr:rowOff>
    </xdr:from>
    <xdr:to>
      <xdr:col>102</xdr:col>
      <xdr:colOff>165100</xdr:colOff>
      <xdr:row>58</xdr:row>
      <xdr:rowOff>56714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73241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109256</xdr:rowOff>
    </xdr:from>
    <xdr:to>
      <xdr:col>98</xdr:col>
      <xdr:colOff>38100</xdr:colOff>
      <xdr:row>58</xdr:row>
      <xdr:rowOff>39406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30533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7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94125</xdr:rowOff>
    </xdr:from>
    <xdr:to>
      <xdr:col>98</xdr:col>
      <xdr:colOff>38100</xdr:colOff>
      <xdr:row>51</xdr:row>
      <xdr:rowOff>24275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86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40802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844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68857</xdr:rowOff>
    </xdr:from>
    <xdr:to>
      <xdr:col>116</xdr:col>
      <xdr:colOff>63500</xdr:colOff>
      <xdr:row>71</xdr:row>
      <xdr:rowOff>96403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241807"/>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96403</xdr:rowOff>
    </xdr:from>
    <xdr:to>
      <xdr:col>111</xdr:col>
      <xdr:colOff>177800</xdr:colOff>
      <xdr:row>71</xdr:row>
      <xdr:rowOff>153919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269353"/>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153919</xdr:rowOff>
    </xdr:from>
    <xdr:to>
      <xdr:col>107</xdr:col>
      <xdr:colOff>50800</xdr:colOff>
      <xdr:row>72</xdr:row>
      <xdr:rowOff>75943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326869"/>
          <a:ext cx="889000" cy="9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15364</xdr:rowOff>
    </xdr:from>
    <xdr:to>
      <xdr:col>102</xdr:col>
      <xdr:colOff>114300</xdr:colOff>
      <xdr:row>72</xdr:row>
      <xdr:rowOff>75943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359764"/>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18057</xdr:rowOff>
    </xdr:from>
    <xdr:to>
      <xdr:col>116</xdr:col>
      <xdr:colOff>114300</xdr:colOff>
      <xdr:row>71</xdr:row>
      <xdr:rowOff>119657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1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142534</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14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45603</xdr:rowOff>
    </xdr:from>
    <xdr:to>
      <xdr:col>112</xdr:col>
      <xdr:colOff>38100</xdr:colOff>
      <xdr:row>71</xdr:row>
      <xdr:rowOff>147203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2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163730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19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103119</xdr:rowOff>
    </xdr:from>
    <xdr:to>
      <xdr:col>107</xdr:col>
      <xdr:colOff>101600</xdr:colOff>
      <xdr:row>72</xdr:row>
      <xdr:rowOff>33269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2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49796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0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25143</xdr:rowOff>
    </xdr:from>
    <xdr:to>
      <xdr:col>102</xdr:col>
      <xdr:colOff>165100</xdr:colOff>
      <xdr:row>72</xdr:row>
      <xdr:rowOff>126743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3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143270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1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136014</xdr:rowOff>
    </xdr:from>
    <xdr:to>
      <xdr:col>98</xdr:col>
      <xdr:colOff>38100</xdr:colOff>
      <xdr:row>72</xdr:row>
      <xdr:rowOff>66164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82691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08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ja-JP" altLang="en-US" sz="1100" b="0" i="0" baseline="0">
              <a:solidFill>
                <a:sysClr val="windowText" lastClr="000000"/>
              </a:solidFill>
              <a:effectLst/>
              <a:latin typeface="+mn-lt"/>
              <a:ea typeface="+mn-ea"/>
              <a:cs typeface="+mn-cs"/>
            </a:rPr>
            <a:t>８２２</a:t>
          </a:r>
          <a:r>
            <a:rPr kumimoji="1" lang="ja-JP" altLang="ja-JP" sz="1100" b="0" i="0" baseline="0">
              <a:solidFill>
                <a:schemeClr val="dk1"/>
              </a:solidFill>
              <a:effectLst/>
              <a:latin typeface="+mn-lt"/>
              <a:ea typeface="+mn-ea"/>
              <a:cs typeface="+mn-cs"/>
            </a:rPr>
            <a:t>千円で，主な構成項目では人件費で１３</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千円，扶助費で１</a:t>
          </a:r>
          <a:r>
            <a:rPr kumimoji="1" lang="ja-JP" altLang="en-US" sz="1100" b="0" i="0" baseline="0">
              <a:solidFill>
                <a:schemeClr val="dk1"/>
              </a:solidFill>
              <a:effectLst/>
              <a:latin typeface="+mn-lt"/>
              <a:ea typeface="+mn-ea"/>
              <a:cs typeface="+mn-cs"/>
            </a:rPr>
            <a:t>４４</a:t>
          </a:r>
          <a:r>
            <a:rPr kumimoji="1" lang="ja-JP" altLang="ja-JP" sz="1100" b="0" i="0" baseline="0">
              <a:solidFill>
                <a:schemeClr val="dk1"/>
              </a:solidFill>
              <a:effectLst/>
              <a:latin typeface="+mn-lt"/>
              <a:ea typeface="+mn-ea"/>
              <a:cs typeface="+mn-cs"/>
            </a:rPr>
            <a:t>千円，普通建設事業費で</a:t>
          </a:r>
          <a:r>
            <a:rPr kumimoji="1" lang="ja-JP" altLang="en-US" sz="1100" b="0" i="0" baseline="0">
              <a:solidFill>
                <a:schemeClr val="dk1"/>
              </a:solidFill>
              <a:effectLst/>
              <a:latin typeface="+mn-lt"/>
              <a:ea typeface="+mn-ea"/>
              <a:cs typeface="+mn-cs"/>
            </a:rPr>
            <a:t>１４１</a:t>
          </a:r>
          <a:r>
            <a:rPr kumimoji="1" lang="ja-JP" altLang="ja-JP" sz="1100" b="0" i="0" baseline="0">
              <a:solidFill>
                <a:schemeClr val="dk1"/>
              </a:solidFill>
              <a:effectLst/>
              <a:latin typeface="+mn-lt"/>
              <a:ea typeface="+mn-ea"/>
              <a:cs typeface="+mn-cs"/>
            </a:rPr>
            <a:t>千円，公債費で</a:t>
          </a:r>
          <a:r>
            <a:rPr kumimoji="1" lang="ja-JP" altLang="en-US" sz="1100" b="0" i="0" baseline="0">
              <a:solidFill>
                <a:schemeClr val="dk1"/>
              </a:solidFill>
              <a:effectLst/>
              <a:latin typeface="+mn-lt"/>
              <a:ea typeface="+mn-ea"/>
              <a:cs typeface="+mn-cs"/>
            </a:rPr>
            <a:t>７０</a:t>
          </a:r>
          <a:r>
            <a:rPr kumimoji="1" lang="ja-JP" altLang="ja-JP" sz="1100" b="0" i="0" baseline="0">
              <a:solidFill>
                <a:schemeClr val="dk1"/>
              </a:solidFill>
              <a:effectLst/>
              <a:latin typeface="+mn-lt"/>
              <a:ea typeface="+mn-ea"/>
              <a:cs typeface="+mn-cs"/>
            </a:rPr>
            <a:t>千円などとなっており，義務的経費で</a:t>
          </a:r>
          <a:r>
            <a:rPr kumimoji="1" lang="ja-JP" altLang="ja-JP" sz="1100" b="0" i="0" baseline="0">
              <a:solidFill>
                <a:sysClr val="windowText" lastClr="000000"/>
              </a:solidFill>
              <a:effectLst/>
              <a:latin typeface="+mn-lt"/>
              <a:ea typeface="+mn-ea"/>
              <a:cs typeface="+mn-cs"/>
            </a:rPr>
            <a:t>３</a:t>
          </a:r>
          <a:r>
            <a:rPr kumimoji="1" lang="ja-JP" altLang="en-US" sz="1100" b="0" i="0" baseline="0">
              <a:solidFill>
                <a:sysClr val="windowText" lastClr="000000"/>
              </a:solidFill>
              <a:effectLst/>
              <a:latin typeface="+mn-lt"/>
              <a:ea typeface="+mn-ea"/>
              <a:cs typeface="+mn-cs"/>
            </a:rPr>
            <a:t>４８</a:t>
          </a:r>
          <a:r>
            <a:rPr kumimoji="1" lang="ja-JP" altLang="ja-JP" sz="1100" b="0" i="0" baseline="0">
              <a:solidFill>
                <a:schemeClr val="dk1"/>
              </a:solidFill>
              <a:effectLst/>
              <a:latin typeface="+mn-lt"/>
              <a:ea typeface="+mn-ea"/>
              <a:cs typeface="+mn-cs"/>
            </a:rPr>
            <a:t>千円，投資的経費で</a:t>
          </a:r>
          <a:r>
            <a:rPr kumimoji="1" lang="ja-JP" altLang="en-US" sz="1100" b="0" i="0" baseline="0">
              <a:solidFill>
                <a:sysClr val="windowText" lastClr="000000"/>
              </a:solidFill>
              <a:effectLst/>
              <a:latin typeface="+mn-lt"/>
              <a:ea typeface="+mn-ea"/>
              <a:cs typeface="+mn-cs"/>
            </a:rPr>
            <a:t>２００</a:t>
          </a:r>
          <a:r>
            <a:rPr kumimoji="1" lang="ja-JP" altLang="ja-JP" sz="1100" b="0" i="0" baseline="0">
              <a:solidFill>
                <a:schemeClr val="dk1"/>
              </a:solidFill>
              <a:effectLst/>
              <a:latin typeface="+mn-lt"/>
              <a:ea typeface="+mn-ea"/>
              <a:cs typeface="+mn-cs"/>
            </a:rPr>
            <a:t>千円，その他の経費で</a:t>
          </a:r>
          <a:r>
            <a:rPr kumimoji="1" lang="ja-JP" altLang="en-US" sz="1100" b="0" i="0" baseline="0">
              <a:solidFill>
                <a:sysClr val="windowText" lastClr="000000"/>
              </a:solidFill>
              <a:effectLst/>
              <a:latin typeface="+mn-lt"/>
              <a:ea typeface="+mn-ea"/>
              <a:cs typeface="+mn-cs"/>
            </a:rPr>
            <a:t>２７４</a:t>
          </a:r>
          <a:r>
            <a:rPr kumimoji="1" lang="ja-JP" altLang="ja-JP" sz="1100" b="0" i="0" baseline="0">
              <a:solidFill>
                <a:schemeClr val="dk1"/>
              </a:solidFill>
              <a:effectLst/>
              <a:latin typeface="+mn-lt"/>
              <a:ea typeface="+mn-ea"/>
              <a:cs typeface="+mn-cs"/>
            </a:rPr>
            <a:t>千円となっており義務的経費で</a:t>
          </a:r>
          <a:r>
            <a:rPr kumimoji="1" lang="ja-JP" altLang="ja-JP" sz="1100" b="0" i="0" baseline="0">
              <a:solidFill>
                <a:sysClr val="windowText" lastClr="000000"/>
              </a:solidFill>
              <a:effectLst/>
              <a:latin typeface="+mn-lt"/>
              <a:ea typeface="+mn-ea"/>
              <a:cs typeface="+mn-cs"/>
            </a:rPr>
            <a:t>４</a:t>
          </a:r>
          <a:r>
            <a:rPr kumimoji="1" lang="ja-JP" altLang="en-US" sz="1100" b="0" i="0" baseline="0">
              <a:solidFill>
                <a:sysClr val="windowText" lastClr="000000"/>
              </a:solidFill>
              <a:effectLst/>
              <a:latin typeface="+mn-lt"/>
              <a:ea typeface="+mn-ea"/>
              <a:cs typeface="+mn-cs"/>
            </a:rPr>
            <a:t>２．４</a:t>
          </a:r>
          <a:r>
            <a:rPr kumimoji="1" lang="ja-JP" altLang="ja-JP" sz="1100" b="0" i="0" baseline="0">
              <a:solidFill>
                <a:schemeClr val="dk1"/>
              </a:solidFill>
              <a:effectLst/>
              <a:latin typeface="+mn-lt"/>
              <a:ea typeface="+mn-ea"/>
              <a:cs typeface="+mn-cs"/>
            </a:rPr>
            <a:t>％を占めている。また，各性質別の類似団体との比較では，人件費，扶助費，普通建設事業費，災害復旧事業費で高い水準にあり，一方で物件費，維持補修費，補助費等で低い水準にある。近年の状況では，扶助費</a:t>
          </a:r>
          <a:r>
            <a:rPr kumimoji="1" lang="ja-JP" altLang="en-US" sz="1100" b="0" i="0" baseline="0">
              <a:solidFill>
                <a:schemeClr val="dk1"/>
              </a:solidFill>
              <a:effectLst/>
              <a:latin typeface="+mn-lt"/>
              <a:ea typeface="+mn-ea"/>
              <a:cs typeface="+mn-cs"/>
            </a:rPr>
            <a:t>，普通建設事業費</a:t>
          </a:r>
          <a:r>
            <a:rPr kumimoji="1" lang="ja-JP" altLang="ja-JP" sz="1100" b="0" i="0" baseline="0">
              <a:solidFill>
                <a:schemeClr val="dk1"/>
              </a:solidFill>
              <a:effectLst/>
              <a:latin typeface="+mn-lt"/>
              <a:ea typeface="+mn-ea"/>
              <a:cs typeface="+mn-cs"/>
            </a:rPr>
            <a:t>が増加傾向にある一方で</a:t>
          </a:r>
          <a:r>
            <a:rPr kumimoji="1" lang="ja-JP" altLang="en-US" sz="1100" b="0" i="0" baseline="0">
              <a:solidFill>
                <a:schemeClr val="dk1"/>
              </a:solidFill>
              <a:effectLst/>
              <a:latin typeface="+mn-lt"/>
              <a:ea typeface="+mn-ea"/>
              <a:cs typeface="+mn-cs"/>
            </a:rPr>
            <a:t>人件費，物件費</a:t>
          </a:r>
          <a:r>
            <a:rPr kumimoji="1" lang="ja-JP" altLang="ja-JP" sz="1100" b="0" i="0" baseline="0">
              <a:solidFill>
                <a:schemeClr val="dk1"/>
              </a:solidFill>
              <a:effectLst/>
              <a:latin typeface="+mn-lt"/>
              <a:ea typeface="+mn-ea"/>
              <a:cs typeface="+mn-cs"/>
            </a:rPr>
            <a:t>で横ばい，投資及び出資金で減少傾向にある。</a:t>
          </a:r>
          <a:r>
            <a:rPr kumimoji="1"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消防業務と衛生処理業務を町単独で運営していること等により人件費が高い水準にあることや，少子高齢化が進行する中で制度に基づく社会保障経費等の増大に加え，町の政策による特例加算等により扶助費が高い水準にあることなどが要因としてあ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20,050
19,652
303.90
17,791,071
16,482,243
1,154,266
8,306,875
12,876,787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45593</xdr:rowOff>
    </xdr:from>
    <xdr:to>
      <xdr:col>24</xdr:col>
      <xdr:colOff>63500</xdr:colOff>
      <xdr:row>31</xdr:row>
      <xdr:rowOff>70739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6054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45593</xdr:rowOff>
    </xdr:from>
    <xdr:to>
      <xdr:col>19</xdr:col>
      <xdr:colOff>177800</xdr:colOff>
      <xdr:row>31</xdr:row>
      <xdr:rowOff>89408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36054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83312</xdr:rowOff>
    </xdr:from>
    <xdr:to>
      <xdr:col>15</xdr:col>
      <xdr:colOff>50800</xdr:colOff>
      <xdr:row>31</xdr:row>
      <xdr:rowOff>89408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39826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83312</xdr:rowOff>
    </xdr:from>
    <xdr:to>
      <xdr:col>10</xdr:col>
      <xdr:colOff>114300</xdr:colOff>
      <xdr:row>32</xdr:row>
      <xdr:rowOff>8255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98262"/>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19939</xdr:rowOff>
    </xdr:from>
    <xdr:to>
      <xdr:col>24</xdr:col>
      <xdr:colOff>114300</xdr:colOff>
      <xdr:row>31</xdr:row>
      <xdr:rowOff>121539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106316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4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166243</xdr:rowOff>
    </xdr:from>
    <xdr:to>
      <xdr:col>20</xdr:col>
      <xdr:colOff>38100</xdr:colOff>
      <xdr:row>31</xdr:row>
      <xdr:rowOff>96393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112920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8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38608</xdr:rowOff>
    </xdr:from>
    <xdr:to>
      <xdr:col>15</xdr:col>
      <xdr:colOff>101600</xdr:colOff>
      <xdr:row>31</xdr:row>
      <xdr:rowOff>140208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156735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32512</xdr:rowOff>
    </xdr:from>
    <xdr:to>
      <xdr:col>10</xdr:col>
      <xdr:colOff>165100</xdr:colOff>
      <xdr:row>31</xdr:row>
      <xdr:rowOff>134112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150639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128905</xdr:rowOff>
    </xdr:from>
    <xdr:to>
      <xdr:col>6</xdr:col>
      <xdr:colOff>38100</xdr:colOff>
      <xdr:row>32</xdr:row>
      <xdr:rowOff>59055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75582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116520</xdr:rowOff>
    </xdr:from>
    <xdr:to>
      <xdr:col>24</xdr:col>
      <xdr:colOff>63500</xdr:colOff>
      <xdr:row>57</xdr:row>
      <xdr:rowOff>10698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46270"/>
          <a:ext cx="838200" cy="2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116520</xdr:rowOff>
    </xdr:from>
    <xdr:to>
      <xdr:col>19</xdr:col>
      <xdr:colOff>177800</xdr:colOff>
      <xdr:row>57</xdr:row>
      <xdr:rowOff>132493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46270"/>
          <a:ext cx="889000" cy="35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132493</xdr:rowOff>
    </xdr:from>
    <xdr:to>
      <xdr:col>15</xdr:col>
      <xdr:colOff>50800</xdr:colOff>
      <xdr:row>57</xdr:row>
      <xdr:rowOff>152299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514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108496</xdr:rowOff>
    </xdr:from>
    <xdr:to>
      <xdr:col>10</xdr:col>
      <xdr:colOff>114300</xdr:colOff>
      <xdr:row>57</xdr:row>
      <xdr:rowOff>152299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81146"/>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131348</xdr:rowOff>
    </xdr:from>
    <xdr:to>
      <xdr:col>24</xdr:col>
      <xdr:colOff>114300</xdr:colOff>
      <xdr:row>57</xdr:row>
      <xdr:rowOff>61498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154225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8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65720</xdr:rowOff>
    </xdr:from>
    <xdr:to>
      <xdr:col>20</xdr:col>
      <xdr:colOff>38100</xdr:colOff>
      <xdr:row>55</xdr:row>
      <xdr:rowOff>167320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12397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7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81693</xdr:rowOff>
    </xdr:from>
    <xdr:to>
      <xdr:col>15</xdr:col>
      <xdr:colOff>101600</xdr:colOff>
      <xdr:row>58</xdr:row>
      <xdr:rowOff>11843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28370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101499</xdr:rowOff>
    </xdr:from>
    <xdr:to>
      <xdr:col>10</xdr:col>
      <xdr:colOff>165100</xdr:colOff>
      <xdr:row>58</xdr:row>
      <xdr:rowOff>31649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48176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57696</xdr:rowOff>
    </xdr:from>
    <xdr:to>
      <xdr:col>6</xdr:col>
      <xdr:colOff>38100</xdr:colOff>
      <xdr:row>57</xdr:row>
      <xdr:rowOff>159296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4373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0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91859</xdr:rowOff>
    </xdr:from>
    <xdr:to>
      <xdr:col>24</xdr:col>
      <xdr:colOff>63500</xdr:colOff>
      <xdr:row>72</xdr:row>
      <xdr:rowOff>160693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093359"/>
          <a:ext cx="838200" cy="4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160693</xdr:rowOff>
    </xdr:from>
    <xdr:to>
      <xdr:col>19</xdr:col>
      <xdr:colOff>177800</xdr:colOff>
      <xdr:row>73</xdr:row>
      <xdr:rowOff>114732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05093"/>
          <a:ext cx="889000" cy="1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114732</xdr:rowOff>
    </xdr:from>
    <xdr:to>
      <xdr:col>15</xdr:col>
      <xdr:colOff>50800</xdr:colOff>
      <xdr:row>74</xdr:row>
      <xdr:rowOff>78613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30582"/>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27305</xdr:rowOff>
    </xdr:from>
    <xdr:to>
      <xdr:col>10</xdr:col>
      <xdr:colOff>114300</xdr:colOff>
      <xdr:row>74</xdr:row>
      <xdr:rowOff>78613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714605"/>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41059</xdr:rowOff>
    </xdr:from>
    <xdr:to>
      <xdr:col>24</xdr:col>
      <xdr:colOff>114300</xdr:colOff>
      <xdr:row>70</xdr:row>
      <xdr:rowOff>142659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0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127436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195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109893</xdr:rowOff>
    </xdr:from>
    <xdr:to>
      <xdr:col>20</xdr:col>
      <xdr:colOff>38100</xdr:colOff>
      <xdr:row>73</xdr:row>
      <xdr:rowOff>40043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56570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2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63932</xdr:rowOff>
    </xdr:from>
    <xdr:to>
      <xdr:col>15</xdr:col>
      <xdr:colOff>101600</xdr:colOff>
      <xdr:row>73</xdr:row>
      <xdr:rowOff>165532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10609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5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27813</xdr:rowOff>
    </xdr:from>
    <xdr:to>
      <xdr:col>10</xdr:col>
      <xdr:colOff>165100</xdr:colOff>
      <xdr:row>74</xdr:row>
      <xdr:rowOff>129413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145940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9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147955</xdr:rowOff>
    </xdr:from>
    <xdr:to>
      <xdr:col>6</xdr:col>
      <xdr:colOff>38100</xdr:colOff>
      <xdr:row>74</xdr:row>
      <xdr:rowOff>78105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94632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3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170599</xdr:rowOff>
    </xdr:from>
    <xdr:to>
      <xdr:col>24</xdr:col>
      <xdr:colOff>63500</xdr:colOff>
      <xdr:row>97</xdr:row>
      <xdr:rowOff>64415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58349"/>
          <a:ext cx="838200" cy="23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64415</xdr:rowOff>
    </xdr:from>
    <xdr:to>
      <xdr:col>19</xdr:col>
      <xdr:colOff>177800</xdr:colOff>
      <xdr:row>97</xdr:row>
      <xdr:rowOff>81141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95065"/>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81141</xdr:rowOff>
    </xdr:from>
    <xdr:to>
      <xdr:col>15</xdr:col>
      <xdr:colOff>50800</xdr:colOff>
      <xdr:row>98</xdr:row>
      <xdr:rowOff>23685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1791"/>
          <a:ext cx="889000" cy="1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23685</xdr:rowOff>
    </xdr:from>
    <xdr:to>
      <xdr:col>10</xdr:col>
      <xdr:colOff>114300</xdr:colOff>
      <xdr:row>98</xdr:row>
      <xdr:rowOff>71044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25785"/>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119799</xdr:rowOff>
    </xdr:from>
    <xdr:to>
      <xdr:col>24</xdr:col>
      <xdr:colOff>114300</xdr:colOff>
      <xdr:row>96</xdr:row>
      <xdr:rowOff>49949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142676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5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13615</xdr:rowOff>
    </xdr:from>
    <xdr:to>
      <xdr:col>20</xdr:col>
      <xdr:colOff>38100</xdr:colOff>
      <xdr:row>97</xdr:row>
      <xdr:rowOff>115215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131742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30341</xdr:rowOff>
    </xdr:from>
    <xdr:to>
      <xdr:col>15</xdr:col>
      <xdr:colOff>101600</xdr:colOff>
      <xdr:row>97</xdr:row>
      <xdr:rowOff>131941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148468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144335</xdr:rowOff>
    </xdr:from>
    <xdr:to>
      <xdr:col>10</xdr:col>
      <xdr:colOff>165100</xdr:colOff>
      <xdr:row>98</xdr:row>
      <xdr:rowOff>74485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65612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20244</xdr:rowOff>
    </xdr:from>
    <xdr:to>
      <xdr:col>6</xdr:col>
      <xdr:colOff>38100</xdr:colOff>
      <xdr:row>98</xdr:row>
      <xdr:rowOff>121844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112971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1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135737</xdr:rowOff>
    </xdr:from>
    <xdr:to>
      <xdr:col>54</xdr:col>
      <xdr:colOff>189865</xdr:colOff>
      <xdr:row>58</xdr:row>
      <xdr:rowOff>162693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9051137"/>
          <a:ext cx="1270" cy="105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166520</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162693</xdr:rowOff>
    </xdr:from>
    <xdr:to>
      <xdr:col>55</xdr:col>
      <xdr:colOff>88900</xdr:colOff>
      <xdr:row>58</xdr:row>
      <xdr:rowOff>162693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0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82414</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8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135737</xdr:rowOff>
    </xdr:from>
    <xdr:to>
      <xdr:col>55</xdr:col>
      <xdr:colOff>88900</xdr:colOff>
      <xdr:row>52</xdr:row>
      <xdr:rowOff>135737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905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135737</xdr:rowOff>
    </xdr:from>
    <xdr:to>
      <xdr:col>55</xdr:col>
      <xdr:colOff>0</xdr:colOff>
      <xdr:row>53</xdr:row>
      <xdr:rowOff>79159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051137"/>
          <a:ext cx="8382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137983</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3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159556</xdr:rowOff>
    </xdr:from>
    <xdr:to>
      <xdr:col>55</xdr:col>
      <xdr:colOff>50800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79159</xdr:rowOff>
    </xdr:from>
    <xdr:to>
      <xdr:col>50</xdr:col>
      <xdr:colOff>114300</xdr:colOff>
      <xdr:row>53</xdr:row>
      <xdr:rowOff>162465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166009"/>
          <a:ext cx="889000" cy="8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24302</xdr:rowOff>
    </xdr:from>
    <xdr:to>
      <xdr:col>50</xdr:col>
      <xdr:colOff>165100</xdr:colOff>
      <xdr:row>57</xdr:row>
      <xdr:rowOff>125902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117029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44812</xdr:rowOff>
    </xdr:from>
    <xdr:to>
      <xdr:col>45</xdr:col>
      <xdr:colOff>177800</xdr:colOff>
      <xdr:row>53</xdr:row>
      <xdr:rowOff>162465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131662"/>
          <a:ext cx="8890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129191</xdr:rowOff>
    </xdr:from>
    <xdr:to>
      <xdr:col>46</xdr:col>
      <xdr:colOff>38100</xdr:colOff>
      <xdr:row>57</xdr:row>
      <xdr:rowOff>59341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50468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61900</xdr:rowOff>
    </xdr:from>
    <xdr:to>
      <xdr:col>41</xdr:col>
      <xdr:colOff>50800</xdr:colOff>
      <xdr:row>53</xdr:row>
      <xdr:rowOff>44812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8805850"/>
          <a:ext cx="889000" cy="3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133610</xdr:rowOff>
    </xdr:from>
    <xdr:to>
      <xdr:col>41</xdr:col>
      <xdr:colOff>101600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54887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124257</xdr:rowOff>
    </xdr:from>
    <xdr:to>
      <xdr:col>36</xdr:col>
      <xdr:colOff>165100</xdr:colOff>
      <xdr:row>57</xdr:row>
      <xdr:rowOff>54407</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45534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84937</xdr:rowOff>
    </xdr:from>
    <xdr:to>
      <xdr:col>55</xdr:col>
      <xdr:colOff>50800</xdr:colOff>
      <xdr:row>53</xdr:row>
      <xdr:rowOff>15087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0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37964</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89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28359</xdr:rowOff>
    </xdr:from>
    <xdr:to>
      <xdr:col>50</xdr:col>
      <xdr:colOff>165100</xdr:colOff>
      <xdr:row>53</xdr:row>
      <xdr:rowOff>129959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1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146486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88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111665</xdr:rowOff>
    </xdr:from>
    <xdr:to>
      <xdr:col>46</xdr:col>
      <xdr:colOff>38100</xdr:colOff>
      <xdr:row>54</xdr:row>
      <xdr:rowOff>41815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1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58342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9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165462</xdr:rowOff>
    </xdr:from>
    <xdr:to>
      <xdr:col>41</xdr:col>
      <xdr:colOff>101600</xdr:colOff>
      <xdr:row>53</xdr:row>
      <xdr:rowOff>95612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0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112139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88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11100</xdr:rowOff>
    </xdr:from>
    <xdr:to>
      <xdr:col>36</xdr:col>
      <xdr:colOff>165100</xdr:colOff>
      <xdr:row>51</xdr:row>
      <xdr:rowOff>112700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87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129227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853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156769</xdr:rowOff>
    </xdr:from>
    <xdr:to>
      <xdr:col>55</xdr:col>
      <xdr:colOff>0</xdr:colOff>
      <xdr:row>70</xdr:row>
      <xdr:rowOff>102629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1986819"/>
          <a:ext cx="838200" cy="1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156769</xdr:rowOff>
    </xdr:from>
    <xdr:to>
      <xdr:col>50</xdr:col>
      <xdr:colOff>114300</xdr:colOff>
      <xdr:row>75</xdr:row>
      <xdr:rowOff>29896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1986819"/>
          <a:ext cx="889000" cy="90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146177</xdr:rowOff>
    </xdr:from>
    <xdr:to>
      <xdr:col>45</xdr:col>
      <xdr:colOff>177800</xdr:colOff>
      <xdr:row>75</xdr:row>
      <xdr:rowOff>29896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662027"/>
          <a:ext cx="889000" cy="2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146177</xdr:rowOff>
    </xdr:from>
    <xdr:to>
      <xdr:col>41</xdr:col>
      <xdr:colOff>50800</xdr:colOff>
      <xdr:row>74</xdr:row>
      <xdr:rowOff>155511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662027"/>
          <a:ext cx="88900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51829</xdr:rowOff>
    </xdr:from>
    <xdr:to>
      <xdr:col>55</xdr:col>
      <xdr:colOff>50800</xdr:colOff>
      <xdr:row>70</xdr:row>
      <xdr:rowOff>153429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0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138206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19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105969</xdr:rowOff>
    </xdr:from>
    <xdr:to>
      <xdr:col>50</xdr:col>
      <xdr:colOff>165100</xdr:colOff>
      <xdr:row>70</xdr:row>
      <xdr:rowOff>36119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193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52646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17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150546</xdr:rowOff>
    </xdr:from>
    <xdr:to>
      <xdr:col>46</xdr:col>
      <xdr:colOff>38100</xdr:colOff>
      <xdr:row>75</xdr:row>
      <xdr:rowOff>80696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8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97223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1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95377</xdr:rowOff>
    </xdr:from>
    <xdr:to>
      <xdr:col>41</xdr:col>
      <xdr:colOff>101600</xdr:colOff>
      <xdr:row>74</xdr:row>
      <xdr:rowOff>25527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6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42054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3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104711</xdr:rowOff>
    </xdr:from>
    <xdr:to>
      <xdr:col>36</xdr:col>
      <xdr:colOff>165100</xdr:colOff>
      <xdr:row>75</xdr:row>
      <xdr:rowOff>34861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7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51388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5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101905</xdr:rowOff>
    </xdr:from>
    <xdr:to>
      <xdr:col>55</xdr:col>
      <xdr:colOff>0</xdr:colOff>
      <xdr:row>96</xdr:row>
      <xdr:rowOff>10198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218205"/>
          <a:ext cx="838200" cy="2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141872</xdr:rowOff>
    </xdr:from>
    <xdr:to>
      <xdr:col>50</xdr:col>
      <xdr:colOff>114300</xdr:colOff>
      <xdr:row>96</xdr:row>
      <xdr:rowOff>10198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429622"/>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136119</xdr:rowOff>
    </xdr:from>
    <xdr:to>
      <xdr:col>45</xdr:col>
      <xdr:colOff>177800</xdr:colOff>
      <xdr:row>95</xdr:row>
      <xdr:rowOff>141872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23869"/>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130403</xdr:rowOff>
    </xdr:from>
    <xdr:to>
      <xdr:col>41</xdr:col>
      <xdr:colOff>50800</xdr:colOff>
      <xdr:row>95</xdr:row>
      <xdr:rowOff>136119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246703"/>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51105</xdr:rowOff>
    </xdr:from>
    <xdr:to>
      <xdr:col>55</xdr:col>
      <xdr:colOff>50800</xdr:colOff>
      <xdr:row>94</xdr:row>
      <xdr:rowOff>152705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73982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130848</xdr:rowOff>
    </xdr:from>
    <xdr:to>
      <xdr:col>50</xdr:col>
      <xdr:colOff>165100</xdr:colOff>
      <xdr:row>96</xdr:row>
      <xdr:rowOff>60998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91072</xdr:rowOff>
    </xdr:from>
    <xdr:to>
      <xdr:col>46</xdr:col>
      <xdr:colOff>38100</xdr:colOff>
      <xdr:row>96</xdr:row>
      <xdr:rowOff>21222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37749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15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85319</xdr:rowOff>
    </xdr:from>
    <xdr:to>
      <xdr:col>41</xdr:col>
      <xdr:colOff>101600</xdr:colOff>
      <xdr:row>96</xdr:row>
      <xdr:rowOff>15469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31996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79603</xdr:rowOff>
    </xdr:from>
    <xdr:to>
      <xdr:col>36</xdr:col>
      <xdr:colOff>165100</xdr:colOff>
      <xdr:row>95</xdr:row>
      <xdr:rowOff>9753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26280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9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135193</xdr:rowOff>
    </xdr:from>
    <xdr:to>
      <xdr:col>85</xdr:col>
      <xdr:colOff>126364</xdr:colOff>
      <xdr:row>39</xdr:row>
      <xdr:rowOff>10704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793043"/>
          <a:ext cx="1269" cy="90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14531</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7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10704</xdr:rowOff>
    </xdr:from>
    <xdr:to>
      <xdr:col>86</xdr:col>
      <xdr:colOff>25400</xdr:colOff>
      <xdr:row>39</xdr:row>
      <xdr:rowOff>10704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81870</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56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135193</xdr:rowOff>
    </xdr:from>
    <xdr:to>
      <xdr:col>86</xdr:col>
      <xdr:colOff>25400</xdr:colOff>
      <xdr:row>33</xdr:row>
      <xdr:rowOff>135193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79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161972</xdr:rowOff>
    </xdr:from>
    <xdr:to>
      <xdr:col>85</xdr:col>
      <xdr:colOff>127000</xdr:colOff>
      <xdr:row>36</xdr:row>
      <xdr:rowOff>39606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62722"/>
          <a:ext cx="8382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82676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426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104249</xdr:rowOff>
    </xdr:from>
    <xdr:to>
      <xdr:col>85</xdr:col>
      <xdr:colOff>177800</xdr:colOff>
      <xdr:row>38</xdr:row>
      <xdr:rowOff>34399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161972</xdr:rowOff>
    </xdr:from>
    <xdr:to>
      <xdr:col>81</xdr:col>
      <xdr:colOff>50800</xdr:colOff>
      <xdr:row>36</xdr:row>
      <xdr:rowOff>61878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62722"/>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53238</xdr:rowOff>
    </xdr:from>
    <xdr:to>
      <xdr:col>81</xdr:col>
      <xdr:colOff>101600</xdr:colOff>
      <xdr:row>37</xdr:row>
      <xdr:rowOff>154838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3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145966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157074</xdr:rowOff>
    </xdr:from>
    <xdr:to>
      <xdr:col>76</xdr:col>
      <xdr:colOff>114300</xdr:colOff>
      <xdr:row>36</xdr:row>
      <xdr:rowOff>61878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300574"/>
          <a:ext cx="889000" cy="9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94713</xdr:rowOff>
    </xdr:from>
    <xdr:to>
      <xdr:col>76</xdr:col>
      <xdr:colOff>165100</xdr:colOff>
      <xdr:row>38</xdr:row>
      <xdr:rowOff>24863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15990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157074</xdr:rowOff>
    </xdr:from>
    <xdr:to>
      <xdr:col>71</xdr:col>
      <xdr:colOff>177800</xdr:colOff>
      <xdr:row>34</xdr:row>
      <xdr:rowOff>147864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300574"/>
          <a:ext cx="889000" cy="67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86026</xdr:rowOff>
    </xdr:from>
    <xdr:to>
      <xdr:col>72</xdr:col>
      <xdr:colOff>38100</xdr:colOff>
      <xdr:row>38</xdr:row>
      <xdr:rowOff>16176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7304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2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116332</xdr:rowOff>
    </xdr:from>
    <xdr:to>
      <xdr:col>67</xdr:col>
      <xdr:colOff>101600</xdr:colOff>
      <xdr:row>38</xdr:row>
      <xdr:rowOff>46482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37609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160256</xdr:rowOff>
    </xdr:from>
    <xdr:to>
      <xdr:col>85</xdr:col>
      <xdr:colOff>177800</xdr:colOff>
      <xdr:row>36</xdr:row>
      <xdr:rowOff>90406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11683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111172</xdr:rowOff>
    </xdr:from>
    <xdr:to>
      <xdr:col>81</xdr:col>
      <xdr:colOff>101600</xdr:colOff>
      <xdr:row>36</xdr:row>
      <xdr:rowOff>41322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57849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8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11078</xdr:rowOff>
    </xdr:from>
    <xdr:to>
      <xdr:col>76</xdr:col>
      <xdr:colOff>165100</xdr:colOff>
      <xdr:row>36</xdr:row>
      <xdr:rowOff>112678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129205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5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106274</xdr:rowOff>
    </xdr:from>
    <xdr:to>
      <xdr:col>72</xdr:col>
      <xdr:colOff>38100</xdr:colOff>
      <xdr:row>31</xdr:row>
      <xdr:rowOff>36424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52951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02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97064</xdr:rowOff>
    </xdr:from>
    <xdr:to>
      <xdr:col>67</xdr:col>
      <xdr:colOff>101600</xdr:colOff>
      <xdr:row>35</xdr:row>
      <xdr:rowOff>27214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43741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161474</xdr:rowOff>
    </xdr:from>
    <xdr:to>
      <xdr:col>85</xdr:col>
      <xdr:colOff>127000</xdr:colOff>
      <xdr:row>52</xdr:row>
      <xdr:rowOff>141586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8905424"/>
          <a:ext cx="8382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141586</xdr:rowOff>
    </xdr:from>
    <xdr:to>
      <xdr:col>81</xdr:col>
      <xdr:colOff>50800</xdr:colOff>
      <xdr:row>53</xdr:row>
      <xdr:rowOff>114364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056986"/>
          <a:ext cx="889000" cy="14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22009</xdr:rowOff>
    </xdr:from>
    <xdr:to>
      <xdr:col>76</xdr:col>
      <xdr:colOff>114300</xdr:colOff>
      <xdr:row>53</xdr:row>
      <xdr:rowOff>114364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8937409"/>
          <a:ext cx="889000" cy="26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22009</xdr:rowOff>
    </xdr:from>
    <xdr:to>
      <xdr:col>71</xdr:col>
      <xdr:colOff>177800</xdr:colOff>
      <xdr:row>54</xdr:row>
      <xdr:rowOff>59175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8937409"/>
          <a:ext cx="889000" cy="38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110674</xdr:rowOff>
    </xdr:from>
    <xdr:to>
      <xdr:col>85</xdr:col>
      <xdr:colOff>177800</xdr:colOff>
      <xdr:row>52</xdr:row>
      <xdr:rowOff>40824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88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133551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7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90786</xdr:rowOff>
    </xdr:from>
    <xdr:to>
      <xdr:col>81</xdr:col>
      <xdr:colOff>101600</xdr:colOff>
      <xdr:row>53</xdr:row>
      <xdr:rowOff>20936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0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37463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7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63564</xdr:rowOff>
    </xdr:from>
    <xdr:to>
      <xdr:col>76</xdr:col>
      <xdr:colOff>165100</xdr:colOff>
      <xdr:row>53</xdr:row>
      <xdr:rowOff>165164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1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10241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89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142659</xdr:rowOff>
    </xdr:from>
    <xdr:to>
      <xdr:col>72</xdr:col>
      <xdr:colOff>38100</xdr:colOff>
      <xdr:row>52</xdr:row>
      <xdr:rowOff>72809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88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89336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866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8375</xdr:rowOff>
    </xdr:from>
    <xdr:to>
      <xdr:col>67</xdr:col>
      <xdr:colOff>101600</xdr:colOff>
      <xdr:row>54</xdr:row>
      <xdr:rowOff>109975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2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126502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04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161828</xdr:rowOff>
    </xdr:from>
    <xdr:to>
      <xdr:col>85</xdr:col>
      <xdr:colOff>127000</xdr:colOff>
      <xdr:row>76</xdr:row>
      <xdr:rowOff>45448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163328"/>
          <a:ext cx="838200" cy="9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159111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60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45448</xdr:rowOff>
    </xdr:from>
    <xdr:to>
      <xdr:col>81</xdr:col>
      <xdr:colOff>50800</xdr:colOff>
      <xdr:row>78</xdr:row>
      <xdr:rowOff>9536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075648"/>
          <a:ext cx="889000" cy="30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94279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6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137117</xdr:rowOff>
    </xdr:from>
    <xdr:to>
      <xdr:col>76</xdr:col>
      <xdr:colOff>114300</xdr:colOff>
      <xdr:row>78</xdr:row>
      <xdr:rowOff>9536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338767"/>
          <a:ext cx="8890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99010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137117</xdr:rowOff>
    </xdr:from>
    <xdr:to>
      <xdr:col>71</xdr:col>
      <xdr:colOff>177800</xdr:colOff>
      <xdr:row>77</xdr:row>
      <xdr:rowOff>145759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38767"/>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128409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142011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111028</xdr:rowOff>
    </xdr:from>
    <xdr:to>
      <xdr:col>85</xdr:col>
      <xdr:colOff>177800</xdr:colOff>
      <xdr:row>71</xdr:row>
      <xdr:rowOff>41178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1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64055</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0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166098</xdr:rowOff>
    </xdr:from>
    <xdr:to>
      <xdr:col>81</xdr:col>
      <xdr:colOff>101600</xdr:colOff>
      <xdr:row>76</xdr:row>
      <xdr:rowOff>96248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0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112775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80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130186</xdr:rowOff>
    </xdr:from>
    <xdr:to>
      <xdr:col>76</xdr:col>
      <xdr:colOff>165100</xdr:colOff>
      <xdr:row>78</xdr:row>
      <xdr:rowOff>60336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76863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1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86317</xdr:rowOff>
    </xdr:from>
    <xdr:to>
      <xdr:col>72</xdr:col>
      <xdr:colOff>38100</xdr:colOff>
      <xdr:row>78</xdr:row>
      <xdr:rowOff>16467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2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32994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06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94959</xdr:rowOff>
    </xdr:from>
    <xdr:to>
      <xdr:col>67</xdr:col>
      <xdr:colOff>101600</xdr:colOff>
      <xdr:row>78</xdr:row>
      <xdr:rowOff>25109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41636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0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73977</xdr:rowOff>
    </xdr:from>
    <xdr:to>
      <xdr:col>85</xdr:col>
      <xdr:colOff>127000</xdr:colOff>
      <xdr:row>91</xdr:row>
      <xdr:rowOff>119602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5675927"/>
          <a:ext cx="838200" cy="4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110229</xdr:rowOff>
    </xdr:from>
    <xdr:to>
      <xdr:col>81</xdr:col>
      <xdr:colOff>50800</xdr:colOff>
      <xdr:row>91</xdr:row>
      <xdr:rowOff>119602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571217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22409</xdr:rowOff>
    </xdr:from>
    <xdr:to>
      <xdr:col>76</xdr:col>
      <xdr:colOff>114300</xdr:colOff>
      <xdr:row>91</xdr:row>
      <xdr:rowOff>110229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5624359"/>
          <a:ext cx="889000" cy="8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117602</xdr:rowOff>
    </xdr:from>
    <xdr:to>
      <xdr:col>71</xdr:col>
      <xdr:colOff>177800</xdr:colOff>
      <xdr:row>91</xdr:row>
      <xdr:rowOff>22409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5548102"/>
          <a:ext cx="889000" cy="7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23177</xdr:rowOff>
    </xdr:from>
    <xdr:to>
      <xdr:col>85</xdr:col>
      <xdr:colOff>177800</xdr:colOff>
      <xdr:row>91</xdr:row>
      <xdr:rowOff>124777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6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46054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4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68802</xdr:rowOff>
    </xdr:from>
    <xdr:to>
      <xdr:col>81</xdr:col>
      <xdr:colOff>101600</xdr:colOff>
      <xdr:row>91</xdr:row>
      <xdr:rowOff>170402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6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15479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4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59429</xdr:rowOff>
    </xdr:from>
    <xdr:to>
      <xdr:col>76</xdr:col>
      <xdr:colOff>165100</xdr:colOff>
      <xdr:row>91</xdr:row>
      <xdr:rowOff>161029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6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6106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4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143059</xdr:rowOff>
    </xdr:from>
    <xdr:to>
      <xdr:col>72</xdr:col>
      <xdr:colOff>38100</xdr:colOff>
      <xdr:row>91</xdr:row>
      <xdr:rowOff>73209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5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89736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3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66802</xdr:rowOff>
    </xdr:from>
    <xdr:to>
      <xdr:col>67</xdr:col>
      <xdr:colOff>101600</xdr:colOff>
      <xdr:row>90</xdr:row>
      <xdr:rowOff>168402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4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13479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2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29210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6715760"/>
          <a:ext cx="1269" cy="15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13987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71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147337</xdr:rowOff>
    </xdr:from>
    <xdr:ext cx="313932"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6490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29210</xdr:rowOff>
    </xdr:from>
    <xdr:to>
      <xdr:col>116</xdr:col>
      <xdr:colOff>152400</xdr:colOff>
      <xdr:row>39</xdr:row>
      <xdr:rowOff>29210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1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102887</xdr:rowOff>
    </xdr:from>
    <xdr:ext cx="249299"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6179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164338</xdr:rowOff>
    </xdr:from>
    <xdr:to>
      <xdr:col>116</xdr:col>
      <xdr:colOff>114300</xdr:colOff>
      <xdr:row>39</xdr:row>
      <xdr:rowOff>94488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73787</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5217287"/>
          <a:ext cx="889000" cy="15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150241</xdr:rowOff>
    </xdr:from>
    <xdr:to>
      <xdr:col>107</xdr:col>
      <xdr:colOff>101600</xdr:colOff>
      <xdr:row>39</xdr:row>
      <xdr:rowOff>80391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6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96918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40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73787</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5217287"/>
          <a:ext cx="889000" cy="15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157861</xdr:rowOff>
    </xdr:from>
    <xdr:to>
      <xdr:col>98</xdr:col>
      <xdr:colOff>38100</xdr:colOff>
      <xdr:row>39</xdr:row>
      <xdr:rowOff>88011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104538</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58437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744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22987</xdr:rowOff>
    </xdr:from>
    <xdr:to>
      <xdr:col>102</xdr:col>
      <xdr:colOff>165100</xdr:colOff>
      <xdr:row>30</xdr:row>
      <xdr:rowOff>124587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51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141114</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49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各目的別の類似団体との比較では，</a:t>
          </a:r>
          <a:r>
            <a:rPr kumimoji="1" lang="ja-JP" altLang="en-US" sz="1100" b="0" i="0" baseline="0">
              <a:solidFill>
                <a:schemeClr val="dk1"/>
              </a:solidFill>
              <a:effectLst/>
              <a:latin typeface="+mn-lt"/>
              <a:ea typeface="+mn-ea"/>
              <a:cs typeface="+mn-cs"/>
            </a:rPr>
            <a:t>ほとんどの項目において</a:t>
          </a:r>
          <a:r>
            <a:rPr kumimoji="1" lang="ja-JP" altLang="ja-JP" sz="1100" b="0" i="0" baseline="0">
              <a:solidFill>
                <a:schemeClr val="dk1"/>
              </a:solidFill>
              <a:effectLst/>
              <a:latin typeface="+mn-lt"/>
              <a:ea typeface="+mn-ea"/>
              <a:cs typeface="+mn-cs"/>
            </a:rPr>
            <a:t>高い水準となっている。近年の状況では</a:t>
          </a:r>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衛生費，農林水産業</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，教育費</a:t>
          </a:r>
          <a:r>
            <a:rPr kumimoji="1" lang="ja-JP" altLang="ja-JP" sz="1100" b="0" i="0" baseline="0">
              <a:solidFill>
                <a:schemeClr val="dk1"/>
              </a:solidFill>
              <a:effectLst/>
              <a:latin typeface="+mn-lt"/>
              <a:ea typeface="+mn-ea"/>
              <a:cs typeface="+mn-cs"/>
            </a:rPr>
            <a:t>で</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傾向にある。商工費</a:t>
          </a:r>
          <a:r>
            <a:rPr kumimoji="1" lang="ja-JP" altLang="en-US" sz="1100" b="0" i="0" baseline="0">
              <a:solidFill>
                <a:schemeClr val="dk1"/>
              </a:solidFill>
              <a:effectLst/>
              <a:latin typeface="+mn-lt"/>
              <a:ea typeface="+mn-ea"/>
              <a:cs typeface="+mn-cs"/>
            </a:rPr>
            <a:t>が高い水準にあるの</a:t>
          </a:r>
          <a:r>
            <a:rPr kumimoji="1" lang="ja-JP" altLang="ja-JP" sz="1100" b="0" i="0" baseline="0">
              <a:solidFill>
                <a:schemeClr val="dk1"/>
              </a:solidFill>
              <a:effectLst/>
              <a:latin typeface="+mn-lt"/>
              <a:ea typeface="+mn-ea"/>
              <a:cs typeface="+mn-cs"/>
            </a:rPr>
            <a:t>は，新型コロナウイルス対策関連経費が主</a:t>
          </a:r>
          <a:r>
            <a:rPr kumimoji="1" lang="ja-JP" altLang="en-US" sz="1100" b="0" i="0" baseline="0">
              <a:solidFill>
                <a:schemeClr val="dk1"/>
              </a:solidFill>
              <a:effectLst/>
              <a:latin typeface="+mn-lt"/>
              <a:ea typeface="+mn-ea"/>
              <a:cs typeface="+mn-cs"/>
            </a:rPr>
            <a:t>な要因</a:t>
          </a:r>
          <a:r>
            <a:rPr kumimoji="1" lang="ja-JP" altLang="ja-JP" sz="1100" b="0" i="0" baseline="0">
              <a:solidFill>
                <a:schemeClr val="dk1"/>
              </a:solidFill>
              <a:effectLst/>
              <a:latin typeface="+mn-lt"/>
              <a:ea typeface="+mn-ea"/>
              <a:cs typeface="+mn-cs"/>
            </a:rPr>
            <a:t>である。今後，教育費において小学校規模適正化計画に基づく小学校の統廃合により，学校施設の環境整備に伴う予算増が見込まれる。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については，小学校再編準備事業等の臨時財政需要があったため，実質単年度収支は赤字となっているが，財政調整基金の取崩しにより，実質収支は黒字となっている。なお，財政調整基金はこれまで順調に積み増しができたが，今後においては，普通交付税の減少，福祉サービスの扶助費や公共施設の維持管理経費の増大など大規模な財政需要が見込まれることから財源手当のため減少していくことが予想され，これらに備えた積立も行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決算において赤字の会計は無いが，今後，介護保険事業特別会計の財政状況の悪化や水道事業会計における給水人口の減などにより，一般会計からの繰出金の増加が懸念されるため，保険料や使用料の改定など一定の利用者負担も視野に入れた財政運営の見直し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17791071</v>
      </c>
      <c r="BO4" s="411"/>
      <c r="BP4" s="411"/>
      <c r="BQ4" s="411"/>
      <c r="BR4" s="411"/>
      <c r="BS4" s="411"/>
      <c r="BT4" s="411"/>
      <c r="BU4" s="412"/>
      <c r="BV4" s="410">
        <v>17255065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13.9</v>
      </c>
      <c r="CU4" s="417"/>
      <c r="CV4" s="417"/>
      <c r="CW4" s="417"/>
      <c r="CX4" s="417"/>
      <c r="CY4" s="417"/>
      <c r="CZ4" s="417"/>
      <c r="DA4" s="418"/>
      <c r="DB4" s="416">
        <v>10.8</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16482243</v>
      </c>
      <c r="BO5" s="448"/>
      <c r="BP5" s="448"/>
      <c r="BQ5" s="448"/>
      <c r="BR5" s="448"/>
      <c r="BS5" s="448"/>
      <c r="BT5" s="448"/>
      <c r="BU5" s="449"/>
      <c r="BV5" s="447">
        <v>16277224</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84.4</v>
      </c>
      <c r="CU5" s="445"/>
      <c r="CV5" s="445"/>
      <c r="CW5" s="445"/>
      <c r="CX5" s="445"/>
      <c r="CY5" s="445"/>
      <c r="CZ5" s="445"/>
      <c r="DA5" s="446"/>
      <c r="DB5" s="444">
        <v>92.5</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1308828</v>
      </c>
      <c r="BO6" s="448"/>
      <c r="BP6" s="448"/>
      <c r="BQ6" s="448"/>
      <c r="BR6" s="448"/>
      <c r="BS6" s="448"/>
      <c r="BT6" s="448"/>
      <c r="BU6" s="449"/>
      <c r="BV6" s="447">
        <v>977841</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87.1</v>
      </c>
      <c r="CU6" s="485"/>
      <c r="CV6" s="485"/>
      <c r="CW6" s="485"/>
      <c r="CX6" s="485"/>
      <c r="CY6" s="485"/>
      <c r="CZ6" s="485"/>
      <c r="DA6" s="486"/>
      <c r="DB6" s="484">
        <v>95.8</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154562</v>
      </c>
      <c r="BO7" s="448"/>
      <c r="BP7" s="448"/>
      <c r="BQ7" s="448"/>
      <c r="BR7" s="448"/>
      <c r="BS7" s="448"/>
      <c r="BT7" s="448"/>
      <c r="BU7" s="449"/>
      <c r="BV7" s="447">
        <v>109060</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8306875</v>
      </c>
      <c r="CU7" s="448"/>
      <c r="CV7" s="448"/>
      <c r="CW7" s="448"/>
      <c r="CX7" s="448"/>
      <c r="CY7" s="448"/>
      <c r="CZ7" s="448"/>
      <c r="DA7" s="449"/>
      <c r="DB7" s="447">
        <v>8065982</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106</v>
      </c>
      <c r="AV8" s="480"/>
      <c r="AW8" s="480"/>
      <c r="AX8" s="480"/>
      <c r="AY8" s="481" t="s">
        <v>110</v>
      </c>
      <c r="AZ8" s="482"/>
      <c r="BA8" s="482"/>
      <c r="BB8" s="482"/>
      <c r="BC8" s="482"/>
      <c r="BD8" s="482"/>
      <c r="BE8" s="482"/>
      <c r="BF8" s="482"/>
      <c r="BG8" s="482"/>
      <c r="BH8" s="482"/>
      <c r="BI8" s="482"/>
      <c r="BJ8" s="482"/>
      <c r="BK8" s="482"/>
      <c r="BL8" s="482"/>
      <c r="BM8" s="483"/>
      <c r="BN8" s="447">
        <v>1154266</v>
      </c>
      <c r="BO8" s="448"/>
      <c r="BP8" s="448"/>
      <c r="BQ8" s="448"/>
      <c r="BR8" s="448"/>
      <c r="BS8" s="448"/>
      <c r="BT8" s="448"/>
      <c r="BU8" s="449"/>
      <c r="BV8" s="447">
        <v>868781</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0.36</v>
      </c>
      <c r="CU8" s="488"/>
      <c r="CV8" s="488"/>
      <c r="CW8" s="488"/>
      <c r="CX8" s="488"/>
      <c r="CY8" s="488"/>
      <c r="CZ8" s="488"/>
      <c r="DA8" s="489"/>
      <c r="DB8" s="487">
        <v>0.37</v>
      </c>
      <c r="DC8" s="488"/>
      <c r="DD8" s="488"/>
      <c r="DE8" s="488"/>
      <c r="DF8" s="488"/>
      <c r="DG8" s="488"/>
      <c r="DH8" s="488"/>
      <c r="DI8" s="489"/>
    </row>
    <row r="9" spans="1:119" ht="18.75" customHeight="1" thickBot="1">
      <c r="A9" s="178"/>
      <c r="B9" s="441" t="s">
        <v>112</v>
      </c>
      <c r="C9" s="442"/>
      <c r="D9" s="442"/>
      <c r="E9" s="442"/>
      <c r="F9" s="442"/>
      <c r="G9" s="442"/>
      <c r="H9" s="442"/>
      <c r="I9" s="442"/>
      <c r="J9" s="442"/>
      <c r="K9" s="490"/>
      <c r="L9" s="491" t="s">
        <v>113</v>
      </c>
      <c r="M9" s="492"/>
      <c r="N9" s="492"/>
      <c r="O9" s="492"/>
      <c r="P9" s="492"/>
      <c r="Q9" s="493"/>
      <c r="R9" s="494">
        <v>20243</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285485</v>
      </c>
      <c r="BO9" s="448"/>
      <c r="BP9" s="448"/>
      <c r="BQ9" s="448"/>
      <c r="BR9" s="448"/>
      <c r="BS9" s="448"/>
      <c r="BT9" s="448"/>
      <c r="BU9" s="449"/>
      <c r="BV9" s="447">
        <v>54974</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12.4</v>
      </c>
      <c r="CU9" s="445"/>
      <c r="CV9" s="445"/>
      <c r="CW9" s="445"/>
      <c r="CX9" s="445"/>
      <c r="CY9" s="445"/>
      <c r="CZ9" s="445"/>
      <c r="DA9" s="446"/>
      <c r="DB9" s="444">
        <v>13</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119</v>
      </c>
      <c r="M10" s="477"/>
      <c r="N10" s="477"/>
      <c r="O10" s="477"/>
      <c r="P10" s="477"/>
      <c r="Q10" s="478"/>
      <c r="R10" s="498">
        <v>22400</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404863</v>
      </c>
      <c r="BO10" s="448"/>
      <c r="BP10" s="448"/>
      <c r="BQ10" s="448"/>
      <c r="BR10" s="448"/>
      <c r="BS10" s="448"/>
      <c r="BT10" s="448"/>
      <c r="BU10" s="449"/>
      <c r="BV10" s="447">
        <v>305995</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94</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c r="A12" s="178"/>
      <c r="B12" s="507" t="s">
        <v>131</v>
      </c>
      <c r="C12" s="508"/>
      <c r="D12" s="508"/>
      <c r="E12" s="508"/>
      <c r="F12" s="508"/>
      <c r="G12" s="508"/>
      <c r="H12" s="508"/>
      <c r="I12" s="508"/>
      <c r="J12" s="508"/>
      <c r="K12" s="509"/>
      <c r="L12" s="516" t="s">
        <v>132</v>
      </c>
      <c r="M12" s="517"/>
      <c r="N12" s="517"/>
      <c r="O12" s="517"/>
      <c r="P12" s="517"/>
      <c r="Q12" s="518"/>
      <c r="R12" s="519">
        <v>20050</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136</v>
      </c>
      <c r="AV12" s="480"/>
      <c r="AW12" s="480"/>
      <c r="AX12" s="480"/>
      <c r="AY12" s="481" t="s">
        <v>137</v>
      </c>
      <c r="AZ12" s="482"/>
      <c r="BA12" s="482"/>
      <c r="BB12" s="482"/>
      <c r="BC12" s="482"/>
      <c r="BD12" s="482"/>
      <c r="BE12" s="482"/>
      <c r="BF12" s="482"/>
      <c r="BG12" s="482"/>
      <c r="BH12" s="482"/>
      <c r="BI12" s="482"/>
      <c r="BJ12" s="482"/>
      <c r="BK12" s="482"/>
      <c r="BL12" s="482"/>
      <c r="BM12" s="483"/>
      <c r="BN12" s="447">
        <v>800000</v>
      </c>
      <c r="BO12" s="448"/>
      <c r="BP12" s="448"/>
      <c r="BQ12" s="448"/>
      <c r="BR12" s="448"/>
      <c r="BS12" s="448"/>
      <c r="BT12" s="448"/>
      <c r="BU12" s="449"/>
      <c r="BV12" s="447">
        <v>934000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129</v>
      </c>
      <c r="CU12" s="488"/>
      <c r="CV12" s="488"/>
      <c r="CW12" s="488"/>
      <c r="CX12" s="488"/>
      <c r="CY12" s="488"/>
      <c r="CZ12" s="488"/>
      <c r="DA12" s="489"/>
      <c r="DB12" s="487" t="s">
        <v>139</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140</v>
      </c>
      <c r="N13" s="539"/>
      <c r="O13" s="539"/>
      <c r="P13" s="539"/>
      <c r="Q13" s="540"/>
      <c r="R13" s="531">
        <v>19652</v>
      </c>
      <c r="S13" s="532"/>
      <c r="T13" s="532"/>
      <c r="U13" s="532"/>
      <c r="V13" s="533"/>
      <c r="W13" s="463" t="s">
        <v>141</v>
      </c>
      <c r="X13" s="464"/>
      <c r="Y13" s="464"/>
      <c r="Z13" s="464"/>
      <c r="AA13" s="464"/>
      <c r="AB13" s="454"/>
      <c r="AC13" s="498">
        <v>1688</v>
      </c>
      <c r="AD13" s="499"/>
      <c r="AE13" s="499"/>
      <c r="AF13" s="499"/>
      <c r="AG13" s="541"/>
      <c r="AH13" s="498">
        <v>2022</v>
      </c>
      <c r="AI13" s="499"/>
      <c r="AJ13" s="499"/>
      <c r="AK13" s="499"/>
      <c r="AL13" s="500"/>
      <c r="AM13" s="476" t="s">
        <v>142</v>
      </c>
      <c r="AN13" s="477"/>
      <c r="AO13" s="477"/>
      <c r="AP13" s="477"/>
      <c r="AQ13" s="477"/>
      <c r="AR13" s="477"/>
      <c r="AS13" s="477"/>
      <c r="AT13" s="478"/>
      <c r="AU13" s="479" t="s">
        <v>121</v>
      </c>
      <c r="AV13" s="480"/>
      <c r="AW13" s="480"/>
      <c r="AX13" s="480"/>
      <c r="AY13" s="481" t="s">
        <v>143</v>
      </c>
      <c r="AZ13" s="482"/>
      <c r="BA13" s="482"/>
      <c r="BB13" s="482"/>
      <c r="BC13" s="482"/>
      <c r="BD13" s="482"/>
      <c r="BE13" s="482"/>
      <c r="BF13" s="482"/>
      <c r="BG13" s="482"/>
      <c r="BH13" s="482"/>
      <c r="BI13" s="482"/>
      <c r="BJ13" s="482"/>
      <c r="BK13" s="482"/>
      <c r="BL13" s="482"/>
      <c r="BM13" s="483"/>
      <c r="BN13" s="447">
        <v>-109652</v>
      </c>
      <c r="BO13" s="448"/>
      <c r="BP13" s="448"/>
      <c r="BQ13" s="448"/>
      <c r="BR13" s="448"/>
      <c r="BS13" s="448"/>
      <c r="BT13" s="448"/>
      <c r="BU13" s="449"/>
      <c r="BV13" s="447">
        <v>-573031</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4.3</v>
      </c>
      <c r="CU13" s="445"/>
      <c r="CV13" s="445"/>
      <c r="CW13" s="445"/>
      <c r="CX13" s="445"/>
      <c r="CY13" s="445"/>
      <c r="CZ13" s="445"/>
      <c r="DA13" s="446"/>
      <c r="DB13" s="444">
        <v>4</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145</v>
      </c>
      <c r="M14" s="529"/>
      <c r="N14" s="529"/>
      <c r="O14" s="529"/>
      <c r="P14" s="529"/>
      <c r="Q14" s="530"/>
      <c r="R14" s="531">
        <v>20573</v>
      </c>
      <c r="S14" s="532"/>
      <c r="T14" s="532"/>
      <c r="U14" s="532"/>
      <c r="V14" s="533"/>
      <c r="W14" s="437"/>
      <c r="X14" s="438"/>
      <c r="Y14" s="438"/>
      <c r="Z14" s="438"/>
      <c r="AA14" s="438"/>
      <c r="AB14" s="427"/>
      <c r="AC14" s="534">
        <v>16.3</v>
      </c>
      <c r="AD14" s="535"/>
      <c r="AE14" s="535"/>
      <c r="AF14" s="535"/>
      <c r="AG14" s="536"/>
      <c r="AH14" s="534">
        <v>18.2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139</v>
      </c>
      <c r="CU14" s="546"/>
      <c r="CV14" s="546"/>
      <c r="CW14" s="546"/>
      <c r="CX14" s="546"/>
      <c r="CY14" s="546"/>
      <c r="CZ14" s="546"/>
      <c r="DA14" s="547"/>
      <c r="DB14" s="545" t="s">
        <v>139</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147</v>
      </c>
      <c r="N15" s="539"/>
      <c r="O15" s="539"/>
      <c r="P15" s="539"/>
      <c r="Q15" s="540"/>
      <c r="R15" s="531">
        <v>20136</v>
      </c>
      <c r="S15" s="532"/>
      <c r="T15" s="532"/>
      <c r="U15" s="532"/>
      <c r="V15" s="533"/>
      <c r="W15" s="463" t="s">
        <v>148</v>
      </c>
      <c r="X15" s="464"/>
      <c r="Y15" s="464"/>
      <c r="Z15" s="464"/>
      <c r="AA15" s="464"/>
      <c r="AB15" s="454"/>
      <c r="AC15" s="498">
        <v>3180</v>
      </c>
      <c r="AD15" s="499"/>
      <c r="AE15" s="499"/>
      <c r="AF15" s="499"/>
      <c r="AG15" s="541"/>
      <c r="AH15" s="498">
        <v>3184</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2524758</v>
      </c>
      <c r="BO15" s="411"/>
      <c r="BP15" s="411"/>
      <c r="BQ15" s="411"/>
      <c r="BR15" s="411"/>
      <c r="BS15" s="411"/>
      <c r="BT15" s="411"/>
      <c r="BU15" s="412"/>
      <c r="BV15" s="410">
        <v>2708700</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30.7</v>
      </c>
      <c r="AD16" s="535"/>
      <c r="AE16" s="535"/>
      <c r="AF16" s="535"/>
      <c r="AG16" s="536"/>
      <c r="AH16" s="534">
        <v>28.6</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7322155</v>
      </c>
      <c r="BO16" s="448"/>
      <c r="BP16" s="448"/>
      <c r="BQ16" s="448"/>
      <c r="BR16" s="448"/>
      <c r="BS16" s="448"/>
      <c r="BT16" s="448"/>
      <c r="BU16" s="449"/>
      <c r="BV16" s="447">
        <v>7096728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5474</v>
      </c>
      <c r="AD17" s="499"/>
      <c r="AE17" s="499"/>
      <c r="AF17" s="499"/>
      <c r="AG17" s="541"/>
      <c r="AH17" s="498">
        <v>5924</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3152979</v>
      </c>
      <c r="BO17" s="448"/>
      <c r="BP17" s="448"/>
      <c r="BQ17" s="448"/>
      <c r="BR17" s="448"/>
      <c r="BS17" s="448"/>
      <c r="BT17" s="448"/>
      <c r="BU17" s="449"/>
      <c r="BV17" s="447">
        <v>3407773</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158</v>
      </c>
      <c r="C18" s="490"/>
      <c r="D18" s="490"/>
      <c r="E18" s="570"/>
      <c r="F18" s="570"/>
      <c r="G18" s="570"/>
      <c r="H18" s="570"/>
      <c r="I18" s="570"/>
      <c r="J18" s="570"/>
      <c r="K18" s="570"/>
      <c r="L18" s="571">
        <v>303.89999999999998</v>
      </c>
      <c r="M18" s="571"/>
      <c r="N18" s="571"/>
      <c r="O18" s="571"/>
      <c r="P18" s="571"/>
      <c r="Q18" s="571"/>
      <c r="R18" s="572"/>
      <c r="S18" s="572"/>
      <c r="T18" s="572"/>
      <c r="U18" s="572"/>
      <c r="V18" s="573"/>
      <c r="W18" s="465"/>
      <c r="X18" s="466"/>
      <c r="Y18" s="466"/>
      <c r="Z18" s="466"/>
      <c r="AA18" s="466"/>
      <c r="AB18" s="457"/>
      <c r="AC18" s="574">
        <v>52.9</v>
      </c>
      <c r="AD18" s="575"/>
      <c r="AE18" s="575"/>
      <c r="AF18" s="575"/>
      <c r="AG18" s="576"/>
      <c r="AH18" s="574">
        <v>53.2</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7147577</v>
      </c>
      <c r="BO18" s="448"/>
      <c r="BP18" s="448"/>
      <c r="BQ18" s="448"/>
      <c r="BR18" s="448"/>
      <c r="BS18" s="448"/>
      <c r="BT18" s="448"/>
      <c r="BU18" s="449"/>
      <c r="BV18" s="447">
        <v>7366052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160</v>
      </c>
      <c r="C19" s="490"/>
      <c r="D19" s="490"/>
      <c r="E19" s="570"/>
      <c r="F19" s="570"/>
      <c r="G19" s="570"/>
      <c r="H19" s="570"/>
      <c r="I19" s="570"/>
      <c r="J19" s="570"/>
      <c r="K19" s="570"/>
      <c r="L19" s="578">
        <v>67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11020316</v>
      </c>
      <c r="BO19" s="448"/>
      <c r="BP19" s="448"/>
      <c r="BQ19" s="448"/>
      <c r="BR19" s="448"/>
      <c r="BS19" s="448"/>
      <c r="BT19" s="448"/>
      <c r="BU19" s="449"/>
      <c r="BV19" s="447">
        <v>10427694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162</v>
      </c>
      <c r="C20" s="490"/>
      <c r="D20" s="490"/>
      <c r="E20" s="570"/>
      <c r="F20" s="570"/>
      <c r="G20" s="570"/>
      <c r="H20" s="570"/>
      <c r="I20" s="570"/>
      <c r="J20" s="570"/>
      <c r="K20" s="570"/>
      <c r="L20" s="578">
        <v>9231</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12876787</v>
      </c>
      <c r="BO22" s="411"/>
      <c r="BP22" s="411"/>
      <c r="BQ22" s="411"/>
      <c r="BR22" s="411"/>
      <c r="BS22" s="411"/>
      <c r="BT22" s="411"/>
      <c r="BU22" s="412"/>
      <c r="BV22" s="410">
        <v>12556552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9966253</v>
      </c>
      <c r="BO23" s="448"/>
      <c r="BP23" s="448"/>
      <c r="BQ23" s="448"/>
      <c r="BR23" s="448"/>
      <c r="BS23" s="448"/>
      <c r="BT23" s="448"/>
      <c r="BU23" s="449"/>
      <c r="BV23" s="447">
        <v>9822751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172</v>
      </c>
      <c r="F24" s="477"/>
      <c r="G24" s="477"/>
      <c r="H24" s="477"/>
      <c r="I24" s="477"/>
      <c r="J24" s="477"/>
      <c r="K24" s="478"/>
      <c r="L24" s="498">
        <v>1</v>
      </c>
      <c r="M24" s="499"/>
      <c r="N24" s="499"/>
      <c r="O24" s="499"/>
      <c r="P24" s="541"/>
      <c r="Q24" s="498">
        <v>7880</v>
      </c>
      <c r="R24" s="499"/>
      <c r="S24" s="499"/>
      <c r="T24" s="499"/>
      <c r="U24" s="499"/>
      <c r="V24" s="541"/>
      <c r="W24" s="593"/>
      <c r="X24" s="594"/>
      <c r="Y24" s="595"/>
      <c r="Z24" s="497" t="s">
        <v>173</v>
      </c>
      <c r="AA24" s="477"/>
      <c r="AB24" s="477"/>
      <c r="AC24" s="477"/>
      <c r="AD24" s="477"/>
      <c r="AE24" s="477"/>
      <c r="AF24" s="477"/>
      <c r="AG24" s="478"/>
      <c r="AH24" s="498">
        <v>271</v>
      </c>
      <c r="AI24" s="499"/>
      <c r="AJ24" s="499"/>
      <c r="AK24" s="499"/>
      <c r="AL24" s="541"/>
      <c r="AM24" s="498">
        <v>856902</v>
      </c>
      <c r="AN24" s="499"/>
      <c r="AO24" s="499"/>
      <c r="AP24" s="499"/>
      <c r="AQ24" s="499"/>
      <c r="AR24" s="541"/>
      <c r="AS24" s="498">
        <v>3162</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8052062</v>
      </c>
      <c r="BO24" s="448"/>
      <c r="BP24" s="448"/>
      <c r="BQ24" s="448"/>
      <c r="BR24" s="448"/>
      <c r="BS24" s="448"/>
      <c r="BT24" s="448"/>
      <c r="BU24" s="449"/>
      <c r="BV24" s="447">
        <v>7534074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175</v>
      </c>
      <c r="F25" s="477"/>
      <c r="G25" s="477"/>
      <c r="H25" s="477"/>
      <c r="I25" s="477"/>
      <c r="J25" s="477"/>
      <c r="K25" s="478"/>
      <c r="L25" s="498">
        <v>1</v>
      </c>
      <c r="M25" s="499"/>
      <c r="N25" s="499"/>
      <c r="O25" s="499"/>
      <c r="P25" s="541"/>
      <c r="Q25" s="498">
        <v>6220</v>
      </c>
      <c r="R25" s="499"/>
      <c r="S25" s="499"/>
      <c r="T25" s="499"/>
      <c r="U25" s="499"/>
      <c r="V25" s="541"/>
      <c r="W25" s="593"/>
      <c r="X25" s="594"/>
      <c r="Y25" s="595"/>
      <c r="Z25" s="497" t="s">
        <v>176</v>
      </c>
      <c r="AA25" s="477"/>
      <c r="AB25" s="477"/>
      <c r="AC25" s="477"/>
      <c r="AD25" s="477"/>
      <c r="AE25" s="477"/>
      <c r="AF25" s="477"/>
      <c r="AG25" s="478"/>
      <c r="AH25" s="498">
        <v>45</v>
      </c>
      <c r="AI25" s="499"/>
      <c r="AJ25" s="499"/>
      <c r="AK25" s="499"/>
      <c r="AL25" s="541"/>
      <c r="AM25" s="498">
        <v>123885</v>
      </c>
      <c r="AN25" s="499"/>
      <c r="AO25" s="499"/>
      <c r="AP25" s="499"/>
      <c r="AQ25" s="499"/>
      <c r="AR25" s="541"/>
      <c r="AS25" s="498">
        <v>2753</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823230</v>
      </c>
      <c r="BO25" s="411"/>
      <c r="BP25" s="411"/>
      <c r="BQ25" s="411"/>
      <c r="BR25" s="411"/>
      <c r="BS25" s="411"/>
      <c r="BT25" s="411"/>
      <c r="BU25" s="412"/>
      <c r="BV25" s="410">
        <v>1136056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178</v>
      </c>
      <c r="F26" s="477"/>
      <c r="G26" s="477"/>
      <c r="H26" s="477"/>
      <c r="I26" s="477"/>
      <c r="J26" s="477"/>
      <c r="K26" s="478"/>
      <c r="L26" s="498">
        <v>1</v>
      </c>
      <c r="M26" s="499"/>
      <c r="N26" s="499"/>
      <c r="O26" s="499"/>
      <c r="P26" s="541"/>
      <c r="Q26" s="498">
        <v>5870</v>
      </c>
      <c r="R26" s="499"/>
      <c r="S26" s="499"/>
      <c r="T26" s="499"/>
      <c r="U26" s="499"/>
      <c r="V26" s="541"/>
      <c r="W26" s="593"/>
      <c r="X26" s="594"/>
      <c r="Y26" s="595"/>
      <c r="Z26" s="497" t="s">
        <v>179</v>
      </c>
      <c r="AA26" s="599"/>
      <c r="AB26" s="599"/>
      <c r="AC26" s="599"/>
      <c r="AD26" s="599"/>
      <c r="AE26" s="599"/>
      <c r="AF26" s="599"/>
      <c r="AG26" s="600"/>
      <c r="AH26" s="498">
        <v>18</v>
      </c>
      <c r="AI26" s="499"/>
      <c r="AJ26" s="499"/>
      <c r="AK26" s="499"/>
      <c r="AL26" s="541"/>
      <c r="AM26" s="498">
        <v>61362</v>
      </c>
      <c r="AN26" s="499"/>
      <c r="AO26" s="499"/>
      <c r="AP26" s="499"/>
      <c r="AQ26" s="499"/>
      <c r="AR26" s="541"/>
      <c r="AS26" s="498">
        <v>3409</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181</v>
      </c>
      <c r="BO26" s="448"/>
      <c r="BP26" s="448"/>
      <c r="BQ26" s="448"/>
      <c r="BR26" s="448"/>
      <c r="BS26" s="448"/>
      <c r="BT26" s="448"/>
      <c r="BU26" s="449"/>
      <c r="BV26" s="447" t="s">
        <v>129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182</v>
      </c>
      <c r="F27" s="477"/>
      <c r="G27" s="477"/>
      <c r="H27" s="477"/>
      <c r="I27" s="477"/>
      <c r="J27" s="477"/>
      <c r="K27" s="478"/>
      <c r="L27" s="498">
        <v>1</v>
      </c>
      <c r="M27" s="499"/>
      <c r="N27" s="499"/>
      <c r="O27" s="499"/>
      <c r="P27" s="541"/>
      <c r="Q27" s="498">
        <v>3160</v>
      </c>
      <c r="R27" s="499"/>
      <c r="S27" s="499"/>
      <c r="T27" s="499"/>
      <c r="U27" s="499"/>
      <c r="V27" s="541"/>
      <c r="W27" s="593"/>
      <c r="X27" s="594"/>
      <c r="Y27" s="595"/>
      <c r="Z27" s="497" t="s">
        <v>183</v>
      </c>
      <c r="AA27" s="477"/>
      <c r="AB27" s="477"/>
      <c r="AC27" s="477"/>
      <c r="AD27" s="477"/>
      <c r="AE27" s="477"/>
      <c r="AF27" s="477"/>
      <c r="AG27" s="478"/>
      <c r="AH27" s="498">
        <v>6</v>
      </c>
      <c r="AI27" s="499"/>
      <c r="AJ27" s="499"/>
      <c r="AK27" s="499"/>
      <c r="AL27" s="541"/>
      <c r="AM27" s="498">
        <v>25608</v>
      </c>
      <c r="AN27" s="499"/>
      <c r="AO27" s="499"/>
      <c r="AP27" s="499"/>
      <c r="AQ27" s="499"/>
      <c r="AR27" s="541"/>
      <c r="AS27" s="498">
        <v>4268</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v>100000</v>
      </c>
      <c r="BO27" s="567"/>
      <c r="BP27" s="567"/>
      <c r="BQ27" s="567"/>
      <c r="BR27" s="567"/>
      <c r="BS27" s="567"/>
      <c r="BT27" s="567"/>
      <c r="BU27" s="568"/>
      <c r="BV27" s="566">
        <v>100000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185</v>
      </c>
      <c r="F28" s="477"/>
      <c r="G28" s="477"/>
      <c r="H28" s="477"/>
      <c r="I28" s="477"/>
      <c r="J28" s="477"/>
      <c r="K28" s="478"/>
      <c r="L28" s="498">
        <v>1</v>
      </c>
      <c r="M28" s="499"/>
      <c r="N28" s="499"/>
      <c r="O28" s="499"/>
      <c r="P28" s="541"/>
      <c r="Q28" s="498">
        <v>2600</v>
      </c>
      <c r="R28" s="499"/>
      <c r="S28" s="499"/>
      <c r="T28" s="499"/>
      <c r="U28" s="499"/>
      <c r="V28" s="541"/>
      <c r="W28" s="593"/>
      <c r="X28" s="594"/>
      <c r="Y28" s="595"/>
      <c r="Z28" s="497" t="s">
        <v>186</v>
      </c>
      <c r="AA28" s="477"/>
      <c r="AB28" s="477"/>
      <c r="AC28" s="477"/>
      <c r="AD28" s="477"/>
      <c r="AE28" s="477"/>
      <c r="AF28" s="477"/>
      <c r="AG28" s="478"/>
      <c r="AH28" s="498" t="s">
        <v>139</v>
      </c>
      <c r="AI28" s="499"/>
      <c r="AJ28" s="499"/>
      <c r="AK28" s="499"/>
      <c r="AL28" s="541"/>
      <c r="AM28" s="498" t="s">
        <v>181</v>
      </c>
      <c r="AN28" s="499"/>
      <c r="AO28" s="499"/>
      <c r="AP28" s="499"/>
      <c r="AQ28" s="499"/>
      <c r="AR28" s="541"/>
      <c r="AS28" s="498" t="s">
        <v>130</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4304709</v>
      </c>
      <c r="BO28" s="411"/>
      <c r="BP28" s="411"/>
      <c r="BQ28" s="411"/>
      <c r="BR28" s="411"/>
      <c r="BS28" s="411"/>
      <c r="BT28" s="411"/>
      <c r="BU28" s="412"/>
      <c r="BV28" s="410">
        <v>4259846</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188</v>
      </c>
      <c r="F29" s="477"/>
      <c r="G29" s="477"/>
      <c r="H29" s="477"/>
      <c r="I29" s="477"/>
      <c r="J29" s="477"/>
      <c r="K29" s="478"/>
      <c r="L29" s="498">
        <v>14</v>
      </c>
      <c r="M29" s="499"/>
      <c r="N29" s="499"/>
      <c r="O29" s="499"/>
      <c r="P29" s="541"/>
      <c r="Q29" s="498">
        <v>2364</v>
      </c>
      <c r="R29" s="499"/>
      <c r="S29" s="499"/>
      <c r="T29" s="499"/>
      <c r="U29" s="499"/>
      <c r="V29" s="541"/>
      <c r="W29" s="596"/>
      <c r="X29" s="597"/>
      <c r="Y29" s="598"/>
      <c r="Z29" s="497" t="s">
        <v>189</v>
      </c>
      <c r="AA29" s="477"/>
      <c r="AB29" s="477"/>
      <c r="AC29" s="477"/>
      <c r="AD29" s="477"/>
      <c r="AE29" s="477"/>
      <c r="AF29" s="477"/>
      <c r="AG29" s="478"/>
      <c r="AH29" s="498">
        <v>277</v>
      </c>
      <c r="AI29" s="499"/>
      <c r="AJ29" s="499"/>
      <c r="AK29" s="499"/>
      <c r="AL29" s="541"/>
      <c r="AM29" s="498">
        <v>882510</v>
      </c>
      <c r="AN29" s="499"/>
      <c r="AO29" s="499"/>
      <c r="AP29" s="499"/>
      <c r="AQ29" s="499"/>
      <c r="AR29" s="541"/>
      <c r="AS29" s="498">
        <v>3186</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203358</v>
      </c>
      <c r="BO29" s="448"/>
      <c r="BP29" s="448"/>
      <c r="BQ29" s="448"/>
      <c r="BR29" s="448"/>
      <c r="BS29" s="448"/>
      <c r="BT29" s="448"/>
      <c r="BU29" s="449"/>
      <c r="BV29" s="447">
        <v>203345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95.4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4847601</v>
      </c>
      <c r="BO30" s="567"/>
      <c r="BP30" s="567"/>
      <c r="BQ30" s="567"/>
      <c r="BR30" s="567"/>
      <c r="BS30" s="567"/>
      <c r="BT30" s="567"/>
      <c r="BU30" s="568"/>
      <c r="BV30" s="566">
        <v>4294706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198</v>
      </c>
      <c r="D33" s="471"/>
      <c r="E33" s="436" t="s">
        <v>199</v>
      </c>
      <c r="F33" s="436"/>
      <c r="G33" s="436"/>
      <c r="H33" s="436"/>
      <c r="I33" s="436"/>
      <c r="J33" s="436"/>
      <c r="K33" s="436"/>
      <c r="L33" s="436"/>
      <c r="M33" s="436"/>
      <c r="N33" s="436"/>
      <c r="O33" s="436"/>
      <c r="P33" s="436"/>
      <c r="Q33" s="436"/>
      <c r="R33" s="436"/>
      <c r="S33" s="436"/>
      <c r="T33" s="203"/>
      <c r="U33" s="471" t="s">
        <v>200</v>
      </c>
      <c r="V33" s="471"/>
      <c r="W33" s="436" t="s">
        <v>201</v>
      </c>
      <c r="X33" s="436"/>
      <c r="Y33" s="436"/>
      <c r="Z33" s="436"/>
      <c r="AA33" s="436"/>
      <c r="AB33" s="436"/>
      <c r="AC33" s="436"/>
      <c r="AD33" s="436"/>
      <c r="AE33" s="436"/>
      <c r="AF33" s="436"/>
      <c r="AG33" s="436"/>
      <c r="AH33" s="436"/>
      <c r="AI33" s="436"/>
      <c r="AJ33" s="436"/>
      <c r="AK33" s="436"/>
      <c r="AL33" s="203"/>
      <c r="AM33" s="471" t="s">
        <v>202</v>
      </c>
      <c r="AN33" s="471"/>
      <c r="AO33" s="436" t="s">
        <v>203</v>
      </c>
      <c r="AP33" s="436"/>
      <c r="AQ33" s="436"/>
      <c r="AR33" s="436"/>
      <c r="AS33" s="436"/>
      <c r="AT33" s="436"/>
      <c r="AU33" s="436"/>
      <c r="AV33" s="436"/>
      <c r="AW33" s="436"/>
      <c r="AX33" s="436"/>
      <c r="AY33" s="436"/>
      <c r="AZ33" s="436"/>
      <c r="BA33" s="436"/>
      <c r="BB33" s="436"/>
      <c r="BC33" s="436"/>
      <c r="BD33" s="204"/>
      <c r="BE33" s="436" t="s">
        <v>204</v>
      </c>
      <c r="BF33" s="436"/>
      <c r="BG33" s="436" t="s">
        <v>205</v>
      </c>
      <c r="BH33" s="436"/>
      <c r="BI33" s="436"/>
      <c r="BJ33" s="436"/>
      <c r="BK33" s="436"/>
      <c r="BL33" s="436"/>
      <c r="BM33" s="436"/>
      <c r="BN33" s="436"/>
      <c r="BO33" s="436"/>
      <c r="BP33" s="436"/>
      <c r="BQ33" s="436"/>
      <c r="BR33" s="436"/>
      <c r="BS33" s="436"/>
      <c r="BT33" s="436"/>
      <c r="BU33" s="436"/>
      <c r="BV33" s="204"/>
      <c r="BW33" s="471" t="s">
        <v>204</v>
      </c>
      <c r="BX33" s="471"/>
      <c r="BY33" s="436" t="s">
        <v>206</v>
      </c>
      <c r="BZ33" s="436"/>
      <c r="CA33" s="436"/>
      <c r="CB33" s="436"/>
      <c r="CC33" s="436"/>
      <c r="CD33" s="436"/>
      <c r="CE33" s="436"/>
      <c r="CF33" s="436"/>
      <c r="CG33" s="436"/>
      <c r="CH33" s="436"/>
      <c r="CI33" s="436"/>
      <c r="CJ33" s="436"/>
      <c r="CK33" s="436"/>
      <c r="CL33" s="436"/>
      <c r="CM33" s="436"/>
      <c r="CN33" s="203"/>
      <c r="CO33" s="471" t="s">
        <v>202</v>
      </c>
      <c r="CP33" s="471"/>
      <c r="CQ33" s="436" t="s">
        <v>207</v>
      </c>
      <c r="CR33" s="436"/>
      <c r="CS33" s="436"/>
      <c r="CT33" s="436"/>
      <c r="CU33" s="436"/>
      <c r="CV33" s="436"/>
      <c r="CW33" s="436"/>
      <c r="CX33" s="436"/>
      <c r="CY33" s="436"/>
      <c r="CZ33" s="436"/>
      <c r="DA33" s="436"/>
      <c r="DB33" s="436"/>
      <c r="DC33" s="436"/>
      <c r="DD33" s="436"/>
      <c r="DE33" s="436"/>
      <c r="DF33" s="203"/>
      <c r="DG33" s="636" t="s">
        <v>208</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さつま町国民健康保険事業特別会計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さつま町水道事業会計</v>
      </c>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IF('各会計、関係団体の財政状況及び健全化判断比率'!B32="","",'各会計、関係団体の財政状況及び健全化判断比率'!B32)</f>
        <v>さつま町農業集落排水事業特別会計</v>
      </c>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鹿児島県市町村総合事務組合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10</v>
      </c>
      <c r="CP34" s="637"/>
      <c r="CQ34" s="638" t="str">
        <f>IF('各会計、関係団体の財政状況及び健全化判断比率'!BS7="","",'各会計、関係団体の財政状況及び健全化判断比率'!BS7)</f>
        <v>さつま町土地開発公社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さつま町介護保険事業特別会計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鹿児島県後期高齢者医療広域連合（一般会計）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さつま町後期高齢者医療特別会計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鹿児島県後期高齢者医療広域連合（特別会計）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t="str">
        <f t="shared" si="2"/>
        <v/>
      </c>
      <c r="BX37" s="637"/>
      <c r="BY37" s="638" t="str">
        <f>IF('各会計、関係団体の財政状況及び健全化判断比率'!B71="","",'各会計、関係団体の財政状況及び健全化判断比率'!B71)</f>
        <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640" t="s">
        <v>210</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211</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212</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213</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214</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215</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216</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583</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16" t="s">
        <v>560</v>
      </c>
      <c r="D34" s="1216"/>
      <c r="E34" s="1217"/>
      <c r="F34" s="32">
        <v>14.39</v>
      </c>
      <c r="G34" s="33">
        <v>10.18</v>
      </c>
      <c r="H34" s="33">
        <v>10.26</v>
      </c>
      <c r="I34" s="33">
        <v>10.77</v>
      </c>
      <c r="J34" s="34">
        <v>13.89</v>
      </c>
      <c r="K34" s="22"/>
      <c r="L34" s="22"/>
      <c r="M34" s="22"/>
      <c r="N34" s="22"/>
      <c r="O34" s="22"/>
      <c r="P34" s="22"/>
    </row>
    <row r="35" spans="1:16" ht="39" customHeight="1">
      <c r="A35" s="22"/>
      <c r="B35" s="35"/>
      <c r="C35" s="1210" t="s">
        <v>561</v>
      </c>
      <c r="D35" s="1211"/>
      <c r="E35" s="1212"/>
      <c r="F35" s="36">
        <v>6.06</v>
      </c>
      <c r="G35" s="37">
        <v>6.36</v>
      </c>
      <c r="H35" s="37">
        <v>6.48</v>
      </c>
      <c r="I35" s="37">
        <v>6.1</v>
      </c>
      <c r="J35" s="38">
        <v>5.75</v>
      </c>
      <c r="K35" s="22"/>
      <c r="L35" s="22"/>
      <c r="M35" s="22"/>
      <c r="N35" s="22"/>
      <c r="O35" s="22"/>
      <c r="P35" s="22"/>
    </row>
    <row r="36" spans="1:16" ht="39" customHeight="1">
      <c r="A36" s="22"/>
      <c r="B36" s="35"/>
      <c r="C36" s="1210" t="s">
        <v>562</v>
      </c>
      <c r="D36" s="1211"/>
      <c r="E36" s="1212"/>
      <c r="F36" s="36">
        <v>2.2999999999999998</v>
      </c>
      <c r="G36" s="37">
        <v>2.2599999999999998</v>
      </c>
      <c r="H36" s="37">
        <v>2.17</v>
      </c>
      <c r="I36" s="37">
        <v>3.13</v>
      </c>
      <c r="J36" s="38">
        <v>3.21</v>
      </c>
      <c r="K36" s="22"/>
      <c r="L36" s="22"/>
      <c r="M36" s="22"/>
      <c r="N36" s="22"/>
      <c r="O36" s="22"/>
      <c r="P36" s="22"/>
    </row>
    <row r="37" spans="1:16" ht="39" customHeight="1">
      <c r="A37" s="22"/>
      <c r="B37" s="35"/>
      <c r="C37" s="1210" t="s">
        <v>563</v>
      </c>
      <c r="D37" s="1211"/>
      <c r="E37" s="1212"/>
      <c r="F37" s="36">
        <v>3.74</v>
      </c>
      <c r="G37" s="37">
        <v>2.2999999999999998</v>
      </c>
      <c r="H37" s="37">
        <v>2.68</v>
      </c>
      <c r="I37" s="37">
        <v>1.84</v>
      </c>
      <c r="J37" s="38">
        <v>2.15</v>
      </c>
      <c r="K37" s="22"/>
      <c r="L37" s="22"/>
      <c r="M37" s="22"/>
      <c r="N37" s="22"/>
      <c r="O37" s="22"/>
      <c r="P37" s="22"/>
    </row>
    <row r="38" spans="1:16" ht="39" customHeight="1">
      <c r="A38" s="22"/>
      <c r="B38" s="35"/>
      <c r="C38" s="1210" t="s">
        <v>564</v>
      </c>
      <c r="D38" s="1211"/>
      <c r="E38" s="1212"/>
      <c r="F38" s="36">
        <v>0.04</v>
      </c>
      <c r="G38" s="37">
        <v>7.0000000000000007E-2</v>
      </c>
      <c r="H38" s="37">
        <v>0.05</v>
      </c>
      <c r="I38" s="37">
        <v>0.06</v>
      </c>
      <c r="J38" s="38">
        <v>7.0000000000000007E-2</v>
      </c>
      <c r="K38" s="22"/>
      <c r="L38" s="22"/>
      <c r="M38" s="22"/>
      <c r="N38" s="22"/>
      <c r="O38" s="22"/>
      <c r="P38" s="22"/>
    </row>
    <row r="39" spans="1:16" ht="39" customHeight="1">
      <c r="A39" s="22"/>
      <c r="B39" s="35"/>
      <c r="C39" s="1210" t="s">
        <v>565</v>
      </c>
      <c r="D39" s="1211"/>
      <c r="E39" s="1212"/>
      <c r="F39" s="36">
        <v>0.03</v>
      </c>
      <c r="G39" s="37">
        <v>0.03</v>
      </c>
      <c r="H39" s="37">
        <v>0.01</v>
      </c>
      <c r="I39" s="37">
        <v>0.03</v>
      </c>
      <c r="J39" s="38">
        <v>0.02</v>
      </c>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566</v>
      </c>
      <c r="D42" s="1211"/>
      <c r="E42" s="1212"/>
      <c r="F42" s="36" t="s">
        <v>508</v>
      </c>
      <c r="G42" s="37" t="s">
        <v>508</v>
      </c>
      <c r="H42" s="37" t="s">
        <v>508</v>
      </c>
      <c r="I42" s="37" t="s">
        <v>508</v>
      </c>
      <c r="J42" s="38" t="s">
        <v>508</v>
      </c>
      <c r="K42" s="22"/>
      <c r="L42" s="22"/>
      <c r="M42" s="22"/>
      <c r="N42" s="22"/>
      <c r="O42" s="22"/>
      <c r="P42" s="22"/>
    </row>
    <row r="43" spans="1:16" ht="39" customHeight="1" thickBot="1">
      <c r="A43" s="22"/>
      <c r="B43" s="40"/>
      <c r="C43" s="1213" t="s">
        <v>567</v>
      </c>
      <c r="D43" s="1214"/>
      <c r="E43" s="1215"/>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NqZ4++bfPSRw1L2lJ2JEiMks5d37iNW1ktCBWv9HDX3odaRjCi57XUcfJm43/eGQDI0tUIgD3d2z4Stx7b8d6w==" saltValue="3cZ0Ah/TdH0TCgQ9pr0C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18" t="s">
        <v>11</v>
      </c>
      <c r="C45" s="1219"/>
      <c r="D45" s="58"/>
      <c r="E45" s="1224" t="s">
        <v>12</v>
      </c>
      <c r="F45" s="1224"/>
      <c r="G45" s="1224"/>
      <c r="H45" s="1224"/>
      <c r="I45" s="1224"/>
      <c r="J45" s="1225"/>
      <c r="K45" s="59">
        <v>1683</v>
      </c>
      <c r="L45" s="60">
        <v>1565</v>
      </c>
      <c r="M45" s="60">
        <v>1440</v>
      </c>
      <c r="N45" s="60">
        <v>1400</v>
      </c>
      <c r="O45" s="61">
        <v>1412</v>
      </c>
      <c r="P45" s="48"/>
      <c r="Q45" s="48"/>
      <c r="R45" s="48"/>
      <c r="S45" s="48"/>
      <c r="T45" s="48"/>
      <c r="U45" s="48"/>
    </row>
    <row r="46" spans="1:21" ht="30.75" customHeight="1">
      <c r="A46" s="48"/>
      <c r="B46" s="1220"/>
      <c r="C46" s="1221"/>
      <c r="D46" s="62"/>
      <c r="E46" s="1226" t="s">
        <v>13</v>
      </c>
      <c r="F46" s="1226"/>
      <c r="G46" s="1226"/>
      <c r="H46" s="1226"/>
      <c r="I46" s="1226"/>
      <c r="J46" s="1227"/>
      <c r="K46" s="63" t="s">
        <v>508</v>
      </c>
      <c r="L46" s="64" t="s">
        <v>508</v>
      </c>
      <c r="M46" s="64" t="s">
        <v>508</v>
      </c>
      <c r="N46" s="64" t="s">
        <v>508</v>
      </c>
      <c r="O46" s="65" t="s">
        <v>508</v>
      </c>
      <c r="P46" s="48"/>
      <c r="Q46" s="48"/>
      <c r="R46" s="48"/>
      <c r="S46" s="48"/>
      <c r="T46" s="48"/>
      <c r="U46" s="48"/>
    </row>
    <row r="47" spans="1:21" ht="30.75" customHeight="1">
      <c r="A47" s="48"/>
      <c r="B47" s="1220"/>
      <c r="C47" s="1221"/>
      <c r="D47" s="62"/>
      <c r="E47" s="1226" t="s">
        <v>14</v>
      </c>
      <c r="F47" s="1226"/>
      <c r="G47" s="1226"/>
      <c r="H47" s="1226"/>
      <c r="I47" s="1226"/>
      <c r="J47" s="1227"/>
      <c r="K47" s="63" t="s">
        <v>508</v>
      </c>
      <c r="L47" s="64" t="s">
        <v>508</v>
      </c>
      <c r="M47" s="64" t="s">
        <v>508</v>
      </c>
      <c r="N47" s="64" t="s">
        <v>508</v>
      </c>
      <c r="O47" s="65" t="s">
        <v>508</v>
      </c>
      <c r="P47" s="48"/>
      <c r="Q47" s="48"/>
      <c r="R47" s="48"/>
      <c r="S47" s="48"/>
      <c r="T47" s="48"/>
      <c r="U47" s="48"/>
    </row>
    <row r="48" spans="1:21" ht="30.75" customHeight="1">
      <c r="A48" s="48"/>
      <c r="B48" s="1220"/>
      <c r="C48" s="1221"/>
      <c r="D48" s="62"/>
      <c r="E48" s="1226" t="s">
        <v>15</v>
      </c>
      <c r="F48" s="1226"/>
      <c r="G48" s="1226"/>
      <c r="H48" s="1226"/>
      <c r="I48" s="1226"/>
      <c r="J48" s="1227"/>
      <c r="K48" s="63">
        <v>66</v>
      </c>
      <c r="L48" s="64">
        <v>57</v>
      </c>
      <c r="M48" s="64">
        <v>59</v>
      </c>
      <c r="N48" s="64">
        <v>60</v>
      </c>
      <c r="O48" s="65">
        <v>60</v>
      </c>
      <c r="P48" s="48"/>
      <c r="Q48" s="48"/>
      <c r="R48" s="48"/>
      <c r="S48" s="48"/>
      <c r="T48" s="48"/>
      <c r="U48" s="48"/>
    </row>
    <row r="49" spans="1:21" ht="30.75" customHeight="1">
      <c r="A49" s="48"/>
      <c r="B49" s="1220"/>
      <c r="C49" s="1221"/>
      <c r="D49" s="62"/>
      <c r="E49" s="1226" t="s">
        <v>16</v>
      </c>
      <c r="F49" s="1226"/>
      <c r="G49" s="1226"/>
      <c r="H49" s="1226"/>
      <c r="I49" s="1226"/>
      <c r="J49" s="1227"/>
      <c r="K49" s="63" t="s">
        <v>508</v>
      </c>
      <c r="L49" s="64" t="s">
        <v>508</v>
      </c>
      <c r="M49" s="64" t="s">
        <v>508</v>
      </c>
      <c r="N49" s="64" t="s">
        <v>508</v>
      </c>
      <c r="O49" s="65" t="s">
        <v>508</v>
      </c>
      <c r="P49" s="48"/>
      <c r="Q49" s="48"/>
      <c r="R49" s="48"/>
      <c r="S49" s="48"/>
      <c r="T49" s="48"/>
      <c r="U49" s="48"/>
    </row>
    <row r="50" spans="1:21" ht="30.75" customHeight="1">
      <c r="A50" s="48"/>
      <c r="B50" s="1220"/>
      <c r="C50" s="1221"/>
      <c r="D50" s="62"/>
      <c r="E50" s="1226" t="s">
        <v>17</v>
      </c>
      <c r="F50" s="1226"/>
      <c r="G50" s="1226"/>
      <c r="H50" s="1226"/>
      <c r="I50" s="1226"/>
      <c r="J50" s="1227"/>
      <c r="K50" s="63" t="s">
        <v>508</v>
      </c>
      <c r="L50" s="64" t="s">
        <v>508</v>
      </c>
      <c r="M50" s="64" t="s">
        <v>508</v>
      </c>
      <c r="N50" s="64" t="s">
        <v>508</v>
      </c>
      <c r="O50" s="65" t="s">
        <v>508</v>
      </c>
      <c r="P50" s="48"/>
      <c r="Q50" s="48"/>
      <c r="R50" s="48"/>
      <c r="S50" s="48"/>
      <c r="T50" s="48"/>
      <c r="U50" s="48"/>
    </row>
    <row r="51" spans="1:21" ht="30.75" customHeight="1">
      <c r="A51" s="48"/>
      <c r="B51" s="1222"/>
      <c r="C51" s="1223"/>
      <c r="D51" s="66"/>
      <c r="E51" s="1226" t="s">
        <v>18</v>
      </c>
      <c r="F51" s="1226"/>
      <c r="G51" s="1226"/>
      <c r="H51" s="1226"/>
      <c r="I51" s="1226"/>
      <c r="J51" s="1227"/>
      <c r="K51" s="63">
        <v>0</v>
      </c>
      <c r="L51" s="64">
        <v>0</v>
      </c>
      <c r="M51" s="64">
        <v>0</v>
      </c>
      <c r="N51" s="64">
        <v>0</v>
      </c>
      <c r="O51" s="65">
        <v>0</v>
      </c>
      <c r="P51" s="48"/>
      <c r="Q51" s="48"/>
      <c r="R51" s="48"/>
      <c r="S51" s="48"/>
      <c r="T51" s="48"/>
      <c r="U51" s="48"/>
    </row>
    <row r="52" spans="1:21" ht="30.75" customHeight="1">
      <c r="A52" s="48"/>
      <c r="B52" s="1228" t="s">
        <v>19</v>
      </c>
      <c r="C52" s="1229"/>
      <c r="D52" s="66"/>
      <c r="E52" s="1226" t="s">
        <v>20</v>
      </c>
      <c r="F52" s="1226"/>
      <c r="G52" s="1226"/>
      <c r="H52" s="1226"/>
      <c r="I52" s="1226"/>
      <c r="J52" s="1227"/>
      <c r="K52" s="63">
        <v>1437</v>
      </c>
      <c r="L52" s="64">
        <v>1329</v>
      </c>
      <c r="M52" s="64">
        <v>1242</v>
      </c>
      <c r="N52" s="64">
        <v>1177</v>
      </c>
      <c r="O52" s="65">
        <v>1107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312</v>
      </c>
      <c r="L53" s="69">
        <v>293</v>
      </c>
      <c r="M53" s="69">
        <v>257</v>
      </c>
      <c r="N53" s="69">
        <v>283</v>
      </c>
      <c r="O53" s="70">
        <v>365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34" t="s">
        <v>25</v>
      </c>
      <c r="C57" s="1235"/>
      <c r="D57" s="1238" t="s">
        <v>26</v>
      </c>
      <c r="E57" s="1239"/>
      <c r="F57" s="1239"/>
      <c r="G57" s="1239"/>
      <c r="H57" s="1239"/>
      <c r="I57" s="1239"/>
      <c r="J57" s="1240"/>
      <c r="K57" s="83" t="s">
        <v>508</v>
      </c>
      <c r="L57" s="84" t="s">
        <v>508</v>
      </c>
      <c r="M57" s="84" t="s">
        <v>508</v>
      </c>
      <c r="N57" s="84" t="s">
        <v>508</v>
      </c>
      <c r="O57" s="85" t="s">
        <v>508</v>
      </c>
    </row>
    <row r="58" spans="1:21" ht="31.5" customHeight="1" thickBot="1">
      <c r="B58" s="1236"/>
      <c r="C58" s="1237"/>
      <c r="D58" s="1241" t="s">
        <v>27</v>
      </c>
      <c r="E58" s="1242"/>
      <c r="F58" s="1242"/>
      <c r="G58" s="1242"/>
      <c r="H58" s="1242"/>
      <c r="I58" s="1242"/>
      <c r="J58" s="1243"/>
      <c r="K58" s="86" t="s">
        <v>508</v>
      </c>
      <c r="L58" s="87" t="s">
        <v>508</v>
      </c>
      <c r="M58" s="87" t="s">
        <v>508</v>
      </c>
      <c r="N58" s="87" t="s">
        <v>508</v>
      </c>
      <c r="O58" s="88" t="s">
        <v>508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R631eBieX9pKQFoQACoGrLwzkTwT0LEks2YgwyOCa1RbfZv0AoSMMI1kvY3r/xuOGfItievAWqow/uY0qRUoQ==" saltValue="8l5qWVLaDBbB6P4fBWQn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44" t="s">
        <v>30</v>
      </c>
      <c r="C41" s="1245"/>
      <c r="D41" s="102"/>
      <c r="E41" s="1250" t="s">
        <v>31</v>
      </c>
      <c r="F41" s="1250"/>
      <c r="G41" s="1250"/>
      <c r="H41" s="1251"/>
      <c r="I41" s="351">
        <v>13207</v>
      </c>
      <c r="J41" s="352">
        <v>13439</v>
      </c>
      <c r="K41" s="352">
        <v>12777</v>
      </c>
      <c r="L41" s="352">
        <v>12557</v>
      </c>
      <c r="M41" s="353">
        <v>12877</v>
      </c>
    </row>
    <row r="42" spans="2:13" ht="27.75" customHeight="1">
      <c r="B42" s="1246"/>
      <c r="C42" s="1247"/>
      <c r="D42" s="103"/>
      <c r="E42" s="1252" t="s">
        <v>32</v>
      </c>
      <c r="F42" s="1252"/>
      <c r="G42" s="1252"/>
      <c r="H42" s="1253"/>
      <c r="I42" s="354" t="s">
        <v>508</v>
      </c>
      <c r="J42" s="355" t="s">
        <v>508</v>
      </c>
      <c r="K42" s="355" t="s">
        <v>508</v>
      </c>
      <c r="L42" s="355" t="s">
        <v>508</v>
      </c>
      <c r="M42" s="356" t="s">
        <v>508</v>
      </c>
    </row>
    <row r="43" spans="2:13" ht="27.75" customHeight="1">
      <c r="B43" s="1246"/>
      <c r="C43" s="1247"/>
      <c r="D43" s="103"/>
      <c r="E43" s="1252" t="s">
        <v>33</v>
      </c>
      <c r="F43" s="1252"/>
      <c r="G43" s="1252"/>
      <c r="H43" s="1253"/>
      <c r="I43" s="354">
        <v>729</v>
      </c>
      <c r="J43" s="355">
        <v>578</v>
      </c>
      <c r="K43" s="355">
        <v>464</v>
      </c>
      <c r="L43" s="355">
        <v>399</v>
      </c>
      <c r="M43" s="356">
        <v>426</v>
      </c>
    </row>
    <row r="44" spans="2:13" ht="27.75" customHeight="1">
      <c r="B44" s="1246"/>
      <c r="C44" s="1247"/>
      <c r="D44" s="103"/>
      <c r="E44" s="1252" t="s">
        <v>34</v>
      </c>
      <c r="F44" s="1252"/>
      <c r="G44" s="1252"/>
      <c r="H44" s="1253"/>
      <c r="I44" s="354" t="s">
        <v>508</v>
      </c>
      <c r="J44" s="355" t="s">
        <v>508</v>
      </c>
      <c r="K44" s="355" t="s">
        <v>508</v>
      </c>
      <c r="L44" s="355" t="s">
        <v>508</v>
      </c>
      <c r="M44" s="356" t="s">
        <v>508</v>
      </c>
    </row>
    <row r="45" spans="2:13" ht="27.75" customHeight="1">
      <c r="B45" s="1246"/>
      <c r="C45" s="1247"/>
      <c r="D45" s="103"/>
      <c r="E45" s="1252" t="s">
        <v>35</v>
      </c>
      <c r="F45" s="1252"/>
      <c r="G45" s="1252"/>
      <c r="H45" s="1253"/>
      <c r="I45" s="354">
        <v>2572</v>
      </c>
      <c r="J45" s="355">
        <v>2442</v>
      </c>
      <c r="K45" s="355">
        <v>2516</v>
      </c>
      <c r="L45" s="355">
        <v>2571</v>
      </c>
      <c r="M45" s="356">
        <v>2489</v>
      </c>
    </row>
    <row r="46" spans="2:13" ht="27.75" customHeight="1">
      <c r="B46" s="1246"/>
      <c r="C46" s="1247"/>
      <c r="D46" s="104"/>
      <c r="E46" s="1252" t="s">
        <v>36</v>
      </c>
      <c r="F46" s="1252"/>
      <c r="G46" s="1252"/>
      <c r="H46" s="1253"/>
      <c r="I46" s="354" t="s">
        <v>508</v>
      </c>
      <c r="J46" s="355" t="s">
        <v>508</v>
      </c>
      <c r="K46" s="355" t="s">
        <v>508</v>
      </c>
      <c r="L46" s="355" t="s">
        <v>508</v>
      </c>
      <c r="M46" s="356" t="s">
        <v>508</v>
      </c>
    </row>
    <row r="47" spans="2:13" ht="27.75" customHeight="1">
      <c r="B47" s="1246"/>
      <c r="C47" s="1247"/>
      <c r="D47" s="105"/>
      <c r="E47" s="1254" t="s">
        <v>37</v>
      </c>
      <c r="F47" s="1255"/>
      <c r="G47" s="1255"/>
      <c r="H47" s="1256"/>
      <c r="I47" s="354" t="s">
        <v>508</v>
      </c>
      <c r="J47" s="355" t="s">
        <v>508</v>
      </c>
      <c r="K47" s="355" t="s">
        <v>508</v>
      </c>
      <c r="L47" s="355" t="s">
        <v>508</v>
      </c>
      <c r="M47" s="356" t="s">
        <v>508</v>
      </c>
    </row>
    <row r="48" spans="2:13" ht="27.75" customHeight="1">
      <c r="B48" s="1246"/>
      <c r="C48" s="1247"/>
      <c r="D48" s="103"/>
      <c r="E48" s="1252" t="s">
        <v>38</v>
      </c>
      <c r="F48" s="1252"/>
      <c r="G48" s="1252"/>
      <c r="H48" s="1253"/>
      <c r="I48" s="354" t="s">
        <v>508</v>
      </c>
      <c r="J48" s="355" t="s">
        <v>508</v>
      </c>
      <c r="K48" s="355" t="s">
        <v>508</v>
      </c>
      <c r="L48" s="355" t="s">
        <v>508</v>
      </c>
      <c r="M48" s="356" t="s">
        <v>508</v>
      </c>
    </row>
    <row r="49" spans="2:13" ht="27.75" customHeight="1">
      <c r="B49" s="1248"/>
      <c r="C49" s="1249"/>
      <c r="D49" s="103"/>
      <c r="E49" s="1252" t="s">
        <v>39</v>
      </c>
      <c r="F49" s="1252"/>
      <c r="G49" s="1252"/>
      <c r="H49" s="1253"/>
      <c r="I49" s="354" t="s">
        <v>508</v>
      </c>
      <c r="J49" s="355" t="s">
        <v>508</v>
      </c>
      <c r="K49" s="355" t="s">
        <v>508</v>
      </c>
      <c r="L49" s="355" t="s">
        <v>508</v>
      </c>
      <c r="M49" s="356" t="s">
        <v>508</v>
      </c>
    </row>
    <row r="50" spans="2:13" ht="27.75" customHeight="1">
      <c r="B50" s="1257" t="s">
        <v>40</v>
      </c>
      <c r="C50" s="1258"/>
      <c r="D50" s="106"/>
      <c r="E50" s="1252" t="s">
        <v>41</v>
      </c>
      <c r="F50" s="1252"/>
      <c r="G50" s="1252"/>
      <c r="H50" s="1253"/>
      <c r="I50" s="354">
        <v>7711</v>
      </c>
      <c r="J50" s="355">
        <v>8387</v>
      </c>
      <c r="K50" s="355">
        <v>8416</v>
      </c>
      <c r="L50" s="355">
        <v>8487</v>
      </c>
      <c r="M50" s="356">
        <v>9224</v>
      </c>
    </row>
    <row r="51" spans="2:13" ht="27.75" customHeight="1">
      <c r="B51" s="1246"/>
      <c r="C51" s="1247"/>
      <c r="D51" s="103"/>
      <c r="E51" s="1252" t="s">
        <v>42</v>
      </c>
      <c r="F51" s="1252"/>
      <c r="G51" s="1252"/>
      <c r="H51" s="1253"/>
      <c r="I51" s="354">
        <v>406</v>
      </c>
      <c r="J51" s="355">
        <v>466</v>
      </c>
      <c r="K51" s="355">
        <v>463</v>
      </c>
      <c r="L51" s="355">
        <v>475</v>
      </c>
      <c r="M51" s="356">
        <v>478</v>
      </c>
    </row>
    <row r="52" spans="2:13" ht="27.75" customHeight="1">
      <c r="B52" s="1248"/>
      <c r="C52" s="1249"/>
      <c r="D52" s="103"/>
      <c r="E52" s="1252" t="s">
        <v>43</v>
      </c>
      <c r="F52" s="1252"/>
      <c r="G52" s="1252"/>
      <c r="H52" s="1253"/>
      <c r="I52" s="354">
        <v>11188</v>
      </c>
      <c r="J52" s="355">
        <v>11187</v>
      </c>
      <c r="K52" s="355">
        <v>10579</v>
      </c>
      <c r="L52" s="355">
        <v>10381</v>
      </c>
      <c r="M52" s="356">
        <v>10772</v>
      </c>
    </row>
    <row r="53" spans="2:13" ht="27.75" customHeight="1" thickBot="1">
      <c r="B53" s="1259" t="s">
        <v>44</v>
      </c>
      <c r="C53" s="1260"/>
      <c r="D53" s="107"/>
      <c r="E53" s="1261" t="s">
        <v>45</v>
      </c>
      <c r="F53" s="1261"/>
      <c r="G53" s="1261"/>
      <c r="H53" s="1262"/>
      <c r="I53" s="357">
        <v>-2797</v>
      </c>
      <c r="J53" s="358">
        <v>-3582</v>
      </c>
      <c r="K53" s="358">
        <v>-3700</v>
      </c>
      <c r="L53" s="358">
        <v>-3816</v>
      </c>
      <c r="M53" s="359">
        <v>-4682</v>
      </c>
    </row>
    <row r="54" spans="2:13" ht="27.75" customHeight="1">
      <c r="B54" s="108" t="s">
        <v>46</v>
      </c>
      <c r="C54" s="109"/>
      <c r="D54" s="109"/>
      <c r="E54" s="110"/>
      <c r="F54" s="110"/>
      <c r="G54" s="110"/>
      <c r="H54" s="110"/>
      <c r="I54" s="111"/>
      <c r="J54" s="111"/>
      <c r="K54" s="111"/>
      <c r="L54" s="111"/>
      <c r="M54" s="111"/>
    </row>
    <row r="55" spans="2:13"/>
  </sheetData>
  <sheetProtection algorithmName="SHA-512" hashValue="0kagBMmqRTDTqE+/76+OEMs4MuFdaJlKxodzzWWcP9unkfEx82XHsLO3Wyw9hdyr5h4TZwFe9A2wJBgDU+Mz1A==" saltValue="l7ffgyinjbpv8t3Z2wD5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552</v>
      </c>
      <c r="G54" s="116" t="s">
        <v>553</v>
      </c>
      <c r="H54" s="117" t="s">
        <v>554</v>
      </c>
    </row>
    <row r="55" spans="2:8" ht="52.5" customHeight="1">
      <c r="B55" s="118"/>
      <c r="C55" s="1271" t="s">
        <v>48</v>
      </c>
      <c r="D55" s="1271"/>
      <c r="E55" s="1272"/>
      <c r="F55" s="119">
        <v>4478</v>
      </c>
      <c r="G55" s="119">
        <v>4260</v>
      </c>
      <c r="H55" s="120">
        <v>4305</v>
      </c>
    </row>
    <row r="56" spans="2:8" ht="52.5" customHeight="1">
      <c r="B56" s="121"/>
      <c r="C56" s="1273" t="s">
        <v>49</v>
      </c>
      <c r="D56" s="1273"/>
      <c r="E56" s="1274"/>
      <c r="F56" s="122">
        <v>203</v>
      </c>
      <c r="G56" s="122">
        <v>203</v>
      </c>
      <c r="H56" s="123">
        <v>203</v>
      </c>
    </row>
    <row r="57" spans="2:8" ht="53.25" customHeight="1">
      <c r="B57" s="121"/>
      <c r="C57" s="1275" t="s">
        <v>50</v>
      </c>
      <c r="D57" s="1275"/>
      <c r="E57" s="1276"/>
      <c r="F57" s="124">
        <v>4163</v>
      </c>
      <c r="G57" s="124">
        <v>4295</v>
      </c>
      <c r="H57" s="125">
        <v>4848</v>
      </c>
    </row>
    <row r="58" spans="2:8" ht="45.75" customHeight="1">
      <c r="B58" s="126"/>
      <c r="C58" s="1263" t="s">
        <v>578</v>
      </c>
      <c r="D58" s="1264"/>
      <c r="E58" s="1265"/>
      <c r="F58" s="127">
        <v>1340</v>
      </c>
      <c r="G58" s="127">
        <v>1355</v>
      </c>
      <c r="H58" s="128">
        <v>1571</v>
      </c>
    </row>
    <row r="59" spans="2:8" ht="45.75" customHeight="1">
      <c r="B59" s="126"/>
      <c r="C59" s="1263" t="s">
        <v>579</v>
      </c>
      <c r="D59" s="1264"/>
      <c r="E59" s="1265"/>
      <c r="F59" s="127">
        <v>900</v>
      </c>
      <c r="G59" s="127">
        <v>1001</v>
      </c>
      <c r="H59" s="128">
        <v>1301</v>
      </c>
    </row>
    <row r="60" spans="2:8" ht="45.75" customHeight="1">
      <c r="B60" s="126"/>
      <c r="C60" s="1263" t="s">
        <v>580</v>
      </c>
      <c r="D60" s="1264"/>
      <c r="E60" s="1265"/>
      <c r="F60" s="127">
        <v>1201</v>
      </c>
      <c r="G60" s="127">
        <v>1203</v>
      </c>
      <c r="H60" s="128">
        <v>1197</v>
      </c>
    </row>
    <row r="61" spans="2:8" ht="45.75" customHeight="1">
      <c r="B61" s="126"/>
      <c r="C61" s="1263" t="s">
        <v>581</v>
      </c>
      <c r="D61" s="1264"/>
      <c r="E61" s="1265"/>
      <c r="F61" s="127">
        <v>239</v>
      </c>
      <c r="G61" s="127">
        <v>240</v>
      </c>
      <c r="H61" s="128">
        <v>240</v>
      </c>
    </row>
    <row r="62" spans="2:8" ht="45.75" customHeight="1" thickBot="1">
      <c r="B62" s="129"/>
      <c r="C62" s="1266" t="s">
        <v>582</v>
      </c>
      <c r="D62" s="1267"/>
      <c r="E62" s="1268"/>
      <c r="F62" s="130">
        <v>236</v>
      </c>
      <c r="G62" s="130">
        <v>221</v>
      </c>
      <c r="H62" s="131">
        <v>211</v>
      </c>
    </row>
    <row r="63" spans="2:8" ht="52.5" customHeight="1" thickBot="1">
      <c r="B63" s="132"/>
      <c r="C63" s="1269" t="s">
        <v>51</v>
      </c>
      <c r="D63" s="1269"/>
      <c r="E63" s="1270"/>
      <c r="F63" s="133">
        <v>8844</v>
      </c>
      <c r="G63" s="133">
        <v>8758</v>
      </c>
      <c r="H63" s="134">
        <v>9356</v>
      </c>
    </row>
    <row r="64" spans="2:8"/>
  </sheetData>
  <sheetProtection algorithmName="SHA-512" hashValue="FTCrsGeEx3laudtgELQoChU6lmg4jXGZVZloH6WsNSx6nKN6lFQ6HcsRLSkazLJ5BsHQmF7EYMn92Q2wIKkkpg==" saltValue="ucFOdYAAxMOQwsP5KnXR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584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585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5" t="s">
        <v>586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587</v>
      </c>
    </row>
    <row r="50" spans="1:109">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550</v>
      </c>
      <c r="BQ50" s="1283"/>
      <c r="BR50" s="1283"/>
      <c r="BS50" s="1283"/>
      <c r="BT50" s="1283"/>
      <c r="BU50" s="1283"/>
      <c r="BV50" s="1283"/>
      <c r="BW50" s="1283"/>
      <c r="BX50" s="1283" t="s">
        <v>551</v>
      </c>
      <c r="BY50" s="1283"/>
      <c r="BZ50" s="1283"/>
      <c r="CA50" s="1283"/>
      <c r="CB50" s="1283"/>
      <c r="CC50" s="1283"/>
      <c r="CD50" s="1283"/>
      <c r="CE50" s="1283"/>
      <c r="CF50" s="1283" t="s">
        <v>552</v>
      </c>
      <c r="CG50" s="1283"/>
      <c r="CH50" s="1283"/>
      <c r="CI50" s="1283"/>
      <c r="CJ50" s="1283"/>
      <c r="CK50" s="1283"/>
      <c r="CL50" s="1283"/>
      <c r="CM50" s="1283"/>
      <c r="CN50" s="1283" t="s">
        <v>553</v>
      </c>
      <c r="CO50" s="1283"/>
      <c r="CP50" s="1283"/>
      <c r="CQ50" s="1283"/>
      <c r="CR50" s="1283"/>
      <c r="CS50" s="1283"/>
      <c r="CT50" s="1283"/>
      <c r="CU50" s="1283"/>
      <c r="CV50" s="1283" t="s">
        <v>554</v>
      </c>
      <c r="CW50" s="1283"/>
      <c r="CX50" s="1283"/>
      <c r="CY50" s="1283"/>
      <c r="CZ50" s="1283"/>
      <c r="DA50" s="1283"/>
      <c r="DB50" s="1283"/>
      <c r="DC50" s="1283"/>
    </row>
    <row r="51" spans="1:109" ht="13.5" customHeight="1">
      <c r="B51" s="376"/>
      <c r="G51" s="1294"/>
      <c r="H51" s="1294"/>
      <c r="I51" s="1298"/>
      <c r="J51" s="1298"/>
      <c r="K51" s="1284"/>
      <c r="L51" s="1284"/>
      <c r="M51" s="1284"/>
      <c r="N51" s="1284"/>
      <c r="AM51" s="385"/>
      <c r="AN51" s="1282" t="s">
        <v>588</v>
      </c>
      <c r="AO51" s="1282"/>
      <c r="AP51" s="1282"/>
      <c r="AQ51" s="1282"/>
      <c r="AR51" s="1282"/>
      <c r="AS51" s="1282"/>
      <c r="AT51" s="1282"/>
      <c r="AU51" s="1282"/>
      <c r="AV51" s="1282"/>
      <c r="AW51" s="1282"/>
      <c r="AX51" s="1282"/>
      <c r="AY51" s="1282"/>
      <c r="AZ51" s="1282"/>
      <c r="BA51" s="1282"/>
      <c r="BB51" s="1282" t="s">
        <v>589</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590</v>
      </c>
      <c r="BC53" s="1282"/>
      <c r="BD53" s="1282"/>
      <c r="BE53" s="1282"/>
      <c r="BF53" s="1282"/>
      <c r="BG53" s="1282"/>
      <c r="BH53" s="1282"/>
      <c r="BI53" s="1282"/>
      <c r="BJ53" s="1282"/>
      <c r="BK53" s="1282"/>
      <c r="BL53" s="1282"/>
      <c r="BM53" s="1282"/>
      <c r="BN53" s="1282"/>
      <c r="BO53" s="1282"/>
      <c r="BP53" s="1279">
        <v>50.3</v>
      </c>
      <c r="BQ53" s="1279"/>
      <c r="BR53" s="1279"/>
      <c r="BS53" s="1279"/>
      <c r="BT53" s="1279"/>
      <c r="BU53" s="1279"/>
      <c r="BV53" s="1279"/>
      <c r="BW53" s="1279"/>
      <c r="BX53" s="1279">
        <v>51.7</v>
      </c>
      <c r="BY53" s="1279"/>
      <c r="BZ53" s="1279"/>
      <c r="CA53" s="1279"/>
      <c r="CB53" s="1279"/>
      <c r="CC53" s="1279"/>
      <c r="CD53" s="1279"/>
      <c r="CE53" s="1279"/>
      <c r="CF53" s="1279">
        <v>53.2</v>
      </c>
      <c r="CG53" s="1279"/>
      <c r="CH53" s="1279"/>
      <c r="CI53" s="1279"/>
      <c r="CJ53" s="1279"/>
      <c r="CK53" s="1279"/>
      <c r="CL53" s="1279"/>
      <c r="CM53" s="1279"/>
      <c r="CN53" s="1279">
        <v>54.9</v>
      </c>
      <c r="CO53" s="1279"/>
      <c r="CP53" s="1279"/>
      <c r="CQ53" s="1279"/>
      <c r="CR53" s="1279"/>
      <c r="CS53" s="1279"/>
      <c r="CT53" s="1279"/>
      <c r="CU53" s="1279"/>
      <c r="CV53" s="1279">
        <v>56.4</v>
      </c>
      <c r="CW53" s="1279"/>
      <c r="CX53" s="1279"/>
      <c r="CY53" s="1279"/>
      <c r="CZ53" s="1279"/>
      <c r="DA53" s="1279"/>
      <c r="DB53" s="1279"/>
      <c r="DC53" s="1279"/>
    </row>
    <row r="54" spans="1:109">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4"/>
      <c r="B55" s="376"/>
      <c r="G55" s="1277"/>
      <c r="H55" s="1277"/>
      <c r="I55" s="1277"/>
      <c r="J55" s="1277"/>
      <c r="K55" s="1284"/>
      <c r="L55" s="1284"/>
      <c r="M55" s="1284"/>
      <c r="N55" s="1284"/>
      <c r="AN55" s="1283" t="s">
        <v>591</v>
      </c>
      <c r="AO55" s="1283"/>
      <c r="AP55" s="1283"/>
      <c r="AQ55" s="1283"/>
      <c r="AR55" s="1283"/>
      <c r="AS55" s="1283"/>
      <c r="AT55" s="1283"/>
      <c r="AU55" s="1283"/>
      <c r="AV55" s="1283"/>
      <c r="AW55" s="1283"/>
      <c r="AX55" s="1283"/>
      <c r="AY55" s="1283"/>
      <c r="AZ55" s="1283"/>
      <c r="BA55" s="1283"/>
      <c r="BB55" s="1282" t="s">
        <v>589</v>
      </c>
      <c r="BC55" s="1282"/>
      <c r="BD55" s="1282"/>
      <c r="BE55" s="1282"/>
      <c r="BF55" s="1282"/>
      <c r="BG55" s="1282"/>
      <c r="BH55" s="1282"/>
      <c r="BI55" s="1282"/>
      <c r="BJ55" s="1282"/>
      <c r="BK55" s="1282"/>
      <c r="BL55" s="1282"/>
      <c r="BM55" s="1282"/>
      <c r="BN55" s="1282"/>
      <c r="BO55" s="1282"/>
      <c r="BP55" s="1279">
        <v>14</v>
      </c>
      <c r="BQ55" s="1279"/>
      <c r="BR55" s="1279"/>
      <c r="BS55" s="1279"/>
      <c r="BT55" s="1279"/>
      <c r="BU55" s="1279"/>
      <c r="BV55" s="1279"/>
      <c r="BW55" s="1279"/>
      <c r="BX55" s="1279">
        <v>11.4</v>
      </c>
      <c r="BY55" s="1279"/>
      <c r="BZ55" s="1279"/>
      <c r="CA55" s="1279"/>
      <c r="CB55" s="1279"/>
      <c r="CC55" s="1279"/>
      <c r="CD55" s="1279"/>
      <c r="CE55" s="1279"/>
      <c r="CF55" s="1279">
        <v>10.4</v>
      </c>
      <c r="CG55" s="1279"/>
      <c r="CH55" s="1279"/>
      <c r="CI55" s="1279"/>
      <c r="CJ55" s="1279"/>
      <c r="CK55" s="1279"/>
      <c r="CL55" s="1279"/>
      <c r="CM55" s="1279"/>
      <c r="CN55" s="1279">
        <v>10.9</v>
      </c>
      <c r="CO55" s="1279"/>
      <c r="CP55" s="1279"/>
      <c r="CQ55" s="1279"/>
      <c r="CR55" s="1279"/>
      <c r="CS55" s="1279"/>
      <c r="CT55" s="1279"/>
      <c r="CU55" s="1279"/>
      <c r="CV55" s="1279">
        <v>6.5</v>
      </c>
      <c r="CW55" s="1279"/>
      <c r="CX55" s="1279"/>
      <c r="CY55" s="1279"/>
      <c r="CZ55" s="1279"/>
      <c r="DA55" s="1279"/>
      <c r="DB55" s="1279"/>
      <c r="DC55" s="1279"/>
    </row>
    <row r="56" spans="1:109">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590</v>
      </c>
      <c r="BC57" s="1282"/>
      <c r="BD57" s="1282"/>
      <c r="BE57" s="1282"/>
      <c r="BF57" s="1282"/>
      <c r="BG57" s="1282"/>
      <c r="BH57" s="1282"/>
      <c r="BI57" s="1282"/>
      <c r="BJ57" s="1282"/>
      <c r="BK57" s="1282"/>
      <c r="BL57" s="1282"/>
      <c r="BM57" s="1282"/>
      <c r="BN57" s="1282"/>
      <c r="BO57" s="1282"/>
      <c r="BP57" s="1279">
        <v>58</v>
      </c>
      <c r="BQ57" s="1279"/>
      <c r="BR57" s="1279"/>
      <c r="BS57" s="1279"/>
      <c r="BT57" s="1279"/>
      <c r="BU57" s="1279"/>
      <c r="BV57" s="1279"/>
      <c r="BW57" s="1279"/>
      <c r="BX57" s="1279">
        <v>60.2</v>
      </c>
      <c r="BY57" s="1279"/>
      <c r="BZ57" s="1279"/>
      <c r="CA57" s="1279"/>
      <c r="CB57" s="1279"/>
      <c r="CC57" s="1279"/>
      <c r="CD57" s="1279"/>
      <c r="CE57" s="1279"/>
      <c r="CF57" s="1279">
        <v>61.3</v>
      </c>
      <c r="CG57" s="1279"/>
      <c r="CH57" s="1279"/>
      <c r="CI57" s="1279"/>
      <c r="CJ57" s="1279"/>
      <c r="CK57" s="1279"/>
      <c r="CL57" s="1279"/>
      <c r="CM57" s="1279"/>
      <c r="CN57" s="1279">
        <v>62.2</v>
      </c>
      <c r="CO57" s="1279"/>
      <c r="CP57" s="1279"/>
      <c r="CQ57" s="1279"/>
      <c r="CR57" s="1279"/>
      <c r="CS57" s="1279"/>
      <c r="CT57" s="1279"/>
      <c r="CU57" s="1279"/>
      <c r="CV57" s="1279">
        <v>63.3</v>
      </c>
      <c r="CW57" s="1279"/>
      <c r="CX57" s="1279"/>
      <c r="CY57" s="1279"/>
      <c r="CZ57" s="1279"/>
      <c r="DA57" s="1279"/>
      <c r="DB57" s="1279"/>
      <c r="DC57" s="1279"/>
      <c r="DD57" s="389"/>
      <c r="DE57" s="388"/>
    </row>
    <row r="58" spans="1:109" s="384" customFormat="1">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592</v>
      </c>
    </row>
    <row r="64" spans="1:109">
      <c r="B64" s="376"/>
      <c r="G64" s="383"/>
      <c r="I64" s="396"/>
      <c r="J64" s="396"/>
      <c r="K64" s="396"/>
      <c r="L64" s="396"/>
      <c r="M64" s="396"/>
      <c r="N64" s="397"/>
      <c r="AM64" s="383"/>
      <c r="AN64" s="383" t="s">
        <v>585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5" t="s">
        <v>593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587</v>
      </c>
    </row>
    <row r="72" spans="2:107">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550</v>
      </c>
      <c r="BQ72" s="1283"/>
      <c r="BR72" s="1283"/>
      <c r="BS72" s="1283"/>
      <c r="BT72" s="1283"/>
      <c r="BU72" s="1283"/>
      <c r="BV72" s="1283"/>
      <c r="BW72" s="1283"/>
      <c r="BX72" s="1283" t="s">
        <v>551</v>
      </c>
      <c r="BY72" s="1283"/>
      <c r="BZ72" s="1283"/>
      <c r="CA72" s="1283"/>
      <c r="CB72" s="1283"/>
      <c r="CC72" s="1283"/>
      <c r="CD72" s="1283"/>
      <c r="CE72" s="1283"/>
      <c r="CF72" s="1283" t="s">
        <v>552</v>
      </c>
      <c r="CG72" s="1283"/>
      <c r="CH72" s="1283"/>
      <c r="CI72" s="1283"/>
      <c r="CJ72" s="1283"/>
      <c r="CK72" s="1283"/>
      <c r="CL72" s="1283"/>
      <c r="CM72" s="1283"/>
      <c r="CN72" s="1283" t="s">
        <v>553</v>
      </c>
      <c r="CO72" s="1283"/>
      <c r="CP72" s="1283"/>
      <c r="CQ72" s="1283"/>
      <c r="CR72" s="1283"/>
      <c r="CS72" s="1283"/>
      <c r="CT72" s="1283"/>
      <c r="CU72" s="1283"/>
      <c r="CV72" s="1283" t="s">
        <v>554</v>
      </c>
      <c r="CW72" s="1283"/>
      <c r="CX72" s="1283"/>
      <c r="CY72" s="1283"/>
      <c r="CZ72" s="1283"/>
      <c r="DA72" s="1283"/>
      <c r="DB72" s="1283"/>
      <c r="DC72" s="1283"/>
    </row>
    <row r="73" spans="2:107">
      <c r="B73" s="376"/>
      <c r="G73" s="1294"/>
      <c r="H73" s="1294"/>
      <c r="I73" s="1294"/>
      <c r="J73" s="1294"/>
      <c r="K73" s="1278"/>
      <c r="L73" s="1278"/>
      <c r="M73" s="1278"/>
      <c r="N73" s="1278"/>
      <c r="AM73" s="385"/>
      <c r="AN73" s="1282" t="s">
        <v>588</v>
      </c>
      <c r="AO73" s="1282"/>
      <c r="AP73" s="1282"/>
      <c r="AQ73" s="1282"/>
      <c r="AR73" s="1282"/>
      <c r="AS73" s="1282"/>
      <c r="AT73" s="1282"/>
      <c r="AU73" s="1282"/>
      <c r="AV73" s="1282"/>
      <c r="AW73" s="1282"/>
      <c r="AX73" s="1282"/>
      <c r="AY73" s="1282"/>
      <c r="AZ73" s="1282"/>
      <c r="BA73" s="1282"/>
      <c r="BB73" s="1282" t="s">
        <v>589</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594</v>
      </c>
      <c r="BC75" s="1282"/>
      <c r="BD75" s="1282"/>
      <c r="BE75" s="1282"/>
      <c r="BF75" s="1282"/>
      <c r="BG75" s="1282"/>
      <c r="BH75" s="1282"/>
      <c r="BI75" s="1282"/>
      <c r="BJ75" s="1282"/>
      <c r="BK75" s="1282"/>
      <c r="BL75" s="1282"/>
      <c r="BM75" s="1282"/>
      <c r="BN75" s="1282"/>
      <c r="BO75" s="1282"/>
      <c r="BP75" s="1279">
        <v>5.3</v>
      </c>
      <c r="BQ75" s="1279"/>
      <c r="BR75" s="1279"/>
      <c r="BS75" s="1279"/>
      <c r="BT75" s="1279"/>
      <c r="BU75" s="1279"/>
      <c r="BV75" s="1279"/>
      <c r="BW75" s="1279"/>
      <c r="BX75" s="1279">
        <v>4.7</v>
      </c>
      <c r="BY75" s="1279"/>
      <c r="BZ75" s="1279"/>
      <c r="CA75" s="1279"/>
      <c r="CB75" s="1279"/>
      <c r="CC75" s="1279"/>
      <c r="CD75" s="1279"/>
      <c r="CE75" s="1279"/>
      <c r="CF75" s="1279">
        <v>4.2</v>
      </c>
      <c r="CG75" s="1279"/>
      <c r="CH75" s="1279"/>
      <c r="CI75" s="1279"/>
      <c r="CJ75" s="1279"/>
      <c r="CK75" s="1279"/>
      <c r="CL75" s="1279"/>
      <c r="CM75" s="1279"/>
      <c r="CN75" s="1279">
        <v>4</v>
      </c>
      <c r="CO75" s="1279"/>
      <c r="CP75" s="1279"/>
      <c r="CQ75" s="1279"/>
      <c r="CR75" s="1279"/>
      <c r="CS75" s="1279"/>
      <c r="CT75" s="1279"/>
      <c r="CU75" s="1279"/>
      <c r="CV75" s="1279">
        <v>4.3</v>
      </c>
      <c r="CW75" s="1279"/>
      <c r="CX75" s="1279"/>
      <c r="CY75" s="1279"/>
      <c r="CZ75" s="1279"/>
      <c r="DA75" s="1279"/>
      <c r="DB75" s="1279"/>
      <c r="DC75" s="1279"/>
    </row>
    <row r="76" spans="2:107">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6"/>
      <c r="G77" s="1277"/>
      <c r="H77" s="1277"/>
      <c r="I77" s="1277"/>
      <c r="J77" s="1277"/>
      <c r="K77" s="1278"/>
      <c r="L77" s="1278"/>
      <c r="M77" s="1278"/>
      <c r="N77" s="1278"/>
      <c r="AN77" s="1283" t="s">
        <v>591</v>
      </c>
      <c r="AO77" s="1283"/>
      <c r="AP77" s="1283"/>
      <c r="AQ77" s="1283"/>
      <c r="AR77" s="1283"/>
      <c r="AS77" s="1283"/>
      <c r="AT77" s="1283"/>
      <c r="AU77" s="1283"/>
      <c r="AV77" s="1283"/>
      <c r="AW77" s="1283"/>
      <c r="AX77" s="1283"/>
      <c r="AY77" s="1283"/>
      <c r="AZ77" s="1283"/>
      <c r="BA77" s="1283"/>
      <c r="BB77" s="1282" t="s">
        <v>589</v>
      </c>
      <c r="BC77" s="1282"/>
      <c r="BD77" s="1282"/>
      <c r="BE77" s="1282"/>
      <c r="BF77" s="1282"/>
      <c r="BG77" s="1282"/>
      <c r="BH77" s="1282"/>
      <c r="BI77" s="1282"/>
      <c r="BJ77" s="1282"/>
      <c r="BK77" s="1282"/>
      <c r="BL77" s="1282"/>
      <c r="BM77" s="1282"/>
      <c r="BN77" s="1282"/>
      <c r="BO77" s="1282"/>
      <c r="BP77" s="1279">
        <v>14</v>
      </c>
      <c r="BQ77" s="1279"/>
      <c r="BR77" s="1279"/>
      <c r="BS77" s="1279"/>
      <c r="BT77" s="1279"/>
      <c r="BU77" s="1279"/>
      <c r="BV77" s="1279"/>
      <c r="BW77" s="1279"/>
      <c r="BX77" s="1279">
        <v>11.4</v>
      </c>
      <c r="BY77" s="1279"/>
      <c r="BZ77" s="1279"/>
      <c r="CA77" s="1279"/>
      <c r="CB77" s="1279"/>
      <c r="CC77" s="1279"/>
      <c r="CD77" s="1279"/>
      <c r="CE77" s="1279"/>
      <c r="CF77" s="1279">
        <v>10.4</v>
      </c>
      <c r="CG77" s="1279"/>
      <c r="CH77" s="1279"/>
      <c r="CI77" s="1279"/>
      <c r="CJ77" s="1279"/>
      <c r="CK77" s="1279"/>
      <c r="CL77" s="1279"/>
      <c r="CM77" s="1279"/>
      <c r="CN77" s="1279">
        <v>10.9</v>
      </c>
      <c r="CO77" s="1279"/>
      <c r="CP77" s="1279"/>
      <c r="CQ77" s="1279"/>
      <c r="CR77" s="1279"/>
      <c r="CS77" s="1279"/>
      <c r="CT77" s="1279"/>
      <c r="CU77" s="1279"/>
      <c r="CV77" s="1279">
        <v>6.5</v>
      </c>
      <c r="CW77" s="1279"/>
      <c r="CX77" s="1279"/>
      <c r="CY77" s="1279"/>
      <c r="CZ77" s="1279"/>
      <c r="DA77" s="1279"/>
      <c r="DB77" s="1279"/>
      <c r="DC77" s="1279"/>
    </row>
    <row r="78" spans="2:107">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594</v>
      </c>
      <c r="BC79" s="1282"/>
      <c r="BD79" s="1282"/>
      <c r="BE79" s="1282"/>
      <c r="BF79" s="1282"/>
      <c r="BG79" s="1282"/>
      <c r="BH79" s="1282"/>
      <c r="BI79" s="1282"/>
      <c r="BJ79" s="1282"/>
      <c r="BK79" s="1282"/>
      <c r="BL79" s="1282"/>
      <c r="BM79" s="1282"/>
      <c r="BN79" s="1282"/>
      <c r="BO79" s="1282"/>
      <c r="BP79" s="1279">
        <v>6.5</v>
      </c>
      <c r="BQ79" s="1279"/>
      <c r="BR79" s="1279"/>
      <c r="BS79" s="1279"/>
      <c r="BT79" s="1279"/>
      <c r="BU79" s="1279"/>
      <c r="BV79" s="1279"/>
      <c r="BW79" s="1279"/>
      <c r="BX79" s="1279">
        <v>6.7</v>
      </c>
      <c r="BY79" s="1279"/>
      <c r="BZ79" s="1279"/>
      <c r="CA79" s="1279"/>
      <c r="CB79" s="1279"/>
      <c r="CC79" s="1279"/>
      <c r="CD79" s="1279"/>
      <c r="CE79" s="1279"/>
      <c r="CF79" s="1279">
        <v>6.6</v>
      </c>
      <c r="CG79" s="1279"/>
      <c r="CH79" s="1279"/>
      <c r="CI79" s="1279"/>
      <c r="CJ79" s="1279"/>
      <c r="CK79" s="1279"/>
      <c r="CL79" s="1279"/>
      <c r="CM79" s="1279"/>
      <c r="CN79" s="1279">
        <v>5.9</v>
      </c>
      <c r="CO79" s="1279"/>
      <c r="CP79" s="1279"/>
      <c r="CQ79" s="1279"/>
      <c r="CR79" s="1279"/>
      <c r="CS79" s="1279"/>
      <c r="CT79" s="1279"/>
      <c r="CU79" s="1279"/>
      <c r="CV79" s="1279">
        <v>5.9</v>
      </c>
      <c r="CW79" s="1279"/>
      <c r="CX79" s="1279"/>
      <c r="CY79" s="1279"/>
      <c r="CZ79" s="1279"/>
      <c r="DA79" s="1279"/>
      <c r="DB79" s="1279"/>
      <c r="DC79" s="1279"/>
    </row>
    <row r="80" spans="2:107">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Jd3QfMWdOL+FZ12kIxbJm5EXUm6a+wF8UMIyVrchXbEIr8x1aV8sTfLqKDQzkx5sOYrTiyD+W8aelSmHX1ZtxA==" saltValue="TXHh6jIvH+tyHLJ+zRQsm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497</v>
      </c>
    </row>
  </sheetData>
  <sheetProtection algorithmName="SHA-512" hashValue="u/uzNjpG02qrg1z648h5JDhx6O5FzNrtiXnIc3eOhoTs8X+12OKFKPvnrfOT/RwOZP75wPzd3mBEx5vDitmY2g==" saltValue="qaEG4dEJb0yCZvHuKE74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497</v>
      </c>
    </row>
  </sheetData>
  <sheetProtection algorithmName="SHA-512" hashValue="CQyaLvC3G1g/4zP+rfMa9DwlWdm4oC4h4XQ1Xvj3+ENxqZpqMn74CfaOJuebRrJz8bbjcz/JjWRR+8Hmyz9BLg==" saltValue="AEGSeSePKJjD/Ii3I22m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547</v>
      </c>
      <c r="G2" s="148"/>
      <c r="H2" s="149"/>
    </row>
    <row r="3" spans="1:8">
      <c r="A3" s="145" t="s">
        <v>540</v>
      </c>
      <c r="B3" s="150"/>
      <c r="C3" s="151"/>
      <c r="D3" s="152">
        <v>129549</v>
      </c>
      <c r="E3" s="153"/>
      <c r="F3" s="154">
        <v>53655</v>
      </c>
      <c r="G3" s="155"/>
      <c r="H3" s="156"/>
    </row>
    <row r="4" spans="1:8">
      <c r="A4" s="157"/>
      <c r="B4" s="158"/>
      <c r="C4" s="159"/>
      <c r="D4" s="160">
        <v>65617</v>
      </c>
      <c r="E4" s="161"/>
      <c r="F4" s="162">
        <v>32719</v>
      </c>
      <c r="G4" s="163"/>
      <c r="H4" s="164"/>
    </row>
    <row r="5" spans="1:8">
      <c r="A5" s="145" t="s">
        <v>542</v>
      </c>
      <c r="B5" s="150"/>
      <c r="C5" s="151"/>
      <c r="D5" s="152">
        <v>136986</v>
      </c>
      <c r="E5" s="153"/>
      <c r="F5" s="154">
        <v>53869</v>
      </c>
      <c r="G5" s="155"/>
      <c r="H5" s="156"/>
    </row>
    <row r="6" spans="1:8">
      <c r="A6" s="157"/>
      <c r="B6" s="158"/>
      <c r="C6" s="159"/>
      <c r="D6" s="160">
        <v>81720</v>
      </c>
      <c r="E6" s="161"/>
      <c r="F6" s="162">
        <v>35046</v>
      </c>
      <c r="G6" s="163"/>
      <c r="H6" s="164"/>
    </row>
    <row r="7" spans="1:8">
      <c r="A7" s="145" t="s">
        <v>543</v>
      </c>
      <c r="B7" s="150"/>
      <c r="C7" s="151"/>
      <c r="D7" s="152">
        <v>85240</v>
      </c>
      <c r="E7" s="153"/>
      <c r="F7" s="154">
        <v>59119</v>
      </c>
      <c r="G7" s="155"/>
      <c r="H7" s="156"/>
    </row>
    <row r="8" spans="1:8">
      <c r="A8" s="157"/>
      <c r="B8" s="158"/>
      <c r="C8" s="159"/>
      <c r="D8" s="160">
        <v>52486</v>
      </c>
      <c r="E8" s="161"/>
      <c r="F8" s="162">
        <v>29900</v>
      </c>
      <c r="G8" s="163"/>
      <c r="H8" s="164"/>
    </row>
    <row r="9" spans="1:8">
      <c r="A9" s="145" t="s">
        <v>544</v>
      </c>
      <c r="B9" s="150"/>
      <c r="C9" s="151"/>
      <c r="D9" s="152">
        <v>98621</v>
      </c>
      <c r="E9" s="153"/>
      <c r="F9" s="154">
        <v>53895</v>
      </c>
      <c r="G9" s="155"/>
      <c r="H9" s="156"/>
    </row>
    <row r="10" spans="1:8">
      <c r="A10" s="157"/>
      <c r="B10" s="158"/>
      <c r="C10" s="159"/>
      <c r="D10" s="160">
        <v>56166</v>
      </c>
      <c r="E10" s="161"/>
      <c r="F10" s="162">
        <v>31224</v>
      </c>
      <c r="G10" s="163"/>
      <c r="H10" s="164"/>
    </row>
    <row r="11" spans="1:8">
      <c r="A11" s="145" t="s">
        <v>545</v>
      </c>
      <c r="B11" s="150"/>
      <c r="C11" s="151"/>
      <c r="D11" s="152">
        <v>141128</v>
      </c>
      <c r="E11" s="153"/>
      <c r="F11" s="154">
        <v>56181</v>
      </c>
      <c r="G11" s="155"/>
      <c r="H11" s="156"/>
    </row>
    <row r="12" spans="1:8">
      <c r="A12" s="157"/>
      <c r="B12" s="158"/>
      <c r="C12" s="165"/>
      <c r="D12" s="160">
        <v>73372</v>
      </c>
      <c r="E12" s="161"/>
      <c r="F12" s="162">
        <v>32039</v>
      </c>
      <c r="G12" s="163"/>
      <c r="H12" s="164"/>
    </row>
    <row r="13" spans="1:8">
      <c r="A13" s="145"/>
      <c r="B13" s="150"/>
      <c r="C13" s="166"/>
      <c r="D13" s="167">
        <v>118305</v>
      </c>
      <c r="E13" s="168"/>
      <c r="F13" s="169">
        <v>55344</v>
      </c>
      <c r="G13" s="170"/>
      <c r="H13" s="156"/>
    </row>
    <row r="14" spans="1:8">
      <c r="A14" s="157"/>
      <c r="B14" s="158"/>
      <c r="C14" s="159"/>
      <c r="D14" s="160">
        <v>65872</v>
      </c>
      <c r="E14" s="161"/>
      <c r="F14" s="162">
        <v>32186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14.4</v>
      </c>
      <c r="C19" s="171">
        <f>ROUND(VALUE(SUBSTITUTE(実質収支比率等に係る経年分析!G$48,"▲","-")),2)</f>
        <v>10.18</v>
      </c>
      <c r="D19" s="171">
        <f>ROUND(VALUE(SUBSTITUTE(実質収支比率等に係る経年分析!H$48,"▲","-")),2)</f>
        <v>10.26</v>
      </c>
      <c r="E19" s="171">
        <f>ROUND(VALUE(SUBSTITUTE(実質収支比率等に係る経年分析!I$48,"▲","-")),2)</f>
        <v>10.77</v>
      </c>
      <c r="F19" s="171">
        <f>ROUND(VALUE(SUBSTITUTE(実質収支比率等に係る経年分析!J$48,"▲","-")),2)</f>
        <v>13.9</v>
      </c>
    </row>
    <row r="20" spans="1:11">
      <c r="A20" s="171" t="s">
        <v>55</v>
      </c>
      <c r="B20" s="171">
        <f>ROUND(VALUE(SUBSTITUTE(実質収支比率等に係る経年分析!F$47,"▲","-")),2)</f>
        <v>56.86</v>
      </c>
      <c r="C20" s="171">
        <f>ROUND(VALUE(SUBSTITUTE(実質収支比率等に係る経年分析!G$47,"▲","-")),2)</f>
        <v>58.67</v>
      </c>
      <c r="D20" s="171">
        <f>ROUND(VALUE(SUBSTITUTE(実質収支比率等に係る経年分析!H$47,"▲","-")),2)</f>
        <v>56.48</v>
      </c>
      <c r="E20" s="171">
        <f>ROUND(VALUE(SUBSTITUTE(実質収支比率等に係る経年分析!I$47,"▲","-")),2)</f>
        <v>52.81</v>
      </c>
      <c r="F20" s="171">
        <f>ROUND(VALUE(SUBSTITUTE(実質収支比率等に係る経年分析!J$47,"▲","-")),2)</f>
        <v>51.82</v>
      </c>
    </row>
    <row r="21" spans="1:11">
      <c r="A21" s="171" t="s">
        <v>56</v>
      </c>
      <c r="B21" s="171">
        <f>IF(ISNUMBER(VALUE(SUBSTITUTE(実質収支比率等に係る経年分析!F$49,"▲","-"))),ROUND(VALUE(SUBSTITUTE(実質収支比率等に係る経年分析!F$49,"▲","-")),2),NA())</f>
        <v>-4.91</v>
      </c>
      <c r="C21" s="171">
        <f>IF(ISNUMBER(VALUE(SUBSTITUTE(実質収支比率等に係る経年分析!G$49,"▲","-"))),ROUND(VALUE(SUBSTITUTE(実質収支比率等に係る経年分析!G$49,"▲","-")),2),NA())</f>
        <v>-12.02</v>
      </c>
      <c r="D21" s="171">
        <f>IF(ISNUMBER(VALUE(SUBSTITUTE(実質収支比率等に係る経年分析!H$49,"▲","-"))),ROUND(VALUE(SUBSTITUTE(実質収支比率等に係る経年分析!H$49,"▲","-")),2),NA())</f>
        <v>-8.61</v>
      </c>
      <c r="E21" s="171">
        <f>IF(ISNUMBER(VALUE(SUBSTITUTE(実質収支比率等に係る経年分析!I$49,"▲","-"))),ROUND(VALUE(SUBSTITUTE(実質収支比率等に係る経年分析!I$49,"▲","-")),2),NA())</f>
        <v>-7.1</v>
      </c>
      <c r="F21" s="171">
        <f>IF(ISNUMBER(VALUE(SUBSTITUTE(実質収支比率等に係る経年分析!J$49,"▲","-"))),ROUND(VALUE(SUBSTITUTE(実質収支比率等に係る経年分析!J$49,"▲","-")),2),NA())</f>
        <v>-1.32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さつま町後期高齢者医療特別会計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c r="A32" s="172" t="str">
        <f>IF(連結実質赤字比率に係る赤字・黒字の構成分析!C$38="",NA(),連結実質赤字比率に係る赤字・黒字の構成分析!C$38)</f>
        <v>さつま町農業集落排水事業特別会計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c r="A33" s="172" t="str">
        <f>IF(連結実質赤字比率に係る赤字・黒字の構成分析!C$37="",NA(),連結実質赤字比率に係る赤字・黒字の構成分析!C$37)</f>
        <v>さつま町国民健康保険事業特別会計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2.2999999999999998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2.15</v>
      </c>
    </row>
    <row r="34" spans="1:16">
      <c r="A34" s="172" t="str">
        <f>IF(連結実質赤字比率に係る赤字・黒字の構成分析!C$36="",NA(),連結実質赤字比率に係る赤字・黒字の構成分析!C$36)</f>
        <v>さつま町介護保険事業特別会計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2.2999999999999998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2.2599999999999998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3.21</v>
      </c>
    </row>
    <row r="35" spans="1:16">
      <c r="A35" s="172" t="str">
        <f>IF(連結実質赤字比率に係る赤字・黒字の構成分析!C$35="",NA(),連結実質赤字比率に係る赤字・黒字の構成分析!C$35)</f>
        <v>さつま町水道事業会計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5.75</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1437</v>
      </c>
      <c r="E42" s="173"/>
      <c r="F42" s="173"/>
      <c r="G42" s="173">
        <f>'実質公債費比率（分子）の構造'!L$52</f>
        <v>1329</v>
      </c>
      <c r="H42" s="173"/>
      <c r="I42" s="173"/>
      <c r="J42" s="173">
        <f>'実質公債費比率（分子）の構造'!M$52</f>
        <v>1242</v>
      </c>
      <c r="K42" s="173"/>
      <c r="L42" s="173"/>
      <c r="M42" s="173">
        <f>'実質公債費比率（分子）の構造'!N$52</f>
        <v>1177</v>
      </c>
      <c r="N42" s="173"/>
      <c r="O42" s="173"/>
      <c r="P42" s="173">
        <f>'実質公債費比率（分子）の構造'!O$52</f>
        <v>1107</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66</v>
      </c>
      <c r="C46" s="173"/>
      <c r="D46" s="173"/>
      <c r="E46" s="173">
        <f>'実質公債費比率（分子）の構造'!L$48</f>
        <v>57</v>
      </c>
      <c r="F46" s="173"/>
      <c r="G46" s="173"/>
      <c r="H46" s="173">
        <f>'実質公債費比率（分子）の構造'!M$48</f>
        <v>59</v>
      </c>
      <c r="I46" s="173"/>
      <c r="J46" s="173"/>
      <c r="K46" s="173">
        <f>'実質公債費比率（分子）の構造'!N$48</f>
        <v>60</v>
      </c>
      <c r="L46" s="173"/>
      <c r="M46" s="173"/>
      <c r="N46" s="173">
        <f>'実質公債費比率（分子）の構造'!O$48</f>
        <v>60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1683</v>
      </c>
      <c r="C49" s="173"/>
      <c r="D49" s="173"/>
      <c r="E49" s="173">
        <f>'実質公債費比率（分子）の構造'!L$45</f>
        <v>1565</v>
      </c>
      <c r="F49" s="173"/>
      <c r="G49" s="173"/>
      <c r="H49" s="173">
        <f>'実質公債費比率（分子）の構造'!M$45</f>
        <v>1440</v>
      </c>
      <c r="I49" s="173"/>
      <c r="J49" s="173"/>
      <c r="K49" s="173">
        <f>'実質公債費比率（分子）の構造'!N$45</f>
        <v>1400</v>
      </c>
      <c r="L49" s="173"/>
      <c r="M49" s="173"/>
      <c r="N49" s="173">
        <f>'実質公債費比率（分子）の構造'!O$45</f>
        <v>1412</v>
      </c>
      <c r="O49" s="173"/>
      <c r="P49" s="173"/>
    </row>
    <row r="50" spans="1:16">
      <c r="A50" s="173" t="s">
        <v>71</v>
      </c>
      <c r="B50" s="173" t="e">
        <f>NA()</f>
        <v>#N/A</v>
      </c>
      <c r="C50" s="173">
        <f>IF(ISNUMBER('実質公債費比率（分子）の構造'!K$53),'実質公債費比率（分子）の構造'!K$53,NA())</f>
        <v>312</v>
      </c>
      <c r="D50" s="173" t="e">
        <f>NA()</f>
        <v>#N/A</v>
      </c>
      <c r="E50" s="173" t="e">
        <f>NA()</f>
        <v>#N/A</v>
      </c>
      <c r="F50" s="173">
        <f>IF(ISNUMBER('実質公債費比率（分子）の構造'!L$53),'実質公債費比率（分子）の構造'!L$53,NA())</f>
        <v>293</v>
      </c>
      <c r="G50" s="173" t="e">
        <f>NA()</f>
        <v>#N/A</v>
      </c>
      <c r="H50" s="173" t="e">
        <f>NA()</f>
        <v>#N/A</v>
      </c>
      <c r="I50" s="173">
        <f>IF(ISNUMBER('実質公債費比率（分子）の構造'!M$53),'実質公債費比率（分子）の構造'!M$53,NA())</f>
        <v>257</v>
      </c>
      <c r="J50" s="173" t="e">
        <f>NA()</f>
        <v>#N/A</v>
      </c>
      <c r="K50" s="173" t="e">
        <f>NA()</f>
        <v>#N/A</v>
      </c>
      <c r="L50" s="173">
        <f>IF(ISNUMBER('実質公債費比率（分子）の構造'!N$53),'実質公債費比率（分子）の構造'!N$53,NA())</f>
        <v>283</v>
      </c>
      <c r="M50" s="173" t="e">
        <f>NA()</f>
        <v>#N/A</v>
      </c>
      <c r="N50" s="173" t="e">
        <f>NA()</f>
        <v>#N/A</v>
      </c>
      <c r="O50" s="173">
        <f>IF(ISNUMBER('実質公債費比率（分子）の構造'!O$53),'実質公債費比率（分子）の構造'!O$53,NA())</f>
        <v>365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11188</v>
      </c>
      <c r="E56" s="172"/>
      <c r="F56" s="172"/>
      <c r="G56" s="172">
        <f>'将来負担比率（分子）の構造'!J$52</f>
        <v>11187</v>
      </c>
      <c r="H56" s="172"/>
      <c r="I56" s="172"/>
      <c r="J56" s="172">
        <f>'将来負担比率（分子）の構造'!K$52</f>
        <v>10579</v>
      </c>
      <c r="K56" s="172"/>
      <c r="L56" s="172"/>
      <c r="M56" s="172">
        <f>'将来負担比率（分子）の構造'!L$52</f>
        <v>10381</v>
      </c>
      <c r="N56" s="172"/>
      <c r="O56" s="172"/>
      <c r="P56" s="172">
        <f>'将来負担比率（分子）の構造'!M$52</f>
        <v>10772</v>
      </c>
    </row>
    <row r="57" spans="1:16">
      <c r="A57" s="172" t="s">
        <v>42</v>
      </c>
      <c r="B57" s="172"/>
      <c r="C57" s="172"/>
      <c r="D57" s="172">
        <f>'将来負担比率（分子）の構造'!I$51</f>
        <v>406</v>
      </c>
      <c r="E57" s="172"/>
      <c r="F57" s="172"/>
      <c r="G57" s="172">
        <f>'将来負担比率（分子）の構造'!J$51</f>
        <v>466</v>
      </c>
      <c r="H57" s="172"/>
      <c r="I57" s="172"/>
      <c r="J57" s="172">
        <f>'将来負担比率（分子）の構造'!K$51</f>
        <v>463</v>
      </c>
      <c r="K57" s="172"/>
      <c r="L57" s="172"/>
      <c r="M57" s="172">
        <f>'将来負担比率（分子）の構造'!L$51</f>
        <v>475</v>
      </c>
      <c r="N57" s="172"/>
      <c r="O57" s="172"/>
      <c r="P57" s="172">
        <f>'将来負担比率（分子）の構造'!M$51</f>
        <v>478</v>
      </c>
    </row>
    <row r="58" spans="1:16">
      <c r="A58" s="172" t="s">
        <v>41</v>
      </c>
      <c r="B58" s="172"/>
      <c r="C58" s="172"/>
      <c r="D58" s="172">
        <f>'将来負担比率（分子）の構造'!I$50</f>
        <v>7711</v>
      </c>
      <c r="E58" s="172"/>
      <c r="F58" s="172"/>
      <c r="G58" s="172">
        <f>'将来負担比率（分子）の構造'!J$50</f>
        <v>8387</v>
      </c>
      <c r="H58" s="172"/>
      <c r="I58" s="172"/>
      <c r="J58" s="172">
        <f>'将来負担比率（分子）の構造'!K$50</f>
        <v>8416</v>
      </c>
      <c r="K58" s="172"/>
      <c r="L58" s="172"/>
      <c r="M58" s="172">
        <f>'将来負担比率（分子）の構造'!L$50</f>
        <v>8487</v>
      </c>
      <c r="N58" s="172"/>
      <c r="O58" s="172"/>
      <c r="P58" s="172">
        <f>'将来負担比率（分子）の構造'!M$50</f>
        <v>9224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2572</v>
      </c>
      <c r="C62" s="172"/>
      <c r="D62" s="172"/>
      <c r="E62" s="172">
        <f>'将来負担比率（分子）の構造'!J$45</f>
        <v>2442</v>
      </c>
      <c r="F62" s="172"/>
      <c r="G62" s="172"/>
      <c r="H62" s="172">
        <f>'将来負担比率（分子）の構造'!K$45</f>
        <v>2516</v>
      </c>
      <c r="I62" s="172"/>
      <c r="J62" s="172"/>
      <c r="K62" s="172">
        <f>'将来負担比率（分子）の構造'!L$45</f>
        <v>2571</v>
      </c>
      <c r="L62" s="172"/>
      <c r="M62" s="172"/>
      <c r="N62" s="172">
        <f>'将来負担比率（分子）の構造'!M$45</f>
        <v>2489</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729</v>
      </c>
      <c r="C64" s="172"/>
      <c r="D64" s="172"/>
      <c r="E64" s="172">
        <f>'将来負担比率（分子）の構造'!J$43</f>
        <v>578</v>
      </c>
      <c r="F64" s="172"/>
      <c r="G64" s="172"/>
      <c r="H64" s="172">
        <f>'将来負担比率（分子）の構造'!K$43</f>
        <v>464</v>
      </c>
      <c r="I64" s="172"/>
      <c r="J64" s="172"/>
      <c r="K64" s="172">
        <f>'将来負担比率（分子）の構造'!L$43</f>
        <v>399</v>
      </c>
      <c r="L64" s="172"/>
      <c r="M64" s="172"/>
      <c r="N64" s="172">
        <f>'将来負担比率（分子）の構造'!M$43</f>
        <v>426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13207</v>
      </c>
      <c r="C66" s="172"/>
      <c r="D66" s="172"/>
      <c r="E66" s="172">
        <f>'将来負担比率（分子）の構造'!J$41</f>
        <v>13439</v>
      </c>
      <c r="F66" s="172"/>
      <c r="G66" s="172"/>
      <c r="H66" s="172">
        <f>'将来負担比率（分子）の構造'!K$41</f>
        <v>12777</v>
      </c>
      <c r="I66" s="172"/>
      <c r="J66" s="172"/>
      <c r="K66" s="172">
        <f>'将来負担比率（分子）の構造'!L$41</f>
        <v>12557</v>
      </c>
      <c r="L66" s="172"/>
      <c r="M66" s="172"/>
      <c r="N66" s="172">
        <f>'将来負担比率（分子）の構造'!M$41</f>
        <v>12877</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4478</v>
      </c>
      <c r="C72" s="176">
        <f>基金残高に係る経年分析!G55</f>
        <v>4260</v>
      </c>
      <c r="D72" s="176">
        <f>基金残高に係る経年分析!H55</f>
        <v>4305</v>
      </c>
    </row>
    <row r="73" spans="1:16">
      <c r="A73" s="175" t="s">
        <v>78</v>
      </c>
      <c r="B73" s="176">
        <f>基金残高に係る経年分析!F56</f>
        <v>203</v>
      </c>
      <c r="C73" s="176">
        <f>基金残高に係る経年分析!G56</f>
        <v>203</v>
      </c>
      <c r="D73" s="176">
        <f>基金残高に係る経年分析!H56</f>
        <v>203</v>
      </c>
    </row>
    <row r="74" spans="1:16">
      <c r="A74" s="175" t="s">
        <v>79</v>
      </c>
      <c r="B74" s="176">
        <f>基金残高に係る経年分析!F57</f>
        <v>4163</v>
      </c>
      <c r="C74" s="176">
        <f>基金残高に係る経年分析!G57</f>
        <v>4295</v>
      </c>
      <c r="D74" s="176">
        <f>基金残高に係る経年分析!H57</f>
        <v>4848</v>
      </c>
    </row>
  </sheetData>
  <sheetProtection algorithmName="SHA-512" hashValue="bKA0hfziOmhmaggj6TzGZNfmnloSGCX4YtvytfXOivjOTIgFw8ISTQm7+KtI7luWUx61uBZrFQTrji/+AnW0IQ==" saltValue="SKnGic32So6Cezy0dL49t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217</v>
      </c>
      <c r="DI1" s="643"/>
      <c r="DJ1" s="643"/>
      <c r="DK1" s="643"/>
      <c r="DL1" s="643"/>
      <c r="DM1" s="643"/>
      <c r="DN1" s="644"/>
      <c r="DO1" s="212"/>
      <c r="DP1" s="642" t="s">
        <v>218</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220</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221</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222</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223</v>
      </c>
      <c r="S4" s="646"/>
      <c r="T4" s="646"/>
      <c r="U4" s="646"/>
      <c r="V4" s="646"/>
      <c r="W4" s="646"/>
      <c r="X4" s="646"/>
      <c r="Y4" s="647"/>
      <c r="Z4" s="645" t="s">
        <v>224</v>
      </c>
      <c r="AA4" s="646"/>
      <c r="AB4" s="646"/>
      <c r="AC4" s="647"/>
      <c r="AD4" s="645" t="s">
        <v>225</v>
      </c>
      <c r="AE4" s="646"/>
      <c r="AF4" s="646"/>
      <c r="AG4" s="646"/>
      <c r="AH4" s="646"/>
      <c r="AI4" s="646"/>
      <c r="AJ4" s="646"/>
      <c r="AK4" s="647"/>
      <c r="AL4" s="645" t="s">
        <v>224</v>
      </c>
      <c r="AM4" s="646"/>
      <c r="AN4" s="646"/>
      <c r="AO4" s="647"/>
      <c r="AP4" s="651" t="s">
        <v>226</v>
      </c>
      <c r="AQ4" s="651"/>
      <c r="AR4" s="651"/>
      <c r="AS4" s="651"/>
      <c r="AT4" s="651"/>
      <c r="AU4" s="651"/>
      <c r="AV4" s="651"/>
      <c r="AW4" s="651"/>
      <c r="AX4" s="651"/>
      <c r="AY4" s="651"/>
      <c r="AZ4" s="651"/>
      <c r="BA4" s="651"/>
      <c r="BB4" s="651"/>
      <c r="BC4" s="651"/>
      <c r="BD4" s="651"/>
      <c r="BE4" s="651"/>
      <c r="BF4" s="651"/>
      <c r="BG4" s="651" t="s">
        <v>227</v>
      </c>
      <c r="BH4" s="651"/>
      <c r="BI4" s="651"/>
      <c r="BJ4" s="651"/>
      <c r="BK4" s="651"/>
      <c r="BL4" s="651"/>
      <c r="BM4" s="651"/>
      <c r="BN4" s="651"/>
      <c r="BO4" s="651" t="s">
        <v>224</v>
      </c>
      <c r="BP4" s="651"/>
      <c r="BQ4" s="651"/>
      <c r="BR4" s="651"/>
      <c r="BS4" s="651" t="s">
        <v>228</v>
      </c>
      <c r="BT4" s="651"/>
      <c r="BU4" s="651"/>
      <c r="BV4" s="651"/>
      <c r="BW4" s="651"/>
      <c r="BX4" s="651"/>
      <c r="BY4" s="651"/>
      <c r="BZ4" s="651"/>
      <c r="CA4" s="651"/>
      <c r="CB4" s="651"/>
      <c r="CD4" s="648" t="s">
        <v>229</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230</v>
      </c>
      <c r="C5" s="653"/>
      <c r="D5" s="653"/>
      <c r="E5" s="653"/>
      <c r="F5" s="653"/>
      <c r="G5" s="653"/>
      <c r="H5" s="653"/>
      <c r="I5" s="653"/>
      <c r="J5" s="653"/>
      <c r="K5" s="653"/>
      <c r="L5" s="653"/>
      <c r="M5" s="653"/>
      <c r="N5" s="653"/>
      <c r="O5" s="653"/>
      <c r="P5" s="653"/>
      <c r="Q5" s="654"/>
      <c r="R5" s="655">
        <v>2472142</v>
      </c>
      <c r="S5" s="656"/>
      <c r="T5" s="656"/>
      <c r="U5" s="656"/>
      <c r="V5" s="656"/>
      <c r="W5" s="656"/>
      <c r="X5" s="656"/>
      <c r="Y5" s="657"/>
      <c r="Z5" s="658">
        <v>13.9</v>
      </c>
      <c r="AA5" s="658"/>
      <c r="AB5" s="658"/>
      <c r="AC5" s="658"/>
      <c r="AD5" s="659">
        <v>2472142</v>
      </c>
      <c r="AE5" s="659"/>
      <c r="AF5" s="659"/>
      <c r="AG5" s="659"/>
      <c r="AH5" s="659"/>
      <c r="AI5" s="659"/>
      <c r="AJ5" s="659"/>
      <c r="AK5" s="659"/>
      <c r="AL5" s="660">
        <v>30.1</v>
      </c>
      <c r="AM5" s="661"/>
      <c r="AN5" s="661"/>
      <c r="AO5" s="662"/>
      <c r="AP5" s="652" t="s">
        <v>231</v>
      </c>
      <c r="AQ5" s="653"/>
      <c r="AR5" s="653"/>
      <c r="AS5" s="653"/>
      <c r="AT5" s="653"/>
      <c r="AU5" s="653"/>
      <c r="AV5" s="653"/>
      <c r="AW5" s="653"/>
      <c r="AX5" s="653"/>
      <c r="AY5" s="653"/>
      <c r="AZ5" s="653"/>
      <c r="BA5" s="653"/>
      <c r="BB5" s="653"/>
      <c r="BC5" s="653"/>
      <c r="BD5" s="653"/>
      <c r="BE5" s="653"/>
      <c r="BF5" s="654"/>
      <c r="BG5" s="663">
        <v>2468553</v>
      </c>
      <c r="BH5" s="664"/>
      <c r="BI5" s="664"/>
      <c r="BJ5" s="664"/>
      <c r="BK5" s="664"/>
      <c r="BL5" s="664"/>
      <c r="BM5" s="664"/>
      <c r="BN5" s="665"/>
      <c r="BO5" s="666">
        <v>99.9</v>
      </c>
      <c r="BP5" s="666"/>
      <c r="BQ5" s="666"/>
      <c r="BR5" s="666"/>
      <c r="BS5" s="667" t="s">
        <v>129</v>
      </c>
      <c r="BT5" s="667"/>
      <c r="BU5" s="667"/>
      <c r="BV5" s="667"/>
      <c r="BW5" s="667"/>
      <c r="BX5" s="667"/>
      <c r="BY5" s="667"/>
      <c r="BZ5" s="667"/>
      <c r="CA5" s="667"/>
      <c r="CB5" s="668"/>
      <c r="CD5" s="648" t="s">
        <v>226</v>
      </c>
      <c r="CE5" s="649"/>
      <c r="CF5" s="649"/>
      <c r="CG5" s="649"/>
      <c r="CH5" s="649"/>
      <c r="CI5" s="649"/>
      <c r="CJ5" s="649"/>
      <c r="CK5" s="649"/>
      <c r="CL5" s="649"/>
      <c r="CM5" s="649"/>
      <c r="CN5" s="649"/>
      <c r="CO5" s="649"/>
      <c r="CP5" s="649"/>
      <c r="CQ5" s="650"/>
      <c r="CR5" s="648" t="s">
        <v>232</v>
      </c>
      <c r="CS5" s="649"/>
      <c r="CT5" s="649"/>
      <c r="CU5" s="649"/>
      <c r="CV5" s="649"/>
      <c r="CW5" s="649"/>
      <c r="CX5" s="649"/>
      <c r="CY5" s="650"/>
      <c r="CZ5" s="648" t="s">
        <v>224</v>
      </c>
      <c r="DA5" s="649"/>
      <c r="DB5" s="649"/>
      <c r="DC5" s="650"/>
      <c r="DD5" s="648" t="s">
        <v>233</v>
      </c>
      <c r="DE5" s="649"/>
      <c r="DF5" s="649"/>
      <c r="DG5" s="649"/>
      <c r="DH5" s="649"/>
      <c r="DI5" s="649"/>
      <c r="DJ5" s="649"/>
      <c r="DK5" s="649"/>
      <c r="DL5" s="649"/>
      <c r="DM5" s="649"/>
      <c r="DN5" s="649"/>
      <c r="DO5" s="649"/>
      <c r="DP5" s="650"/>
      <c r="DQ5" s="648" t="s">
        <v>234</v>
      </c>
      <c r="DR5" s="649"/>
      <c r="DS5" s="649"/>
      <c r="DT5" s="649"/>
      <c r="DU5" s="649"/>
      <c r="DV5" s="649"/>
      <c r="DW5" s="649"/>
      <c r="DX5" s="649"/>
      <c r="DY5" s="649"/>
      <c r="DZ5" s="649"/>
      <c r="EA5" s="649"/>
      <c r="EB5" s="649"/>
      <c r="EC5" s="650"/>
    </row>
    <row r="6" spans="2:143" ht="11.25" customHeight="1">
      <c r="B6" s="669" t="s">
        <v>235</v>
      </c>
      <c r="C6" s="670"/>
      <c r="D6" s="670"/>
      <c r="E6" s="670"/>
      <c r="F6" s="670"/>
      <c r="G6" s="670"/>
      <c r="H6" s="670"/>
      <c r="I6" s="670"/>
      <c r="J6" s="670"/>
      <c r="K6" s="670"/>
      <c r="L6" s="670"/>
      <c r="M6" s="670"/>
      <c r="N6" s="670"/>
      <c r="O6" s="670"/>
      <c r="P6" s="670"/>
      <c r="Q6" s="671"/>
      <c r="R6" s="663">
        <v>235285</v>
      </c>
      <c r="S6" s="664"/>
      <c r="T6" s="664"/>
      <c r="U6" s="664"/>
      <c r="V6" s="664"/>
      <c r="W6" s="664"/>
      <c r="X6" s="664"/>
      <c r="Y6" s="665"/>
      <c r="Z6" s="666">
        <v>1.3</v>
      </c>
      <c r="AA6" s="666"/>
      <c r="AB6" s="666"/>
      <c r="AC6" s="666"/>
      <c r="AD6" s="667">
        <v>235285</v>
      </c>
      <c r="AE6" s="667"/>
      <c r="AF6" s="667"/>
      <c r="AG6" s="667"/>
      <c r="AH6" s="667"/>
      <c r="AI6" s="667"/>
      <c r="AJ6" s="667"/>
      <c r="AK6" s="667"/>
      <c r="AL6" s="672">
        <v>2.9</v>
      </c>
      <c r="AM6" s="673"/>
      <c r="AN6" s="673"/>
      <c r="AO6" s="674"/>
      <c r="AP6" s="669" t="s">
        <v>236</v>
      </c>
      <c r="AQ6" s="670"/>
      <c r="AR6" s="670"/>
      <c r="AS6" s="670"/>
      <c r="AT6" s="670"/>
      <c r="AU6" s="670"/>
      <c r="AV6" s="670"/>
      <c r="AW6" s="670"/>
      <c r="AX6" s="670"/>
      <c r="AY6" s="670"/>
      <c r="AZ6" s="670"/>
      <c r="BA6" s="670"/>
      <c r="BB6" s="670"/>
      <c r="BC6" s="670"/>
      <c r="BD6" s="670"/>
      <c r="BE6" s="670"/>
      <c r="BF6" s="671"/>
      <c r="BG6" s="663">
        <v>2468553</v>
      </c>
      <c r="BH6" s="664"/>
      <c r="BI6" s="664"/>
      <c r="BJ6" s="664"/>
      <c r="BK6" s="664"/>
      <c r="BL6" s="664"/>
      <c r="BM6" s="664"/>
      <c r="BN6" s="665"/>
      <c r="BO6" s="666">
        <v>99.9</v>
      </c>
      <c r="BP6" s="666"/>
      <c r="BQ6" s="666"/>
      <c r="BR6" s="666"/>
      <c r="BS6" s="667" t="s">
        <v>129</v>
      </c>
      <c r="BT6" s="667"/>
      <c r="BU6" s="667"/>
      <c r="BV6" s="667"/>
      <c r="BW6" s="667"/>
      <c r="BX6" s="667"/>
      <c r="BY6" s="667"/>
      <c r="BZ6" s="667"/>
      <c r="CA6" s="667"/>
      <c r="CB6" s="668"/>
      <c r="CD6" s="675" t="s">
        <v>237</v>
      </c>
      <c r="CE6" s="676"/>
      <c r="CF6" s="676"/>
      <c r="CG6" s="676"/>
      <c r="CH6" s="676"/>
      <c r="CI6" s="676"/>
      <c r="CJ6" s="676"/>
      <c r="CK6" s="676"/>
      <c r="CL6" s="676"/>
      <c r="CM6" s="676"/>
      <c r="CN6" s="676"/>
      <c r="CO6" s="676"/>
      <c r="CP6" s="676"/>
      <c r="CQ6" s="677"/>
      <c r="CR6" s="663">
        <v>110892</v>
      </c>
      <c r="CS6" s="664"/>
      <c r="CT6" s="664"/>
      <c r="CU6" s="664"/>
      <c r="CV6" s="664"/>
      <c r="CW6" s="664"/>
      <c r="CX6" s="664"/>
      <c r="CY6" s="665"/>
      <c r="CZ6" s="660">
        <v>0.7</v>
      </c>
      <c r="DA6" s="661"/>
      <c r="DB6" s="661"/>
      <c r="DC6" s="678"/>
      <c r="DD6" s="679" t="s">
        <v>129</v>
      </c>
      <c r="DE6" s="664"/>
      <c r="DF6" s="664"/>
      <c r="DG6" s="664"/>
      <c r="DH6" s="664"/>
      <c r="DI6" s="664"/>
      <c r="DJ6" s="664"/>
      <c r="DK6" s="664"/>
      <c r="DL6" s="664"/>
      <c r="DM6" s="664"/>
      <c r="DN6" s="664"/>
      <c r="DO6" s="664"/>
      <c r="DP6" s="665"/>
      <c r="DQ6" s="679">
        <v>110892</v>
      </c>
      <c r="DR6" s="664"/>
      <c r="DS6" s="664"/>
      <c r="DT6" s="664"/>
      <c r="DU6" s="664"/>
      <c r="DV6" s="664"/>
      <c r="DW6" s="664"/>
      <c r="DX6" s="664"/>
      <c r="DY6" s="664"/>
      <c r="DZ6" s="664"/>
      <c r="EA6" s="664"/>
      <c r="EB6" s="664"/>
      <c r="EC6" s="683"/>
    </row>
    <row r="7" spans="2:143" ht="11.25" customHeight="1">
      <c r="B7" s="669" t="s">
        <v>238</v>
      </c>
      <c r="C7" s="670"/>
      <c r="D7" s="670"/>
      <c r="E7" s="670"/>
      <c r="F7" s="670"/>
      <c r="G7" s="670"/>
      <c r="H7" s="670"/>
      <c r="I7" s="670"/>
      <c r="J7" s="670"/>
      <c r="K7" s="670"/>
      <c r="L7" s="670"/>
      <c r="M7" s="670"/>
      <c r="N7" s="670"/>
      <c r="O7" s="670"/>
      <c r="P7" s="670"/>
      <c r="Q7" s="671"/>
      <c r="R7" s="663">
        <v>1122</v>
      </c>
      <c r="S7" s="664"/>
      <c r="T7" s="664"/>
      <c r="U7" s="664"/>
      <c r="V7" s="664"/>
      <c r="W7" s="664"/>
      <c r="X7" s="664"/>
      <c r="Y7" s="665"/>
      <c r="Z7" s="666">
        <v>0</v>
      </c>
      <c r="AA7" s="666"/>
      <c r="AB7" s="666"/>
      <c r="AC7" s="666"/>
      <c r="AD7" s="667">
        <v>1122</v>
      </c>
      <c r="AE7" s="667"/>
      <c r="AF7" s="667"/>
      <c r="AG7" s="667"/>
      <c r="AH7" s="667"/>
      <c r="AI7" s="667"/>
      <c r="AJ7" s="667"/>
      <c r="AK7" s="667"/>
      <c r="AL7" s="672">
        <v>0</v>
      </c>
      <c r="AM7" s="673"/>
      <c r="AN7" s="673"/>
      <c r="AO7" s="674"/>
      <c r="AP7" s="669" t="s">
        <v>239</v>
      </c>
      <c r="AQ7" s="670"/>
      <c r="AR7" s="670"/>
      <c r="AS7" s="670"/>
      <c r="AT7" s="670"/>
      <c r="AU7" s="670"/>
      <c r="AV7" s="670"/>
      <c r="AW7" s="670"/>
      <c r="AX7" s="670"/>
      <c r="AY7" s="670"/>
      <c r="AZ7" s="670"/>
      <c r="BA7" s="670"/>
      <c r="BB7" s="670"/>
      <c r="BC7" s="670"/>
      <c r="BD7" s="670"/>
      <c r="BE7" s="670"/>
      <c r="BF7" s="671"/>
      <c r="BG7" s="663">
        <v>890624</v>
      </c>
      <c r="BH7" s="664"/>
      <c r="BI7" s="664"/>
      <c r="BJ7" s="664"/>
      <c r="BK7" s="664"/>
      <c r="BL7" s="664"/>
      <c r="BM7" s="664"/>
      <c r="BN7" s="665"/>
      <c r="BO7" s="666">
        <v>36</v>
      </c>
      <c r="BP7" s="666"/>
      <c r="BQ7" s="666"/>
      <c r="BR7" s="666"/>
      <c r="BS7" s="667" t="s">
        <v>129</v>
      </c>
      <c r="BT7" s="667"/>
      <c r="BU7" s="667"/>
      <c r="BV7" s="667"/>
      <c r="BW7" s="667"/>
      <c r="BX7" s="667"/>
      <c r="BY7" s="667"/>
      <c r="BZ7" s="667"/>
      <c r="CA7" s="667"/>
      <c r="CB7" s="668"/>
      <c r="CD7" s="680" t="s">
        <v>240</v>
      </c>
      <c r="CE7" s="681"/>
      <c r="CF7" s="681"/>
      <c r="CG7" s="681"/>
      <c r="CH7" s="681"/>
      <c r="CI7" s="681"/>
      <c r="CJ7" s="681"/>
      <c r="CK7" s="681"/>
      <c r="CL7" s="681"/>
      <c r="CM7" s="681"/>
      <c r="CN7" s="681"/>
      <c r="CO7" s="681"/>
      <c r="CP7" s="681"/>
      <c r="CQ7" s="682"/>
      <c r="CR7" s="663">
        <v>2646650</v>
      </c>
      <c r="CS7" s="664"/>
      <c r="CT7" s="664"/>
      <c r="CU7" s="664"/>
      <c r="CV7" s="664"/>
      <c r="CW7" s="664"/>
      <c r="CX7" s="664"/>
      <c r="CY7" s="665"/>
      <c r="CZ7" s="666">
        <v>16.100000000000001</v>
      </c>
      <c r="DA7" s="666"/>
      <c r="DB7" s="666"/>
      <c r="DC7" s="666"/>
      <c r="DD7" s="679">
        <v>588728</v>
      </c>
      <c r="DE7" s="664"/>
      <c r="DF7" s="664"/>
      <c r="DG7" s="664"/>
      <c r="DH7" s="664"/>
      <c r="DI7" s="664"/>
      <c r="DJ7" s="664"/>
      <c r="DK7" s="664"/>
      <c r="DL7" s="664"/>
      <c r="DM7" s="664"/>
      <c r="DN7" s="664"/>
      <c r="DO7" s="664"/>
      <c r="DP7" s="665"/>
      <c r="DQ7" s="679">
        <v>2095288</v>
      </c>
      <c r="DR7" s="664"/>
      <c r="DS7" s="664"/>
      <c r="DT7" s="664"/>
      <c r="DU7" s="664"/>
      <c r="DV7" s="664"/>
      <c r="DW7" s="664"/>
      <c r="DX7" s="664"/>
      <c r="DY7" s="664"/>
      <c r="DZ7" s="664"/>
      <c r="EA7" s="664"/>
      <c r="EB7" s="664"/>
      <c r="EC7" s="683"/>
    </row>
    <row r="8" spans="2:143" ht="11.25" customHeight="1">
      <c r="B8" s="669" t="s">
        <v>241</v>
      </c>
      <c r="C8" s="670"/>
      <c r="D8" s="670"/>
      <c r="E8" s="670"/>
      <c r="F8" s="670"/>
      <c r="G8" s="670"/>
      <c r="H8" s="670"/>
      <c r="I8" s="670"/>
      <c r="J8" s="670"/>
      <c r="K8" s="670"/>
      <c r="L8" s="670"/>
      <c r="M8" s="670"/>
      <c r="N8" s="670"/>
      <c r="O8" s="670"/>
      <c r="P8" s="670"/>
      <c r="Q8" s="671"/>
      <c r="R8" s="663">
        <v>4657</v>
      </c>
      <c r="S8" s="664"/>
      <c r="T8" s="664"/>
      <c r="U8" s="664"/>
      <c r="V8" s="664"/>
      <c r="W8" s="664"/>
      <c r="X8" s="664"/>
      <c r="Y8" s="665"/>
      <c r="Z8" s="666">
        <v>0</v>
      </c>
      <c r="AA8" s="666"/>
      <c r="AB8" s="666"/>
      <c r="AC8" s="666"/>
      <c r="AD8" s="667">
        <v>4657</v>
      </c>
      <c r="AE8" s="667"/>
      <c r="AF8" s="667"/>
      <c r="AG8" s="667"/>
      <c r="AH8" s="667"/>
      <c r="AI8" s="667"/>
      <c r="AJ8" s="667"/>
      <c r="AK8" s="667"/>
      <c r="AL8" s="672">
        <v>0.1</v>
      </c>
      <c r="AM8" s="673"/>
      <c r="AN8" s="673"/>
      <c r="AO8" s="674"/>
      <c r="AP8" s="669" t="s">
        <v>242</v>
      </c>
      <c r="AQ8" s="670"/>
      <c r="AR8" s="670"/>
      <c r="AS8" s="670"/>
      <c r="AT8" s="670"/>
      <c r="AU8" s="670"/>
      <c r="AV8" s="670"/>
      <c r="AW8" s="670"/>
      <c r="AX8" s="670"/>
      <c r="AY8" s="670"/>
      <c r="AZ8" s="670"/>
      <c r="BA8" s="670"/>
      <c r="BB8" s="670"/>
      <c r="BC8" s="670"/>
      <c r="BD8" s="670"/>
      <c r="BE8" s="670"/>
      <c r="BF8" s="671"/>
      <c r="BG8" s="663">
        <v>32012</v>
      </c>
      <c r="BH8" s="664"/>
      <c r="BI8" s="664"/>
      <c r="BJ8" s="664"/>
      <c r="BK8" s="664"/>
      <c r="BL8" s="664"/>
      <c r="BM8" s="664"/>
      <c r="BN8" s="665"/>
      <c r="BO8" s="666">
        <v>1.3</v>
      </c>
      <c r="BP8" s="666"/>
      <c r="BQ8" s="666"/>
      <c r="BR8" s="666"/>
      <c r="BS8" s="667" t="s">
        <v>129</v>
      </c>
      <c r="BT8" s="667"/>
      <c r="BU8" s="667"/>
      <c r="BV8" s="667"/>
      <c r="BW8" s="667"/>
      <c r="BX8" s="667"/>
      <c r="BY8" s="667"/>
      <c r="BZ8" s="667"/>
      <c r="CA8" s="667"/>
      <c r="CB8" s="668"/>
      <c r="CD8" s="680" t="s">
        <v>243</v>
      </c>
      <c r="CE8" s="681"/>
      <c r="CF8" s="681"/>
      <c r="CG8" s="681"/>
      <c r="CH8" s="681"/>
      <c r="CI8" s="681"/>
      <c r="CJ8" s="681"/>
      <c r="CK8" s="681"/>
      <c r="CL8" s="681"/>
      <c r="CM8" s="681"/>
      <c r="CN8" s="681"/>
      <c r="CO8" s="681"/>
      <c r="CP8" s="681"/>
      <c r="CQ8" s="682"/>
      <c r="CR8" s="663">
        <v>4767221</v>
      </c>
      <c r="CS8" s="664"/>
      <c r="CT8" s="664"/>
      <c r="CU8" s="664"/>
      <c r="CV8" s="664"/>
      <c r="CW8" s="664"/>
      <c r="CX8" s="664"/>
      <c r="CY8" s="665"/>
      <c r="CZ8" s="666">
        <v>28.9</v>
      </c>
      <c r="DA8" s="666"/>
      <c r="DB8" s="666"/>
      <c r="DC8" s="666"/>
      <c r="DD8" s="679">
        <v>38514</v>
      </c>
      <c r="DE8" s="664"/>
      <c r="DF8" s="664"/>
      <c r="DG8" s="664"/>
      <c r="DH8" s="664"/>
      <c r="DI8" s="664"/>
      <c r="DJ8" s="664"/>
      <c r="DK8" s="664"/>
      <c r="DL8" s="664"/>
      <c r="DM8" s="664"/>
      <c r="DN8" s="664"/>
      <c r="DO8" s="664"/>
      <c r="DP8" s="665"/>
      <c r="DQ8" s="679">
        <v>2229163</v>
      </c>
      <c r="DR8" s="664"/>
      <c r="DS8" s="664"/>
      <c r="DT8" s="664"/>
      <c r="DU8" s="664"/>
      <c r="DV8" s="664"/>
      <c r="DW8" s="664"/>
      <c r="DX8" s="664"/>
      <c r="DY8" s="664"/>
      <c r="DZ8" s="664"/>
      <c r="EA8" s="664"/>
      <c r="EB8" s="664"/>
      <c r="EC8" s="683"/>
    </row>
    <row r="9" spans="2:143" ht="11.25" customHeight="1">
      <c r="B9" s="669" t="s">
        <v>244</v>
      </c>
      <c r="C9" s="670"/>
      <c r="D9" s="670"/>
      <c r="E9" s="670"/>
      <c r="F9" s="670"/>
      <c r="G9" s="670"/>
      <c r="H9" s="670"/>
      <c r="I9" s="670"/>
      <c r="J9" s="670"/>
      <c r="K9" s="670"/>
      <c r="L9" s="670"/>
      <c r="M9" s="670"/>
      <c r="N9" s="670"/>
      <c r="O9" s="670"/>
      <c r="P9" s="670"/>
      <c r="Q9" s="671"/>
      <c r="R9" s="663">
        <v>6454</v>
      </c>
      <c r="S9" s="664"/>
      <c r="T9" s="664"/>
      <c r="U9" s="664"/>
      <c r="V9" s="664"/>
      <c r="W9" s="664"/>
      <c r="X9" s="664"/>
      <c r="Y9" s="665"/>
      <c r="Z9" s="666">
        <v>0</v>
      </c>
      <c r="AA9" s="666"/>
      <c r="AB9" s="666"/>
      <c r="AC9" s="666"/>
      <c r="AD9" s="667">
        <v>6454</v>
      </c>
      <c r="AE9" s="667"/>
      <c r="AF9" s="667"/>
      <c r="AG9" s="667"/>
      <c r="AH9" s="667"/>
      <c r="AI9" s="667"/>
      <c r="AJ9" s="667"/>
      <c r="AK9" s="667"/>
      <c r="AL9" s="672">
        <v>0.1</v>
      </c>
      <c r="AM9" s="673"/>
      <c r="AN9" s="673"/>
      <c r="AO9" s="674"/>
      <c r="AP9" s="669" t="s">
        <v>245</v>
      </c>
      <c r="AQ9" s="670"/>
      <c r="AR9" s="670"/>
      <c r="AS9" s="670"/>
      <c r="AT9" s="670"/>
      <c r="AU9" s="670"/>
      <c r="AV9" s="670"/>
      <c r="AW9" s="670"/>
      <c r="AX9" s="670"/>
      <c r="AY9" s="670"/>
      <c r="AZ9" s="670"/>
      <c r="BA9" s="670"/>
      <c r="BB9" s="670"/>
      <c r="BC9" s="670"/>
      <c r="BD9" s="670"/>
      <c r="BE9" s="670"/>
      <c r="BF9" s="671"/>
      <c r="BG9" s="663">
        <v>650949</v>
      </c>
      <c r="BH9" s="664"/>
      <c r="BI9" s="664"/>
      <c r="BJ9" s="664"/>
      <c r="BK9" s="664"/>
      <c r="BL9" s="664"/>
      <c r="BM9" s="664"/>
      <c r="BN9" s="665"/>
      <c r="BO9" s="666">
        <v>26.3</v>
      </c>
      <c r="BP9" s="666"/>
      <c r="BQ9" s="666"/>
      <c r="BR9" s="666"/>
      <c r="BS9" s="667" t="s">
        <v>129</v>
      </c>
      <c r="BT9" s="667"/>
      <c r="BU9" s="667"/>
      <c r="BV9" s="667"/>
      <c r="BW9" s="667"/>
      <c r="BX9" s="667"/>
      <c r="BY9" s="667"/>
      <c r="BZ9" s="667"/>
      <c r="CA9" s="667"/>
      <c r="CB9" s="668"/>
      <c r="CD9" s="680" t="s">
        <v>246</v>
      </c>
      <c r="CE9" s="681"/>
      <c r="CF9" s="681"/>
      <c r="CG9" s="681"/>
      <c r="CH9" s="681"/>
      <c r="CI9" s="681"/>
      <c r="CJ9" s="681"/>
      <c r="CK9" s="681"/>
      <c r="CL9" s="681"/>
      <c r="CM9" s="681"/>
      <c r="CN9" s="681"/>
      <c r="CO9" s="681"/>
      <c r="CP9" s="681"/>
      <c r="CQ9" s="682"/>
      <c r="CR9" s="663">
        <v>896024</v>
      </c>
      <c r="CS9" s="664"/>
      <c r="CT9" s="664"/>
      <c r="CU9" s="664"/>
      <c r="CV9" s="664"/>
      <c r="CW9" s="664"/>
      <c r="CX9" s="664"/>
      <c r="CY9" s="665"/>
      <c r="CZ9" s="666">
        <v>5.4</v>
      </c>
      <c r="DA9" s="666"/>
      <c r="DB9" s="666"/>
      <c r="DC9" s="666"/>
      <c r="DD9" s="679">
        <v>82420</v>
      </c>
      <c r="DE9" s="664"/>
      <c r="DF9" s="664"/>
      <c r="DG9" s="664"/>
      <c r="DH9" s="664"/>
      <c r="DI9" s="664"/>
      <c r="DJ9" s="664"/>
      <c r="DK9" s="664"/>
      <c r="DL9" s="664"/>
      <c r="DM9" s="664"/>
      <c r="DN9" s="664"/>
      <c r="DO9" s="664"/>
      <c r="DP9" s="665"/>
      <c r="DQ9" s="679">
        <v>572428</v>
      </c>
      <c r="DR9" s="664"/>
      <c r="DS9" s="664"/>
      <c r="DT9" s="664"/>
      <c r="DU9" s="664"/>
      <c r="DV9" s="664"/>
      <c r="DW9" s="664"/>
      <c r="DX9" s="664"/>
      <c r="DY9" s="664"/>
      <c r="DZ9" s="664"/>
      <c r="EA9" s="664"/>
      <c r="EB9" s="664"/>
      <c r="EC9" s="683"/>
    </row>
    <row r="10" spans="2:143" ht="11.25" customHeight="1">
      <c r="B10" s="669" t="s">
        <v>247</v>
      </c>
      <c r="C10" s="670"/>
      <c r="D10" s="670"/>
      <c r="E10" s="670"/>
      <c r="F10" s="670"/>
      <c r="G10" s="670"/>
      <c r="H10" s="670"/>
      <c r="I10" s="670"/>
      <c r="J10" s="670"/>
      <c r="K10" s="670"/>
      <c r="L10" s="670"/>
      <c r="M10" s="670"/>
      <c r="N10" s="670"/>
      <c r="O10" s="670"/>
      <c r="P10" s="670"/>
      <c r="Q10" s="671"/>
      <c r="R10" s="663" t="s">
        <v>129</v>
      </c>
      <c r="S10" s="664"/>
      <c r="T10" s="664"/>
      <c r="U10" s="664"/>
      <c r="V10" s="664"/>
      <c r="W10" s="664"/>
      <c r="X10" s="664"/>
      <c r="Y10" s="665"/>
      <c r="Z10" s="666" t="s">
        <v>129</v>
      </c>
      <c r="AA10" s="666"/>
      <c r="AB10" s="666"/>
      <c r="AC10" s="666"/>
      <c r="AD10" s="667" t="s">
        <v>129</v>
      </c>
      <c r="AE10" s="667"/>
      <c r="AF10" s="667"/>
      <c r="AG10" s="667"/>
      <c r="AH10" s="667"/>
      <c r="AI10" s="667"/>
      <c r="AJ10" s="667"/>
      <c r="AK10" s="667"/>
      <c r="AL10" s="672" t="s">
        <v>129</v>
      </c>
      <c r="AM10" s="673"/>
      <c r="AN10" s="673"/>
      <c r="AO10" s="674"/>
      <c r="AP10" s="669" t="s">
        <v>248</v>
      </c>
      <c r="AQ10" s="670"/>
      <c r="AR10" s="670"/>
      <c r="AS10" s="670"/>
      <c r="AT10" s="670"/>
      <c r="AU10" s="670"/>
      <c r="AV10" s="670"/>
      <c r="AW10" s="670"/>
      <c r="AX10" s="670"/>
      <c r="AY10" s="670"/>
      <c r="AZ10" s="670"/>
      <c r="BA10" s="670"/>
      <c r="BB10" s="670"/>
      <c r="BC10" s="670"/>
      <c r="BD10" s="670"/>
      <c r="BE10" s="670"/>
      <c r="BF10" s="671"/>
      <c r="BG10" s="663">
        <v>46773</v>
      </c>
      <c r="BH10" s="664"/>
      <c r="BI10" s="664"/>
      <c r="BJ10" s="664"/>
      <c r="BK10" s="664"/>
      <c r="BL10" s="664"/>
      <c r="BM10" s="664"/>
      <c r="BN10" s="665"/>
      <c r="BO10" s="666">
        <v>1.9</v>
      </c>
      <c r="BP10" s="666"/>
      <c r="BQ10" s="666"/>
      <c r="BR10" s="666"/>
      <c r="BS10" s="667" t="s">
        <v>129</v>
      </c>
      <c r="BT10" s="667"/>
      <c r="BU10" s="667"/>
      <c r="BV10" s="667"/>
      <c r="BW10" s="667"/>
      <c r="BX10" s="667"/>
      <c r="BY10" s="667"/>
      <c r="BZ10" s="667"/>
      <c r="CA10" s="667"/>
      <c r="CB10" s="668"/>
      <c r="CD10" s="680" t="s">
        <v>249</v>
      </c>
      <c r="CE10" s="681"/>
      <c r="CF10" s="681"/>
      <c r="CG10" s="681"/>
      <c r="CH10" s="681"/>
      <c r="CI10" s="681"/>
      <c r="CJ10" s="681"/>
      <c r="CK10" s="681"/>
      <c r="CL10" s="681"/>
      <c r="CM10" s="681"/>
      <c r="CN10" s="681"/>
      <c r="CO10" s="681"/>
      <c r="CP10" s="681"/>
      <c r="CQ10" s="682"/>
      <c r="CR10" s="663" t="s">
        <v>129</v>
      </c>
      <c r="CS10" s="664"/>
      <c r="CT10" s="664"/>
      <c r="CU10" s="664"/>
      <c r="CV10" s="664"/>
      <c r="CW10" s="664"/>
      <c r="CX10" s="664"/>
      <c r="CY10" s="665"/>
      <c r="CZ10" s="666" t="s">
        <v>129</v>
      </c>
      <c r="DA10" s="666"/>
      <c r="DB10" s="666"/>
      <c r="DC10" s="666"/>
      <c r="DD10" s="679" t="s">
        <v>129</v>
      </c>
      <c r="DE10" s="664"/>
      <c r="DF10" s="664"/>
      <c r="DG10" s="664"/>
      <c r="DH10" s="664"/>
      <c r="DI10" s="664"/>
      <c r="DJ10" s="664"/>
      <c r="DK10" s="664"/>
      <c r="DL10" s="664"/>
      <c r="DM10" s="664"/>
      <c r="DN10" s="664"/>
      <c r="DO10" s="664"/>
      <c r="DP10" s="665"/>
      <c r="DQ10" s="679" t="s">
        <v>129</v>
      </c>
      <c r="DR10" s="664"/>
      <c r="DS10" s="664"/>
      <c r="DT10" s="664"/>
      <c r="DU10" s="664"/>
      <c r="DV10" s="664"/>
      <c r="DW10" s="664"/>
      <c r="DX10" s="664"/>
      <c r="DY10" s="664"/>
      <c r="DZ10" s="664"/>
      <c r="EA10" s="664"/>
      <c r="EB10" s="664"/>
      <c r="EC10" s="683"/>
    </row>
    <row r="11" spans="2:143" ht="11.25" customHeight="1">
      <c r="B11" s="669" t="s">
        <v>250</v>
      </c>
      <c r="C11" s="670"/>
      <c r="D11" s="670"/>
      <c r="E11" s="670"/>
      <c r="F11" s="670"/>
      <c r="G11" s="670"/>
      <c r="H11" s="670"/>
      <c r="I11" s="670"/>
      <c r="J11" s="670"/>
      <c r="K11" s="670"/>
      <c r="L11" s="670"/>
      <c r="M11" s="670"/>
      <c r="N11" s="670"/>
      <c r="O11" s="670"/>
      <c r="P11" s="670"/>
      <c r="Q11" s="671"/>
      <c r="R11" s="663">
        <v>524852</v>
      </c>
      <c r="S11" s="664"/>
      <c r="T11" s="664"/>
      <c r="U11" s="664"/>
      <c r="V11" s="664"/>
      <c r="W11" s="664"/>
      <c r="X11" s="664"/>
      <c r="Y11" s="665"/>
      <c r="Z11" s="672">
        <v>3</v>
      </c>
      <c r="AA11" s="673"/>
      <c r="AB11" s="673"/>
      <c r="AC11" s="684"/>
      <c r="AD11" s="679">
        <v>524852</v>
      </c>
      <c r="AE11" s="664"/>
      <c r="AF11" s="664"/>
      <c r="AG11" s="664"/>
      <c r="AH11" s="664"/>
      <c r="AI11" s="664"/>
      <c r="AJ11" s="664"/>
      <c r="AK11" s="665"/>
      <c r="AL11" s="672">
        <v>6.4</v>
      </c>
      <c r="AM11" s="673"/>
      <c r="AN11" s="673"/>
      <c r="AO11" s="674"/>
      <c r="AP11" s="669" t="s">
        <v>251</v>
      </c>
      <c r="AQ11" s="670"/>
      <c r="AR11" s="670"/>
      <c r="AS11" s="670"/>
      <c r="AT11" s="670"/>
      <c r="AU11" s="670"/>
      <c r="AV11" s="670"/>
      <c r="AW11" s="670"/>
      <c r="AX11" s="670"/>
      <c r="AY11" s="670"/>
      <c r="AZ11" s="670"/>
      <c r="BA11" s="670"/>
      <c r="BB11" s="670"/>
      <c r="BC11" s="670"/>
      <c r="BD11" s="670"/>
      <c r="BE11" s="670"/>
      <c r="BF11" s="671"/>
      <c r="BG11" s="663">
        <v>160890</v>
      </c>
      <c r="BH11" s="664"/>
      <c r="BI11" s="664"/>
      <c r="BJ11" s="664"/>
      <c r="BK11" s="664"/>
      <c r="BL11" s="664"/>
      <c r="BM11" s="664"/>
      <c r="BN11" s="665"/>
      <c r="BO11" s="666">
        <v>6.5</v>
      </c>
      <c r="BP11" s="666"/>
      <c r="BQ11" s="666"/>
      <c r="BR11" s="666"/>
      <c r="BS11" s="667" t="s">
        <v>129</v>
      </c>
      <c r="BT11" s="667"/>
      <c r="BU11" s="667"/>
      <c r="BV11" s="667"/>
      <c r="BW11" s="667"/>
      <c r="BX11" s="667"/>
      <c r="BY11" s="667"/>
      <c r="BZ11" s="667"/>
      <c r="CA11" s="667"/>
      <c r="CB11" s="668"/>
      <c r="CD11" s="680" t="s">
        <v>252</v>
      </c>
      <c r="CE11" s="681"/>
      <c r="CF11" s="681"/>
      <c r="CG11" s="681"/>
      <c r="CH11" s="681"/>
      <c r="CI11" s="681"/>
      <c r="CJ11" s="681"/>
      <c r="CK11" s="681"/>
      <c r="CL11" s="681"/>
      <c r="CM11" s="681"/>
      <c r="CN11" s="681"/>
      <c r="CO11" s="681"/>
      <c r="CP11" s="681"/>
      <c r="CQ11" s="682"/>
      <c r="CR11" s="663">
        <v>1167069</v>
      </c>
      <c r="CS11" s="664"/>
      <c r="CT11" s="664"/>
      <c r="CU11" s="664"/>
      <c r="CV11" s="664"/>
      <c r="CW11" s="664"/>
      <c r="CX11" s="664"/>
      <c r="CY11" s="665"/>
      <c r="CZ11" s="666">
        <v>7.1</v>
      </c>
      <c r="DA11" s="666"/>
      <c r="DB11" s="666"/>
      <c r="DC11" s="666"/>
      <c r="DD11" s="679">
        <v>465381</v>
      </c>
      <c r="DE11" s="664"/>
      <c r="DF11" s="664"/>
      <c r="DG11" s="664"/>
      <c r="DH11" s="664"/>
      <c r="DI11" s="664"/>
      <c r="DJ11" s="664"/>
      <c r="DK11" s="664"/>
      <c r="DL11" s="664"/>
      <c r="DM11" s="664"/>
      <c r="DN11" s="664"/>
      <c r="DO11" s="664"/>
      <c r="DP11" s="665"/>
      <c r="DQ11" s="679">
        <v>613217</v>
      </c>
      <c r="DR11" s="664"/>
      <c r="DS11" s="664"/>
      <c r="DT11" s="664"/>
      <c r="DU11" s="664"/>
      <c r="DV11" s="664"/>
      <c r="DW11" s="664"/>
      <c r="DX11" s="664"/>
      <c r="DY11" s="664"/>
      <c r="DZ11" s="664"/>
      <c r="EA11" s="664"/>
      <c r="EB11" s="664"/>
      <c r="EC11" s="683"/>
    </row>
    <row r="12" spans="2:143" ht="11.25" customHeight="1">
      <c r="B12" s="669" t="s">
        <v>253</v>
      </c>
      <c r="C12" s="670"/>
      <c r="D12" s="670"/>
      <c r="E12" s="670"/>
      <c r="F12" s="670"/>
      <c r="G12" s="670"/>
      <c r="H12" s="670"/>
      <c r="I12" s="670"/>
      <c r="J12" s="670"/>
      <c r="K12" s="670"/>
      <c r="L12" s="670"/>
      <c r="M12" s="670"/>
      <c r="N12" s="670"/>
      <c r="O12" s="670"/>
      <c r="P12" s="670"/>
      <c r="Q12" s="671"/>
      <c r="R12" s="663">
        <v>9050</v>
      </c>
      <c r="S12" s="664"/>
      <c r="T12" s="664"/>
      <c r="U12" s="664"/>
      <c r="V12" s="664"/>
      <c r="W12" s="664"/>
      <c r="X12" s="664"/>
      <c r="Y12" s="665"/>
      <c r="Z12" s="666">
        <v>0.1</v>
      </c>
      <c r="AA12" s="666"/>
      <c r="AB12" s="666"/>
      <c r="AC12" s="666"/>
      <c r="AD12" s="667">
        <v>9050</v>
      </c>
      <c r="AE12" s="667"/>
      <c r="AF12" s="667"/>
      <c r="AG12" s="667"/>
      <c r="AH12" s="667"/>
      <c r="AI12" s="667"/>
      <c r="AJ12" s="667"/>
      <c r="AK12" s="667"/>
      <c r="AL12" s="672">
        <v>0.1</v>
      </c>
      <c r="AM12" s="673"/>
      <c r="AN12" s="673"/>
      <c r="AO12" s="674"/>
      <c r="AP12" s="669" t="s">
        <v>254</v>
      </c>
      <c r="AQ12" s="670"/>
      <c r="AR12" s="670"/>
      <c r="AS12" s="670"/>
      <c r="AT12" s="670"/>
      <c r="AU12" s="670"/>
      <c r="AV12" s="670"/>
      <c r="AW12" s="670"/>
      <c r="AX12" s="670"/>
      <c r="AY12" s="670"/>
      <c r="AZ12" s="670"/>
      <c r="BA12" s="670"/>
      <c r="BB12" s="670"/>
      <c r="BC12" s="670"/>
      <c r="BD12" s="670"/>
      <c r="BE12" s="670"/>
      <c r="BF12" s="671"/>
      <c r="BG12" s="663">
        <v>1344232</v>
      </c>
      <c r="BH12" s="664"/>
      <c r="BI12" s="664"/>
      <c r="BJ12" s="664"/>
      <c r="BK12" s="664"/>
      <c r="BL12" s="664"/>
      <c r="BM12" s="664"/>
      <c r="BN12" s="665"/>
      <c r="BO12" s="666">
        <v>54.4</v>
      </c>
      <c r="BP12" s="666"/>
      <c r="BQ12" s="666"/>
      <c r="BR12" s="666"/>
      <c r="BS12" s="667" t="s">
        <v>129</v>
      </c>
      <c r="BT12" s="667"/>
      <c r="BU12" s="667"/>
      <c r="BV12" s="667"/>
      <c r="BW12" s="667"/>
      <c r="BX12" s="667"/>
      <c r="BY12" s="667"/>
      <c r="BZ12" s="667"/>
      <c r="CA12" s="667"/>
      <c r="CB12" s="668"/>
      <c r="CD12" s="680" t="s">
        <v>255</v>
      </c>
      <c r="CE12" s="681"/>
      <c r="CF12" s="681"/>
      <c r="CG12" s="681"/>
      <c r="CH12" s="681"/>
      <c r="CI12" s="681"/>
      <c r="CJ12" s="681"/>
      <c r="CK12" s="681"/>
      <c r="CL12" s="681"/>
      <c r="CM12" s="681"/>
      <c r="CN12" s="681"/>
      <c r="CO12" s="681"/>
      <c r="CP12" s="681"/>
      <c r="CQ12" s="682"/>
      <c r="CR12" s="663">
        <v>781404</v>
      </c>
      <c r="CS12" s="664"/>
      <c r="CT12" s="664"/>
      <c r="CU12" s="664"/>
      <c r="CV12" s="664"/>
      <c r="CW12" s="664"/>
      <c r="CX12" s="664"/>
      <c r="CY12" s="665"/>
      <c r="CZ12" s="666">
        <v>4.7</v>
      </c>
      <c r="DA12" s="666"/>
      <c r="DB12" s="666"/>
      <c r="DC12" s="666"/>
      <c r="DD12" s="679">
        <v>2001</v>
      </c>
      <c r="DE12" s="664"/>
      <c r="DF12" s="664"/>
      <c r="DG12" s="664"/>
      <c r="DH12" s="664"/>
      <c r="DI12" s="664"/>
      <c r="DJ12" s="664"/>
      <c r="DK12" s="664"/>
      <c r="DL12" s="664"/>
      <c r="DM12" s="664"/>
      <c r="DN12" s="664"/>
      <c r="DO12" s="664"/>
      <c r="DP12" s="665"/>
      <c r="DQ12" s="679">
        <v>481988</v>
      </c>
      <c r="DR12" s="664"/>
      <c r="DS12" s="664"/>
      <c r="DT12" s="664"/>
      <c r="DU12" s="664"/>
      <c r="DV12" s="664"/>
      <c r="DW12" s="664"/>
      <c r="DX12" s="664"/>
      <c r="DY12" s="664"/>
      <c r="DZ12" s="664"/>
      <c r="EA12" s="664"/>
      <c r="EB12" s="664"/>
      <c r="EC12" s="683"/>
    </row>
    <row r="13" spans="2:143" ht="11.25" customHeight="1">
      <c r="B13" s="669" t="s">
        <v>256</v>
      </c>
      <c r="C13" s="670"/>
      <c r="D13" s="670"/>
      <c r="E13" s="670"/>
      <c r="F13" s="670"/>
      <c r="G13" s="670"/>
      <c r="H13" s="670"/>
      <c r="I13" s="670"/>
      <c r="J13" s="670"/>
      <c r="K13" s="670"/>
      <c r="L13" s="670"/>
      <c r="M13" s="670"/>
      <c r="N13" s="670"/>
      <c r="O13" s="670"/>
      <c r="P13" s="670"/>
      <c r="Q13" s="671"/>
      <c r="R13" s="663" t="s">
        <v>129</v>
      </c>
      <c r="S13" s="664"/>
      <c r="T13" s="664"/>
      <c r="U13" s="664"/>
      <c r="V13" s="664"/>
      <c r="W13" s="664"/>
      <c r="X13" s="664"/>
      <c r="Y13" s="665"/>
      <c r="Z13" s="666" t="s">
        <v>129</v>
      </c>
      <c r="AA13" s="666"/>
      <c r="AB13" s="666"/>
      <c r="AC13" s="666"/>
      <c r="AD13" s="667" t="s">
        <v>129</v>
      </c>
      <c r="AE13" s="667"/>
      <c r="AF13" s="667"/>
      <c r="AG13" s="667"/>
      <c r="AH13" s="667"/>
      <c r="AI13" s="667"/>
      <c r="AJ13" s="667"/>
      <c r="AK13" s="667"/>
      <c r="AL13" s="672" t="s">
        <v>129</v>
      </c>
      <c r="AM13" s="673"/>
      <c r="AN13" s="673"/>
      <c r="AO13" s="674"/>
      <c r="AP13" s="669" t="s">
        <v>257</v>
      </c>
      <c r="AQ13" s="670"/>
      <c r="AR13" s="670"/>
      <c r="AS13" s="670"/>
      <c r="AT13" s="670"/>
      <c r="AU13" s="670"/>
      <c r="AV13" s="670"/>
      <c r="AW13" s="670"/>
      <c r="AX13" s="670"/>
      <c r="AY13" s="670"/>
      <c r="AZ13" s="670"/>
      <c r="BA13" s="670"/>
      <c r="BB13" s="670"/>
      <c r="BC13" s="670"/>
      <c r="BD13" s="670"/>
      <c r="BE13" s="670"/>
      <c r="BF13" s="671"/>
      <c r="BG13" s="663">
        <v>1300130</v>
      </c>
      <c r="BH13" s="664"/>
      <c r="BI13" s="664"/>
      <c r="BJ13" s="664"/>
      <c r="BK13" s="664"/>
      <c r="BL13" s="664"/>
      <c r="BM13" s="664"/>
      <c r="BN13" s="665"/>
      <c r="BO13" s="666">
        <v>52.6</v>
      </c>
      <c r="BP13" s="666"/>
      <c r="BQ13" s="666"/>
      <c r="BR13" s="666"/>
      <c r="BS13" s="667" t="s">
        <v>129</v>
      </c>
      <c r="BT13" s="667"/>
      <c r="BU13" s="667"/>
      <c r="BV13" s="667"/>
      <c r="BW13" s="667"/>
      <c r="BX13" s="667"/>
      <c r="BY13" s="667"/>
      <c r="BZ13" s="667"/>
      <c r="CA13" s="667"/>
      <c r="CB13" s="668"/>
      <c r="CD13" s="680" t="s">
        <v>258</v>
      </c>
      <c r="CE13" s="681"/>
      <c r="CF13" s="681"/>
      <c r="CG13" s="681"/>
      <c r="CH13" s="681"/>
      <c r="CI13" s="681"/>
      <c r="CJ13" s="681"/>
      <c r="CK13" s="681"/>
      <c r="CL13" s="681"/>
      <c r="CM13" s="681"/>
      <c r="CN13" s="681"/>
      <c r="CO13" s="681"/>
      <c r="CP13" s="681"/>
      <c r="CQ13" s="682"/>
      <c r="CR13" s="663">
        <v>1242779</v>
      </c>
      <c r="CS13" s="664"/>
      <c r="CT13" s="664"/>
      <c r="CU13" s="664"/>
      <c r="CV13" s="664"/>
      <c r="CW13" s="664"/>
      <c r="CX13" s="664"/>
      <c r="CY13" s="665"/>
      <c r="CZ13" s="666">
        <v>7.5</v>
      </c>
      <c r="DA13" s="666"/>
      <c r="DB13" s="666"/>
      <c r="DC13" s="666"/>
      <c r="DD13" s="679">
        <v>1053029</v>
      </c>
      <c r="DE13" s="664"/>
      <c r="DF13" s="664"/>
      <c r="DG13" s="664"/>
      <c r="DH13" s="664"/>
      <c r="DI13" s="664"/>
      <c r="DJ13" s="664"/>
      <c r="DK13" s="664"/>
      <c r="DL13" s="664"/>
      <c r="DM13" s="664"/>
      <c r="DN13" s="664"/>
      <c r="DO13" s="664"/>
      <c r="DP13" s="665"/>
      <c r="DQ13" s="679">
        <v>464321</v>
      </c>
      <c r="DR13" s="664"/>
      <c r="DS13" s="664"/>
      <c r="DT13" s="664"/>
      <c r="DU13" s="664"/>
      <c r="DV13" s="664"/>
      <c r="DW13" s="664"/>
      <c r="DX13" s="664"/>
      <c r="DY13" s="664"/>
      <c r="DZ13" s="664"/>
      <c r="EA13" s="664"/>
      <c r="EB13" s="664"/>
      <c r="EC13" s="683"/>
    </row>
    <row r="14" spans="2:143" ht="11.25" customHeight="1">
      <c r="B14" s="669" t="s">
        <v>259</v>
      </c>
      <c r="C14" s="670"/>
      <c r="D14" s="670"/>
      <c r="E14" s="670"/>
      <c r="F14" s="670"/>
      <c r="G14" s="670"/>
      <c r="H14" s="670"/>
      <c r="I14" s="670"/>
      <c r="J14" s="670"/>
      <c r="K14" s="670"/>
      <c r="L14" s="670"/>
      <c r="M14" s="670"/>
      <c r="N14" s="670"/>
      <c r="O14" s="670"/>
      <c r="P14" s="670"/>
      <c r="Q14" s="671"/>
      <c r="R14" s="663" t="s">
        <v>129</v>
      </c>
      <c r="S14" s="664"/>
      <c r="T14" s="664"/>
      <c r="U14" s="664"/>
      <c r="V14" s="664"/>
      <c r="W14" s="664"/>
      <c r="X14" s="664"/>
      <c r="Y14" s="665"/>
      <c r="Z14" s="666" t="s">
        <v>129</v>
      </c>
      <c r="AA14" s="666"/>
      <c r="AB14" s="666"/>
      <c r="AC14" s="666"/>
      <c r="AD14" s="667" t="s">
        <v>129</v>
      </c>
      <c r="AE14" s="667"/>
      <c r="AF14" s="667"/>
      <c r="AG14" s="667"/>
      <c r="AH14" s="667"/>
      <c r="AI14" s="667"/>
      <c r="AJ14" s="667"/>
      <c r="AK14" s="667"/>
      <c r="AL14" s="672" t="s">
        <v>129</v>
      </c>
      <c r="AM14" s="673"/>
      <c r="AN14" s="673"/>
      <c r="AO14" s="674"/>
      <c r="AP14" s="669" t="s">
        <v>260</v>
      </c>
      <c r="AQ14" s="670"/>
      <c r="AR14" s="670"/>
      <c r="AS14" s="670"/>
      <c r="AT14" s="670"/>
      <c r="AU14" s="670"/>
      <c r="AV14" s="670"/>
      <c r="AW14" s="670"/>
      <c r="AX14" s="670"/>
      <c r="AY14" s="670"/>
      <c r="AZ14" s="670"/>
      <c r="BA14" s="670"/>
      <c r="BB14" s="670"/>
      <c r="BC14" s="670"/>
      <c r="BD14" s="670"/>
      <c r="BE14" s="670"/>
      <c r="BF14" s="671"/>
      <c r="BG14" s="663">
        <v>97966</v>
      </c>
      <c r="BH14" s="664"/>
      <c r="BI14" s="664"/>
      <c r="BJ14" s="664"/>
      <c r="BK14" s="664"/>
      <c r="BL14" s="664"/>
      <c r="BM14" s="664"/>
      <c r="BN14" s="665"/>
      <c r="BO14" s="666">
        <v>4</v>
      </c>
      <c r="BP14" s="666"/>
      <c r="BQ14" s="666"/>
      <c r="BR14" s="666"/>
      <c r="BS14" s="667" t="s">
        <v>129</v>
      </c>
      <c r="BT14" s="667"/>
      <c r="BU14" s="667"/>
      <c r="BV14" s="667"/>
      <c r="BW14" s="667"/>
      <c r="BX14" s="667"/>
      <c r="BY14" s="667"/>
      <c r="BZ14" s="667"/>
      <c r="CA14" s="667"/>
      <c r="CB14" s="668"/>
      <c r="CD14" s="680" t="s">
        <v>261</v>
      </c>
      <c r="CE14" s="681"/>
      <c r="CF14" s="681"/>
      <c r="CG14" s="681"/>
      <c r="CH14" s="681"/>
      <c r="CI14" s="681"/>
      <c r="CJ14" s="681"/>
      <c r="CK14" s="681"/>
      <c r="CL14" s="681"/>
      <c r="CM14" s="681"/>
      <c r="CN14" s="681"/>
      <c r="CO14" s="681"/>
      <c r="CP14" s="681"/>
      <c r="CQ14" s="682"/>
      <c r="CR14" s="663">
        <v>552669</v>
      </c>
      <c r="CS14" s="664"/>
      <c r="CT14" s="664"/>
      <c r="CU14" s="664"/>
      <c r="CV14" s="664"/>
      <c r="CW14" s="664"/>
      <c r="CX14" s="664"/>
      <c r="CY14" s="665"/>
      <c r="CZ14" s="666">
        <v>3.4</v>
      </c>
      <c r="DA14" s="666"/>
      <c r="DB14" s="666"/>
      <c r="DC14" s="666"/>
      <c r="DD14" s="679">
        <v>71095</v>
      </c>
      <c r="DE14" s="664"/>
      <c r="DF14" s="664"/>
      <c r="DG14" s="664"/>
      <c r="DH14" s="664"/>
      <c r="DI14" s="664"/>
      <c r="DJ14" s="664"/>
      <c r="DK14" s="664"/>
      <c r="DL14" s="664"/>
      <c r="DM14" s="664"/>
      <c r="DN14" s="664"/>
      <c r="DO14" s="664"/>
      <c r="DP14" s="665"/>
      <c r="DQ14" s="679">
        <v>507334</v>
      </c>
      <c r="DR14" s="664"/>
      <c r="DS14" s="664"/>
      <c r="DT14" s="664"/>
      <c r="DU14" s="664"/>
      <c r="DV14" s="664"/>
      <c r="DW14" s="664"/>
      <c r="DX14" s="664"/>
      <c r="DY14" s="664"/>
      <c r="DZ14" s="664"/>
      <c r="EA14" s="664"/>
      <c r="EB14" s="664"/>
      <c r="EC14" s="683"/>
    </row>
    <row r="15" spans="2:143" ht="11.25" customHeight="1">
      <c r="B15" s="669" t="s">
        <v>262</v>
      </c>
      <c r="C15" s="670"/>
      <c r="D15" s="670"/>
      <c r="E15" s="670"/>
      <c r="F15" s="670"/>
      <c r="G15" s="670"/>
      <c r="H15" s="670"/>
      <c r="I15" s="670"/>
      <c r="J15" s="670"/>
      <c r="K15" s="670"/>
      <c r="L15" s="670"/>
      <c r="M15" s="670"/>
      <c r="N15" s="670"/>
      <c r="O15" s="670"/>
      <c r="P15" s="670"/>
      <c r="Q15" s="671"/>
      <c r="R15" s="663" t="s">
        <v>129</v>
      </c>
      <c r="S15" s="664"/>
      <c r="T15" s="664"/>
      <c r="U15" s="664"/>
      <c r="V15" s="664"/>
      <c r="W15" s="664"/>
      <c r="X15" s="664"/>
      <c r="Y15" s="665"/>
      <c r="Z15" s="666" t="s">
        <v>129</v>
      </c>
      <c r="AA15" s="666"/>
      <c r="AB15" s="666"/>
      <c r="AC15" s="666"/>
      <c r="AD15" s="667" t="s">
        <v>129</v>
      </c>
      <c r="AE15" s="667"/>
      <c r="AF15" s="667"/>
      <c r="AG15" s="667"/>
      <c r="AH15" s="667"/>
      <c r="AI15" s="667"/>
      <c r="AJ15" s="667"/>
      <c r="AK15" s="667"/>
      <c r="AL15" s="672" t="s">
        <v>129</v>
      </c>
      <c r="AM15" s="673"/>
      <c r="AN15" s="673"/>
      <c r="AO15" s="674"/>
      <c r="AP15" s="669" t="s">
        <v>263</v>
      </c>
      <c r="AQ15" s="670"/>
      <c r="AR15" s="670"/>
      <c r="AS15" s="670"/>
      <c r="AT15" s="670"/>
      <c r="AU15" s="670"/>
      <c r="AV15" s="670"/>
      <c r="AW15" s="670"/>
      <c r="AX15" s="670"/>
      <c r="AY15" s="670"/>
      <c r="AZ15" s="670"/>
      <c r="BA15" s="670"/>
      <c r="BB15" s="670"/>
      <c r="BC15" s="670"/>
      <c r="BD15" s="670"/>
      <c r="BE15" s="670"/>
      <c r="BF15" s="671"/>
      <c r="BG15" s="663">
        <v>135731</v>
      </c>
      <c r="BH15" s="664"/>
      <c r="BI15" s="664"/>
      <c r="BJ15" s="664"/>
      <c r="BK15" s="664"/>
      <c r="BL15" s="664"/>
      <c r="BM15" s="664"/>
      <c r="BN15" s="665"/>
      <c r="BO15" s="666">
        <v>5.5</v>
      </c>
      <c r="BP15" s="666"/>
      <c r="BQ15" s="666"/>
      <c r="BR15" s="666"/>
      <c r="BS15" s="667" t="s">
        <v>129</v>
      </c>
      <c r="BT15" s="667"/>
      <c r="BU15" s="667"/>
      <c r="BV15" s="667"/>
      <c r="BW15" s="667"/>
      <c r="BX15" s="667"/>
      <c r="BY15" s="667"/>
      <c r="BZ15" s="667"/>
      <c r="CA15" s="667"/>
      <c r="CB15" s="668"/>
      <c r="CD15" s="680" t="s">
        <v>264</v>
      </c>
      <c r="CE15" s="681"/>
      <c r="CF15" s="681"/>
      <c r="CG15" s="681"/>
      <c r="CH15" s="681"/>
      <c r="CI15" s="681"/>
      <c r="CJ15" s="681"/>
      <c r="CK15" s="681"/>
      <c r="CL15" s="681"/>
      <c r="CM15" s="681"/>
      <c r="CN15" s="681"/>
      <c r="CO15" s="681"/>
      <c r="CP15" s="681"/>
      <c r="CQ15" s="682"/>
      <c r="CR15" s="663">
        <v>1721425</v>
      </c>
      <c r="CS15" s="664"/>
      <c r="CT15" s="664"/>
      <c r="CU15" s="664"/>
      <c r="CV15" s="664"/>
      <c r="CW15" s="664"/>
      <c r="CX15" s="664"/>
      <c r="CY15" s="665"/>
      <c r="CZ15" s="666">
        <v>10.4</v>
      </c>
      <c r="DA15" s="666"/>
      <c r="DB15" s="666"/>
      <c r="DC15" s="666"/>
      <c r="DD15" s="679">
        <v>528455</v>
      </c>
      <c r="DE15" s="664"/>
      <c r="DF15" s="664"/>
      <c r="DG15" s="664"/>
      <c r="DH15" s="664"/>
      <c r="DI15" s="664"/>
      <c r="DJ15" s="664"/>
      <c r="DK15" s="664"/>
      <c r="DL15" s="664"/>
      <c r="DM15" s="664"/>
      <c r="DN15" s="664"/>
      <c r="DO15" s="664"/>
      <c r="DP15" s="665"/>
      <c r="DQ15" s="679">
        <v>1149809</v>
      </c>
      <c r="DR15" s="664"/>
      <c r="DS15" s="664"/>
      <c r="DT15" s="664"/>
      <c r="DU15" s="664"/>
      <c r="DV15" s="664"/>
      <c r="DW15" s="664"/>
      <c r="DX15" s="664"/>
      <c r="DY15" s="664"/>
      <c r="DZ15" s="664"/>
      <c r="EA15" s="664"/>
      <c r="EB15" s="664"/>
      <c r="EC15" s="683"/>
    </row>
    <row r="16" spans="2:143" ht="11.25" customHeight="1">
      <c r="B16" s="669" t="s">
        <v>265</v>
      </c>
      <c r="C16" s="670"/>
      <c r="D16" s="670"/>
      <c r="E16" s="670"/>
      <c r="F16" s="670"/>
      <c r="G16" s="670"/>
      <c r="H16" s="670"/>
      <c r="I16" s="670"/>
      <c r="J16" s="670"/>
      <c r="K16" s="670"/>
      <c r="L16" s="670"/>
      <c r="M16" s="670"/>
      <c r="N16" s="670"/>
      <c r="O16" s="670"/>
      <c r="P16" s="670"/>
      <c r="Q16" s="671"/>
      <c r="R16" s="663">
        <v>11845</v>
      </c>
      <c r="S16" s="664"/>
      <c r="T16" s="664"/>
      <c r="U16" s="664"/>
      <c r="V16" s="664"/>
      <c r="W16" s="664"/>
      <c r="X16" s="664"/>
      <c r="Y16" s="665"/>
      <c r="Z16" s="666">
        <v>0.1</v>
      </c>
      <c r="AA16" s="666"/>
      <c r="AB16" s="666"/>
      <c r="AC16" s="666"/>
      <c r="AD16" s="667">
        <v>11845</v>
      </c>
      <c r="AE16" s="667"/>
      <c r="AF16" s="667"/>
      <c r="AG16" s="667"/>
      <c r="AH16" s="667"/>
      <c r="AI16" s="667"/>
      <c r="AJ16" s="667"/>
      <c r="AK16" s="667"/>
      <c r="AL16" s="672">
        <v>0.1</v>
      </c>
      <c r="AM16" s="673"/>
      <c r="AN16" s="673"/>
      <c r="AO16" s="674"/>
      <c r="AP16" s="669" t="s">
        <v>266</v>
      </c>
      <c r="AQ16" s="670"/>
      <c r="AR16" s="670"/>
      <c r="AS16" s="670"/>
      <c r="AT16" s="670"/>
      <c r="AU16" s="670"/>
      <c r="AV16" s="670"/>
      <c r="AW16" s="670"/>
      <c r="AX16" s="670"/>
      <c r="AY16" s="670"/>
      <c r="AZ16" s="670"/>
      <c r="BA16" s="670"/>
      <c r="BB16" s="670"/>
      <c r="BC16" s="670"/>
      <c r="BD16" s="670"/>
      <c r="BE16" s="670"/>
      <c r="BF16" s="671"/>
      <c r="BG16" s="663" t="s">
        <v>129</v>
      </c>
      <c r="BH16" s="664"/>
      <c r="BI16" s="664"/>
      <c r="BJ16" s="664"/>
      <c r="BK16" s="664"/>
      <c r="BL16" s="664"/>
      <c r="BM16" s="664"/>
      <c r="BN16" s="665"/>
      <c r="BO16" s="666" t="s">
        <v>129</v>
      </c>
      <c r="BP16" s="666"/>
      <c r="BQ16" s="666"/>
      <c r="BR16" s="666"/>
      <c r="BS16" s="667" t="s">
        <v>129</v>
      </c>
      <c r="BT16" s="667"/>
      <c r="BU16" s="667"/>
      <c r="BV16" s="667"/>
      <c r="BW16" s="667"/>
      <c r="BX16" s="667"/>
      <c r="BY16" s="667"/>
      <c r="BZ16" s="667"/>
      <c r="CA16" s="667"/>
      <c r="CB16" s="668"/>
      <c r="CD16" s="680" t="s">
        <v>267</v>
      </c>
      <c r="CE16" s="681"/>
      <c r="CF16" s="681"/>
      <c r="CG16" s="681"/>
      <c r="CH16" s="681"/>
      <c r="CI16" s="681"/>
      <c r="CJ16" s="681"/>
      <c r="CK16" s="681"/>
      <c r="CL16" s="681"/>
      <c r="CM16" s="681"/>
      <c r="CN16" s="681"/>
      <c r="CO16" s="681"/>
      <c r="CP16" s="681"/>
      <c r="CQ16" s="682"/>
      <c r="CR16" s="663">
        <v>1183594</v>
      </c>
      <c r="CS16" s="664"/>
      <c r="CT16" s="664"/>
      <c r="CU16" s="664"/>
      <c r="CV16" s="664"/>
      <c r="CW16" s="664"/>
      <c r="CX16" s="664"/>
      <c r="CY16" s="665"/>
      <c r="CZ16" s="666">
        <v>7.2</v>
      </c>
      <c r="DA16" s="666"/>
      <c r="DB16" s="666"/>
      <c r="DC16" s="666"/>
      <c r="DD16" s="679" t="s">
        <v>129</v>
      </c>
      <c r="DE16" s="664"/>
      <c r="DF16" s="664"/>
      <c r="DG16" s="664"/>
      <c r="DH16" s="664"/>
      <c r="DI16" s="664"/>
      <c r="DJ16" s="664"/>
      <c r="DK16" s="664"/>
      <c r="DL16" s="664"/>
      <c r="DM16" s="664"/>
      <c r="DN16" s="664"/>
      <c r="DO16" s="664"/>
      <c r="DP16" s="665"/>
      <c r="DQ16" s="679">
        <v>119367</v>
      </c>
      <c r="DR16" s="664"/>
      <c r="DS16" s="664"/>
      <c r="DT16" s="664"/>
      <c r="DU16" s="664"/>
      <c r="DV16" s="664"/>
      <c r="DW16" s="664"/>
      <c r="DX16" s="664"/>
      <c r="DY16" s="664"/>
      <c r="DZ16" s="664"/>
      <c r="EA16" s="664"/>
      <c r="EB16" s="664"/>
      <c r="EC16" s="683"/>
    </row>
    <row r="17" spans="2:133" ht="11.25" customHeight="1">
      <c r="B17" s="669" t="s">
        <v>268</v>
      </c>
      <c r="C17" s="670"/>
      <c r="D17" s="670"/>
      <c r="E17" s="670"/>
      <c r="F17" s="670"/>
      <c r="G17" s="670"/>
      <c r="H17" s="670"/>
      <c r="I17" s="670"/>
      <c r="J17" s="670"/>
      <c r="K17" s="670"/>
      <c r="L17" s="670"/>
      <c r="M17" s="670"/>
      <c r="N17" s="670"/>
      <c r="O17" s="670"/>
      <c r="P17" s="670"/>
      <c r="Q17" s="671"/>
      <c r="R17" s="663">
        <v>59041</v>
      </c>
      <c r="S17" s="664"/>
      <c r="T17" s="664"/>
      <c r="U17" s="664"/>
      <c r="V17" s="664"/>
      <c r="W17" s="664"/>
      <c r="X17" s="664"/>
      <c r="Y17" s="665"/>
      <c r="Z17" s="666">
        <v>0.3</v>
      </c>
      <c r="AA17" s="666"/>
      <c r="AB17" s="666"/>
      <c r="AC17" s="666"/>
      <c r="AD17" s="667">
        <v>59041</v>
      </c>
      <c r="AE17" s="667"/>
      <c r="AF17" s="667"/>
      <c r="AG17" s="667"/>
      <c r="AH17" s="667"/>
      <c r="AI17" s="667"/>
      <c r="AJ17" s="667"/>
      <c r="AK17" s="667"/>
      <c r="AL17" s="672">
        <v>0.7</v>
      </c>
      <c r="AM17" s="673"/>
      <c r="AN17" s="673"/>
      <c r="AO17" s="674"/>
      <c r="AP17" s="669" t="s">
        <v>269</v>
      </c>
      <c r="AQ17" s="670"/>
      <c r="AR17" s="670"/>
      <c r="AS17" s="670"/>
      <c r="AT17" s="670"/>
      <c r="AU17" s="670"/>
      <c r="AV17" s="670"/>
      <c r="AW17" s="670"/>
      <c r="AX17" s="670"/>
      <c r="AY17" s="670"/>
      <c r="AZ17" s="670"/>
      <c r="BA17" s="670"/>
      <c r="BB17" s="670"/>
      <c r="BC17" s="670"/>
      <c r="BD17" s="670"/>
      <c r="BE17" s="670"/>
      <c r="BF17" s="671"/>
      <c r="BG17" s="663" t="s">
        <v>129</v>
      </c>
      <c r="BH17" s="664"/>
      <c r="BI17" s="664"/>
      <c r="BJ17" s="664"/>
      <c r="BK17" s="664"/>
      <c r="BL17" s="664"/>
      <c r="BM17" s="664"/>
      <c r="BN17" s="665"/>
      <c r="BO17" s="666" t="s">
        <v>129</v>
      </c>
      <c r="BP17" s="666"/>
      <c r="BQ17" s="666"/>
      <c r="BR17" s="666"/>
      <c r="BS17" s="667" t="s">
        <v>129</v>
      </c>
      <c r="BT17" s="667"/>
      <c r="BU17" s="667"/>
      <c r="BV17" s="667"/>
      <c r="BW17" s="667"/>
      <c r="BX17" s="667"/>
      <c r="BY17" s="667"/>
      <c r="BZ17" s="667"/>
      <c r="CA17" s="667"/>
      <c r="CB17" s="668"/>
      <c r="CD17" s="680" t="s">
        <v>270</v>
      </c>
      <c r="CE17" s="681"/>
      <c r="CF17" s="681"/>
      <c r="CG17" s="681"/>
      <c r="CH17" s="681"/>
      <c r="CI17" s="681"/>
      <c r="CJ17" s="681"/>
      <c r="CK17" s="681"/>
      <c r="CL17" s="681"/>
      <c r="CM17" s="681"/>
      <c r="CN17" s="681"/>
      <c r="CO17" s="681"/>
      <c r="CP17" s="681"/>
      <c r="CQ17" s="682"/>
      <c r="CR17" s="663">
        <v>1412516</v>
      </c>
      <c r="CS17" s="664"/>
      <c r="CT17" s="664"/>
      <c r="CU17" s="664"/>
      <c r="CV17" s="664"/>
      <c r="CW17" s="664"/>
      <c r="CX17" s="664"/>
      <c r="CY17" s="665"/>
      <c r="CZ17" s="666">
        <v>8.6</v>
      </c>
      <c r="DA17" s="666"/>
      <c r="DB17" s="666"/>
      <c r="DC17" s="666"/>
      <c r="DD17" s="679" t="s">
        <v>129</v>
      </c>
      <c r="DE17" s="664"/>
      <c r="DF17" s="664"/>
      <c r="DG17" s="664"/>
      <c r="DH17" s="664"/>
      <c r="DI17" s="664"/>
      <c r="DJ17" s="664"/>
      <c r="DK17" s="664"/>
      <c r="DL17" s="664"/>
      <c r="DM17" s="664"/>
      <c r="DN17" s="664"/>
      <c r="DO17" s="664"/>
      <c r="DP17" s="665"/>
      <c r="DQ17" s="679">
        <v>1367681</v>
      </c>
      <c r="DR17" s="664"/>
      <c r="DS17" s="664"/>
      <c r="DT17" s="664"/>
      <c r="DU17" s="664"/>
      <c r="DV17" s="664"/>
      <c r="DW17" s="664"/>
      <c r="DX17" s="664"/>
      <c r="DY17" s="664"/>
      <c r="DZ17" s="664"/>
      <c r="EA17" s="664"/>
      <c r="EB17" s="664"/>
      <c r="EC17" s="683"/>
    </row>
    <row r="18" spans="2:133" ht="11.25" customHeight="1">
      <c r="B18" s="669" t="s">
        <v>271</v>
      </c>
      <c r="C18" s="670"/>
      <c r="D18" s="670"/>
      <c r="E18" s="670"/>
      <c r="F18" s="670"/>
      <c r="G18" s="670"/>
      <c r="H18" s="670"/>
      <c r="I18" s="670"/>
      <c r="J18" s="670"/>
      <c r="K18" s="670"/>
      <c r="L18" s="670"/>
      <c r="M18" s="670"/>
      <c r="N18" s="670"/>
      <c r="O18" s="670"/>
      <c r="P18" s="670"/>
      <c r="Q18" s="671"/>
      <c r="R18" s="663">
        <v>43317</v>
      </c>
      <c r="S18" s="664"/>
      <c r="T18" s="664"/>
      <c r="U18" s="664"/>
      <c r="V18" s="664"/>
      <c r="W18" s="664"/>
      <c r="X18" s="664"/>
      <c r="Y18" s="665"/>
      <c r="Z18" s="666">
        <v>0.2</v>
      </c>
      <c r="AA18" s="666"/>
      <c r="AB18" s="666"/>
      <c r="AC18" s="666"/>
      <c r="AD18" s="667">
        <v>43317</v>
      </c>
      <c r="AE18" s="667"/>
      <c r="AF18" s="667"/>
      <c r="AG18" s="667"/>
      <c r="AH18" s="667"/>
      <c r="AI18" s="667"/>
      <c r="AJ18" s="667"/>
      <c r="AK18" s="667"/>
      <c r="AL18" s="672">
        <v>0.5</v>
      </c>
      <c r="AM18" s="673"/>
      <c r="AN18" s="673"/>
      <c r="AO18" s="674"/>
      <c r="AP18" s="669" t="s">
        <v>272</v>
      </c>
      <c r="AQ18" s="670"/>
      <c r="AR18" s="670"/>
      <c r="AS18" s="670"/>
      <c r="AT18" s="670"/>
      <c r="AU18" s="670"/>
      <c r="AV18" s="670"/>
      <c r="AW18" s="670"/>
      <c r="AX18" s="670"/>
      <c r="AY18" s="670"/>
      <c r="AZ18" s="670"/>
      <c r="BA18" s="670"/>
      <c r="BB18" s="670"/>
      <c r="BC18" s="670"/>
      <c r="BD18" s="670"/>
      <c r="BE18" s="670"/>
      <c r="BF18" s="671"/>
      <c r="BG18" s="663" t="s">
        <v>129</v>
      </c>
      <c r="BH18" s="664"/>
      <c r="BI18" s="664"/>
      <c r="BJ18" s="664"/>
      <c r="BK18" s="664"/>
      <c r="BL18" s="664"/>
      <c r="BM18" s="664"/>
      <c r="BN18" s="665"/>
      <c r="BO18" s="666" t="s">
        <v>129</v>
      </c>
      <c r="BP18" s="666"/>
      <c r="BQ18" s="666"/>
      <c r="BR18" s="666"/>
      <c r="BS18" s="667" t="s">
        <v>129</v>
      </c>
      <c r="BT18" s="667"/>
      <c r="BU18" s="667"/>
      <c r="BV18" s="667"/>
      <c r="BW18" s="667"/>
      <c r="BX18" s="667"/>
      <c r="BY18" s="667"/>
      <c r="BZ18" s="667"/>
      <c r="CA18" s="667"/>
      <c r="CB18" s="668"/>
      <c r="CD18" s="680" t="s">
        <v>273</v>
      </c>
      <c r="CE18" s="681"/>
      <c r="CF18" s="681"/>
      <c r="CG18" s="681"/>
      <c r="CH18" s="681"/>
      <c r="CI18" s="681"/>
      <c r="CJ18" s="681"/>
      <c r="CK18" s="681"/>
      <c r="CL18" s="681"/>
      <c r="CM18" s="681"/>
      <c r="CN18" s="681"/>
      <c r="CO18" s="681"/>
      <c r="CP18" s="681"/>
      <c r="CQ18" s="682"/>
      <c r="CR18" s="663" t="s">
        <v>129</v>
      </c>
      <c r="CS18" s="664"/>
      <c r="CT18" s="664"/>
      <c r="CU18" s="664"/>
      <c r="CV18" s="664"/>
      <c r="CW18" s="664"/>
      <c r="CX18" s="664"/>
      <c r="CY18" s="665"/>
      <c r="CZ18" s="666" t="s">
        <v>129</v>
      </c>
      <c r="DA18" s="666"/>
      <c r="DB18" s="666"/>
      <c r="DC18" s="666"/>
      <c r="DD18" s="679" t="s">
        <v>129</v>
      </c>
      <c r="DE18" s="664"/>
      <c r="DF18" s="664"/>
      <c r="DG18" s="664"/>
      <c r="DH18" s="664"/>
      <c r="DI18" s="664"/>
      <c r="DJ18" s="664"/>
      <c r="DK18" s="664"/>
      <c r="DL18" s="664"/>
      <c r="DM18" s="664"/>
      <c r="DN18" s="664"/>
      <c r="DO18" s="664"/>
      <c r="DP18" s="665"/>
      <c r="DQ18" s="679" t="s">
        <v>129</v>
      </c>
      <c r="DR18" s="664"/>
      <c r="DS18" s="664"/>
      <c r="DT18" s="664"/>
      <c r="DU18" s="664"/>
      <c r="DV18" s="664"/>
      <c r="DW18" s="664"/>
      <c r="DX18" s="664"/>
      <c r="DY18" s="664"/>
      <c r="DZ18" s="664"/>
      <c r="EA18" s="664"/>
      <c r="EB18" s="664"/>
      <c r="EC18" s="683"/>
    </row>
    <row r="19" spans="2:133" ht="11.25" customHeight="1">
      <c r="B19" s="669" t="s">
        <v>274</v>
      </c>
      <c r="C19" s="670"/>
      <c r="D19" s="670"/>
      <c r="E19" s="670"/>
      <c r="F19" s="670"/>
      <c r="G19" s="670"/>
      <c r="H19" s="670"/>
      <c r="I19" s="670"/>
      <c r="J19" s="670"/>
      <c r="K19" s="670"/>
      <c r="L19" s="670"/>
      <c r="M19" s="670"/>
      <c r="N19" s="670"/>
      <c r="O19" s="670"/>
      <c r="P19" s="670"/>
      <c r="Q19" s="671"/>
      <c r="R19" s="663">
        <v>10010</v>
      </c>
      <c r="S19" s="664"/>
      <c r="T19" s="664"/>
      <c r="U19" s="664"/>
      <c r="V19" s="664"/>
      <c r="W19" s="664"/>
      <c r="X19" s="664"/>
      <c r="Y19" s="665"/>
      <c r="Z19" s="666">
        <v>0.1</v>
      </c>
      <c r="AA19" s="666"/>
      <c r="AB19" s="666"/>
      <c r="AC19" s="666"/>
      <c r="AD19" s="667">
        <v>10010</v>
      </c>
      <c r="AE19" s="667"/>
      <c r="AF19" s="667"/>
      <c r="AG19" s="667"/>
      <c r="AH19" s="667"/>
      <c r="AI19" s="667"/>
      <c r="AJ19" s="667"/>
      <c r="AK19" s="667"/>
      <c r="AL19" s="672">
        <v>0.1</v>
      </c>
      <c r="AM19" s="673"/>
      <c r="AN19" s="673"/>
      <c r="AO19" s="674"/>
      <c r="AP19" s="669" t="s">
        <v>275</v>
      </c>
      <c r="AQ19" s="670"/>
      <c r="AR19" s="670"/>
      <c r="AS19" s="670"/>
      <c r="AT19" s="670"/>
      <c r="AU19" s="670"/>
      <c r="AV19" s="670"/>
      <c r="AW19" s="670"/>
      <c r="AX19" s="670"/>
      <c r="AY19" s="670"/>
      <c r="AZ19" s="670"/>
      <c r="BA19" s="670"/>
      <c r="BB19" s="670"/>
      <c r="BC19" s="670"/>
      <c r="BD19" s="670"/>
      <c r="BE19" s="670"/>
      <c r="BF19" s="671"/>
      <c r="BG19" s="663">
        <v>3589</v>
      </c>
      <c r="BH19" s="664"/>
      <c r="BI19" s="664"/>
      <c r="BJ19" s="664"/>
      <c r="BK19" s="664"/>
      <c r="BL19" s="664"/>
      <c r="BM19" s="664"/>
      <c r="BN19" s="665"/>
      <c r="BO19" s="666">
        <v>0.1</v>
      </c>
      <c r="BP19" s="666"/>
      <c r="BQ19" s="666"/>
      <c r="BR19" s="666"/>
      <c r="BS19" s="667" t="s">
        <v>129</v>
      </c>
      <c r="BT19" s="667"/>
      <c r="BU19" s="667"/>
      <c r="BV19" s="667"/>
      <c r="BW19" s="667"/>
      <c r="BX19" s="667"/>
      <c r="BY19" s="667"/>
      <c r="BZ19" s="667"/>
      <c r="CA19" s="667"/>
      <c r="CB19" s="668"/>
      <c r="CD19" s="680" t="s">
        <v>276</v>
      </c>
      <c r="CE19" s="681"/>
      <c r="CF19" s="681"/>
      <c r="CG19" s="681"/>
      <c r="CH19" s="681"/>
      <c r="CI19" s="681"/>
      <c r="CJ19" s="681"/>
      <c r="CK19" s="681"/>
      <c r="CL19" s="681"/>
      <c r="CM19" s="681"/>
      <c r="CN19" s="681"/>
      <c r="CO19" s="681"/>
      <c r="CP19" s="681"/>
      <c r="CQ19" s="682"/>
      <c r="CR19" s="663" t="s">
        <v>129</v>
      </c>
      <c r="CS19" s="664"/>
      <c r="CT19" s="664"/>
      <c r="CU19" s="664"/>
      <c r="CV19" s="664"/>
      <c r="CW19" s="664"/>
      <c r="CX19" s="664"/>
      <c r="CY19" s="665"/>
      <c r="CZ19" s="666" t="s">
        <v>129</v>
      </c>
      <c r="DA19" s="666"/>
      <c r="DB19" s="666"/>
      <c r="DC19" s="666"/>
      <c r="DD19" s="679" t="s">
        <v>129</v>
      </c>
      <c r="DE19" s="664"/>
      <c r="DF19" s="664"/>
      <c r="DG19" s="664"/>
      <c r="DH19" s="664"/>
      <c r="DI19" s="664"/>
      <c r="DJ19" s="664"/>
      <c r="DK19" s="664"/>
      <c r="DL19" s="664"/>
      <c r="DM19" s="664"/>
      <c r="DN19" s="664"/>
      <c r="DO19" s="664"/>
      <c r="DP19" s="665"/>
      <c r="DQ19" s="679" t="s">
        <v>129</v>
      </c>
      <c r="DR19" s="664"/>
      <c r="DS19" s="664"/>
      <c r="DT19" s="664"/>
      <c r="DU19" s="664"/>
      <c r="DV19" s="664"/>
      <c r="DW19" s="664"/>
      <c r="DX19" s="664"/>
      <c r="DY19" s="664"/>
      <c r="DZ19" s="664"/>
      <c r="EA19" s="664"/>
      <c r="EB19" s="664"/>
      <c r="EC19" s="683"/>
    </row>
    <row r="20" spans="2:133" ht="11.25" customHeight="1">
      <c r="B20" s="669" t="s">
        <v>277</v>
      </c>
      <c r="C20" s="670"/>
      <c r="D20" s="670"/>
      <c r="E20" s="670"/>
      <c r="F20" s="670"/>
      <c r="G20" s="670"/>
      <c r="H20" s="670"/>
      <c r="I20" s="670"/>
      <c r="J20" s="670"/>
      <c r="K20" s="670"/>
      <c r="L20" s="670"/>
      <c r="M20" s="670"/>
      <c r="N20" s="670"/>
      <c r="O20" s="670"/>
      <c r="P20" s="670"/>
      <c r="Q20" s="671"/>
      <c r="R20" s="663">
        <v>3321</v>
      </c>
      <c r="S20" s="664"/>
      <c r="T20" s="664"/>
      <c r="U20" s="664"/>
      <c r="V20" s="664"/>
      <c r="W20" s="664"/>
      <c r="X20" s="664"/>
      <c r="Y20" s="665"/>
      <c r="Z20" s="666">
        <v>0</v>
      </c>
      <c r="AA20" s="666"/>
      <c r="AB20" s="666"/>
      <c r="AC20" s="666"/>
      <c r="AD20" s="667">
        <v>3321</v>
      </c>
      <c r="AE20" s="667"/>
      <c r="AF20" s="667"/>
      <c r="AG20" s="667"/>
      <c r="AH20" s="667"/>
      <c r="AI20" s="667"/>
      <c r="AJ20" s="667"/>
      <c r="AK20" s="667"/>
      <c r="AL20" s="672">
        <v>0</v>
      </c>
      <c r="AM20" s="673"/>
      <c r="AN20" s="673"/>
      <c r="AO20" s="674"/>
      <c r="AP20" s="669" t="s">
        <v>278</v>
      </c>
      <c r="AQ20" s="670"/>
      <c r="AR20" s="670"/>
      <c r="AS20" s="670"/>
      <c r="AT20" s="670"/>
      <c r="AU20" s="670"/>
      <c r="AV20" s="670"/>
      <c r="AW20" s="670"/>
      <c r="AX20" s="670"/>
      <c r="AY20" s="670"/>
      <c r="AZ20" s="670"/>
      <c r="BA20" s="670"/>
      <c r="BB20" s="670"/>
      <c r="BC20" s="670"/>
      <c r="BD20" s="670"/>
      <c r="BE20" s="670"/>
      <c r="BF20" s="671"/>
      <c r="BG20" s="663">
        <v>3589</v>
      </c>
      <c r="BH20" s="664"/>
      <c r="BI20" s="664"/>
      <c r="BJ20" s="664"/>
      <c r="BK20" s="664"/>
      <c r="BL20" s="664"/>
      <c r="BM20" s="664"/>
      <c r="BN20" s="665"/>
      <c r="BO20" s="666">
        <v>0.1</v>
      </c>
      <c r="BP20" s="666"/>
      <c r="BQ20" s="666"/>
      <c r="BR20" s="666"/>
      <c r="BS20" s="667" t="s">
        <v>129</v>
      </c>
      <c r="BT20" s="667"/>
      <c r="BU20" s="667"/>
      <c r="BV20" s="667"/>
      <c r="BW20" s="667"/>
      <c r="BX20" s="667"/>
      <c r="BY20" s="667"/>
      <c r="BZ20" s="667"/>
      <c r="CA20" s="667"/>
      <c r="CB20" s="668"/>
      <c r="CD20" s="680" t="s">
        <v>279</v>
      </c>
      <c r="CE20" s="681"/>
      <c r="CF20" s="681"/>
      <c r="CG20" s="681"/>
      <c r="CH20" s="681"/>
      <c r="CI20" s="681"/>
      <c r="CJ20" s="681"/>
      <c r="CK20" s="681"/>
      <c r="CL20" s="681"/>
      <c r="CM20" s="681"/>
      <c r="CN20" s="681"/>
      <c r="CO20" s="681"/>
      <c r="CP20" s="681"/>
      <c r="CQ20" s="682"/>
      <c r="CR20" s="663">
        <v>16482243</v>
      </c>
      <c r="CS20" s="664"/>
      <c r="CT20" s="664"/>
      <c r="CU20" s="664"/>
      <c r="CV20" s="664"/>
      <c r="CW20" s="664"/>
      <c r="CX20" s="664"/>
      <c r="CY20" s="665"/>
      <c r="CZ20" s="666">
        <v>100</v>
      </c>
      <c r="DA20" s="666"/>
      <c r="DB20" s="666"/>
      <c r="DC20" s="666"/>
      <c r="DD20" s="679">
        <v>2829623</v>
      </c>
      <c r="DE20" s="664"/>
      <c r="DF20" s="664"/>
      <c r="DG20" s="664"/>
      <c r="DH20" s="664"/>
      <c r="DI20" s="664"/>
      <c r="DJ20" s="664"/>
      <c r="DK20" s="664"/>
      <c r="DL20" s="664"/>
      <c r="DM20" s="664"/>
      <c r="DN20" s="664"/>
      <c r="DO20" s="664"/>
      <c r="DP20" s="665"/>
      <c r="DQ20" s="679">
        <v>9711488</v>
      </c>
      <c r="DR20" s="664"/>
      <c r="DS20" s="664"/>
      <c r="DT20" s="664"/>
      <c r="DU20" s="664"/>
      <c r="DV20" s="664"/>
      <c r="DW20" s="664"/>
      <c r="DX20" s="664"/>
      <c r="DY20" s="664"/>
      <c r="DZ20" s="664"/>
      <c r="EA20" s="664"/>
      <c r="EB20" s="664"/>
      <c r="EC20" s="683"/>
    </row>
    <row r="21" spans="2:133" ht="11.25" customHeight="1">
      <c r="B21" s="669" t="s">
        <v>280</v>
      </c>
      <c r="C21" s="670"/>
      <c r="D21" s="670"/>
      <c r="E21" s="670"/>
      <c r="F21" s="670"/>
      <c r="G21" s="670"/>
      <c r="H21" s="670"/>
      <c r="I21" s="670"/>
      <c r="J21" s="670"/>
      <c r="K21" s="670"/>
      <c r="L21" s="670"/>
      <c r="M21" s="670"/>
      <c r="N21" s="670"/>
      <c r="O21" s="670"/>
      <c r="P21" s="670"/>
      <c r="Q21" s="671"/>
      <c r="R21" s="663">
        <v>852</v>
      </c>
      <c r="S21" s="664"/>
      <c r="T21" s="664"/>
      <c r="U21" s="664"/>
      <c r="V21" s="664"/>
      <c r="W21" s="664"/>
      <c r="X21" s="664"/>
      <c r="Y21" s="665"/>
      <c r="Z21" s="666">
        <v>0</v>
      </c>
      <c r="AA21" s="666"/>
      <c r="AB21" s="666"/>
      <c r="AC21" s="666"/>
      <c r="AD21" s="667">
        <v>852</v>
      </c>
      <c r="AE21" s="667"/>
      <c r="AF21" s="667"/>
      <c r="AG21" s="667"/>
      <c r="AH21" s="667"/>
      <c r="AI21" s="667"/>
      <c r="AJ21" s="667"/>
      <c r="AK21" s="667"/>
      <c r="AL21" s="672">
        <v>0</v>
      </c>
      <c r="AM21" s="673"/>
      <c r="AN21" s="673"/>
      <c r="AO21" s="674"/>
      <c r="AP21" s="697" t="s">
        <v>281</v>
      </c>
      <c r="AQ21" s="698"/>
      <c r="AR21" s="698"/>
      <c r="AS21" s="698"/>
      <c r="AT21" s="698"/>
      <c r="AU21" s="698"/>
      <c r="AV21" s="698"/>
      <c r="AW21" s="698"/>
      <c r="AX21" s="698"/>
      <c r="AY21" s="698"/>
      <c r="AZ21" s="698"/>
      <c r="BA21" s="698"/>
      <c r="BB21" s="698"/>
      <c r="BC21" s="698"/>
      <c r="BD21" s="698"/>
      <c r="BE21" s="698"/>
      <c r="BF21" s="699"/>
      <c r="BG21" s="663">
        <v>3589</v>
      </c>
      <c r="BH21" s="664"/>
      <c r="BI21" s="664"/>
      <c r="BJ21" s="664"/>
      <c r="BK21" s="664"/>
      <c r="BL21" s="664"/>
      <c r="BM21" s="664"/>
      <c r="BN21" s="665"/>
      <c r="BO21" s="666">
        <v>0.1</v>
      </c>
      <c r="BP21" s="666"/>
      <c r="BQ21" s="666"/>
      <c r="BR21" s="666"/>
      <c r="BS21" s="667" t="s">
        <v>129</v>
      </c>
      <c r="BT21" s="667"/>
      <c r="BU21" s="667"/>
      <c r="BV21" s="667"/>
      <c r="BW21" s="667"/>
      <c r="BX21" s="667"/>
      <c r="BY21" s="667"/>
      <c r="BZ21" s="667"/>
      <c r="CA21" s="667"/>
      <c r="CB21" s="668"/>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c r="B22" s="694" t="s">
        <v>282</v>
      </c>
      <c r="C22" s="695"/>
      <c r="D22" s="695"/>
      <c r="E22" s="695"/>
      <c r="F22" s="695"/>
      <c r="G22" s="695"/>
      <c r="H22" s="695"/>
      <c r="I22" s="695"/>
      <c r="J22" s="695"/>
      <c r="K22" s="695"/>
      <c r="L22" s="695"/>
      <c r="M22" s="695"/>
      <c r="N22" s="695"/>
      <c r="O22" s="695"/>
      <c r="P22" s="695"/>
      <c r="Q22" s="696"/>
      <c r="R22" s="663">
        <v>29134</v>
      </c>
      <c r="S22" s="664"/>
      <c r="T22" s="664"/>
      <c r="U22" s="664"/>
      <c r="V22" s="664"/>
      <c r="W22" s="664"/>
      <c r="X22" s="664"/>
      <c r="Y22" s="665"/>
      <c r="Z22" s="666">
        <v>0.2</v>
      </c>
      <c r="AA22" s="666"/>
      <c r="AB22" s="666"/>
      <c r="AC22" s="666"/>
      <c r="AD22" s="667">
        <v>29134</v>
      </c>
      <c r="AE22" s="667"/>
      <c r="AF22" s="667"/>
      <c r="AG22" s="667"/>
      <c r="AH22" s="667"/>
      <c r="AI22" s="667"/>
      <c r="AJ22" s="667"/>
      <c r="AK22" s="667"/>
      <c r="AL22" s="672">
        <v>0.40000000596046448</v>
      </c>
      <c r="AM22" s="673"/>
      <c r="AN22" s="673"/>
      <c r="AO22" s="674"/>
      <c r="AP22" s="697" t="s">
        <v>283</v>
      </c>
      <c r="AQ22" s="698"/>
      <c r="AR22" s="698"/>
      <c r="AS22" s="698"/>
      <c r="AT22" s="698"/>
      <c r="AU22" s="698"/>
      <c r="AV22" s="698"/>
      <c r="AW22" s="698"/>
      <c r="AX22" s="698"/>
      <c r="AY22" s="698"/>
      <c r="AZ22" s="698"/>
      <c r="BA22" s="698"/>
      <c r="BB22" s="698"/>
      <c r="BC22" s="698"/>
      <c r="BD22" s="698"/>
      <c r="BE22" s="698"/>
      <c r="BF22" s="699"/>
      <c r="BG22" s="663" t="s">
        <v>129</v>
      </c>
      <c r="BH22" s="664"/>
      <c r="BI22" s="664"/>
      <c r="BJ22" s="664"/>
      <c r="BK22" s="664"/>
      <c r="BL22" s="664"/>
      <c r="BM22" s="664"/>
      <c r="BN22" s="665"/>
      <c r="BO22" s="666" t="s">
        <v>129</v>
      </c>
      <c r="BP22" s="666"/>
      <c r="BQ22" s="666"/>
      <c r="BR22" s="666"/>
      <c r="BS22" s="667" t="s">
        <v>129</v>
      </c>
      <c r="BT22" s="667"/>
      <c r="BU22" s="667"/>
      <c r="BV22" s="667"/>
      <c r="BW22" s="667"/>
      <c r="BX22" s="667"/>
      <c r="BY22" s="667"/>
      <c r="BZ22" s="667"/>
      <c r="CA22" s="667"/>
      <c r="CB22" s="668"/>
      <c r="CD22" s="648" t="s">
        <v>284</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285</v>
      </c>
      <c r="C23" s="670"/>
      <c r="D23" s="670"/>
      <c r="E23" s="670"/>
      <c r="F23" s="670"/>
      <c r="G23" s="670"/>
      <c r="H23" s="670"/>
      <c r="I23" s="670"/>
      <c r="J23" s="670"/>
      <c r="K23" s="670"/>
      <c r="L23" s="670"/>
      <c r="M23" s="670"/>
      <c r="N23" s="670"/>
      <c r="O23" s="670"/>
      <c r="P23" s="670"/>
      <c r="Q23" s="671"/>
      <c r="R23" s="663">
        <v>5442248</v>
      </c>
      <c r="S23" s="664"/>
      <c r="T23" s="664"/>
      <c r="U23" s="664"/>
      <c r="V23" s="664"/>
      <c r="W23" s="664"/>
      <c r="X23" s="664"/>
      <c r="Y23" s="665"/>
      <c r="Z23" s="666">
        <v>30.6</v>
      </c>
      <c r="AA23" s="666"/>
      <c r="AB23" s="666"/>
      <c r="AC23" s="666"/>
      <c r="AD23" s="667">
        <v>4797397</v>
      </c>
      <c r="AE23" s="667"/>
      <c r="AF23" s="667"/>
      <c r="AG23" s="667"/>
      <c r="AH23" s="667"/>
      <c r="AI23" s="667"/>
      <c r="AJ23" s="667"/>
      <c r="AK23" s="667"/>
      <c r="AL23" s="672">
        <v>58.4</v>
      </c>
      <c r="AM23" s="673"/>
      <c r="AN23" s="673"/>
      <c r="AO23" s="674"/>
      <c r="AP23" s="697" t="s">
        <v>286</v>
      </c>
      <c r="AQ23" s="698"/>
      <c r="AR23" s="698"/>
      <c r="AS23" s="698"/>
      <c r="AT23" s="698"/>
      <c r="AU23" s="698"/>
      <c r="AV23" s="698"/>
      <c r="AW23" s="698"/>
      <c r="AX23" s="698"/>
      <c r="AY23" s="698"/>
      <c r="AZ23" s="698"/>
      <c r="BA23" s="698"/>
      <c r="BB23" s="698"/>
      <c r="BC23" s="698"/>
      <c r="BD23" s="698"/>
      <c r="BE23" s="698"/>
      <c r="BF23" s="699"/>
      <c r="BG23" s="663" t="s">
        <v>129</v>
      </c>
      <c r="BH23" s="664"/>
      <c r="BI23" s="664"/>
      <c r="BJ23" s="664"/>
      <c r="BK23" s="664"/>
      <c r="BL23" s="664"/>
      <c r="BM23" s="664"/>
      <c r="BN23" s="665"/>
      <c r="BO23" s="666" t="s">
        <v>129</v>
      </c>
      <c r="BP23" s="666"/>
      <c r="BQ23" s="666"/>
      <c r="BR23" s="666"/>
      <c r="BS23" s="667" t="s">
        <v>129</v>
      </c>
      <c r="BT23" s="667"/>
      <c r="BU23" s="667"/>
      <c r="BV23" s="667"/>
      <c r="BW23" s="667"/>
      <c r="BX23" s="667"/>
      <c r="BY23" s="667"/>
      <c r="BZ23" s="667"/>
      <c r="CA23" s="667"/>
      <c r="CB23" s="668"/>
      <c r="CD23" s="648" t="s">
        <v>226</v>
      </c>
      <c r="CE23" s="649"/>
      <c r="CF23" s="649"/>
      <c r="CG23" s="649"/>
      <c r="CH23" s="649"/>
      <c r="CI23" s="649"/>
      <c r="CJ23" s="649"/>
      <c r="CK23" s="649"/>
      <c r="CL23" s="649"/>
      <c r="CM23" s="649"/>
      <c r="CN23" s="649"/>
      <c r="CO23" s="649"/>
      <c r="CP23" s="649"/>
      <c r="CQ23" s="650"/>
      <c r="CR23" s="648" t="s">
        <v>287</v>
      </c>
      <c r="CS23" s="649"/>
      <c r="CT23" s="649"/>
      <c r="CU23" s="649"/>
      <c r="CV23" s="649"/>
      <c r="CW23" s="649"/>
      <c r="CX23" s="649"/>
      <c r="CY23" s="650"/>
      <c r="CZ23" s="648" t="s">
        <v>288</v>
      </c>
      <c r="DA23" s="649"/>
      <c r="DB23" s="649"/>
      <c r="DC23" s="650"/>
      <c r="DD23" s="648" t="s">
        <v>289</v>
      </c>
      <c r="DE23" s="649"/>
      <c r="DF23" s="649"/>
      <c r="DG23" s="649"/>
      <c r="DH23" s="649"/>
      <c r="DI23" s="649"/>
      <c r="DJ23" s="649"/>
      <c r="DK23" s="650"/>
      <c r="DL23" s="701" t="s">
        <v>290</v>
      </c>
      <c r="DM23" s="702"/>
      <c r="DN23" s="702"/>
      <c r="DO23" s="702"/>
      <c r="DP23" s="702"/>
      <c r="DQ23" s="702"/>
      <c r="DR23" s="702"/>
      <c r="DS23" s="702"/>
      <c r="DT23" s="702"/>
      <c r="DU23" s="702"/>
      <c r="DV23" s="703"/>
      <c r="DW23" s="648" t="s">
        <v>291</v>
      </c>
      <c r="DX23" s="649"/>
      <c r="DY23" s="649"/>
      <c r="DZ23" s="649"/>
      <c r="EA23" s="649"/>
      <c r="EB23" s="649"/>
      <c r="EC23" s="650"/>
    </row>
    <row r="24" spans="2:133" ht="11.25" customHeight="1">
      <c r="B24" s="669" t="s">
        <v>292</v>
      </c>
      <c r="C24" s="670"/>
      <c r="D24" s="670"/>
      <c r="E24" s="670"/>
      <c r="F24" s="670"/>
      <c r="G24" s="670"/>
      <c r="H24" s="670"/>
      <c r="I24" s="670"/>
      <c r="J24" s="670"/>
      <c r="K24" s="670"/>
      <c r="L24" s="670"/>
      <c r="M24" s="670"/>
      <c r="N24" s="670"/>
      <c r="O24" s="670"/>
      <c r="P24" s="670"/>
      <c r="Q24" s="671"/>
      <c r="R24" s="663">
        <v>4797397</v>
      </c>
      <c r="S24" s="664"/>
      <c r="T24" s="664"/>
      <c r="U24" s="664"/>
      <c r="V24" s="664"/>
      <c r="W24" s="664"/>
      <c r="X24" s="664"/>
      <c r="Y24" s="665"/>
      <c r="Z24" s="666">
        <v>27</v>
      </c>
      <c r="AA24" s="666"/>
      <c r="AB24" s="666"/>
      <c r="AC24" s="666"/>
      <c r="AD24" s="667">
        <v>4797397</v>
      </c>
      <c r="AE24" s="667"/>
      <c r="AF24" s="667"/>
      <c r="AG24" s="667"/>
      <c r="AH24" s="667"/>
      <c r="AI24" s="667"/>
      <c r="AJ24" s="667"/>
      <c r="AK24" s="667"/>
      <c r="AL24" s="672">
        <v>58.4</v>
      </c>
      <c r="AM24" s="673"/>
      <c r="AN24" s="673"/>
      <c r="AO24" s="674"/>
      <c r="AP24" s="697" t="s">
        <v>293</v>
      </c>
      <c r="AQ24" s="698"/>
      <c r="AR24" s="698"/>
      <c r="AS24" s="698"/>
      <c r="AT24" s="698"/>
      <c r="AU24" s="698"/>
      <c r="AV24" s="698"/>
      <c r="AW24" s="698"/>
      <c r="AX24" s="698"/>
      <c r="AY24" s="698"/>
      <c r="AZ24" s="698"/>
      <c r="BA24" s="698"/>
      <c r="BB24" s="698"/>
      <c r="BC24" s="698"/>
      <c r="BD24" s="698"/>
      <c r="BE24" s="698"/>
      <c r="BF24" s="699"/>
      <c r="BG24" s="663" t="s">
        <v>129</v>
      </c>
      <c r="BH24" s="664"/>
      <c r="BI24" s="664"/>
      <c r="BJ24" s="664"/>
      <c r="BK24" s="664"/>
      <c r="BL24" s="664"/>
      <c r="BM24" s="664"/>
      <c r="BN24" s="665"/>
      <c r="BO24" s="666" t="s">
        <v>129</v>
      </c>
      <c r="BP24" s="666"/>
      <c r="BQ24" s="666"/>
      <c r="BR24" s="666"/>
      <c r="BS24" s="667" t="s">
        <v>129</v>
      </c>
      <c r="BT24" s="667"/>
      <c r="BU24" s="667"/>
      <c r="BV24" s="667"/>
      <c r="BW24" s="667"/>
      <c r="BX24" s="667"/>
      <c r="BY24" s="667"/>
      <c r="BZ24" s="667"/>
      <c r="CA24" s="667"/>
      <c r="CB24" s="668"/>
      <c r="CD24" s="675" t="s">
        <v>294</v>
      </c>
      <c r="CE24" s="676"/>
      <c r="CF24" s="676"/>
      <c r="CG24" s="676"/>
      <c r="CH24" s="676"/>
      <c r="CI24" s="676"/>
      <c r="CJ24" s="676"/>
      <c r="CK24" s="676"/>
      <c r="CL24" s="676"/>
      <c r="CM24" s="676"/>
      <c r="CN24" s="676"/>
      <c r="CO24" s="676"/>
      <c r="CP24" s="676"/>
      <c r="CQ24" s="677"/>
      <c r="CR24" s="655">
        <v>6983770</v>
      </c>
      <c r="CS24" s="656"/>
      <c r="CT24" s="656"/>
      <c r="CU24" s="656"/>
      <c r="CV24" s="656"/>
      <c r="CW24" s="656"/>
      <c r="CX24" s="656"/>
      <c r="CY24" s="657"/>
      <c r="CZ24" s="660">
        <v>42.4</v>
      </c>
      <c r="DA24" s="661"/>
      <c r="DB24" s="661"/>
      <c r="DC24" s="678"/>
      <c r="DD24" s="700">
        <v>4652430</v>
      </c>
      <c r="DE24" s="656"/>
      <c r="DF24" s="656"/>
      <c r="DG24" s="656"/>
      <c r="DH24" s="656"/>
      <c r="DI24" s="656"/>
      <c r="DJ24" s="656"/>
      <c r="DK24" s="657"/>
      <c r="DL24" s="700">
        <v>4585522</v>
      </c>
      <c r="DM24" s="656"/>
      <c r="DN24" s="656"/>
      <c r="DO24" s="656"/>
      <c r="DP24" s="656"/>
      <c r="DQ24" s="656"/>
      <c r="DR24" s="656"/>
      <c r="DS24" s="656"/>
      <c r="DT24" s="656"/>
      <c r="DU24" s="656"/>
      <c r="DV24" s="657"/>
      <c r="DW24" s="660">
        <v>54.1</v>
      </c>
      <c r="DX24" s="661"/>
      <c r="DY24" s="661"/>
      <c r="DZ24" s="661"/>
      <c r="EA24" s="661"/>
      <c r="EB24" s="661"/>
      <c r="EC24" s="662"/>
    </row>
    <row r="25" spans="2:133" ht="11.25" customHeight="1">
      <c r="B25" s="669" t="s">
        <v>295</v>
      </c>
      <c r="C25" s="670"/>
      <c r="D25" s="670"/>
      <c r="E25" s="670"/>
      <c r="F25" s="670"/>
      <c r="G25" s="670"/>
      <c r="H25" s="670"/>
      <c r="I25" s="670"/>
      <c r="J25" s="670"/>
      <c r="K25" s="670"/>
      <c r="L25" s="670"/>
      <c r="M25" s="670"/>
      <c r="N25" s="670"/>
      <c r="O25" s="670"/>
      <c r="P25" s="670"/>
      <c r="Q25" s="671"/>
      <c r="R25" s="663">
        <v>644851</v>
      </c>
      <c r="S25" s="664"/>
      <c r="T25" s="664"/>
      <c r="U25" s="664"/>
      <c r="V25" s="664"/>
      <c r="W25" s="664"/>
      <c r="X25" s="664"/>
      <c r="Y25" s="665"/>
      <c r="Z25" s="666">
        <v>3.6</v>
      </c>
      <c r="AA25" s="666"/>
      <c r="AB25" s="666"/>
      <c r="AC25" s="666"/>
      <c r="AD25" s="667" t="s">
        <v>129</v>
      </c>
      <c r="AE25" s="667"/>
      <c r="AF25" s="667"/>
      <c r="AG25" s="667"/>
      <c r="AH25" s="667"/>
      <c r="AI25" s="667"/>
      <c r="AJ25" s="667"/>
      <c r="AK25" s="667"/>
      <c r="AL25" s="672" t="s">
        <v>129</v>
      </c>
      <c r="AM25" s="673"/>
      <c r="AN25" s="673"/>
      <c r="AO25" s="674"/>
      <c r="AP25" s="697" t="s">
        <v>296</v>
      </c>
      <c r="AQ25" s="698"/>
      <c r="AR25" s="698"/>
      <c r="AS25" s="698"/>
      <c r="AT25" s="698"/>
      <c r="AU25" s="698"/>
      <c r="AV25" s="698"/>
      <c r="AW25" s="698"/>
      <c r="AX25" s="698"/>
      <c r="AY25" s="698"/>
      <c r="AZ25" s="698"/>
      <c r="BA25" s="698"/>
      <c r="BB25" s="698"/>
      <c r="BC25" s="698"/>
      <c r="BD25" s="698"/>
      <c r="BE25" s="698"/>
      <c r="BF25" s="699"/>
      <c r="BG25" s="663" t="s">
        <v>129</v>
      </c>
      <c r="BH25" s="664"/>
      <c r="BI25" s="664"/>
      <c r="BJ25" s="664"/>
      <c r="BK25" s="664"/>
      <c r="BL25" s="664"/>
      <c r="BM25" s="664"/>
      <c r="BN25" s="665"/>
      <c r="BO25" s="666" t="s">
        <v>129</v>
      </c>
      <c r="BP25" s="666"/>
      <c r="BQ25" s="666"/>
      <c r="BR25" s="666"/>
      <c r="BS25" s="667" t="s">
        <v>129</v>
      </c>
      <c r="BT25" s="667"/>
      <c r="BU25" s="667"/>
      <c r="BV25" s="667"/>
      <c r="BW25" s="667"/>
      <c r="BX25" s="667"/>
      <c r="BY25" s="667"/>
      <c r="BZ25" s="667"/>
      <c r="CA25" s="667"/>
      <c r="CB25" s="668"/>
      <c r="CD25" s="680" t="s">
        <v>297</v>
      </c>
      <c r="CE25" s="681"/>
      <c r="CF25" s="681"/>
      <c r="CG25" s="681"/>
      <c r="CH25" s="681"/>
      <c r="CI25" s="681"/>
      <c r="CJ25" s="681"/>
      <c r="CK25" s="681"/>
      <c r="CL25" s="681"/>
      <c r="CM25" s="681"/>
      <c r="CN25" s="681"/>
      <c r="CO25" s="681"/>
      <c r="CP25" s="681"/>
      <c r="CQ25" s="682"/>
      <c r="CR25" s="663">
        <v>2687400</v>
      </c>
      <c r="CS25" s="704"/>
      <c r="CT25" s="704"/>
      <c r="CU25" s="704"/>
      <c r="CV25" s="704"/>
      <c r="CW25" s="704"/>
      <c r="CX25" s="704"/>
      <c r="CY25" s="705"/>
      <c r="CZ25" s="672">
        <v>16.3</v>
      </c>
      <c r="DA25" s="706"/>
      <c r="DB25" s="706"/>
      <c r="DC25" s="708"/>
      <c r="DD25" s="679">
        <v>2538606</v>
      </c>
      <c r="DE25" s="704"/>
      <c r="DF25" s="704"/>
      <c r="DG25" s="704"/>
      <c r="DH25" s="704"/>
      <c r="DI25" s="704"/>
      <c r="DJ25" s="704"/>
      <c r="DK25" s="705"/>
      <c r="DL25" s="679">
        <v>2511770</v>
      </c>
      <c r="DM25" s="704"/>
      <c r="DN25" s="704"/>
      <c r="DO25" s="704"/>
      <c r="DP25" s="704"/>
      <c r="DQ25" s="704"/>
      <c r="DR25" s="704"/>
      <c r="DS25" s="704"/>
      <c r="DT25" s="704"/>
      <c r="DU25" s="704"/>
      <c r="DV25" s="705"/>
      <c r="DW25" s="672">
        <v>29.7</v>
      </c>
      <c r="DX25" s="706"/>
      <c r="DY25" s="706"/>
      <c r="DZ25" s="706"/>
      <c r="EA25" s="706"/>
      <c r="EB25" s="706"/>
      <c r="EC25" s="707"/>
    </row>
    <row r="26" spans="2:133" ht="11.25" customHeight="1">
      <c r="B26" s="669" t="s">
        <v>298</v>
      </c>
      <c r="C26" s="670"/>
      <c r="D26" s="670"/>
      <c r="E26" s="670"/>
      <c r="F26" s="670"/>
      <c r="G26" s="670"/>
      <c r="H26" s="670"/>
      <c r="I26" s="670"/>
      <c r="J26" s="670"/>
      <c r="K26" s="670"/>
      <c r="L26" s="670"/>
      <c r="M26" s="670"/>
      <c r="N26" s="670"/>
      <c r="O26" s="670"/>
      <c r="P26" s="670"/>
      <c r="Q26" s="671"/>
      <c r="R26" s="663" t="s">
        <v>129</v>
      </c>
      <c r="S26" s="664"/>
      <c r="T26" s="664"/>
      <c r="U26" s="664"/>
      <c r="V26" s="664"/>
      <c r="W26" s="664"/>
      <c r="X26" s="664"/>
      <c r="Y26" s="665"/>
      <c r="Z26" s="666" t="s">
        <v>129</v>
      </c>
      <c r="AA26" s="666"/>
      <c r="AB26" s="666"/>
      <c r="AC26" s="666"/>
      <c r="AD26" s="667" t="s">
        <v>129</v>
      </c>
      <c r="AE26" s="667"/>
      <c r="AF26" s="667"/>
      <c r="AG26" s="667"/>
      <c r="AH26" s="667"/>
      <c r="AI26" s="667"/>
      <c r="AJ26" s="667"/>
      <c r="AK26" s="667"/>
      <c r="AL26" s="672" t="s">
        <v>129</v>
      </c>
      <c r="AM26" s="673"/>
      <c r="AN26" s="673"/>
      <c r="AO26" s="674"/>
      <c r="AP26" s="697" t="s">
        <v>299</v>
      </c>
      <c r="AQ26" s="709"/>
      <c r="AR26" s="709"/>
      <c r="AS26" s="709"/>
      <c r="AT26" s="709"/>
      <c r="AU26" s="709"/>
      <c r="AV26" s="709"/>
      <c r="AW26" s="709"/>
      <c r="AX26" s="709"/>
      <c r="AY26" s="709"/>
      <c r="AZ26" s="709"/>
      <c r="BA26" s="709"/>
      <c r="BB26" s="709"/>
      <c r="BC26" s="709"/>
      <c r="BD26" s="709"/>
      <c r="BE26" s="709"/>
      <c r="BF26" s="699"/>
      <c r="BG26" s="663" t="s">
        <v>129</v>
      </c>
      <c r="BH26" s="664"/>
      <c r="BI26" s="664"/>
      <c r="BJ26" s="664"/>
      <c r="BK26" s="664"/>
      <c r="BL26" s="664"/>
      <c r="BM26" s="664"/>
      <c r="BN26" s="665"/>
      <c r="BO26" s="666" t="s">
        <v>129</v>
      </c>
      <c r="BP26" s="666"/>
      <c r="BQ26" s="666"/>
      <c r="BR26" s="666"/>
      <c r="BS26" s="667" t="s">
        <v>129</v>
      </c>
      <c r="BT26" s="667"/>
      <c r="BU26" s="667"/>
      <c r="BV26" s="667"/>
      <c r="BW26" s="667"/>
      <c r="BX26" s="667"/>
      <c r="BY26" s="667"/>
      <c r="BZ26" s="667"/>
      <c r="CA26" s="667"/>
      <c r="CB26" s="668"/>
      <c r="CD26" s="680" t="s">
        <v>300</v>
      </c>
      <c r="CE26" s="681"/>
      <c r="CF26" s="681"/>
      <c r="CG26" s="681"/>
      <c r="CH26" s="681"/>
      <c r="CI26" s="681"/>
      <c r="CJ26" s="681"/>
      <c r="CK26" s="681"/>
      <c r="CL26" s="681"/>
      <c r="CM26" s="681"/>
      <c r="CN26" s="681"/>
      <c r="CO26" s="681"/>
      <c r="CP26" s="681"/>
      <c r="CQ26" s="682"/>
      <c r="CR26" s="663">
        <v>1634015</v>
      </c>
      <c r="CS26" s="664"/>
      <c r="CT26" s="664"/>
      <c r="CU26" s="664"/>
      <c r="CV26" s="664"/>
      <c r="CW26" s="664"/>
      <c r="CX26" s="664"/>
      <c r="CY26" s="665"/>
      <c r="CZ26" s="672">
        <v>9.9</v>
      </c>
      <c r="DA26" s="706"/>
      <c r="DB26" s="706"/>
      <c r="DC26" s="708"/>
      <c r="DD26" s="679">
        <v>1550634</v>
      </c>
      <c r="DE26" s="664"/>
      <c r="DF26" s="664"/>
      <c r="DG26" s="664"/>
      <c r="DH26" s="664"/>
      <c r="DI26" s="664"/>
      <c r="DJ26" s="664"/>
      <c r="DK26" s="665"/>
      <c r="DL26" s="679" t="s">
        <v>129</v>
      </c>
      <c r="DM26" s="664"/>
      <c r="DN26" s="664"/>
      <c r="DO26" s="664"/>
      <c r="DP26" s="664"/>
      <c r="DQ26" s="664"/>
      <c r="DR26" s="664"/>
      <c r="DS26" s="664"/>
      <c r="DT26" s="664"/>
      <c r="DU26" s="664"/>
      <c r="DV26" s="665"/>
      <c r="DW26" s="672" t="s">
        <v>129</v>
      </c>
      <c r="DX26" s="706"/>
      <c r="DY26" s="706"/>
      <c r="DZ26" s="706"/>
      <c r="EA26" s="706"/>
      <c r="EB26" s="706"/>
      <c r="EC26" s="707"/>
    </row>
    <row r="27" spans="2:133" ht="11.25" customHeight="1">
      <c r="B27" s="669" t="s">
        <v>301</v>
      </c>
      <c r="C27" s="670"/>
      <c r="D27" s="670"/>
      <c r="E27" s="670"/>
      <c r="F27" s="670"/>
      <c r="G27" s="670"/>
      <c r="H27" s="670"/>
      <c r="I27" s="670"/>
      <c r="J27" s="670"/>
      <c r="K27" s="670"/>
      <c r="L27" s="670"/>
      <c r="M27" s="670"/>
      <c r="N27" s="670"/>
      <c r="O27" s="670"/>
      <c r="P27" s="670"/>
      <c r="Q27" s="671"/>
      <c r="R27" s="663">
        <v>8810013</v>
      </c>
      <c r="S27" s="664"/>
      <c r="T27" s="664"/>
      <c r="U27" s="664"/>
      <c r="V27" s="664"/>
      <c r="W27" s="664"/>
      <c r="X27" s="664"/>
      <c r="Y27" s="665"/>
      <c r="Z27" s="666">
        <v>49.5</v>
      </c>
      <c r="AA27" s="666"/>
      <c r="AB27" s="666"/>
      <c r="AC27" s="666"/>
      <c r="AD27" s="667">
        <v>8165162</v>
      </c>
      <c r="AE27" s="667"/>
      <c r="AF27" s="667"/>
      <c r="AG27" s="667"/>
      <c r="AH27" s="667"/>
      <c r="AI27" s="667"/>
      <c r="AJ27" s="667"/>
      <c r="AK27" s="667"/>
      <c r="AL27" s="672">
        <v>99.5</v>
      </c>
      <c r="AM27" s="673"/>
      <c r="AN27" s="673"/>
      <c r="AO27" s="674"/>
      <c r="AP27" s="669" t="s">
        <v>302</v>
      </c>
      <c r="AQ27" s="670"/>
      <c r="AR27" s="670"/>
      <c r="AS27" s="670"/>
      <c r="AT27" s="670"/>
      <c r="AU27" s="670"/>
      <c r="AV27" s="670"/>
      <c r="AW27" s="670"/>
      <c r="AX27" s="670"/>
      <c r="AY27" s="670"/>
      <c r="AZ27" s="670"/>
      <c r="BA27" s="670"/>
      <c r="BB27" s="670"/>
      <c r="BC27" s="670"/>
      <c r="BD27" s="670"/>
      <c r="BE27" s="670"/>
      <c r="BF27" s="671"/>
      <c r="BG27" s="663">
        <v>2472142</v>
      </c>
      <c r="BH27" s="664"/>
      <c r="BI27" s="664"/>
      <c r="BJ27" s="664"/>
      <c r="BK27" s="664"/>
      <c r="BL27" s="664"/>
      <c r="BM27" s="664"/>
      <c r="BN27" s="665"/>
      <c r="BO27" s="666">
        <v>100</v>
      </c>
      <c r="BP27" s="666"/>
      <c r="BQ27" s="666"/>
      <c r="BR27" s="666"/>
      <c r="BS27" s="667" t="s">
        <v>129</v>
      </c>
      <c r="BT27" s="667"/>
      <c r="BU27" s="667"/>
      <c r="BV27" s="667"/>
      <c r="BW27" s="667"/>
      <c r="BX27" s="667"/>
      <c r="BY27" s="667"/>
      <c r="BZ27" s="667"/>
      <c r="CA27" s="667"/>
      <c r="CB27" s="668"/>
      <c r="CD27" s="680" t="s">
        <v>303</v>
      </c>
      <c r="CE27" s="681"/>
      <c r="CF27" s="681"/>
      <c r="CG27" s="681"/>
      <c r="CH27" s="681"/>
      <c r="CI27" s="681"/>
      <c r="CJ27" s="681"/>
      <c r="CK27" s="681"/>
      <c r="CL27" s="681"/>
      <c r="CM27" s="681"/>
      <c r="CN27" s="681"/>
      <c r="CO27" s="681"/>
      <c r="CP27" s="681"/>
      <c r="CQ27" s="682"/>
      <c r="CR27" s="663">
        <v>2883854</v>
      </c>
      <c r="CS27" s="704"/>
      <c r="CT27" s="704"/>
      <c r="CU27" s="704"/>
      <c r="CV27" s="704"/>
      <c r="CW27" s="704"/>
      <c r="CX27" s="704"/>
      <c r="CY27" s="705"/>
      <c r="CZ27" s="672">
        <v>17.5</v>
      </c>
      <c r="DA27" s="706"/>
      <c r="DB27" s="706"/>
      <c r="DC27" s="708"/>
      <c r="DD27" s="679">
        <v>746143</v>
      </c>
      <c r="DE27" s="704"/>
      <c r="DF27" s="704"/>
      <c r="DG27" s="704"/>
      <c r="DH27" s="704"/>
      <c r="DI27" s="704"/>
      <c r="DJ27" s="704"/>
      <c r="DK27" s="705"/>
      <c r="DL27" s="679">
        <v>706071</v>
      </c>
      <c r="DM27" s="704"/>
      <c r="DN27" s="704"/>
      <c r="DO27" s="704"/>
      <c r="DP27" s="704"/>
      <c r="DQ27" s="704"/>
      <c r="DR27" s="704"/>
      <c r="DS27" s="704"/>
      <c r="DT27" s="704"/>
      <c r="DU27" s="704"/>
      <c r="DV27" s="705"/>
      <c r="DW27" s="672">
        <v>8.3000000000000007</v>
      </c>
      <c r="DX27" s="706"/>
      <c r="DY27" s="706"/>
      <c r="DZ27" s="706"/>
      <c r="EA27" s="706"/>
      <c r="EB27" s="706"/>
      <c r="EC27" s="707"/>
    </row>
    <row r="28" spans="2:133" ht="11.25" customHeight="1">
      <c r="B28" s="669" t="s">
        <v>304</v>
      </c>
      <c r="C28" s="670"/>
      <c r="D28" s="670"/>
      <c r="E28" s="670"/>
      <c r="F28" s="670"/>
      <c r="G28" s="670"/>
      <c r="H28" s="670"/>
      <c r="I28" s="670"/>
      <c r="J28" s="670"/>
      <c r="K28" s="670"/>
      <c r="L28" s="670"/>
      <c r="M28" s="670"/>
      <c r="N28" s="670"/>
      <c r="O28" s="670"/>
      <c r="P28" s="670"/>
      <c r="Q28" s="671"/>
      <c r="R28" s="663">
        <v>3334</v>
      </c>
      <c r="S28" s="664"/>
      <c r="T28" s="664"/>
      <c r="U28" s="664"/>
      <c r="V28" s="664"/>
      <c r="W28" s="664"/>
      <c r="X28" s="664"/>
      <c r="Y28" s="665"/>
      <c r="Z28" s="666">
        <v>0</v>
      </c>
      <c r="AA28" s="666"/>
      <c r="AB28" s="666"/>
      <c r="AC28" s="666"/>
      <c r="AD28" s="667">
        <v>3334</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305</v>
      </c>
      <c r="CE28" s="681"/>
      <c r="CF28" s="681"/>
      <c r="CG28" s="681"/>
      <c r="CH28" s="681"/>
      <c r="CI28" s="681"/>
      <c r="CJ28" s="681"/>
      <c r="CK28" s="681"/>
      <c r="CL28" s="681"/>
      <c r="CM28" s="681"/>
      <c r="CN28" s="681"/>
      <c r="CO28" s="681"/>
      <c r="CP28" s="681"/>
      <c r="CQ28" s="682"/>
      <c r="CR28" s="663">
        <v>1412516</v>
      </c>
      <c r="CS28" s="664"/>
      <c r="CT28" s="664"/>
      <c r="CU28" s="664"/>
      <c r="CV28" s="664"/>
      <c r="CW28" s="664"/>
      <c r="CX28" s="664"/>
      <c r="CY28" s="665"/>
      <c r="CZ28" s="672">
        <v>8.6</v>
      </c>
      <c r="DA28" s="706"/>
      <c r="DB28" s="706"/>
      <c r="DC28" s="708"/>
      <c r="DD28" s="679">
        <v>1367681</v>
      </c>
      <c r="DE28" s="664"/>
      <c r="DF28" s="664"/>
      <c r="DG28" s="664"/>
      <c r="DH28" s="664"/>
      <c r="DI28" s="664"/>
      <c r="DJ28" s="664"/>
      <c r="DK28" s="665"/>
      <c r="DL28" s="679">
        <v>1367681</v>
      </c>
      <c r="DM28" s="664"/>
      <c r="DN28" s="664"/>
      <c r="DO28" s="664"/>
      <c r="DP28" s="664"/>
      <c r="DQ28" s="664"/>
      <c r="DR28" s="664"/>
      <c r="DS28" s="664"/>
      <c r="DT28" s="664"/>
      <c r="DU28" s="664"/>
      <c r="DV28" s="665"/>
      <c r="DW28" s="672">
        <v>16.100000000000001</v>
      </c>
      <c r="DX28" s="706"/>
      <c r="DY28" s="706"/>
      <c r="DZ28" s="706"/>
      <c r="EA28" s="706"/>
      <c r="EB28" s="706"/>
      <c r="EC28" s="707"/>
    </row>
    <row r="29" spans="2:133" ht="11.25" customHeight="1">
      <c r="B29" s="669" t="s">
        <v>306</v>
      </c>
      <c r="C29" s="670"/>
      <c r="D29" s="670"/>
      <c r="E29" s="670"/>
      <c r="F29" s="670"/>
      <c r="G29" s="670"/>
      <c r="H29" s="670"/>
      <c r="I29" s="670"/>
      <c r="J29" s="670"/>
      <c r="K29" s="670"/>
      <c r="L29" s="670"/>
      <c r="M29" s="670"/>
      <c r="N29" s="670"/>
      <c r="O29" s="670"/>
      <c r="P29" s="670"/>
      <c r="Q29" s="671"/>
      <c r="R29" s="663">
        <v>66511</v>
      </c>
      <c r="S29" s="664"/>
      <c r="T29" s="664"/>
      <c r="U29" s="664"/>
      <c r="V29" s="664"/>
      <c r="W29" s="664"/>
      <c r="X29" s="664"/>
      <c r="Y29" s="665"/>
      <c r="Z29" s="666">
        <v>0.4</v>
      </c>
      <c r="AA29" s="666"/>
      <c r="AB29" s="666"/>
      <c r="AC29" s="666"/>
      <c r="AD29" s="667" t="s">
        <v>129</v>
      </c>
      <c r="AE29" s="667"/>
      <c r="AF29" s="667"/>
      <c r="AG29" s="667"/>
      <c r="AH29" s="667"/>
      <c r="AI29" s="667"/>
      <c r="AJ29" s="667"/>
      <c r="AK29" s="667"/>
      <c r="AL29" s="672" t="s">
        <v>129</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307</v>
      </c>
      <c r="CE29" s="716"/>
      <c r="CF29" s="680" t="s">
        <v>70</v>
      </c>
      <c r="CG29" s="681"/>
      <c r="CH29" s="681"/>
      <c r="CI29" s="681"/>
      <c r="CJ29" s="681"/>
      <c r="CK29" s="681"/>
      <c r="CL29" s="681"/>
      <c r="CM29" s="681"/>
      <c r="CN29" s="681"/>
      <c r="CO29" s="681"/>
      <c r="CP29" s="681"/>
      <c r="CQ29" s="682"/>
      <c r="CR29" s="663">
        <v>1412354</v>
      </c>
      <c r="CS29" s="704"/>
      <c r="CT29" s="704"/>
      <c r="CU29" s="704"/>
      <c r="CV29" s="704"/>
      <c r="CW29" s="704"/>
      <c r="CX29" s="704"/>
      <c r="CY29" s="705"/>
      <c r="CZ29" s="672">
        <v>8.6</v>
      </c>
      <c r="DA29" s="706"/>
      <c r="DB29" s="706"/>
      <c r="DC29" s="708"/>
      <c r="DD29" s="679">
        <v>1367519</v>
      </c>
      <c r="DE29" s="704"/>
      <c r="DF29" s="704"/>
      <c r="DG29" s="704"/>
      <c r="DH29" s="704"/>
      <c r="DI29" s="704"/>
      <c r="DJ29" s="704"/>
      <c r="DK29" s="705"/>
      <c r="DL29" s="679">
        <v>1367519</v>
      </c>
      <c r="DM29" s="704"/>
      <c r="DN29" s="704"/>
      <c r="DO29" s="704"/>
      <c r="DP29" s="704"/>
      <c r="DQ29" s="704"/>
      <c r="DR29" s="704"/>
      <c r="DS29" s="704"/>
      <c r="DT29" s="704"/>
      <c r="DU29" s="704"/>
      <c r="DV29" s="705"/>
      <c r="DW29" s="672">
        <v>16.100000000000001</v>
      </c>
      <c r="DX29" s="706"/>
      <c r="DY29" s="706"/>
      <c r="DZ29" s="706"/>
      <c r="EA29" s="706"/>
      <c r="EB29" s="706"/>
      <c r="EC29" s="707"/>
    </row>
    <row r="30" spans="2:133" ht="11.25" customHeight="1">
      <c r="B30" s="669" t="s">
        <v>308</v>
      </c>
      <c r="C30" s="670"/>
      <c r="D30" s="670"/>
      <c r="E30" s="670"/>
      <c r="F30" s="670"/>
      <c r="G30" s="670"/>
      <c r="H30" s="670"/>
      <c r="I30" s="670"/>
      <c r="J30" s="670"/>
      <c r="K30" s="670"/>
      <c r="L30" s="670"/>
      <c r="M30" s="670"/>
      <c r="N30" s="670"/>
      <c r="O30" s="670"/>
      <c r="P30" s="670"/>
      <c r="Q30" s="671"/>
      <c r="R30" s="663">
        <v>106020</v>
      </c>
      <c r="S30" s="664"/>
      <c r="T30" s="664"/>
      <c r="U30" s="664"/>
      <c r="V30" s="664"/>
      <c r="W30" s="664"/>
      <c r="X30" s="664"/>
      <c r="Y30" s="665"/>
      <c r="Z30" s="666">
        <v>0.6</v>
      </c>
      <c r="AA30" s="666"/>
      <c r="AB30" s="666"/>
      <c r="AC30" s="666"/>
      <c r="AD30" s="667">
        <v>8729</v>
      </c>
      <c r="AE30" s="667"/>
      <c r="AF30" s="667"/>
      <c r="AG30" s="667"/>
      <c r="AH30" s="667"/>
      <c r="AI30" s="667"/>
      <c r="AJ30" s="667"/>
      <c r="AK30" s="667"/>
      <c r="AL30" s="672">
        <v>0.1</v>
      </c>
      <c r="AM30" s="673"/>
      <c r="AN30" s="673"/>
      <c r="AO30" s="674"/>
      <c r="AP30" s="645" t="s">
        <v>226</v>
      </c>
      <c r="AQ30" s="646"/>
      <c r="AR30" s="646"/>
      <c r="AS30" s="646"/>
      <c r="AT30" s="646"/>
      <c r="AU30" s="646"/>
      <c r="AV30" s="646"/>
      <c r="AW30" s="646"/>
      <c r="AX30" s="646"/>
      <c r="AY30" s="646"/>
      <c r="AZ30" s="646"/>
      <c r="BA30" s="646"/>
      <c r="BB30" s="646"/>
      <c r="BC30" s="646"/>
      <c r="BD30" s="646"/>
      <c r="BE30" s="646"/>
      <c r="BF30" s="647"/>
      <c r="BG30" s="645" t="s">
        <v>309</v>
      </c>
      <c r="BH30" s="713"/>
      <c r="BI30" s="713"/>
      <c r="BJ30" s="713"/>
      <c r="BK30" s="713"/>
      <c r="BL30" s="713"/>
      <c r="BM30" s="713"/>
      <c r="BN30" s="713"/>
      <c r="BO30" s="713"/>
      <c r="BP30" s="713"/>
      <c r="BQ30" s="714"/>
      <c r="BR30" s="645" t="s">
        <v>310</v>
      </c>
      <c r="BS30" s="713"/>
      <c r="BT30" s="713"/>
      <c r="BU30" s="713"/>
      <c r="BV30" s="713"/>
      <c r="BW30" s="713"/>
      <c r="BX30" s="713"/>
      <c r="BY30" s="713"/>
      <c r="BZ30" s="713"/>
      <c r="CA30" s="713"/>
      <c r="CB30" s="714"/>
      <c r="CD30" s="717"/>
      <c r="CE30" s="718"/>
      <c r="CF30" s="680" t="s">
        <v>311</v>
      </c>
      <c r="CG30" s="681"/>
      <c r="CH30" s="681"/>
      <c r="CI30" s="681"/>
      <c r="CJ30" s="681"/>
      <c r="CK30" s="681"/>
      <c r="CL30" s="681"/>
      <c r="CM30" s="681"/>
      <c r="CN30" s="681"/>
      <c r="CO30" s="681"/>
      <c r="CP30" s="681"/>
      <c r="CQ30" s="682"/>
      <c r="CR30" s="663">
        <v>1362683</v>
      </c>
      <c r="CS30" s="664"/>
      <c r="CT30" s="664"/>
      <c r="CU30" s="664"/>
      <c r="CV30" s="664"/>
      <c r="CW30" s="664"/>
      <c r="CX30" s="664"/>
      <c r="CY30" s="665"/>
      <c r="CZ30" s="672">
        <v>8.3000000000000007</v>
      </c>
      <c r="DA30" s="706"/>
      <c r="DB30" s="706"/>
      <c r="DC30" s="708"/>
      <c r="DD30" s="679">
        <v>1321626</v>
      </c>
      <c r="DE30" s="664"/>
      <c r="DF30" s="664"/>
      <c r="DG30" s="664"/>
      <c r="DH30" s="664"/>
      <c r="DI30" s="664"/>
      <c r="DJ30" s="664"/>
      <c r="DK30" s="665"/>
      <c r="DL30" s="679">
        <v>1321626</v>
      </c>
      <c r="DM30" s="664"/>
      <c r="DN30" s="664"/>
      <c r="DO30" s="664"/>
      <c r="DP30" s="664"/>
      <c r="DQ30" s="664"/>
      <c r="DR30" s="664"/>
      <c r="DS30" s="664"/>
      <c r="DT30" s="664"/>
      <c r="DU30" s="664"/>
      <c r="DV30" s="665"/>
      <c r="DW30" s="672">
        <v>15.6</v>
      </c>
      <c r="DX30" s="706"/>
      <c r="DY30" s="706"/>
      <c r="DZ30" s="706"/>
      <c r="EA30" s="706"/>
      <c r="EB30" s="706"/>
      <c r="EC30" s="707"/>
    </row>
    <row r="31" spans="2:133" ht="11.25" customHeight="1">
      <c r="B31" s="669" t="s">
        <v>312</v>
      </c>
      <c r="C31" s="670"/>
      <c r="D31" s="670"/>
      <c r="E31" s="670"/>
      <c r="F31" s="670"/>
      <c r="G31" s="670"/>
      <c r="H31" s="670"/>
      <c r="I31" s="670"/>
      <c r="J31" s="670"/>
      <c r="K31" s="670"/>
      <c r="L31" s="670"/>
      <c r="M31" s="670"/>
      <c r="N31" s="670"/>
      <c r="O31" s="670"/>
      <c r="P31" s="670"/>
      <c r="Q31" s="671"/>
      <c r="R31" s="663">
        <v>72066</v>
      </c>
      <c r="S31" s="664"/>
      <c r="T31" s="664"/>
      <c r="U31" s="664"/>
      <c r="V31" s="664"/>
      <c r="W31" s="664"/>
      <c r="X31" s="664"/>
      <c r="Y31" s="665"/>
      <c r="Z31" s="666">
        <v>0.4</v>
      </c>
      <c r="AA31" s="666"/>
      <c r="AB31" s="666"/>
      <c r="AC31" s="666"/>
      <c r="AD31" s="667" t="s">
        <v>129</v>
      </c>
      <c r="AE31" s="667"/>
      <c r="AF31" s="667"/>
      <c r="AG31" s="667"/>
      <c r="AH31" s="667"/>
      <c r="AI31" s="667"/>
      <c r="AJ31" s="667"/>
      <c r="AK31" s="667"/>
      <c r="AL31" s="672" t="s">
        <v>129</v>
      </c>
      <c r="AM31" s="673"/>
      <c r="AN31" s="673"/>
      <c r="AO31" s="674"/>
      <c r="AP31" s="721" t="s">
        <v>313</v>
      </c>
      <c r="AQ31" s="722"/>
      <c r="AR31" s="722"/>
      <c r="AS31" s="722"/>
      <c r="AT31" s="727" t="s">
        <v>314</v>
      </c>
      <c r="AU31" s="366"/>
      <c r="AV31" s="366"/>
      <c r="AW31" s="366"/>
      <c r="AX31" s="652" t="s">
        <v>189</v>
      </c>
      <c r="AY31" s="653"/>
      <c r="AZ31" s="653"/>
      <c r="BA31" s="653"/>
      <c r="BB31" s="653"/>
      <c r="BC31" s="653"/>
      <c r="BD31" s="653"/>
      <c r="BE31" s="653"/>
      <c r="BF31" s="654"/>
      <c r="BG31" s="736">
        <v>99.5</v>
      </c>
      <c r="BH31" s="737"/>
      <c r="BI31" s="737"/>
      <c r="BJ31" s="737"/>
      <c r="BK31" s="737"/>
      <c r="BL31" s="737"/>
      <c r="BM31" s="661">
        <v>96.7</v>
      </c>
      <c r="BN31" s="737"/>
      <c r="BO31" s="737"/>
      <c r="BP31" s="737"/>
      <c r="BQ31" s="738"/>
      <c r="BR31" s="736">
        <v>99.4</v>
      </c>
      <c r="BS31" s="737"/>
      <c r="BT31" s="737"/>
      <c r="BU31" s="737"/>
      <c r="BV31" s="737"/>
      <c r="BW31" s="737"/>
      <c r="BX31" s="661">
        <v>96.5</v>
      </c>
      <c r="BY31" s="737"/>
      <c r="BZ31" s="737"/>
      <c r="CA31" s="737"/>
      <c r="CB31" s="738"/>
      <c r="CD31" s="717"/>
      <c r="CE31" s="718"/>
      <c r="CF31" s="680" t="s">
        <v>315</v>
      </c>
      <c r="CG31" s="681"/>
      <c r="CH31" s="681"/>
      <c r="CI31" s="681"/>
      <c r="CJ31" s="681"/>
      <c r="CK31" s="681"/>
      <c r="CL31" s="681"/>
      <c r="CM31" s="681"/>
      <c r="CN31" s="681"/>
      <c r="CO31" s="681"/>
      <c r="CP31" s="681"/>
      <c r="CQ31" s="682"/>
      <c r="CR31" s="663">
        <v>49671</v>
      </c>
      <c r="CS31" s="704"/>
      <c r="CT31" s="704"/>
      <c r="CU31" s="704"/>
      <c r="CV31" s="704"/>
      <c r="CW31" s="704"/>
      <c r="CX31" s="704"/>
      <c r="CY31" s="705"/>
      <c r="CZ31" s="672">
        <v>0.3</v>
      </c>
      <c r="DA31" s="706"/>
      <c r="DB31" s="706"/>
      <c r="DC31" s="708"/>
      <c r="DD31" s="679">
        <v>45893</v>
      </c>
      <c r="DE31" s="704"/>
      <c r="DF31" s="704"/>
      <c r="DG31" s="704"/>
      <c r="DH31" s="704"/>
      <c r="DI31" s="704"/>
      <c r="DJ31" s="704"/>
      <c r="DK31" s="705"/>
      <c r="DL31" s="679">
        <v>45893</v>
      </c>
      <c r="DM31" s="704"/>
      <c r="DN31" s="704"/>
      <c r="DO31" s="704"/>
      <c r="DP31" s="704"/>
      <c r="DQ31" s="704"/>
      <c r="DR31" s="704"/>
      <c r="DS31" s="704"/>
      <c r="DT31" s="704"/>
      <c r="DU31" s="704"/>
      <c r="DV31" s="705"/>
      <c r="DW31" s="672">
        <v>0.5</v>
      </c>
      <c r="DX31" s="706"/>
      <c r="DY31" s="706"/>
      <c r="DZ31" s="706"/>
      <c r="EA31" s="706"/>
      <c r="EB31" s="706"/>
      <c r="EC31" s="707"/>
    </row>
    <row r="32" spans="2:133" ht="11.25" customHeight="1">
      <c r="B32" s="669" t="s">
        <v>316</v>
      </c>
      <c r="C32" s="670"/>
      <c r="D32" s="670"/>
      <c r="E32" s="670"/>
      <c r="F32" s="670"/>
      <c r="G32" s="670"/>
      <c r="H32" s="670"/>
      <c r="I32" s="670"/>
      <c r="J32" s="670"/>
      <c r="K32" s="670"/>
      <c r="L32" s="670"/>
      <c r="M32" s="670"/>
      <c r="N32" s="670"/>
      <c r="O32" s="670"/>
      <c r="P32" s="670"/>
      <c r="Q32" s="671"/>
      <c r="R32" s="663">
        <v>3163453</v>
      </c>
      <c r="S32" s="664"/>
      <c r="T32" s="664"/>
      <c r="U32" s="664"/>
      <c r="V32" s="664"/>
      <c r="W32" s="664"/>
      <c r="X32" s="664"/>
      <c r="Y32" s="665"/>
      <c r="Z32" s="666">
        <v>17.8</v>
      </c>
      <c r="AA32" s="666"/>
      <c r="AB32" s="666"/>
      <c r="AC32" s="666"/>
      <c r="AD32" s="667" t="s">
        <v>129</v>
      </c>
      <c r="AE32" s="667"/>
      <c r="AF32" s="667"/>
      <c r="AG32" s="667"/>
      <c r="AH32" s="667"/>
      <c r="AI32" s="667"/>
      <c r="AJ32" s="667"/>
      <c r="AK32" s="667"/>
      <c r="AL32" s="672" t="s">
        <v>129</v>
      </c>
      <c r="AM32" s="673"/>
      <c r="AN32" s="673"/>
      <c r="AO32" s="674"/>
      <c r="AP32" s="723"/>
      <c r="AQ32" s="724"/>
      <c r="AR32" s="724"/>
      <c r="AS32" s="724"/>
      <c r="AT32" s="728"/>
      <c r="AU32" s="362" t="s">
        <v>317</v>
      </c>
      <c r="AV32" s="362"/>
      <c r="AW32" s="362"/>
      <c r="AX32" s="669" t="s">
        <v>318</v>
      </c>
      <c r="AY32" s="670"/>
      <c r="AZ32" s="670"/>
      <c r="BA32" s="670"/>
      <c r="BB32" s="670"/>
      <c r="BC32" s="670"/>
      <c r="BD32" s="670"/>
      <c r="BE32" s="670"/>
      <c r="BF32" s="671"/>
      <c r="BG32" s="730">
        <v>99.6</v>
      </c>
      <c r="BH32" s="704"/>
      <c r="BI32" s="704"/>
      <c r="BJ32" s="704"/>
      <c r="BK32" s="704"/>
      <c r="BL32" s="704"/>
      <c r="BM32" s="673">
        <v>97.8</v>
      </c>
      <c r="BN32" s="731"/>
      <c r="BO32" s="731"/>
      <c r="BP32" s="731"/>
      <c r="BQ32" s="732"/>
      <c r="BR32" s="730">
        <v>99.5</v>
      </c>
      <c r="BS32" s="704"/>
      <c r="BT32" s="704"/>
      <c r="BU32" s="704"/>
      <c r="BV32" s="704"/>
      <c r="BW32" s="704"/>
      <c r="BX32" s="673">
        <v>97.5</v>
      </c>
      <c r="BY32" s="731"/>
      <c r="BZ32" s="731"/>
      <c r="CA32" s="731"/>
      <c r="CB32" s="732"/>
      <c r="CD32" s="719"/>
      <c r="CE32" s="720"/>
      <c r="CF32" s="680" t="s">
        <v>319</v>
      </c>
      <c r="CG32" s="681"/>
      <c r="CH32" s="681"/>
      <c r="CI32" s="681"/>
      <c r="CJ32" s="681"/>
      <c r="CK32" s="681"/>
      <c r="CL32" s="681"/>
      <c r="CM32" s="681"/>
      <c r="CN32" s="681"/>
      <c r="CO32" s="681"/>
      <c r="CP32" s="681"/>
      <c r="CQ32" s="682"/>
      <c r="CR32" s="663">
        <v>162</v>
      </c>
      <c r="CS32" s="664"/>
      <c r="CT32" s="664"/>
      <c r="CU32" s="664"/>
      <c r="CV32" s="664"/>
      <c r="CW32" s="664"/>
      <c r="CX32" s="664"/>
      <c r="CY32" s="665"/>
      <c r="CZ32" s="672">
        <v>0</v>
      </c>
      <c r="DA32" s="706"/>
      <c r="DB32" s="706"/>
      <c r="DC32" s="708"/>
      <c r="DD32" s="679">
        <v>162</v>
      </c>
      <c r="DE32" s="664"/>
      <c r="DF32" s="664"/>
      <c r="DG32" s="664"/>
      <c r="DH32" s="664"/>
      <c r="DI32" s="664"/>
      <c r="DJ32" s="664"/>
      <c r="DK32" s="665"/>
      <c r="DL32" s="679">
        <v>162</v>
      </c>
      <c r="DM32" s="664"/>
      <c r="DN32" s="664"/>
      <c r="DO32" s="664"/>
      <c r="DP32" s="664"/>
      <c r="DQ32" s="664"/>
      <c r="DR32" s="664"/>
      <c r="DS32" s="664"/>
      <c r="DT32" s="664"/>
      <c r="DU32" s="664"/>
      <c r="DV32" s="665"/>
      <c r="DW32" s="672">
        <v>0</v>
      </c>
      <c r="DX32" s="706"/>
      <c r="DY32" s="706"/>
      <c r="DZ32" s="706"/>
      <c r="EA32" s="706"/>
      <c r="EB32" s="706"/>
      <c r="EC32" s="707"/>
    </row>
    <row r="33" spans="2:133" ht="11.25" customHeight="1">
      <c r="B33" s="694" t="s">
        <v>320</v>
      </c>
      <c r="C33" s="695"/>
      <c r="D33" s="695"/>
      <c r="E33" s="695"/>
      <c r="F33" s="695"/>
      <c r="G33" s="695"/>
      <c r="H33" s="695"/>
      <c r="I33" s="695"/>
      <c r="J33" s="695"/>
      <c r="K33" s="695"/>
      <c r="L33" s="695"/>
      <c r="M33" s="695"/>
      <c r="N33" s="695"/>
      <c r="O33" s="695"/>
      <c r="P33" s="695"/>
      <c r="Q33" s="696"/>
      <c r="R33" s="663" t="s">
        <v>129</v>
      </c>
      <c r="S33" s="664"/>
      <c r="T33" s="664"/>
      <c r="U33" s="664"/>
      <c r="V33" s="664"/>
      <c r="W33" s="664"/>
      <c r="X33" s="664"/>
      <c r="Y33" s="665"/>
      <c r="Z33" s="666" t="s">
        <v>129</v>
      </c>
      <c r="AA33" s="666"/>
      <c r="AB33" s="666"/>
      <c r="AC33" s="666"/>
      <c r="AD33" s="667" t="s">
        <v>129</v>
      </c>
      <c r="AE33" s="667"/>
      <c r="AF33" s="667"/>
      <c r="AG33" s="667"/>
      <c r="AH33" s="667"/>
      <c r="AI33" s="667"/>
      <c r="AJ33" s="667"/>
      <c r="AK33" s="667"/>
      <c r="AL33" s="672" t="s">
        <v>129</v>
      </c>
      <c r="AM33" s="673"/>
      <c r="AN33" s="673"/>
      <c r="AO33" s="674"/>
      <c r="AP33" s="725"/>
      <c r="AQ33" s="726"/>
      <c r="AR33" s="726"/>
      <c r="AS33" s="726"/>
      <c r="AT33" s="729"/>
      <c r="AU33" s="360"/>
      <c r="AV33" s="360"/>
      <c r="AW33" s="360"/>
      <c r="AX33" s="710" t="s">
        <v>321</v>
      </c>
      <c r="AY33" s="711"/>
      <c r="AZ33" s="711"/>
      <c r="BA33" s="711"/>
      <c r="BB33" s="711"/>
      <c r="BC33" s="711"/>
      <c r="BD33" s="711"/>
      <c r="BE33" s="711"/>
      <c r="BF33" s="712"/>
      <c r="BG33" s="739">
        <v>99.4</v>
      </c>
      <c r="BH33" s="734"/>
      <c r="BI33" s="734"/>
      <c r="BJ33" s="734"/>
      <c r="BK33" s="734"/>
      <c r="BL33" s="734"/>
      <c r="BM33" s="733">
        <v>95.6</v>
      </c>
      <c r="BN33" s="734"/>
      <c r="BO33" s="734"/>
      <c r="BP33" s="734"/>
      <c r="BQ33" s="735"/>
      <c r="BR33" s="739">
        <v>99.3</v>
      </c>
      <c r="BS33" s="734"/>
      <c r="BT33" s="734"/>
      <c r="BU33" s="734"/>
      <c r="BV33" s="734"/>
      <c r="BW33" s="734"/>
      <c r="BX33" s="733">
        <v>95.5</v>
      </c>
      <c r="BY33" s="734"/>
      <c r="BZ33" s="734"/>
      <c r="CA33" s="734"/>
      <c r="CB33" s="735"/>
      <c r="CD33" s="680" t="s">
        <v>322</v>
      </c>
      <c r="CE33" s="681"/>
      <c r="CF33" s="681"/>
      <c r="CG33" s="681"/>
      <c r="CH33" s="681"/>
      <c r="CI33" s="681"/>
      <c r="CJ33" s="681"/>
      <c r="CK33" s="681"/>
      <c r="CL33" s="681"/>
      <c r="CM33" s="681"/>
      <c r="CN33" s="681"/>
      <c r="CO33" s="681"/>
      <c r="CP33" s="681"/>
      <c r="CQ33" s="682"/>
      <c r="CR33" s="663">
        <v>5485256</v>
      </c>
      <c r="CS33" s="704"/>
      <c r="CT33" s="704"/>
      <c r="CU33" s="704"/>
      <c r="CV33" s="704"/>
      <c r="CW33" s="704"/>
      <c r="CX33" s="704"/>
      <c r="CY33" s="705"/>
      <c r="CZ33" s="672">
        <v>33.299999999999997</v>
      </c>
      <c r="DA33" s="706"/>
      <c r="DB33" s="706"/>
      <c r="DC33" s="708"/>
      <c r="DD33" s="679">
        <v>4095044</v>
      </c>
      <c r="DE33" s="704"/>
      <c r="DF33" s="704"/>
      <c r="DG33" s="704"/>
      <c r="DH33" s="704"/>
      <c r="DI33" s="704"/>
      <c r="DJ33" s="704"/>
      <c r="DK33" s="705"/>
      <c r="DL33" s="679">
        <v>2562055</v>
      </c>
      <c r="DM33" s="704"/>
      <c r="DN33" s="704"/>
      <c r="DO33" s="704"/>
      <c r="DP33" s="704"/>
      <c r="DQ33" s="704"/>
      <c r="DR33" s="704"/>
      <c r="DS33" s="704"/>
      <c r="DT33" s="704"/>
      <c r="DU33" s="704"/>
      <c r="DV33" s="705"/>
      <c r="DW33" s="672">
        <v>30.3</v>
      </c>
      <c r="DX33" s="706"/>
      <c r="DY33" s="706"/>
      <c r="DZ33" s="706"/>
      <c r="EA33" s="706"/>
      <c r="EB33" s="706"/>
      <c r="EC33" s="707"/>
    </row>
    <row r="34" spans="2:133" ht="11.25" customHeight="1">
      <c r="B34" s="669" t="s">
        <v>323</v>
      </c>
      <c r="C34" s="670"/>
      <c r="D34" s="670"/>
      <c r="E34" s="670"/>
      <c r="F34" s="670"/>
      <c r="G34" s="670"/>
      <c r="H34" s="670"/>
      <c r="I34" s="670"/>
      <c r="J34" s="670"/>
      <c r="K34" s="670"/>
      <c r="L34" s="670"/>
      <c r="M34" s="670"/>
      <c r="N34" s="670"/>
      <c r="O34" s="670"/>
      <c r="P34" s="670"/>
      <c r="Q34" s="671"/>
      <c r="R34" s="663">
        <v>1775485</v>
      </c>
      <c r="S34" s="664"/>
      <c r="T34" s="664"/>
      <c r="U34" s="664"/>
      <c r="V34" s="664"/>
      <c r="W34" s="664"/>
      <c r="X34" s="664"/>
      <c r="Y34" s="665"/>
      <c r="Z34" s="666">
        <v>10</v>
      </c>
      <c r="AA34" s="666"/>
      <c r="AB34" s="666"/>
      <c r="AC34" s="666"/>
      <c r="AD34" s="667" t="s">
        <v>129</v>
      </c>
      <c r="AE34" s="667"/>
      <c r="AF34" s="667"/>
      <c r="AG34" s="667"/>
      <c r="AH34" s="667"/>
      <c r="AI34" s="667"/>
      <c r="AJ34" s="667"/>
      <c r="AK34" s="667"/>
      <c r="AL34" s="672" t="s">
        <v>129</v>
      </c>
      <c r="AM34" s="673"/>
      <c r="AN34" s="673"/>
      <c r="AO34" s="67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324</v>
      </c>
      <c r="CE34" s="681"/>
      <c r="CF34" s="681"/>
      <c r="CG34" s="681"/>
      <c r="CH34" s="681"/>
      <c r="CI34" s="681"/>
      <c r="CJ34" s="681"/>
      <c r="CK34" s="681"/>
      <c r="CL34" s="681"/>
      <c r="CM34" s="681"/>
      <c r="CN34" s="681"/>
      <c r="CO34" s="681"/>
      <c r="CP34" s="681"/>
      <c r="CQ34" s="682"/>
      <c r="CR34" s="663">
        <v>1419126</v>
      </c>
      <c r="CS34" s="664"/>
      <c r="CT34" s="664"/>
      <c r="CU34" s="664"/>
      <c r="CV34" s="664"/>
      <c r="CW34" s="664"/>
      <c r="CX34" s="664"/>
      <c r="CY34" s="665"/>
      <c r="CZ34" s="672">
        <v>8.6</v>
      </c>
      <c r="DA34" s="706"/>
      <c r="DB34" s="706"/>
      <c r="DC34" s="708"/>
      <c r="DD34" s="679">
        <v>987420</v>
      </c>
      <c r="DE34" s="664"/>
      <c r="DF34" s="664"/>
      <c r="DG34" s="664"/>
      <c r="DH34" s="664"/>
      <c r="DI34" s="664"/>
      <c r="DJ34" s="664"/>
      <c r="DK34" s="665"/>
      <c r="DL34" s="679">
        <v>894336</v>
      </c>
      <c r="DM34" s="664"/>
      <c r="DN34" s="664"/>
      <c r="DO34" s="664"/>
      <c r="DP34" s="664"/>
      <c r="DQ34" s="664"/>
      <c r="DR34" s="664"/>
      <c r="DS34" s="664"/>
      <c r="DT34" s="664"/>
      <c r="DU34" s="664"/>
      <c r="DV34" s="665"/>
      <c r="DW34" s="672">
        <v>10.6</v>
      </c>
      <c r="DX34" s="706"/>
      <c r="DY34" s="706"/>
      <c r="DZ34" s="706"/>
      <c r="EA34" s="706"/>
      <c r="EB34" s="706"/>
      <c r="EC34" s="707"/>
    </row>
    <row r="35" spans="2:133" ht="11.25" customHeight="1">
      <c r="B35" s="669" t="s">
        <v>325</v>
      </c>
      <c r="C35" s="670"/>
      <c r="D35" s="670"/>
      <c r="E35" s="670"/>
      <c r="F35" s="670"/>
      <c r="G35" s="670"/>
      <c r="H35" s="670"/>
      <c r="I35" s="670"/>
      <c r="J35" s="670"/>
      <c r="K35" s="670"/>
      <c r="L35" s="670"/>
      <c r="M35" s="670"/>
      <c r="N35" s="670"/>
      <c r="O35" s="670"/>
      <c r="P35" s="670"/>
      <c r="Q35" s="671"/>
      <c r="R35" s="663">
        <v>73095</v>
      </c>
      <c r="S35" s="664"/>
      <c r="T35" s="664"/>
      <c r="U35" s="664"/>
      <c r="V35" s="664"/>
      <c r="W35" s="664"/>
      <c r="X35" s="664"/>
      <c r="Y35" s="665"/>
      <c r="Z35" s="666">
        <v>0.4</v>
      </c>
      <c r="AA35" s="666"/>
      <c r="AB35" s="666"/>
      <c r="AC35" s="666"/>
      <c r="AD35" s="667">
        <v>32773</v>
      </c>
      <c r="AE35" s="667"/>
      <c r="AF35" s="667"/>
      <c r="AG35" s="667"/>
      <c r="AH35" s="667"/>
      <c r="AI35" s="667"/>
      <c r="AJ35" s="667"/>
      <c r="AK35" s="667"/>
      <c r="AL35" s="672">
        <v>0.4</v>
      </c>
      <c r="AM35" s="673"/>
      <c r="AN35" s="673"/>
      <c r="AO35" s="674"/>
      <c r="AP35" s="218"/>
      <c r="AQ35" s="645" t="s">
        <v>326</v>
      </c>
      <c r="AR35" s="646"/>
      <c r="AS35" s="646"/>
      <c r="AT35" s="646"/>
      <c r="AU35" s="646"/>
      <c r="AV35" s="646"/>
      <c r="AW35" s="646"/>
      <c r="AX35" s="646"/>
      <c r="AY35" s="646"/>
      <c r="AZ35" s="646"/>
      <c r="BA35" s="646"/>
      <c r="BB35" s="646"/>
      <c r="BC35" s="646"/>
      <c r="BD35" s="646"/>
      <c r="BE35" s="646"/>
      <c r="BF35" s="647"/>
      <c r="BG35" s="645" t="s">
        <v>327</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328</v>
      </c>
      <c r="CE35" s="681"/>
      <c r="CF35" s="681"/>
      <c r="CG35" s="681"/>
      <c r="CH35" s="681"/>
      <c r="CI35" s="681"/>
      <c r="CJ35" s="681"/>
      <c r="CK35" s="681"/>
      <c r="CL35" s="681"/>
      <c r="CM35" s="681"/>
      <c r="CN35" s="681"/>
      <c r="CO35" s="681"/>
      <c r="CP35" s="681"/>
      <c r="CQ35" s="682"/>
      <c r="CR35" s="663">
        <v>64224</v>
      </c>
      <c r="CS35" s="704"/>
      <c r="CT35" s="704"/>
      <c r="CU35" s="704"/>
      <c r="CV35" s="704"/>
      <c r="CW35" s="704"/>
      <c r="CX35" s="704"/>
      <c r="CY35" s="705"/>
      <c r="CZ35" s="672">
        <v>0.4</v>
      </c>
      <c r="DA35" s="706"/>
      <c r="DB35" s="706"/>
      <c r="DC35" s="708"/>
      <c r="DD35" s="679">
        <v>49217</v>
      </c>
      <c r="DE35" s="704"/>
      <c r="DF35" s="704"/>
      <c r="DG35" s="704"/>
      <c r="DH35" s="704"/>
      <c r="DI35" s="704"/>
      <c r="DJ35" s="704"/>
      <c r="DK35" s="705"/>
      <c r="DL35" s="679">
        <v>48933</v>
      </c>
      <c r="DM35" s="704"/>
      <c r="DN35" s="704"/>
      <c r="DO35" s="704"/>
      <c r="DP35" s="704"/>
      <c r="DQ35" s="704"/>
      <c r="DR35" s="704"/>
      <c r="DS35" s="704"/>
      <c r="DT35" s="704"/>
      <c r="DU35" s="704"/>
      <c r="DV35" s="705"/>
      <c r="DW35" s="672">
        <v>0.6</v>
      </c>
      <c r="DX35" s="706"/>
      <c r="DY35" s="706"/>
      <c r="DZ35" s="706"/>
      <c r="EA35" s="706"/>
      <c r="EB35" s="706"/>
      <c r="EC35" s="707"/>
    </row>
    <row r="36" spans="2:133" ht="11.25" customHeight="1">
      <c r="B36" s="669" t="s">
        <v>329</v>
      </c>
      <c r="C36" s="670"/>
      <c r="D36" s="670"/>
      <c r="E36" s="670"/>
      <c r="F36" s="670"/>
      <c r="G36" s="670"/>
      <c r="H36" s="670"/>
      <c r="I36" s="670"/>
      <c r="J36" s="670"/>
      <c r="K36" s="670"/>
      <c r="L36" s="670"/>
      <c r="M36" s="670"/>
      <c r="N36" s="670"/>
      <c r="O36" s="670"/>
      <c r="P36" s="670"/>
      <c r="Q36" s="671"/>
      <c r="R36" s="663">
        <v>296493</v>
      </c>
      <c r="S36" s="664"/>
      <c r="T36" s="664"/>
      <c r="U36" s="664"/>
      <c r="V36" s="664"/>
      <c r="W36" s="664"/>
      <c r="X36" s="664"/>
      <c r="Y36" s="665"/>
      <c r="Z36" s="666">
        <v>1.7</v>
      </c>
      <c r="AA36" s="666"/>
      <c r="AB36" s="666"/>
      <c r="AC36" s="666"/>
      <c r="AD36" s="667" t="s">
        <v>129</v>
      </c>
      <c r="AE36" s="667"/>
      <c r="AF36" s="667"/>
      <c r="AG36" s="667"/>
      <c r="AH36" s="667"/>
      <c r="AI36" s="667"/>
      <c r="AJ36" s="667"/>
      <c r="AK36" s="667"/>
      <c r="AL36" s="672" t="s">
        <v>129</v>
      </c>
      <c r="AM36" s="673"/>
      <c r="AN36" s="673"/>
      <c r="AO36" s="674"/>
      <c r="AP36" s="218"/>
      <c r="AQ36" s="744" t="s">
        <v>330</v>
      </c>
      <c r="AR36" s="745"/>
      <c r="AS36" s="745"/>
      <c r="AT36" s="745"/>
      <c r="AU36" s="745"/>
      <c r="AV36" s="745"/>
      <c r="AW36" s="745"/>
      <c r="AX36" s="745"/>
      <c r="AY36" s="746"/>
      <c r="AZ36" s="655">
        <v>1548312</v>
      </c>
      <c r="BA36" s="656"/>
      <c r="BB36" s="656"/>
      <c r="BC36" s="656"/>
      <c r="BD36" s="656"/>
      <c r="BE36" s="656"/>
      <c r="BF36" s="740"/>
      <c r="BG36" s="675" t="s">
        <v>331</v>
      </c>
      <c r="BH36" s="676"/>
      <c r="BI36" s="676"/>
      <c r="BJ36" s="676"/>
      <c r="BK36" s="676"/>
      <c r="BL36" s="676"/>
      <c r="BM36" s="676"/>
      <c r="BN36" s="676"/>
      <c r="BO36" s="676"/>
      <c r="BP36" s="676"/>
      <c r="BQ36" s="676"/>
      <c r="BR36" s="676"/>
      <c r="BS36" s="676"/>
      <c r="BT36" s="676"/>
      <c r="BU36" s="677"/>
      <c r="BV36" s="655">
        <v>179208</v>
      </c>
      <c r="BW36" s="656"/>
      <c r="BX36" s="656"/>
      <c r="BY36" s="656"/>
      <c r="BZ36" s="656"/>
      <c r="CA36" s="656"/>
      <c r="CB36" s="740"/>
      <c r="CD36" s="680" t="s">
        <v>332</v>
      </c>
      <c r="CE36" s="681"/>
      <c r="CF36" s="681"/>
      <c r="CG36" s="681"/>
      <c r="CH36" s="681"/>
      <c r="CI36" s="681"/>
      <c r="CJ36" s="681"/>
      <c r="CK36" s="681"/>
      <c r="CL36" s="681"/>
      <c r="CM36" s="681"/>
      <c r="CN36" s="681"/>
      <c r="CO36" s="681"/>
      <c r="CP36" s="681"/>
      <c r="CQ36" s="682"/>
      <c r="CR36" s="663">
        <v>1236997</v>
      </c>
      <c r="CS36" s="664"/>
      <c r="CT36" s="664"/>
      <c r="CU36" s="664"/>
      <c r="CV36" s="664"/>
      <c r="CW36" s="664"/>
      <c r="CX36" s="664"/>
      <c r="CY36" s="665"/>
      <c r="CZ36" s="672">
        <v>7.5</v>
      </c>
      <c r="DA36" s="706"/>
      <c r="DB36" s="706"/>
      <c r="DC36" s="708"/>
      <c r="DD36" s="679">
        <v>770958</v>
      </c>
      <c r="DE36" s="664"/>
      <c r="DF36" s="664"/>
      <c r="DG36" s="664"/>
      <c r="DH36" s="664"/>
      <c r="DI36" s="664"/>
      <c r="DJ36" s="664"/>
      <c r="DK36" s="665"/>
      <c r="DL36" s="679">
        <v>398259</v>
      </c>
      <c r="DM36" s="664"/>
      <c r="DN36" s="664"/>
      <c r="DO36" s="664"/>
      <c r="DP36" s="664"/>
      <c r="DQ36" s="664"/>
      <c r="DR36" s="664"/>
      <c r="DS36" s="664"/>
      <c r="DT36" s="664"/>
      <c r="DU36" s="664"/>
      <c r="DV36" s="665"/>
      <c r="DW36" s="672">
        <v>4.7</v>
      </c>
      <c r="DX36" s="706"/>
      <c r="DY36" s="706"/>
      <c r="DZ36" s="706"/>
      <c r="EA36" s="706"/>
      <c r="EB36" s="706"/>
      <c r="EC36" s="707"/>
    </row>
    <row r="37" spans="2:133" ht="11.25" customHeight="1">
      <c r="B37" s="669" t="s">
        <v>333</v>
      </c>
      <c r="C37" s="670"/>
      <c r="D37" s="670"/>
      <c r="E37" s="670"/>
      <c r="F37" s="670"/>
      <c r="G37" s="670"/>
      <c r="H37" s="670"/>
      <c r="I37" s="670"/>
      <c r="J37" s="670"/>
      <c r="K37" s="670"/>
      <c r="L37" s="670"/>
      <c r="M37" s="670"/>
      <c r="N37" s="670"/>
      <c r="O37" s="670"/>
      <c r="P37" s="670"/>
      <c r="Q37" s="671"/>
      <c r="R37" s="663">
        <v>1100795</v>
      </c>
      <c r="S37" s="664"/>
      <c r="T37" s="664"/>
      <c r="U37" s="664"/>
      <c r="V37" s="664"/>
      <c r="W37" s="664"/>
      <c r="X37" s="664"/>
      <c r="Y37" s="665"/>
      <c r="Z37" s="666">
        <v>6.2</v>
      </c>
      <c r="AA37" s="666"/>
      <c r="AB37" s="666"/>
      <c r="AC37" s="666"/>
      <c r="AD37" s="667" t="s">
        <v>129</v>
      </c>
      <c r="AE37" s="667"/>
      <c r="AF37" s="667"/>
      <c r="AG37" s="667"/>
      <c r="AH37" s="667"/>
      <c r="AI37" s="667"/>
      <c r="AJ37" s="667"/>
      <c r="AK37" s="667"/>
      <c r="AL37" s="672" t="s">
        <v>129</v>
      </c>
      <c r="AM37" s="673"/>
      <c r="AN37" s="673"/>
      <c r="AO37" s="674"/>
      <c r="AQ37" s="741" t="s">
        <v>334</v>
      </c>
      <c r="AR37" s="742"/>
      <c r="AS37" s="742"/>
      <c r="AT37" s="742"/>
      <c r="AU37" s="742"/>
      <c r="AV37" s="742"/>
      <c r="AW37" s="742"/>
      <c r="AX37" s="742"/>
      <c r="AY37" s="743"/>
      <c r="AZ37" s="663">
        <v>32560</v>
      </c>
      <c r="BA37" s="664"/>
      <c r="BB37" s="664"/>
      <c r="BC37" s="664"/>
      <c r="BD37" s="704"/>
      <c r="BE37" s="704"/>
      <c r="BF37" s="732"/>
      <c r="BG37" s="680" t="s">
        <v>335</v>
      </c>
      <c r="BH37" s="681"/>
      <c r="BI37" s="681"/>
      <c r="BJ37" s="681"/>
      <c r="BK37" s="681"/>
      <c r="BL37" s="681"/>
      <c r="BM37" s="681"/>
      <c r="BN37" s="681"/>
      <c r="BO37" s="681"/>
      <c r="BP37" s="681"/>
      <c r="BQ37" s="681"/>
      <c r="BR37" s="681"/>
      <c r="BS37" s="681"/>
      <c r="BT37" s="681"/>
      <c r="BU37" s="682"/>
      <c r="BV37" s="663">
        <v>130434</v>
      </c>
      <c r="BW37" s="664"/>
      <c r="BX37" s="664"/>
      <c r="BY37" s="664"/>
      <c r="BZ37" s="664"/>
      <c r="CA37" s="664"/>
      <c r="CB37" s="683"/>
      <c r="CD37" s="680" t="s">
        <v>336</v>
      </c>
      <c r="CE37" s="681"/>
      <c r="CF37" s="681"/>
      <c r="CG37" s="681"/>
      <c r="CH37" s="681"/>
      <c r="CI37" s="681"/>
      <c r="CJ37" s="681"/>
      <c r="CK37" s="681"/>
      <c r="CL37" s="681"/>
      <c r="CM37" s="681"/>
      <c r="CN37" s="681"/>
      <c r="CO37" s="681"/>
      <c r="CP37" s="681"/>
      <c r="CQ37" s="682"/>
      <c r="CR37" s="663">
        <v>11947</v>
      </c>
      <c r="CS37" s="704"/>
      <c r="CT37" s="704"/>
      <c r="CU37" s="704"/>
      <c r="CV37" s="704"/>
      <c r="CW37" s="704"/>
      <c r="CX37" s="704"/>
      <c r="CY37" s="705"/>
      <c r="CZ37" s="672">
        <v>0.1</v>
      </c>
      <c r="DA37" s="706"/>
      <c r="DB37" s="706"/>
      <c r="DC37" s="708"/>
      <c r="DD37" s="679">
        <v>11947</v>
      </c>
      <c r="DE37" s="704"/>
      <c r="DF37" s="704"/>
      <c r="DG37" s="704"/>
      <c r="DH37" s="704"/>
      <c r="DI37" s="704"/>
      <c r="DJ37" s="704"/>
      <c r="DK37" s="705"/>
      <c r="DL37" s="679">
        <v>11947</v>
      </c>
      <c r="DM37" s="704"/>
      <c r="DN37" s="704"/>
      <c r="DO37" s="704"/>
      <c r="DP37" s="704"/>
      <c r="DQ37" s="704"/>
      <c r="DR37" s="704"/>
      <c r="DS37" s="704"/>
      <c r="DT37" s="704"/>
      <c r="DU37" s="704"/>
      <c r="DV37" s="705"/>
      <c r="DW37" s="672">
        <v>0.1</v>
      </c>
      <c r="DX37" s="706"/>
      <c r="DY37" s="706"/>
      <c r="DZ37" s="706"/>
      <c r="EA37" s="706"/>
      <c r="EB37" s="706"/>
      <c r="EC37" s="707"/>
    </row>
    <row r="38" spans="2:133" ht="11.25" customHeight="1">
      <c r="B38" s="669" t="s">
        <v>337</v>
      </c>
      <c r="C38" s="670"/>
      <c r="D38" s="670"/>
      <c r="E38" s="670"/>
      <c r="F38" s="670"/>
      <c r="G38" s="670"/>
      <c r="H38" s="670"/>
      <c r="I38" s="670"/>
      <c r="J38" s="670"/>
      <c r="K38" s="670"/>
      <c r="L38" s="670"/>
      <c r="M38" s="670"/>
      <c r="N38" s="670"/>
      <c r="O38" s="670"/>
      <c r="P38" s="670"/>
      <c r="Q38" s="671"/>
      <c r="R38" s="663">
        <v>537841</v>
      </c>
      <c r="S38" s="664"/>
      <c r="T38" s="664"/>
      <c r="U38" s="664"/>
      <c r="V38" s="664"/>
      <c r="W38" s="664"/>
      <c r="X38" s="664"/>
      <c r="Y38" s="665"/>
      <c r="Z38" s="666">
        <v>3</v>
      </c>
      <c r="AA38" s="666"/>
      <c r="AB38" s="666"/>
      <c r="AC38" s="666"/>
      <c r="AD38" s="667" t="s">
        <v>129</v>
      </c>
      <c r="AE38" s="667"/>
      <c r="AF38" s="667"/>
      <c r="AG38" s="667"/>
      <c r="AH38" s="667"/>
      <c r="AI38" s="667"/>
      <c r="AJ38" s="667"/>
      <c r="AK38" s="667"/>
      <c r="AL38" s="672" t="s">
        <v>129</v>
      </c>
      <c r="AM38" s="673"/>
      <c r="AN38" s="673"/>
      <c r="AO38" s="674"/>
      <c r="AQ38" s="741" t="s">
        <v>338</v>
      </c>
      <c r="AR38" s="742"/>
      <c r="AS38" s="742"/>
      <c r="AT38" s="742"/>
      <c r="AU38" s="742"/>
      <c r="AV38" s="742"/>
      <c r="AW38" s="742"/>
      <c r="AX38" s="742"/>
      <c r="AY38" s="743"/>
      <c r="AZ38" s="663">
        <v>29466</v>
      </c>
      <c r="BA38" s="664"/>
      <c r="BB38" s="664"/>
      <c r="BC38" s="664"/>
      <c r="BD38" s="704"/>
      <c r="BE38" s="704"/>
      <c r="BF38" s="732"/>
      <c r="BG38" s="680" t="s">
        <v>339</v>
      </c>
      <c r="BH38" s="681"/>
      <c r="BI38" s="681"/>
      <c r="BJ38" s="681"/>
      <c r="BK38" s="681"/>
      <c r="BL38" s="681"/>
      <c r="BM38" s="681"/>
      <c r="BN38" s="681"/>
      <c r="BO38" s="681"/>
      <c r="BP38" s="681"/>
      <c r="BQ38" s="681"/>
      <c r="BR38" s="681"/>
      <c r="BS38" s="681"/>
      <c r="BT38" s="681"/>
      <c r="BU38" s="682"/>
      <c r="BV38" s="663">
        <v>3099</v>
      </c>
      <c r="BW38" s="664"/>
      <c r="BX38" s="664"/>
      <c r="BY38" s="664"/>
      <c r="BZ38" s="664"/>
      <c r="CA38" s="664"/>
      <c r="CB38" s="683"/>
      <c r="CD38" s="680" t="s">
        <v>340</v>
      </c>
      <c r="CE38" s="681"/>
      <c r="CF38" s="681"/>
      <c r="CG38" s="681"/>
      <c r="CH38" s="681"/>
      <c r="CI38" s="681"/>
      <c r="CJ38" s="681"/>
      <c r="CK38" s="681"/>
      <c r="CL38" s="681"/>
      <c r="CM38" s="681"/>
      <c r="CN38" s="681"/>
      <c r="CO38" s="681"/>
      <c r="CP38" s="681"/>
      <c r="CQ38" s="682"/>
      <c r="CR38" s="663">
        <v>1515752</v>
      </c>
      <c r="CS38" s="664"/>
      <c r="CT38" s="664"/>
      <c r="CU38" s="664"/>
      <c r="CV38" s="664"/>
      <c r="CW38" s="664"/>
      <c r="CX38" s="664"/>
      <c r="CY38" s="665"/>
      <c r="CZ38" s="672">
        <v>9.1999999999999993</v>
      </c>
      <c r="DA38" s="706"/>
      <c r="DB38" s="706"/>
      <c r="DC38" s="708"/>
      <c r="DD38" s="679">
        <v>1243173</v>
      </c>
      <c r="DE38" s="664"/>
      <c r="DF38" s="664"/>
      <c r="DG38" s="664"/>
      <c r="DH38" s="664"/>
      <c r="DI38" s="664"/>
      <c r="DJ38" s="664"/>
      <c r="DK38" s="665"/>
      <c r="DL38" s="679">
        <v>1194397</v>
      </c>
      <c r="DM38" s="664"/>
      <c r="DN38" s="664"/>
      <c r="DO38" s="664"/>
      <c r="DP38" s="664"/>
      <c r="DQ38" s="664"/>
      <c r="DR38" s="664"/>
      <c r="DS38" s="664"/>
      <c r="DT38" s="664"/>
      <c r="DU38" s="664"/>
      <c r="DV38" s="665"/>
      <c r="DW38" s="672">
        <v>14.1</v>
      </c>
      <c r="DX38" s="706"/>
      <c r="DY38" s="706"/>
      <c r="DZ38" s="706"/>
      <c r="EA38" s="706"/>
      <c r="EB38" s="706"/>
      <c r="EC38" s="707"/>
    </row>
    <row r="39" spans="2:133" ht="11.25" customHeight="1">
      <c r="B39" s="669" t="s">
        <v>341</v>
      </c>
      <c r="C39" s="670"/>
      <c r="D39" s="670"/>
      <c r="E39" s="670"/>
      <c r="F39" s="670"/>
      <c r="G39" s="670"/>
      <c r="H39" s="670"/>
      <c r="I39" s="670"/>
      <c r="J39" s="670"/>
      <c r="K39" s="670"/>
      <c r="L39" s="670"/>
      <c r="M39" s="670"/>
      <c r="N39" s="670"/>
      <c r="O39" s="670"/>
      <c r="P39" s="670"/>
      <c r="Q39" s="671"/>
      <c r="R39" s="663">
        <v>103047</v>
      </c>
      <c r="S39" s="664"/>
      <c r="T39" s="664"/>
      <c r="U39" s="664"/>
      <c r="V39" s="664"/>
      <c r="W39" s="664"/>
      <c r="X39" s="664"/>
      <c r="Y39" s="665"/>
      <c r="Z39" s="666">
        <v>0.6</v>
      </c>
      <c r="AA39" s="666"/>
      <c r="AB39" s="666"/>
      <c r="AC39" s="666"/>
      <c r="AD39" s="667">
        <v>90</v>
      </c>
      <c r="AE39" s="667"/>
      <c r="AF39" s="667"/>
      <c r="AG39" s="667"/>
      <c r="AH39" s="667"/>
      <c r="AI39" s="667"/>
      <c r="AJ39" s="667"/>
      <c r="AK39" s="667"/>
      <c r="AL39" s="672">
        <v>0</v>
      </c>
      <c r="AM39" s="673"/>
      <c r="AN39" s="673"/>
      <c r="AO39" s="674"/>
      <c r="AQ39" s="741" t="s">
        <v>342</v>
      </c>
      <c r="AR39" s="742"/>
      <c r="AS39" s="742"/>
      <c r="AT39" s="742"/>
      <c r="AU39" s="742"/>
      <c r="AV39" s="742"/>
      <c r="AW39" s="742"/>
      <c r="AX39" s="742"/>
      <c r="AY39" s="743"/>
      <c r="AZ39" s="663" t="s">
        <v>129</v>
      </c>
      <c r="BA39" s="664"/>
      <c r="BB39" s="664"/>
      <c r="BC39" s="664"/>
      <c r="BD39" s="704"/>
      <c r="BE39" s="704"/>
      <c r="BF39" s="732"/>
      <c r="BG39" s="680" t="s">
        <v>343</v>
      </c>
      <c r="BH39" s="681"/>
      <c r="BI39" s="681"/>
      <c r="BJ39" s="681"/>
      <c r="BK39" s="681"/>
      <c r="BL39" s="681"/>
      <c r="BM39" s="681"/>
      <c r="BN39" s="681"/>
      <c r="BO39" s="681"/>
      <c r="BP39" s="681"/>
      <c r="BQ39" s="681"/>
      <c r="BR39" s="681"/>
      <c r="BS39" s="681"/>
      <c r="BT39" s="681"/>
      <c r="BU39" s="682"/>
      <c r="BV39" s="663">
        <v>4637</v>
      </c>
      <c r="BW39" s="664"/>
      <c r="BX39" s="664"/>
      <c r="BY39" s="664"/>
      <c r="BZ39" s="664"/>
      <c r="CA39" s="664"/>
      <c r="CB39" s="683"/>
      <c r="CD39" s="680" t="s">
        <v>344</v>
      </c>
      <c r="CE39" s="681"/>
      <c r="CF39" s="681"/>
      <c r="CG39" s="681"/>
      <c r="CH39" s="681"/>
      <c r="CI39" s="681"/>
      <c r="CJ39" s="681"/>
      <c r="CK39" s="681"/>
      <c r="CL39" s="681"/>
      <c r="CM39" s="681"/>
      <c r="CN39" s="681"/>
      <c r="CO39" s="681"/>
      <c r="CP39" s="681"/>
      <c r="CQ39" s="682"/>
      <c r="CR39" s="663">
        <v>1223027</v>
      </c>
      <c r="CS39" s="704"/>
      <c r="CT39" s="704"/>
      <c r="CU39" s="704"/>
      <c r="CV39" s="704"/>
      <c r="CW39" s="704"/>
      <c r="CX39" s="704"/>
      <c r="CY39" s="705"/>
      <c r="CZ39" s="672">
        <v>7.4</v>
      </c>
      <c r="DA39" s="706"/>
      <c r="DB39" s="706"/>
      <c r="DC39" s="708"/>
      <c r="DD39" s="679">
        <v>1018146</v>
      </c>
      <c r="DE39" s="704"/>
      <c r="DF39" s="704"/>
      <c r="DG39" s="704"/>
      <c r="DH39" s="704"/>
      <c r="DI39" s="704"/>
      <c r="DJ39" s="704"/>
      <c r="DK39" s="705"/>
      <c r="DL39" s="679" t="s">
        <v>129</v>
      </c>
      <c r="DM39" s="704"/>
      <c r="DN39" s="704"/>
      <c r="DO39" s="704"/>
      <c r="DP39" s="704"/>
      <c r="DQ39" s="704"/>
      <c r="DR39" s="704"/>
      <c r="DS39" s="704"/>
      <c r="DT39" s="704"/>
      <c r="DU39" s="704"/>
      <c r="DV39" s="705"/>
      <c r="DW39" s="672" t="s">
        <v>129</v>
      </c>
      <c r="DX39" s="706"/>
      <c r="DY39" s="706"/>
      <c r="DZ39" s="706"/>
      <c r="EA39" s="706"/>
      <c r="EB39" s="706"/>
      <c r="EC39" s="707"/>
    </row>
    <row r="40" spans="2:133" ht="11.25" customHeight="1">
      <c r="B40" s="669" t="s">
        <v>345</v>
      </c>
      <c r="C40" s="670"/>
      <c r="D40" s="670"/>
      <c r="E40" s="670"/>
      <c r="F40" s="670"/>
      <c r="G40" s="670"/>
      <c r="H40" s="670"/>
      <c r="I40" s="670"/>
      <c r="J40" s="670"/>
      <c r="K40" s="670"/>
      <c r="L40" s="670"/>
      <c r="M40" s="670"/>
      <c r="N40" s="670"/>
      <c r="O40" s="670"/>
      <c r="P40" s="670"/>
      <c r="Q40" s="671"/>
      <c r="R40" s="663">
        <v>1682918</v>
      </c>
      <c r="S40" s="664"/>
      <c r="T40" s="664"/>
      <c r="U40" s="664"/>
      <c r="V40" s="664"/>
      <c r="W40" s="664"/>
      <c r="X40" s="664"/>
      <c r="Y40" s="665"/>
      <c r="Z40" s="666">
        <v>9.5</v>
      </c>
      <c r="AA40" s="666"/>
      <c r="AB40" s="666"/>
      <c r="AC40" s="666"/>
      <c r="AD40" s="667" t="s">
        <v>129</v>
      </c>
      <c r="AE40" s="667"/>
      <c r="AF40" s="667"/>
      <c r="AG40" s="667"/>
      <c r="AH40" s="667"/>
      <c r="AI40" s="667"/>
      <c r="AJ40" s="667"/>
      <c r="AK40" s="667"/>
      <c r="AL40" s="672" t="s">
        <v>129</v>
      </c>
      <c r="AM40" s="673"/>
      <c r="AN40" s="673"/>
      <c r="AO40" s="674"/>
      <c r="AQ40" s="741" t="s">
        <v>346</v>
      </c>
      <c r="AR40" s="742"/>
      <c r="AS40" s="742"/>
      <c r="AT40" s="742"/>
      <c r="AU40" s="742"/>
      <c r="AV40" s="742"/>
      <c r="AW40" s="742"/>
      <c r="AX40" s="742"/>
      <c r="AY40" s="743"/>
      <c r="AZ40" s="663" t="s">
        <v>129</v>
      </c>
      <c r="BA40" s="664"/>
      <c r="BB40" s="664"/>
      <c r="BC40" s="664"/>
      <c r="BD40" s="704"/>
      <c r="BE40" s="704"/>
      <c r="BF40" s="732"/>
      <c r="BG40" s="750" t="s">
        <v>347</v>
      </c>
      <c r="BH40" s="751"/>
      <c r="BI40" s="751"/>
      <c r="BJ40" s="751"/>
      <c r="BK40" s="751"/>
      <c r="BL40" s="364"/>
      <c r="BM40" s="681" t="s">
        <v>348</v>
      </c>
      <c r="BN40" s="681"/>
      <c r="BO40" s="681"/>
      <c r="BP40" s="681"/>
      <c r="BQ40" s="681"/>
      <c r="BR40" s="681"/>
      <c r="BS40" s="681"/>
      <c r="BT40" s="681"/>
      <c r="BU40" s="682"/>
      <c r="BV40" s="663">
        <v>92</v>
      </c>
      <c r="BW40" s="664"/>
      <c r="BX40" s="664"/>
      <c r="BY40" s="664"/>
      <c r="BZ40" s="664"/>
      <c r="CA40" s="664"/>
      <c r="CB40" s="683"/>
      <c r="CD40" s="680" t="s">
        <v>349</v>
      </c>
      <c r="CE40" s="681"/>
      <c r="CF40" s="681"/>
      <c r="CG40" s="681"/>
      <c r="CH40" s="681"/>
      <c r="CI40" s="681"/>
      <c r="CJ40" s="681"/>
      <c r="CK40" s="681"/>
      <c r="CL40" s="681"/>
      <c r="CM40" s="681"/>
      <c r="CN40" s="681"/>
      <c r="CO40" s="681"/>
      <c r="CP40" s="681"/>
      <c r="CQ40" s="682"/>
      <c r="CR40" s="663">
        <v>26130</v>
      </c>
      <c r="CS40" s="664"/>
      <c r="CT40" s="664"/>
      <c r="CU40" s="664"/>
      <c r="CV40" s="664"/>
      <c r="CW40" s="664"/>
      <c r="CX40" s="664"/>
      <c r="CY40" s="665"/>
      <c r="CZ40" s="672">
        <v>0.2</v>
      </c>
      <c r="DA40" s="706"/>
      <c r="DB40" s="706"/>
      <c r="DC40" s="708"/>
      <c r="DD40" s="679">
        <v>26130</v>
      </c>
      <c r="DE40" s="664"/>
      <c r="DF40" s="664"/>
      <c r="DG40" s="664"/>
      <c r="DH40" s="664"/>
      <c r="DI40" s="664"/>
      <c r="DJ40" s="664"/>
      <c r="DK40" s="665"/>
      <c r="DL40" s="679">
        <v>26130</v>
      </c>
      <c r="DM40" s="664"/>
      <c r="DN40" s="664"/>
      <c r="DO40" s="664"/>
      <c r="DP40" s="664"/>
      <c r="DQ40" s="664"/>
      <c r="DR40" s="664"/>
      <c r="DS40" s="664"/>
      <c r="DT40" s="664"/>
      <c r="DU40" s="664"/>
      <c r="DV40" s="665"/>
      <c r="DW40" s="672">
        <v>0.3</v>
      </c>
      <c r="DX40" s="706"/>
      <c r="DY40" s="706"/>
      <c r="DZ40" s="706"/>
      <c r="EA40" s="706"/>
      <c r="EB40" s="706"/>
      <c r="EC40" s="707"/>
    </row>
    <row r="41" spans="2:133" ht="11.25" customHeight="1">
      <c r="B41" s="669" t="s">
        <v>350</v>
      </c>
      <c r="C41" s="670"/>
      <c r="D41" s="670"/>
      <c r="E41" s="670"/>
      <c r="F41" s="670"/>
      <c r="G41" s="670"/>
      <c r="H41" s="670"/>
      <c r="I41" s="670"/>
      <c r="J41" s="670"/>
      <c r="K41" s="670"/>
      <c r="L41" s="670"/>
      <c r="M41" s="670"/>
      <c r="N41" s="670"/>
      <c r="O41" s="670"/>
      <c r="P41" s="670"/>
      <c r="Q41" s="671"/>
      <c r="R41" s="663" t="s">
        <v>129</v>
      </c>
      <c r="S41" s="664"/>
      <c r="T41" s="664"/>
      <c r="U41" s="664"/>
      <c r="V41" s="664"/>
      <c r="W41" s="664"/>
      <c r="X41" s="664"/>
      <c r="Y41" s="665"/>
      <c r="Z41" s="666" t="s">
        <v>129</v>
      </c>
      <c r="AA41" s="666"/>
      <c r="AB41" s="666"/>
      <c r="AC41" s="666"/>
      <c r="AD41" s="667" t="s">
        <v>129</v>
      </c>
      <c r="AE41" s="667"/>
      <c r="AF41" s="667"/>
      <c r="AG41" s="667"/>
      <c r="AH41" s="667"/>
      <c r="AI41" s="667"/>
      <c r="AJ41" s="667"/>
      <c r="AK41" s="667"/>
      <c r="AL41" s="672" t="s">
        <v>129</v>
      </c>
      <c r="AM41" s="673"/>
      <c r="AN41" s="673"/>
      <c r="AO41" s="674"/>
      <c r="AQ41" s="741" t="s">
        <v>351</v>
      </c>
      <c r="AR41" s="742"/>
      <c r="AS41" s="742"/>
      <c r="AT41" s="742"/>
      <c r="AU41" s="742"/>
      <c r="AV41" s="742"/>
      <c r="AW41" s="742"/>
      <c r="AX41" s="742"/>
      <c r="AY41" s="743"/>
      <c r="AZ41" s="663">
        <v>329062</v>
      </c>
      <c r="BA41" s="664"/>
      <c r="BB41" s="664"/>
      <c r="BC41" s="664"/>
      <c r="BD41" s="704"/>
      <c r="BE41" s="704"/>
      <c r="BF41" s="732"/>
      <c r="BG41" s="750"/>
      <c r="BH41" s="751"/>
      <c r="BI41" s="751"/>
      <c r="BJ41" s="751"/>
      <c r="BK41" s="751"/>
      <c r="BL41" s="364"/>
      <c r="BM41" s="681" t="s">
        <v>352</v>
      </c>
      <c r="BN41" s="681"/>
      <c r="BO41" s="681"/>
      <c r="BP41" s="681"/>
      <c r="BQ41" s="681"/>
      <c r="BR41" s="681"/>
      <c r="BS41" s="681"/>
      <c r="BT41" s="681"/>
      <c r="BU41" s="682"/>
      <c r="BV41" s="663" t="s">
        <v>129</v>
      </c>
      <c r="BW41" s="664"/>
      <c r="BX41" s="664"/>
      <c r="BY41" s="664"/>
      <c r="BZ41" s="664"/>
      <c r="CA41" s="664"/>
      <c r="CB41" s="683"/>
      <c r="CD41" s="680" t="s">
        <v>353</v>
      </c>
      <c r="CE41" s="681"/>
      <c r="CF41" s="681"/>
      <c r="CG41" s="681"/>
      <c r="CH41" s="681"/>
      <c r="CI41" s="681"/>
      <c r="CJ41" s="681"/>
      <c r="CK41" s="681"/>
      <c r="CL41" s="681"/>
      <c r="CM41" s="681"/>
      <c r="CN41" s="681"/>
      <c r="CO41" s="681"/>
      <c r="CP41" s="681"/>
      <c r="CQ41" s="682"/>
      <c r="CR41" s="663" t="s">
        <v>129</v>
      </c>
      <c r="CS41" s="704"/>
      <c r="CT41" s="704"/>
      <c r="CU41" s="704"/>
      <c r="CV41" s="704"/>
      <c r="CW41" s="704"/>
      <c r="CX41" s="704"/>
      <c r="CY41" s="705"/>
      <c r="CZ41" s="672" t="s">
        <v>129</v>
      </c>
      <c r="DA41" s="706"/>
      <c r="DB41" s="706"/>
      <c r="DC41" s="708"/>
      <c r="DD41" s="679" t="s">
        <v>129</v>
      </c>
      <c r="DE41" s="704"/>
      <c r="DF41" s="704"/>
      <c r="DG41" s="704"/>
      <c r="DH41" s="704"/>
      <c r="DI41" s="704"/>
      <c r="DJ41" s="704"/>
      <c r="DK41" s="705"/>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354</v>
      </c>
      <c r="C42" s="670"/>
      <c r="D42" s="670"/>
      <c r="E42" s="670"/>
      <c r="F42" s="670"/>
      <c r="G42" s="670"/>
      <c r="H42" s="670"/>
      <c r="I42" s="670"/>
      <c r="J42" s="670"/>
      <c r="K42" s="670"/>
      <c r="L42" s="670"/>
      <c r="M42" s="670"/>
      <c r="N42" s="670"/>
      <c r="O42" s="670"/>
      <c r="P42" s="670"/>
      <c r="Q42" s="671"/>
      <c r="R42" s="663" t="s">
        <v>129</v>
      </c>
      <c r="S42" s="664"/>
      <c r="T42" s="664"/>
      <c r="U42" s="664"/>
      <c r="V42" s="664"/>
      <c r="W42" s="664"/>
      <c r="X42" s="664"/>
      <c r="Y42" s="665"/>
      <c r="Z42" s="666" t="s">
        <v>129</v>
      </c>
      <c r="AA42" s="666"/>
      <c r="AB42" s="666"/>
      <c r="AC42" s="666"/>
      <c r="AD42" s="667" t="s">
        <v>129</v>
      </c>
      <c r="AE42" s="667"/>
      <c r="AF42" s="667"/>
      <c r="AG42" s="667"/>
      <c r="AH42" s="667"/>
      <c r="AI42" s="667"/>
      <c r="AJ42" s="667"/>
      <c r="AK42" s="667"/>
      <c r="AL42" s="672" t="s">
        <v>129</v>
      </c>
      <c r="AM42" s="673"/>
      <c r="AN42" s="673"/>
      <c r="AO42" s="674"/>
      <c r="AQ42" s="757" t="s">
        <v>355</v>
      </c>
      <c r="AR42" s="758"/>
      <c r="AS42" s="758"/>
      <c r="AT42" s="758"/>
      <c r="AU42" s="758"/>
      <c r="AV42" s="758"/>
      <c r="AW42" s="758"/>
      <c r="AX42" s="758"/>
      <c r="AY42" s="759"/>
      <c r="AZ42" s="754">
        <v>1157224</v>
      </c>
      <c r="BA42" s="755"/>
      <c r="BB42" s="755"/>
      <c r="BC42" s="755"/>
      <c r="BD42" s="734"/>
      <c r="BE42" s="734"/>
      <c r="BF42" s="735"/>
      <c r="BG42" s="752"/>
      <c r="BH42" s="753"/>
      <c r="BI42" s="753"/>
      <c r="BJ42" s="753"/>
      <c r="BK42" s="753"/>
      <c r="BL42" s="365"/>
      <c r="BM42" s="689" t="s">
        <v>356</v>
      </c>
      <c r="BN42" s="689"/>
      <c r="BO42" s="689"/>
      <c r="BP42" s="689"/>
      <c r="BQ42" s="689"/>
      <c r="BR42" s="689"/>
      <c r="BS42" s="689"/>
      <c r="BT42" s="689"/>
      <c r="BU42" s="690"/>
      <c r="BV42" s="754">
        <v>492</v>
      </c>
      <c r="BW42" s="755"/>
      <c r="BX42" s="755"/>
      <c r="BY42" s="755"/>
      <c r="BZ42" s="755"/>
      <c r="CA42" s="755"/>
      <c r="CB42" s="756"/>
      <c r="CD42" s="669" t="s">
        <v>357</v>
      </c>
      <c r="CE42" s="670"/>
      <c r="CF42" s="670"/>
      <c r="CG42" s="670"/>
      <c r="CH42" s="670"/>
      <c r="CI42" s="670"/>
      <c r="CJ42" s="670"/>
      <c r="CK42" s="670"/>
      <c r="CL42" s="670"/>
      <c r="CM42" s="670"/>
      <c r="CN42" s="670"/>
      <c r="CO42" s="670"/>
      <c r="CP42" s="670"/>
      <c r="CQ42" s="671"/>
      <c r="CR42" s="663">
        <v>4013217</v>
      </c>
      <c r="CS42" s="704"/>
      <c r="CT42" s="704"/>
      <c r="CU42" s="704"/>
      <c r="CV42" s="704"/>
      <c r="CW42" s="704"/>
      <c r="CX42" s="704"/>
      <c r="CY42" s="705"/>
      <c r="CZ42" s="672">
        <v>24.3</v>
      </c>
      <c r="DA42" s="706"/>
      <c r="DB42" s="706"/>
      <c r="DC42" s="708"/>
      <c r="DD42" s="679">
        <v>964014</v>
      </c>
      <c r="DE42" s="704"/>
      <c r="DF42" s="704"/>
      <c r="DG42" s="704"/>
      <c r="DH42" s="704"/>
      <c r="DI42" s="704"/>
      <c r="DJ42" s="704"/>
      <c r="DK42" s="705"/>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358</v>
      </c>
      <c r="C43" s="670"/>
      <c r="D43" s="670"/>
      <c r="E43" s="670"/>
      <c r="F43" s="670"/>
      <c r="G43" s="670"/>
      <c r="H43" s="670"/>
      <c r="I43" s="670"/>
      <c r="J43" s="670"/>
      <c r="K43" s="670"/>
      <c r="L43" s="670"/>
      <c r="M43" s="670"/>
      <c r="N43" s="670"/>
      <c r="O43" s="670"/>
      <c r="P43" s="670"/>
      <c r="Q43" s="671"/>
      <c r="R43" s="663">
        <v>258818</v>
      </c>
      <c r="S43" s="664"/>
      <c r="T43" s="664"/>
      <c r="U43" s="664"/>
      <c r="V43" s="664"/>
      <c r="W43" s="664"/>
      <c r="X43" s="664"/>
      <c r="Y43" s="665"/>
      <c r="Z43" s="666">
        <v>1.5</v>
      </c>
      <c r="AA43" s="666"/>
      <c r="AB43" s="666"/>
      <c r="AC43" s="666"/>
      <c r="AD43" s="667" t="s">
        <v>129</v>
      </c>
      <c r="AE43" s="667"/>
      <c r="AF43" s="667"/>
      <c r="AG43" s="667"/>
      <c r="AH43" s="667"/>
      <c r="AI43" s="667"/>
      <c r="AJ43" s="667"/>
      <c r="AK43" s="667"/>
      <c r="AL43" s="672" t="s">
        <v>129</v>
      </c>
      <c r="AM43" s="673"/>
      <c r="AN43" s="673"/>
      <c r="AO43" s="674"/>
      <c r="BV43" s="219"/>
      <c r="BW43" s="219"/>
      <c r="BX43" s="219"/>
      <c r="BY43" s="219"/>
      <c r="BZ43" s="219"/>
      <c r="CA43" s="219"/>
      <c r="CB43" s="219"/>
      <c r="CD43" s="669" t="s">
        <v>359</v>
      </c>
      <c r="CE43" s="670"/>
      <c r="CF43" s="670"/>
      <c r="CG43" s="670"/>
      <c r="CH43" s="670"/>
      <c r="CI43" s="670"/>
      <c r="CJ43" s="670"/>
      <c r="CK43" s="670"/>
      <c r="CL43" s="670"/>
      <c r="CM43" s="670"/>
      <c r="CN43" s="670"/>
      <c r="CO43" s="670"/>
      <c r="CP43" s="670"/>
      <c r="CQ43" s="671"/>
      <c r="CR43" s="663">
        <v>179106</v>
      </c>
      <c r="CS43" s="704"/>
      <c r="CT43" s="704"/>
      <c r="CU43" s="704"/>
      <c r="CV43" s="704"/>
      <c r="CW43" s="704"/>
      <c r="CX43" s="704"/>
      <c r="CY43" s="705"/>
      <c r="CZ43" s="672">
        <v>1.1000000000000001</v>
      </c>
      <c r="DA43" s="706"/>
      <c r="DB43" s="706"/>
      <c r="DC43" s="708"/>
      <c r="DD43" s="679">
        <v>130606</v>
      </c>
      <c r="DE43" s="704"/>
      <c r="DF43" s="704"/>
      <c r="DG43" s="704"/>
      <c r="DH43" s="704"/>
      <c r="DI43" s="704"/>
      <c r="DJ43" s="704"/>
      <c r="DK43" s="705"/>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360</v>
      </c>
      <c r="C44" s="711"/>
      <c r="D44" s="711"/>
      <c r="E44" s="711"/>
      <c r="F44" s="711"/>
      <c r="G44" s="711"/>
      <c r="H44" s="711"/>
      <c r="I44" s="711"/>
      <c r="J44" s="711"/>
      <c r="K44" s="711"/>
      <c r="L44" s="711"/>
      <c r="M44" s="711"/>
      <c r="N44" s="711"/>
      <c r="O44" s="711"/>
      <c r="P44" s="711"/>
      <c r="Q44" s="712"/>
      <c r="R44" s="754">
        <v>17791071</v>
      </c>
      <c r="S44" s="755"/>
      <c r="T44" s="755"/>
      <c r="U44" s="755"/>
      <c r="V44" s="755"/>
      <c r="W44" s="755"/>
      <c r="X44" s="755"/>
      <c r="Y44" s="763"/>
      <c r="Z44" s="764">
        <v>100</v>
      </c>
      <c r="AA44" s="764"/>
      <c r="AB44" s="764"/>
      <c r="AC44" s="764"/>
      <c r="AD44" s="765">
        <v>8210088</v>
      </c>
      <c r="AE44" s="765"/>
      <c r="AF44" s="765"/>
      <c r="AG44" s="765"/>
      <c r="AH44" s="765"/>
      <c r="AI44" s="765"/>
      <c r="AJ44" s="765"/>
      <c r="AK44" s="765"/>
      <c r="AL44" s="766">
        <v>100</v>
      </c>
      <c r="AM44" s="733"/>
      <c r="AN44" s="733"/>
      <c r="AO44" s="767"/>
      <c r="CD44" s="768" t="s">
        <v>307</v>
      </c>
      <c r="CE44" s="769"/>
      <c r="CF44" s="669" t="s">
        <v>361</v>
      </c>
      <c r="CG44" s="670"/>
      <c r="CH44" s="670"/>
      <c r="CI44" s="670"/>
      <c r="CJ44" s="670"/>
      <c r="CK44" s="670"/>
      <c r="CL44" s="670"/>
      <c r="CM44" s="670"/>
      <c r="CN44" s="670"/>
      <c r="CO44" s="670"/>
      <c r="CP44" s="670"/>
      <c r="CQ44" s="671"/>
      <c r="CR44" s="663">
        <v>2829623</v>
      </c>
      <c r="CS44" s="664"/>
      <c r="CT44" s="664"/>
      <c r="CU44" s="664"/>
      <c r="CV44" s="664"/>
      <c r="CW44" s="664"/>
      <c r="CX44" s="664"/>
      <c r="CY44" s="665"/>
      <c r="CZ44" s="672">
        <v>17.2</v>
      </c>
      <c r="DA44" s="673"/>
      <c r="DB44" s="673"/>
      <c r="DC44" s="684"/>
      <c r="DD44" s="679">
        <v>844647</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362</v>
      </c>
      <c r="CG45" s="670"/>
      <c r="CH45" s="670"/>
      <c r="CI45" s="670"/>
      <c r="CJ45" s="670"/>
      <c r="CK45" s="670"/>
      <c r="CL45" s="670"/>
      <c r="CM45" s="670"/>
      <c r="CN45" s="670"/>
      <c r="CO45" s="670"/>
      <c r="CP45" s="670"/>
      <c r="CQ45" s="671"/>
      <c r="CR45" s="663">
        <v>1291770</v>
      </c>
      <c r="CS45" s="704"/>
      <c r="CT45" s="704"/>
      <c r="CU45" s="704"/>
      <c r="CV45" s="704"/>
      <c r="CW45" s="704"/>
      <c r="CX45" s="704"/>
      <c r="CY45" s="705"/>
      <c r="CZ45" s="672">
        <v>7.8</v>
      </c>
      <c r="DA45" s="706"/>
      <c r="DB45" s="706"/>
      <c r="DC45" s="708"/>
      <c r="DD45" s="679">
        <v>19979</v>
      </c>
      <c r="DE45" s="704"/>
      <c r="DF45" s="704"/>
      <c r="DG45" s="704"/>
      <c r="DH45" s="704"/>
      <c r="DI45" s="704"/>
      <c r="DJ45" s="704"/>
      <c r="DK45" s="705"/>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364</v>
      </c>
      <c r="CG46" s="670"/>
      <c r="CH46" s="670"/>
      <c r="CI46" s="670"/>
      <c r="CJ46" s="670"/>
      <c r="CK46" s="670"/>
      <c r="CL46" s="670"/>
      <c r="CM46" s="670"/>
      <c r="CN46" s="670"/>
      <c r="CO46" s="670"/>
      <c r="CP46" s="670"/>
      <c r="CQ46" s="671"/>
      <c r="CR46" s="663">
        <v>1471102</v>
      </c>
      <c r="CS46" s="664"/>
      <c r="CT46" s="664"/>
      <c r="CU46" s="664"/>
      <c r="CV46" s="664"/>
      <c r="CW46" s="664"/>
      <c r="CX46" s="664"/>
      <c r="CY46" s="665"/>
      <c r="CZ46" s="672">
        <v>8.9</v>
      </c>
      <c r="DA46" s="673"/>
      <c r="DB46" s="673"/>
      <c r="DC46" s="684"/>
      <c r="DD46" s="679">
        <v>763667</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75" t="s">
        <v>365</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69" t="s">
        <v>366</v>
      </c>
      <c r="CG47" s="670"/>
      <c r="CH47" s="670"/>
      <c r="CI47" s="670"/>
      <c r="CJ47" s="670"/>
      <c r="CK47" s="670"/>
      <c r="CL47" s="670"/>
      <c r="CM47" s="670"/>
      <c r="CN47" s="670"/>
      <c r="CO47" s="670"/>
      <c r="CP47" s="670"/>
      <c r="CQ47" s="671"/>
      <c r="CR47" s="663">
        <v>1183594</v>
      </c>
      <c r="CS47" s="704"/>
      <c r="CT47" s="704"/>
      <c r="CU47" s="704"/>
      <c r="CV47" s="704"/>
      <c r="CW47" s="704"/>
      <c r="CX47" s="704"/>
      <c r="CY47" s="705"/>
      <c r="CZ47" s="672">
        <v>7.2</v>
      </c>
      <c r="DA47" s="706"/>
      <c r="DB47" s="706"/>
      <c r="DC47" s="708"/>
      <c r="DD47" s="679">
        <v>119367</v>
      </c>
      <c r="DE47" s="704"/>
      <c r="DF47" s="704"/>
      <c r="DG47" s="704"/>
      <c r="DH47" s="704"/>
      <c r="DI47" s="704"/>
      <c r="DJ47" s="704"/>
      <c r="DK47" s="705"/>
      <c r="DL47" s="760"/>
      <c r="DM47" s="761"/>
      <c r="DN47" s="761"/>
      <c r="DO47" s="761"/>
      <c r="DP47" s="761"/>
      <c r="DQ47" s="761"/>
      <c r="DR47" s="761"/>
      <c r="DS47" s="761"/>
      <c r="DT47" s="761"/>
      <c r="DU47" s="761"/>
      <c r="DV47" s="762"/>
      <c r="DW47" s="747"/>
      <c r="DX47" s="748"/>
      <c r="DY47" s="748"/>
      <c r="DZ47" s="748"/>
      <c r="EA47" s="748"/>
      <c r="EB47" s="748"/>
      <c r="EC47" s="749"/>
    </row>
    <row r="48" spans="2:133" ht="11.25">
      <c r="B48" s="774" t="s">
        <v>367</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69" t="s">
        <v>368</v>
      </c>
      <c r="CG48" s="670"/>
      <c r="CH48" s="670"/>
      <c r="CI48" s="670"/>
      <c r="CJ48" s="670"/>
      <c r="CK48" s="670"/>
      <c r="CL48" s="670"/>
      <c r="CM48" s="670"/>
      <c r="CN48" s="670"/>
      <c r="CO48" s="670"/>
      <c r="CP48" s="670"/>
      <c r="CQ48" s="671"/>
      <c r="CR48" s="663" t="s">
        <v>129</v>
      </c>
      <c r="CS48" s="664"/>
      <c r="CT48" s="664"/>
      <c r="CU48" s="664"/>
      <c r="CV48" s="664"/>
      <c r="CW48" s="664"/>
      <c r="CX48" s="664"/>
      <c r="CY48" s="665"/>
      <c r="CZ48" s="672" t="s">
        <v>129</v>
      </c>
      <c r="DA48" s="673"/>
      <c r="DB48" s="673"/>
      <c r="DC48" s="684"/>
      <c r="DD48" s="679" t="s">
        <v>129</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369</v>
      </c>
      <c r="CE49" s="711"/>
      <c r="CF49" s="711"/>
      <c r="CG49" s="711"/>
      <c r="CH49" s="711"/>
      <c r="CI49" s="711"/>
      <c r="CJ49" s="711"/>
      <c r="CK49" s="711"/>
      <c r="CL49" s="711"/>
      <c r="CM49" s="711"/>
      <c r="CN49" s="711"/>
      <c r="CO49" s="711"/>
      <c r="CP49" s="711"/>
      <c r="CQ49" s="712"/>
      <c r="CR49" s="754">
        <v>16482243</v>
      </c>
      <c r="CS49" s="734"/>
      <c r="CT49" s="734"/>
      <c r="CU49" s="734"/>
      <c r="CV49" s="734"/>
      <c r="CW49" s="734"/>
      <c r="CX49" s="734"/>
      <c r="CY49" s="776"/>
      <c r="CZ49" s="766">
        <v>100</v>
      </c>
      <c r="DA49" s="777"/>
      <c r="DB49" s="777"/>
      <c r="DC49" s="778"/>
      <c r="DD49" s="779">
        <v>9711488</v>
      </c>
      <c r="DE49" s="734"/>
      <c r="DF49" s="734"/>
      <c r="DG49" s="734"/>
      <c r="DH49" s="734"/>
      <c r="DI49" s="734"/>
      <c r="DJ49" s="734"/>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FNLtajS/au6lcJBlmEtoo5QK59zWm5wTKONbJn2pm03X1SW1+KiR28QupEAnLz8HySr+OfRziSyb8cAtNaJdA==" saltValue="aHidKLW0ZjRvLxeYRvAATQ=="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370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371</v>
      </c>
      <c r="DK2" s="788"/>
      <c r="DL2" s="788"/>
      <c r="DM2" s="788"/>
      <c r="DN2" s="788"/>
      <c r="DO2" s="789"/>
      <c r="DP2" s="224"/>
      <c r="DQ2" s="787" t="s">
        <v>372</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373</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374</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375</v>
      </c>
      <c r="B5" s="793"/>
      <c r="C5" s="793"/>
      <c r="D5" s="793"/>
      <c r="E5" s="793"/>
      <c r="F5" s="793"/>
      <c r="G5" s="793"/>
      <c r="H5" s="793"/>
      <c r="I5" s="793"/>
      <c r="J5" s="793"/>
      <c r="K5" s="793"/>
      <c r="L5" s="793"/>
      <c r="M5" s="793"/>
      <c r="N5" s="793"/>
      <c r="O5" s="793"/>
      <c r="P5" s="794"/>
      <c r="Q5" s="798" t="s">
        <v>376</v>
      </c>
      <c r="R5" s="799"/>
      <c r="S5" s="799"/>
      <c r="T5" s="799"/>
      <c r="U5" s="800"/>
      <c r="V5" s="798" t="s">
        <v>377</v>
      </c>
      <c r="W5" s="799"/>
      <c r="X5" s="799"/>
      <c r="Y5" s="799"/>
      <c r="Z5" s="800"/>
      <c r="AA5" s="798" t="s">
        <v>378</v>
      </c>
      <c r="AB5" s="799"/>
      <c r="AC5" s="799"/>
      <c r="AD5" s="799"/>
      <c r="AE5" s="799"/>
      <c r="AF5" s="804" t="s">
        <v>379</v>
      </c>
      <c r="AG5" s="799"/>
      <c r="AH5" s="799"/>
      <c r="AI5" s="799"/>
      <c r="AJ5" s="805"/>
      <c r="AK5" s="799" t="s">
        <v>380</v>
      </c>
      <c r="AL5" s="799"/>
      <c r="AM5" s="799"/>
      <c r="AN5" s="799"/>
      <c r="AO5" s="800"/>
      <c r="AP5" s="798" t="s">
        <v>381</v>
      </c>
      <c r="AQ5" s="799"/>
      <c r="AR5" s="799"/>
      <c r="AS5" s="799"/>
      <c r="AT5" s="800"/>
      <c r="AU5" s="798" t="s">
        <v>382</v>
      </c>
      <c r="AV5" s="799"/>
      <c r="AW5" s="799"/>
      <c r="AX5" s="799"/>
      <c r="AY5" s="805"/>
      <c r="AZ5" s="228"/>
      <c r="BA5" s="228"/>
      <c r="BB5" s="228"/>
      <c r="BC5" s="228"/>
      <c r="BD5" s="228"/>
      <c r="BE5" s="229"/>
      <c r="BF5" s="229"/>
      <c r="BG5" s="229"/>
      <c r="BH5" s="229"/>
      <c r="BI5" s="229"/>
      <c r="BJ5" s="229"/>
      <c r="BK5" s="229"/>
      <c r="BL5" s="229"/>
      <c r="BM5" s="229"/>
      <c r="BN5" s="229"/>
      <c r="BO5" s="229"/>
      <c r="BP5" s="229"/>
      <c r="BQ5" s="792" t="s">
        <v>383</v>
      </c>
      <c r="BR5" s="793"/>
      <c r="BS5" s="793"/>
      <c r="BT5" s="793"/>
      <c r="BU5" s="793"/>
      <c r="BV5" s="793"/>
      <c r="BW5" s="793"/>
      <c r="BX5" s="793"/>
      <c r="BY5" s="793"/>
      <c r="BZ5" s="793"/>
      <c r="CA5" s="793"/>
      <c r="CB5" s="793"/>
      <c r="CC5" s="793"/>
      <c r="CD5" s="793"/>
      <c r="CE5" s="793"/>
      <c r="CF5" s="793"/>
      <c r="CG5" s="794"/>
      <c r="CH5" s="798" t="s">
        <v>384</v>
      </c>
      <c r="CI5" s="799"/>
      <c r="CJ5" s="799"/>
      <c r="CK5" s="799"/>
      <c r="CL5" s="800"/>
      <c r="CM5" s="798" t="s">
        <v>385</v>
      </c>
      <c r="CN5" s="799"/>
      <c r="CO5" s="799"/>
      <c r="CP5" s="799"/>
      <c r="CQ5" s="800"/>
      <c r="CR5" s="798" t="s">
        <v>386</v>
      </c>
      <c r="CS5" s="799"/>
      <c r="CT5" s="799"/>
      <c r="CU5" s="799"/>
      <c r="CV5" s="800"/>
      <c r="CW5" s="798" t="s">
        <v>387</v>
      </c>
      <c r="CX5" s="799"/>
      <c r="CY5" s="799"/>
      <c r="CZ5" s="799"/>
      <c r="DA5" s="800"/>
      <c r="DB5" s="798" t="s">
        <v>388</v>
      </c>
      <c r="DC5" s="799"/>
      <c r="DD5" s="799"/>
      <c r="DE5" s="799"/>
      <c r="DF5" s="800"/>
      <c r="DG5" s="828" t="s">
        <v>389</v>
      </c>
      <c r="DH5" s="829"/>
      <c r="DI5" s="829"/>
      <c r="DJ5" s="829"/>
      <c r="DK5" s="830"/>
      <c r="DL5" s="828" t="s">
        <v>390</v>
      </c>
      <c r="DM5" s="829"/>
      <c r="DN5" s="829"/>
      <c r="DO5" s="829"/>
      <c r="DP5" s="830"/>
      <c r="DQ5" s="798" t="s">
        <v>391</v>
      </c>
      <c r="DR5" s="799"/>
      <c r="DS5" s="799"/>
      <c r="DT5" s="799"/>
      <c r="DU5" s="800"/>
      <c r="DV5" s="798" t="s">
        <v>382</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392</v>
      </c>
      <c r="C7" s="815"/>
      <c r="D7" s="815"/>
      <c r="E7" s="815"/>
      <c r="F7" s="815"/>
      <c r="G7" s="815"/>
      <c r="H7" s="815"/>
      <c r="I7" s="815"/>
      <c r="J7" s="815"/>
      <c r="K7" s="815"/>
      <c r="L7" s="815"/>
      <c r="M7" s="815"/>
      <c r="N7" s="815"/>
      <c r="O7" s="815"/>
      <c r="P7" s="816"/>
      <c r="Q7" s="817">
        <v>17791</v>
      </c>
      <c r="R7" s="818"/>
      <c r="S7" s="818"/>
      <c r="T7" s="818"/>
      <c r="U7" s="818"/>
      <c r="V7" s="818">
        <v>16482</v>
      </c>
      <c r="W7" s="818"/>
      <c r="X7" s="818"/>
      <c r="Y7" s="818"/>
      <c r="Z7" s="818"/>
      <c r="AA7" s="818">
        <v>1309</v>
      </c>
      <c r="AB7" s="818"/>
      <c r="AC7" s="818"/>
      <c r="AD7" s="818"/>
      <c r="AE7" s="819"/>
      <c r="AF7" s="820">
        <v>1154</v>
      </c>
      <c r="AG7" s="821"/>
      <c r="AH7" s="821"/>
      <c r="AI7" s="821"/>
      <c r="AJ7" s="822"/>
      <c r="AK7" s="823">
        <v>1101</v>
      </c>
      <c r="AL7" s="824"/>
      <c r="AM7" s="824"/>
      <c r="AN7" s="824"/>
      <c r="AO7" s="824"/>
      <c r="AP7" s="824">
        <v>12877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577</v>
      </c>
      <c r="BT7" s="812"/>
      <c r="BU7" s="812"/>
      <c r="BV7" s="812"/>
      <c r="BW7" s="812"/>
      <c r="BX7" s="812"/>
      <c r="BY7" s="812"/>
      <c r="BZ7" s="812"/>
      <c r="CA7" s="812"/>
      <c r="CB7" s="812"/>
      <c r="CC7" s="812"/>
      <c r="CD7" s="812"/>
      <c r="CE7" s="812"/>
      <c r="CF7" s="812"/>
      <c r="CG7" s="827"/>
      <c r="CH7" s="808">
        <v>0</v>
      </c>
      <c r="CI7" s="809"/>
      <c r="CJ7" s="809"/>
      <c r="CK7" s="809"/>
      <c r="CL7" s="810"/>
      <c r="CM7" s="808">
        <v>65</v>
      </c>
      <c r="CN7" s="809"/>
      <c r="CO7" s="809"/>
      <c r="CP7" s="809"/>
      <c r="CQ7" s="810"/>
      <c r="CR7" s="808">
        <v>2</v>
      </c>
      <c r="CS7" s="809"/>
      <c r="CT7" s="809"/>
      <c r="CU7" s="809"/>
      <c r="CV7" s="810"/>
      <c r="CW7" s="808" t="s">
        <v>508</v>
      </c>
      <c r="CX7" s="809"/>
      <c r="CY7" s="809"/>
      <c r="CZ7" s="809"/>
      <c r="DA7" s="810"/>
      <c r="DB7" s="808" t="s">
        <v>508</v>
      </c>
      <c r="DC7" s="809"/>
      <c r="DD7" s="809"/>
      <c r="DE7" s="809"/>
      <c r="DF7" s="810"/>
      <c r="DG7" s="808">
        <v>275</v>
      </c>
      <c r="DH7" s="809"/>
      <c r="DI7" s="809"/>
      <c r="DJ7" s="809"/>
      <c r="DK7" s="810"/>
      <c r="DL7" s="808" t="s">
        <v>508</v>
      </c>
      <c r="DM7" s="809"/>
      <c r="DN7" s="809"/>
      <c r="DO7" s="809"/>
      <c r="DP7" s="810"/>
      <c r="DQ7" s="808" t="s">
        <v>508</v>
      </c>
      <c r="DR7" s="809"/>
      <c r="DS7" s="809"/>
      <c r="DT7" s="809"/>
      <c r="DU7" s="810"/>
      <c r="DV7" s="811"/>
      <c r="DW7" s="812"/>
      <c r="DX7" s="812"/>
      <c r="DY7" s="812"/>
      <c r="DZ7" s="813"/>
      <c r="EA7" s="230"/>
    </row>
    <row r="8" spans="1:131" s="231" customFormat="1" ht="26.25" customHeight="1">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393</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394</v>
      </c>
      <c r="B23" s="854" t="s">
        <v>395</v>
      </c>
      <c r="C23" s="855"/>
      <c r="D23" s="855"/>
      <c r="E23" s="855"/>
      <c r="F23" s="855"/>
      <c r="G23" s="855"/>
      <c r="H23" s="855"/>
      <c r="I23" s="855"/>
      <c r="J23" s="855"/>
      <c r="K23" s="855"/>
      <c r="L23" s="855"/>
      <c r="M23" s="855"/>
      <c r="N23" s="855"/>
      <c r="O23" s="855"/>
      <c r="P23" s="856"/>
      <c r="Q23" s="857">
        <v>17791</v>
      </c>
      <c r="R23" s="858"/>
      <c r="S23" s="858"/>
      <c r="T23" s="858"/>
      <c r="U23" s="858"/>
      <c r="V23" s="858">
        <v>16482</v>
      </c>
      <c r="W23" s="858"/>
      <c r="X23" s="858"/>
      <c r="Y23" s="858"/>
      <c r="Z23" s="858"/>
      <c r="AA23" s="858">
        <v>1309</v>
      </c>
      <c r="AB23" s="858"/>
      <c r="AC23" s="858"/>
      <c r="AD23" s="858"/>
      <c r="AE23" s="859"/>
      <c r="AF23" s="860">
        <v>1154</v>
      </c>
      <c r="AG23" s="858"/>
      <c r="AH23" s="858"/>
      <c r="AI23" s="858"/>
      <c r="AJ23" s="861"/>
      <c r="AK23" s="862"/>
      <c r="AL23" s="863"/>
      <c r="AM23" s="863"/>
      <c r="AN23" s="863"/>
      <c r="AO23" s="863"/>
      <c r="AP23" s="858">
        <v>12877</v>
      </c>
      <c r="AQ23" s="858"/>
      <c r="AR23" s="858"/>
      <c r="AS23" s="858"/>
      <c r="AT23" s="858"/>
      <c r="AU23" s="874"/>
      <c r="AV23" s="874"/>
      <c r="AW23" s="874"/>
      <c r="AX23" s="874"/>
      <c r="AY23" s="875"/>
      <c r="AZ23" s="876" t="s">
        <v>139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375</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382</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406</v>
      </c>
      <c r="C28" s="815"/>
      <c r="D28" s="815"/>
      <c r="E28" s="815"/>
      <c r="F28" s="815"/>
      <c r="G28" s="815"/>
      <c r="H28" s="815"/>
      <c r="I28" s="815"/>
      <c r="J28" s="815"/>
      <c r="K28" s="815"/>
      <c r="L28" s="815"/>
      <c r="M28" s="815"/>
      <c r="N28" s="815"/>
      <c r="O28" s="815"/>
      <c r="P28" s="816"/>
      <c r="Q28" s="887">
        <v>3214</v>
      </c>
      <c r="R28" s="888"/>
      <c r="S28" s="888"/>
      <c r="T28" s="888"/>
      <c r="U28" s="888"/>
      <c r="V28" s="888">
        <v>3035</v>
      </c>
      <c r="W28" s="888"/>
      <c r="X28" s="888"/>
      <c r="Y28" s="888"/>
      <c r="Z28" s="888"/>
      <c r="AA28" s="888">
        <v>179</v>
      </c>
      <c r="AB28" s="888"/>
      <c r="AC28" s="888"/>
      <c r="AD28" s="888"/>
      <c r="AE28" s="889"/>
      <c r="AF28" s="890">
        <v>179</v>
      </c>
      <c r="AG28" s="888"/>
      <c r="AH28" s="888"/>
      <c r="AI28" s="888"/>
      <c r="AJ28" s="891"/>
      <c r="AK28" s="892">
        <v>329</v>
      </c>
      <c r="AL28" s="893"/>
      <c r="AM28" s="893"/>
      <c r="AN28" s="893"/>
      <c r="AO28" s="893"/>
      <c r="AP28" s="893" t="s">
        <v>508</v>
      </c>
      <c r="AQ28" s="893"/>
      <c r="AR28" s="893"/>
      <c r="AS28" s="893"/>
      <c r="AT28" s="893"/>
      <c r="AU28" s="893" t="s">
        <v>508</v>
      </c>
      <c r="AV28" s="893"/>
      <c r="AW28" s="893"/>
      <c r="AX28" s="893"/>
      <c r="AY28" s="893"/>
      <c r="AZ28" s="894" t="s">
        <v>508</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407</v>
      </c>
      <c r="C29" s="846"/>
      <c r="D29" s="846"/>
      <c r="E29" s="846"/>
      <c r="F29" s="846"/>
      <c r="G29" s="846"/>
      <c r="H29" s="846"/>
      <c r="I29" s="846"/>
      <c r="J29" s="846"/>
      <c r="K29" s="846"/>
      <c r="L29" s="846"/>
      <c r="M29" s="846"/>
      <c r="N29" s="846"/>
      <c r="O29" s="846"/>
      <c r="P29" s="847"/>
      <c r="Q29" s="848">
        <v>3624</v>
      </c>
      <c r="R29" s="849"/>
      <c r="S29" s="849"/>
      <c r="T29" s="849"/>
      <c r="U29" s="849"/>
      <c r="V29" s="849">
        <v>3357</v>
      </c>
      <c r="W29" s="849"/>
      <c r="X29" s="849"/>
      <c r="Y29" s="849"/>
      <c r="Z29" s="849"/>
      <c r="AA29" s="849">
        <v>267</v>
      </c>
      <c r="AB29" s="849"/>
      <c r="AC29" s="849"/>
      <c r="AD29" s="849"/>
      <c r="AE29" s="850"/>
      <c r="AF29" s="851">
        <v>267</v>
      </c>
      <c r="AG29" s="852"/>
      <c r="AH29" s="852"/>
      <c r="AI29" s="852"/>
      <c r="AJ29" s="853"/>
      <c r="AK29" s="899">
        <v>573</v>
      </c>
      <c r="AL29" s="895"/>
      <c r="AM29" s="895"/>
      <c r="AN29" s="895"/>
      <c r="AO29" s="895"/>
      <c r="AP29" s="895" t="s">
        <v>508</v>
      </c>
      <c r="AQ29" s="895"/>
      <c r="AR29" s="895"/>
      <c r="AS29" s="895"/>
      <c r="AT29" s="895"/>
      <c r="AU29" s="895" t="s">
        <v>508</v>
      </c>
      <c r="AV29" s="895"/>
      <c r="AW29" s="895"/>
      <c r="AX29" s="895"/>
      <c r="AY29" s="895"/>
      <c r="AZ29" s="896" t="s">
        <v>508</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408</v>
      </c>
      <c r="C30" s="846"/>
      <c r="D30" s="846"/>
      <c r="E30" s="846"/>
      <c r="F30" s="846"/>
      <c r="G30" s="846"/>
      <c r="H30" s="846"/>
      <c r="I30" s="846"/>
      <c r="J30" s="846"/>
      <c r="K30" s="846"/>
      <c r="L30" s="846"/>
      <c r="M30" s="846"/>
      <c r="N30" s="846"/>
      <c r="O30" s="846"/>
      <c r="P30" s="847"/>
      <c r="Q30" s="848">
        <v>362</v>
      </c>
      <c r="R30" s="849"/>
      <c r="S30" s="849"/>
      <c r="T30" s="849"/>
      <c r="U30" s="849"/>
      <c r="V30" s="849">
        <v>360</v>
      </c>
      <c r="W30" s="849"/>
      <c r="X30" s="849"/>
      <c r="Y30" s="849"/>
      <c r="Z30" s="849"/>
      <c r="AA30" s="849">
        <v>2</v>
      </c>
      <c r="AB30" s="849"/>
      <c r="AC30" s="849"/>
      <c r="AD30" s="849"/>
      <c r="AE30" s="850"/>
      <c r="AF30" s="851">
        <v>2</v>
      </c>
      <c r="AG30" s="852"/>
      <c r="AH30" s="852"/>
      <c r="AI30" s="852"/>
      <c r="AJ30" s="853"/>
      <c r="AK30" s="899">
        <v>151</v>
      </c>
      <c r="AL30" s="895"/>
      <c r="AM30" s="895"/>
      <c r="AN30" s="895"/>
      <c r="AO30" s="895"/>
      <c r="AP30" s="895" t="s">
        <v>508</v>
      </c>
      <c r="AQ30" s="895"/>
      <c r="AR30" s="895"/>
      <c r="AS30" s="895"/>
      <c r="AT30" s="895"/>
      <c r="AU30" s="895" t="s">
        <v>508</v>
      </c>
      <c r="AV30" s="895"/>
      <c r="AW30" s="895"/>
      <c r="AX30" s="895"/>
      <c r="AY30" s="895"/>
      <c r="AZ30" s="896" t="s">
        <v>508</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409</v>
      </c>
      <c r="C31" s="846"/>
      <c r="D31" s="846"/>
      <c r="E31" s="846"/>
      <c r="F31" s="846"/>
      <c r="G31" s="846"/>
      <c r="H31" s="846"/>
      <c r="I31" s="846"/>
      <c r="J31" s="846"/>
      <c r="K31" s="846"/>
      <c r="L31" s="846"/>
      <c r="M31" s="846"/>
      <c r="N31" s="846"/>
      <c r="O31" s="846"/>
      <c r="P31" s="847"/>
      <c r="Q31" s="848">
        <v>402</v>
      </c>
      <c r="R31" s="849"/>
      <c r="S31" s="849"/>
      <c r="T31" s="849"/>
      <c r="U31" s="849"/>
      <c r="V31" s="849">
        <v>404</v>
      </c>
      <c r="W31" s="849"/>
      <c r="X31" s="849"/>
      <c r="Y31" s="849"/>
      <c r="Z31" s="849"/>
      <c r="AA31" s="849">
        <v>-1</v>
      </c>
      <c r="AB31" s="849"/>
      <c r="AC31" s="849"/>
      <c r="AD31" s="849"/>
      <c r="AE31" s="850"/>
      <c r="AF31" s="851">
        <v>478</v>
      </c>
      <c r="AG31" s="852"/>
      <c r="AH31" s="852"/>
      <c r="AI31" s="852"/>
      <c r="AJ31" s="853"/>
      <c r="AK31" s="899">
        <v>33</v>
      </c>
      <c r="AL31" s="895"/>
      <c r="AM31" s="895"/>
      <c r="AN31" s="895"/>
      <c r="AO31" s="895"/>
      <c r="AP31" s="895">
        <v>968</v>
      </c>
      <c r="AQ31" s="895"/>
      <c r="AR31" s="895"/>
      <c r="AS31" s="895"/>
      <c r="AT31" s="895"/>
      <c r="AU31" s="895">
        <v>314</v>
      </c>
      <c r="AV31" s="895"/>
      <c r="AW31" s="895"/>
      <c r="AX31" s="895"/>
      <c r="AY31" s="895"/>
      <c r="AZ31" s="896" t="s">
        <v>508</v>
      </c>
      <c r="BA31" s="896"/>
      <c r="BB31" s="896"/>
      <c r="BC31" s="896"/>
      <c r="BD31" s="896"/>
      <c r="BE31" s="897" t="s">
        <v>410</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411</v>
      </c>
      <c r="C32" s="846"/>
      <c r="D32" s="846"/>
      <c r="E32" s="846"/>
      <c r="F32" s="846"/>
      <c r="G32" s="846"/>
      <c r="H32" s="846"/>
      <c r="I32" s="846"/>
      <c r="J32" s="846"/>
      <c r="K32" s="846"/>
      <c r="L32" s="846"/>
      <c r="M32" s="846"/>
      <c r="N32" s="846"/>
      <c r="O32" s="846"/>
      <c r="P32" s="847"/>
      <c r="Q32" s="848">
        <v>134</v>
      </c>
      <c r="R32" s="849"/>
      <c r="S32" s="849"/>
      <c r="T32" s="849"/>
      <c r="U32" s="849"/>
      <c r="V32" s="849">
        <v>129</v>
      </c>
      <c r="W32" s="849"/>
      <c r="X32" s="849"/>
      <c r="Y32" s="849"/>
      <c r="Z32" s="849"/>
      <c r="AA32" s="849">
        <v>6</v>
      </c>
      <c r="AB32" s="849"/>
      <c r="AC32" s="849"/>
      <c r="AD32" s="849"/>
      <c r="AE32" s="850"/>
      <c r="AF32" s="851">
        <v>6</v>
      </c>
      <c r="AG32" s="852"/>
      <c r="AH32" s="852"/>
      <c r="AI32" s="852"/>
      <c r="AJ32" s="853"/>
      <c r="AK32" s="899">
        <v>29</v>
      </c>
      <c r="AL32" s="895"/>
      <c r="AM32" s="895"/>
      <c r="AN32" s="895"/>
      <c r="AO32" s="895"/>
      <c r="AP32" s="895">
        <v>121</v>
      </c>
      <c r="AQ32" s="895"/>
      <c r="AR32" s="895"/>
      <c r="AS32" s="895"/>
      <c r="AT32" s="895"/>
      <c r="AU32" s="895">
        <v>113</v>
      </c>
      <c r="AV32" s="895"/>
      <c r="AW32" s="895"/>
      <c r="AX32" s="895"/>
      <c r="AY32" s="895"/>
      <c r="AZ32" s="896" t="s">
        <v>508</v>
      </c>
      <c r="BA32" s="896"/>
      <c r="BB32" s="896"/>
      <c r="BC32" s="896"/>
      <c r="BD32" s="896"/>
      <c r="BE32" s="897" t="s">
        <v>412</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394</v>
      </c>
      <c r="B63" s="854" t="s">
        <v>414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932</v>
      </c>
      <c r="AG63" s="909"/>
      <c r="AH63" s="909"/>
      <c r="AI63" s="909"/>
      <c r="AJ63" s="910"/>
      <c r="AK63" s="911"/>
      <c r="AL63" s="906"/>
      <c r="AM63" s="906"/>
      <c r="AN63" s="906"/>
      <c r="AO63" s="906"/>
      <c r="AP63" s="909">
        <v>1089</v>
      </c>
      <c r="AQ63" s="909"/>
      <c r="AR63" s="909"/>
      <c r="AS63" s="909"/>
      <c r="AT63" s="909"/>
      <c r="AU63" s="909">
        <v>427</v>
      </c>
      <c r="AV63" s="909"/>
      <c r="AW63" s="909"/>
      <c r="AX63" s="909"/>
      <c r="AY63" s="909"/>
      <c r="AZ63" s="913"/>
      <c r="BA63" s="913"/>
      <c r="BB63" s="913"/>
      <c r="BC63" s="913"/>
      <c r="BD63" s="913"/>
      <c r="BE63" s="914"/>
      <c r="BF63" s="914"/>
      <c r="BG63" s="914"/>
      <c r="BH63" s="914"/>
      <c r="BI63" s="915"/>
      <c r="BJ63" s="916" t="s">
        <v>139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416</v>
      </c>
      <c r="B66" s="793"/>
      <c r="C66" s="793"/>
      <c r="D66" s="793"/>
      <c r="E66" s="793"/>
      <c r="F66" s="793"/>
      <c r="G66" s="793"/>
      <c r="H66" s="793"/>
      <c r="I66" s="793"/>
      <c r="J66" s="793"/>
      <c r="K66" s="793"/>
      <c r="L66" s="793"/>
      <c r="M66" s="793"/>
      <c r="N66" s="793"/>
      <c r="O66" s="793"/>
      <c r="P66" s="794"/>
      <c r="Q66" s="798" t="s">
        <v>398</v>
      </c>
      <c r="R66" s="799"/>
      <c r="S66" s="799"/>
      <c r="T66" s="799"/>
      <c r="U66" s="800"/>
      <c r="V66" s="798" t="s">
        <v>417</v>
      </c>
      <c r="W66" s="799"/>
      <c r="X66" s="799"/>
      <c r="Y66" s="799"/>
      <c r="Z66" s="800"/>
      <c r="AA66" s="798" t="s">
        <v>400</v>
      </c>
      <c r="AB66" s="799"/>
      <c r="AC66" s="799"/>
      <c r="AD66" s="799"/>
      <c r="AE66" s="800"/>
      <c r="AF66" s="919" t="s">
        <v>418</v>
      </c>
      <c r="AG66" s="880"/>
      <c r="AH66" s="880"/>
      <c r="AI66" s="880"/>
      <c r="AJ66" s="920"/>
      <c r="AK66" s="798" t="s">
        <v>402</v>
      </c>
      <c r="AL66" s="793"/>
      <c r="AM66" s="793"/>
      <c r="AN66" s="793"/>
      <c r="AO66" s="794"/>
      <c r="AP66" s="798" t="s">
        <v>403</v>
      </c>
      <c r="AQ66" s="799"/>
      <c r="AR66" s="799"/>
      <c r="AS66" s="799"/>
      <c r="AT66" s="800"/>
      <c r="AU66" s="798" t="s">
        <v>419</v>
      </c>
      <c r="AV66" s="799"/>
      <c r="AW66" s="799"/>
      <c r="AX66" s="799"/>
      <c r="AY66" s="800"/>
      <c r="AZ66" s="798" t="s">
        <v>382</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574</v>
      </c>
      <c r="C68" s="935"/>
      <c r="D68" s="935"/>
      <c r="E68" s="935"/>
      <c r="F68" s="935"/>
      <c r="G68" s="935"/>
      <c r="H68" s="935"/>
      <c r="I68" s="935"/>
      <c r="J68" s="935"/>
      <c r="K68" s="935"/>
      <c r="L68" s="935"/>
      <c r="M68" s="935"/>
      <c r="N68" s="935"/>
      <c r="O68" s="935"/>
      <c r="P68" s="936"/>
      <c r="Q68" s="937">
        <v>12284</v>
      </c>
      <c r="R68" s="931"/>
      <c r="S68" s="931"/>
      <c r="T68" s="931"/>
      <c r="U68" s="931"/>
      <c r="V68" s="931">
        <v>11939</v>
      </c>
      <c r="W68" s="931"/>
      <c r="X68" s="931"/>
      <c r="Y68" s="931"/>
      <c r="Z68" s="931"/>
      <c r="AA68" s="931">
        <v>344</v>
      </c>
      <c r="AB68" s="931"/>
      <c r="AC68" s="931"/>
      <c r="AD68" s="931"/>
      <c r="AE68" s="931"/>
      <c r="AF68" s="931">
        <v>344</v>
      </c>
      <c r="AG68" s="931"/>
      <c r="AH68" s="931"/>
      <c r="AI68" s="931"/>
      <c r="AJ68" s="931"/>
      <c r="AK68" s="931">
        <v>534</v>
      </c>
      <c r="AL68" s="931"/>
      <c r="AM68" s="931"/>
      <c r="AN68" s="931"/>
      <c r="AO68" s="931"/>
      <c r="AP68" s="931" t="s">
        <v>508</v>
      </c>
      <c r="AQ68" s="931"/>
      <c r="AR68" s="931"/>
      <c r="AS68" s="931"/>
      <c r="AT68" s="931"/>
      <c r="AU68" s="931" t="s">
        <v>508</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575</v>
      </c>
      <c r="C69" s="939"/>
      <c r="D69" s="939"/>
      <c r="E69" s="939"/>
      <c r="F69" s="939"/>
      <c r="G69" s="939"/>
      <c r="H69" s="939"/>
      <c r="I69" s="939"/>
      <c r="J69" s="939"/>
      <c r="K69" s="939"/>
      <c r="L69" s="939"/>
      <c r="M69" s="939"/>
      <c r="N69" s="939"/>
      <c r="O69" s="939"/>
      <c r="P69" s="940"/>
      <c r="Q69" s="941">
        <v>89</v>
      </c>
      <c r="R69" s="895"/>
      <c r="S69" s="895"/>
      <c r="T69" s="895"/>
      <c r="U69" s="895"/>
      <c r="V69" s="895">
        <v>84</v>
      </c>
      <c r="W69" s="895"/>
      <c r="X69" s="895"/>
      <c r="Y69" s="895"/>
      <c r="Z69" s="895"/>
      <c r="AA69" s="895">
        <v>5</v>
      </c>
      <c r="AB69" s="895"/>
      <c r="AC69" s="895"/>
      <c r="AD69" s="895"/>
      <c r="AE69" s="895"/>
      <c r="AF69" s="895">
        <v>5</v>
      </c>
      <c r="AG69" s="895"/>
      <c r="AH69" s="895"/>
      <c r="AI69" s="895"/>
      <c r="AJ69" s="895"/>
      <c r="AK69" s="895">
        <v>5</v>
      </c>
      <c r="AL69" s="895"/>
      <c r="AM69" s="895"/>
      <c r="AN69" s="895"/>
      <c r="AO69" s="895"/>
      <c r="AP69" s="895" t="s">
        <v>508</v>
      </c>
      <c r="AQ69" s="895"/>
      <c r="AR69" s="895"/>
      <c r="AS69" s="895"/>
      <c r="AT69" s="895"/>
      <c r="AU69" s="895" t="s">
        <v>508</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576</v>
      </c>
      <c r="C70" s="939"/>
      <c r="D70" s="939"/>
      <c r="E70" s="939"/>
      <c r="F70" s="939"/>
      <c r="G70" s="939"/>
      <c r="H70" s="939"/>
      <c r="I70" s="939"/>
      <c r="J70" s="939"/>
      <c r="K70" s="939"/>
      <c r="L70" s="939"/>
      <c r="M70" s="939"/>
      <c r="N70" s="939"/>
      <c r="O70" s="939"/>
      <c r="P70" s="940"/>
      <c r="Q70" s="941">
        <v>285945</v>
      </c>
      <c r="R70" s="895"/>
      <c r="S70" s="895"/>
      <c r="T70" s="895"/>
      <c r="U70" s="895"/>
      <c r="V70" s="895">
        <v>277863</v>
      </c>
      <c r="W70" s="895"/>
      <c r="X70" s="895"/>
      <c r="Y70" s="895"/>
      <c r="Z70" s="895"/>
      <c r="AA70" s="895">
        <v>8082</v>
      </c>
      <c r="AB70" s="895"/>
      <c r="AC70" s="895"/>
      <c r="AD70" s="895"/>
      <c r="AE70" s="895"/>
      <c r="AF70" s="895">
        <v>8082</v>
      </c>
      <c r="AG70" s="895"/>
      <c r="AH70" s="895"/>
      <c r="AI70" s="895"/>
      <c r="AJ70" s="895"/>
      <c r="AK70" s="895" t="s">
        <v>508</v>
      </c>
      <c r="AL70" s="895"/>
      <c r="AM70" s="895"/>
      <c r="AN70" s="895"/>
      <c r="AO70" s="895"/>
      <c r="AP70" s="895" t="s">
        <v>508</v>
      </c>
      <c r="AQ70" s="895"/>
      <c r="AR70" s="895"/>
      <c r="AS70" s="895"/>
      <c r="AT70" s="895"/>
      <c r="AU70" s="895" t="s">
        <v>508</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c r="C71" s="939"/>
      <c r="D71" s="939"/>
      <c r="E71" s="939"/>
      <c r="F71" s="939"/>
      <c r="G71" s="939"/>
      <c r="H71" s="939"/>
      <c r="I71" s="939"/>
      <c r="J71" s="939"/>
      <c r="K71" s="939"/>
      <c r="L71" s="939"/>
      <c r="M71" s="939"/>
      <c r="N71" s="939"/>
      <c r="O71" s="939"/>
      <c r="P71" s="940"/>
      <c r="Q71" s="941"/>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394</v>
      </c>
      <c r="B88" s="854" t="s">
        <v>420</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8431</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54" t="s">
        <v>421</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2</v>
      </c>
      <c r="CS102" s="917"/>
      <c r="CT102" s="917"/>
      <c r="CU102" s="917"/>
      <c r="CV102" s="956"/>
      <c r="CW102" s="955" t="s">
        <v>508</v>
      </c>
      <c r="CX102" s="917"/>
      <c r="CY102" s="917"/>
      <c r="CZ102" s="917"/>
      <c r="DA102" s="956"/>
      <c r="DB102" s="955" t="s">
        <v>508</v>
      </c>
      <c r="DC102" s="917"/>
      <c r="DD102" s="917"/>
      <c r="DE102" s="917"/>
      <c r="DF102" s="956"/>
      <c r="DG102" s="955">
        <v>275</v>
      </c>
      <c r="DH102" s="917"/>
      <c r="DI102" s="917"/>
      <c r="DJ102" s="917"/>
      <c r="DK102" s="956"/>
      <c r="DL102" s="955" t="s">
        <v>508</v>
      </c>
      <c r="DM102" s="917"/>
      <c r="DN102" s="917"/>
      <c r="DO102" s="917"/>
      <c r="DP102" s="956"/>
      <c r="DQ102" s="955" t="s">
        <v>508</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426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428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429</v>
      </c>
      <c r="AB109" s="958"/>
      <c r="AC109" s="958"/>
      <c r="AD109" s="958"/>
      <c r="AE109" s="959"/>
      <c r="AF109" s="957" t="s">
        <v>430</v>
      </c>
      <c r="AG109" s="958"/>
      <c r="AH109" s="958"/>
      <c r="AI109" s="958"/>
      <c r="AJ109" s="959"/>
      <c r="AK109" s="957" t="s">
        <v>309</v>
      </c>
      <c r="AL109" s="958"/>
      <c r="AM109" s="958"/>
      <c r="AN109" s="958"/>
      <c r="AO109" s="959"/>
      <c r="AP109" s="957" t="s">
        <v>431</v>
      </c>
      <c r="AQ109" s="958"/>
      <c r="AR109" s="958"/>
      <c r="AS109" s="958"/>
      <c r="AT109" s="960"/>
      <c r="AU109" s="977" t="s">
        <v>428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429</v>
      </c>
      <c r="BR109" s="958"/>
      <c r="BS109" s="958"/>
      <c r="BT109" s="958"/>
      <c r="BU109" s="959"/>
      <c r="BV109" s="957" t="s">
        <v>430</v>
      </c>
      <c r="BW109" s="958"/>
      <c r="BX109" s="958"/>
      <c r="BY109" s="958"/>
      <c r="BZ109" s="959"/>
      <c r="CA109" s="957" t="s">
        <v>309</v>
      </c>
      <c r="CB109" s="958"/>
      <c r="CC109" s="958"/>
      <c r="CD109" s="958"/>
      <c r="CE109" s="959"/>
      <c r="CF109" s="978" t="s">
        <v>431</v>
      </c>
      <c r="CG109" s="978"/>
      <c r="CH109" s="978"/>
      <c r="CI109" s="978"/>
      <c r="CJ109" s="978"/>
      <c r="CK109" s="957" t="s">
        <v>432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429</v>
      </c>
      <c r="DH109" s="958"/>
      <c r="DI109" s="958"/>
      <c r="DJ109" s="958"/>
      <c r="DK109" s="959"/>
      <c r="DL109" s="957" t="s">
        <v>430</v>
      </c>
      <c r="DM109" s="958"/>
      <c r="DN109" s="958"/>
      <c r="DO109" s="958"/>
      <c r="DP109" s="959"/>
      <c r="DQ109" s="957" t="s">
        <v>309</v>
      </c>
      <c r="DR109" s="958"/>
      <c r="DS109" s="958"/>
      <c r="DT109" s="958"/>
      <c r="DU109" s="959"/>
      <c r="DV109" s="957" t="s">
        <v>431</v>
      </c>
      <c r="DW109" s="958"/>
      <c r="DX109" s="958"/>
      <c r="DY109" s="958"/>
      <c r="DZ109" s="960"/>
    </row>
    <row r="110" spans="1:131" s="226" customFormat="1" ht="26.25" customHeight="1">
      <c r="A110" s="961" t="s">
        <v>433</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1439589</v>
      </c>
      <c r="AB110" s="965"/>
      <c r="AC110" s="965"/>
      <c r="AD110" s="965"/>
      <c r="AE110" s="966"/>
      <c r="AF110" s="967">
        <v>1399999</v>
      </c>
      <c r="AG110" s="965"/>
      <c r="AH110" s="965"/>
      <c r="AI110" s="965"/>
      <c r="AJ110" s="966"/>
      <c r="AK110" s="967">
        <v>1412354</v>
      </c>
      <c r="AL110" s="965"/>
      <c r="AM110" s="965"/>
      <c r="AN110" s="965"/>
      <c r="AO110" s="966"/>
      <c r="AP110" s="968">
        <v>19.5</v>
      </c>
      <c r="AQ110" s="969"/>
      <c r="AR110" s="969"/>
      <c r="AS110" s="969"/>
      <c r="AT110" s="970"/>
      <c r="AU110" s="971" t="s">
        <v>73</v>
      </c>
      <c r="AV110" s="972"/>
      <c r="AW110" s="972"/>
      <c r="AX110" s="972"/>
      <c r="AY110" s="972"/>
      <c r="AZ110" s="994" t="s">
        <v>434</v>
      </c>
      <c r="BA110" s="962"/>
      <c r="BB110" s="962"/>
      <c r="BC110" s="962"/>
      <c r="BD110" s="962"/>
      <c r="BE110" s="962"/>
      <c r="BF110" s="962"/>
      <c r="BG110" s="962"/>
      <c r="BH110" s="962"/>
      <c r="BI110" s="962"/>
      <c r="BJ110" s="962"/>
      <c r="BK110" s="962"/>
      <c r="BL110" s="962"/>
      <c r="BM110" s="962"/>
      <c r="BN110" s="962"/>
      <c r="BO110" s="962"/>
      <c r="BP110" s="963"/>
      <c r="BQ110" s="995">
        <v>12777453</v>
      </c>
      <c r="BR110" s="996"/>
      <c r="BS110" s="996"/>
      <c r="BT110" s="996"/>
      <c r="BU110" s="996"/>
      <c r="BV110" s="996">
        <v>12556552</v>
      </c>
      <c r="BW110" s="996"/>
      <c r="BX110" s="996"/>
      <c r="BY110" s="996"/>
      <c r="BZ110" s="996"/>
      <c r="CA110" s="996">
        <v>12876787</v>
      </c>
      <c r="CB110" s="996"/>
      <c r="CC110" s="996"/>
      <c r="CD110" s="996"/>
      <c r="CE110" s="996"/>
      <c r="CF110" s="1009">
        <v>177.7</v>
      </c>
      <c r="CG110" s="1010"/>
      <c r="CH110" s="1010"/>
      <c r="CI110" s="1010"/>
      <c r="CJ110" s="1010"/>
      <c r="CK110" s="1011" t="s">
        <v>435</v>
      </c>
      <c r="CL110" s="1012"/>
      <c r="CM110" s="994" t="s">
        <v>436</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437</v>
      </c>
      <c r="DH110" s="996"/>
      <c r="DI110" s="996"/>
      <c r="DJ110" s="996"/>
      <c r="DK110" s="996"/>
      <c r="DL110" s="996" t="s">
        <v>139</v>
      </c>
      <c r="DM110" s="996"/>
      <c r="DN110" s="996"/>
      <c r="DO110" s="996"/>
      <c r="DP110" s="996"/>
      <c r="DQ110" s="996" t="s">
        <v>437</v>
      </c>
      <c r="DR110" s="996"/>
      <c r="DS110" s="996"/>
      <c r="DT110" s="996"/>
      <c r="DU110" s="996"/>
      <c r="DV110" s="997" t="s">
        <v>437</v>
      </c>
      <c r="DW110" s="997"/>
      <c r="DX110" s="997"/>
      <c r="DY110" s="997"/>
      <c r="DZ110" s="998"/>
    </row>
    <row r="111" spans="1:131" s="226" customFormat="1" ht="26.25" customHeight="1">
      <c r="A111" s="999" t="s">
        <v>438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139</v>
      </c>
      <c r="AB111" s="1003"/>
      <c r="AC111" s="1003"/>
      <c r="AD111" s="1003"/>
      <c r="AE111" s="1004"/>
      <c r="AF111" s="1005" t="s">
        <v>139</v>
      </c>
      <c r="AG111" s="1003"/>
      <c r="AH111" s="1003"/>
      <c r="AI111" s="1003"/>
      <c r="AJ111" s="1004"/>
      <c r="AK111" s="1005" t="s">
        <v>139</v>
      </c>
      <c r="AL111" s="1003"/>
      <c r="AM111" s="1003"/>
      <c r="AN111" s="1003"/>
      <c r="AO111" s="1004"/>
      <c r="AP111" s="1006" t="s">
        <v>139</v>
      </c>
      <c r="AQ111" s="1007"/>
      <c r="AR111" s="1007"/>
      <c r="AS111" s="1007"/>
      <c r="AT111" s="1008"/>
      <c r="AU111" s="973"/>
      <c r="AV111" s="974"/>
      <c r="AW111" s="974"/>
      <c r="AX111" s="974"/>
      <c r="AY111" s="974"/>
      <c r="AZ111" s="987" t="s">
        <v>439</v>
      </c>
      <c r="BA111" s="988"/>
      <c r="BB111" s="988"/>
      <c r="BC111" s="988"/>
      <c r="BD111" s="988"/>
      <c r="BE111" s="988"/>
      <c r="BF111" s="988"/>
      <c r="BG111" s="988"/>
      <c r="BH111" s="988"/>
      <c r="BI111" s="988"/>
      <c r="BJ111" s="988"/>
      <c r="BK111" s="988"/>
      <c r="BL111" s="988"/>
      <c r="BM111" s="988"/>
      <c r="BN111" s="988"/>
      <c r="BO111" s="988"/>
      <c r="BP111" s="989"/>
      <c r="BQ111" s="990" t="s">
        <v>440</v>
      </c>
      <c r="BR111" s="991"/>
      <c r="BS111" s="991"/>
      <c r="BT111" s="991"/>
      <c r="BU111" s="991"/>
      <c r="BV111" s="991" t="s">
        <v>440</v>
      </c>
      <c r="BW111" s="991"/>
      <c r="BX111" s="991"/>
      <c r="BY111" s="991"/>
      <c r="BZ111" s="991"/>
      <c r="CA111" s="991" t="s">
        <v>440</v>
      </c>
      <c r="CB111" s="991"/>
      <c r="CC111" s="991"/>
      <c r="CD111" s="991"/>
      <c r="CE111" s="991"/>
      <c r="CF111" s="985" t="s">
        <v>440</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440</v>
      </c>
      <c r="DH111" s="991"/>
      <c r="DI111" s="991"/>
      <c r="DJ111" s="991"/>
      <c r="DK111" s="991"/>
      <c r="DL111" s="991" t="s">
        <v>440</v>
      </c>
      <c r="DM111" s="991"/>
      <c r="DN111" s="991"/>
      <c r="DO111" s="991"/>
      <c r="DP111" s="991"/>
      <c r="DQ111" s="991" t="s">
        <v>440</v>
      </c>
      <c r="DR111" s="991"/>
      <c r="DS111" s="991"/>
      <c r="DT111" s="991"/>
      <c r="DU111" s="991"/>
      <c r="DV111" s="992" t="s">
        <v>139</v>
      </c>
      <c r="DW111" s="992"/>
      <c r="DX111" s="992"/>
      <c r="DY111" s="992"/>
      <c r="DZ111" s="993"/>
    </row>
    <row r="112" spans="1:131" s="226" customFormat="1" ht="26.25" customHeight="1">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440</v>
      </c>
      <c r="AB112" s="1024"/>
      <c r="AC112" s="1024"/>
      <c r="AD112" s="1024"/>
      <c r="AE112" s="1025"/>
      <c r="AF112" s="1026" t="s">
        <v>440</v>
      </c>
      <c r="AG112" s="1024"/>
      <c r="AH112" s="1024"/>
      <c r="AI112" s="1024"/>
      <c r="AJ112" s="1025"/>
      <c r="AK112" s="1026" t="s">
        <v>440</v>
      </c>
      <c r="AL112" s="1024"/>
      <c r="AM112" s="1024"/>
      <c r="AN112" s="1024"/>
      <c r="AO112" s="1025"/>
      <c r="AP112" s="1027" t="s">
        <v>440</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463966</v>
      </c>
      <c r="BR112" s="991"/>
      <c r="BS112" s="991"/>
      <c r="BT112" s="991"/>
      <c r="BU112" s="991"/>
      <c r="BV112" s="991">
        <v>398526</v>
      </c>
      <c r="BW112" s="991"/>
      <c r="BX112" s="991"/>
      <c r="BY112" s="991"/>
      <c r="BZ112" s="991"/>
      <c r="CA112" s="991">
        <v>426106</v>
      </c>
      <c r="CB112" s="991"/>
      <c r="CC112" s="991"/>
      <c r="CD112" s="991"/>
      <c r="CE112" s="991"/>
      <c r="CF112" s="985">
        <v>5.9</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440</v>
      </c>
      <c r="DH112" s="991"/>
      <c r="DI112" s="991"/>
      <c r="DJ112" s="991"/>
      <c r="DK112" s="991"/>
      <c r="DL112" s="991" t="s">
        <v>440</v>
      </c>
      <c r="DM112" s="991"/>
      <c r="DN112" s="991"/>
      <c r="DO112" s="991"/>
      <c r="DP112" s="991"/>
      <c r="DQ112" s="991" t="s">
        <v>440</v>
      </c>
      <c r="DR112" s="991"/>
      <c r="DS112" s="991"/>
      <c r="DT112" s="991"/>
      <c r="DU112" s="991"/>
      <c r="DV112" s="992" t="s">
        <v>440</v>
      </c>
      <c r="DW112" s="992"/>
      <c r="DX112" s="992"/>
      <c r="DY112" s="992"/>
      <c r="DZ112" s="993"/>
    </row>
    <row r="113" spans="1:130" s="226" customFormat="1" ht="26.25" customHeight="1">
      <c r="A113" s="1019"/>
      <c r="B113" s="1020"/>
      <c r="C113" s="988" t="s">
        <v>446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59342</v>
      </c>
      <c r="AB113" s="1003"/>
      <c r="AC113" s="1003"/>
      <c r="AD113" s="1003"/>
      <c r="AE113" s="1004"/>
      <c r="AF113" s="1005">
        <v>59962</v>
      </c>
      <c r="AG113" s="1003"/>
      <c r="AH113" s="1003"/>
      <c r="AI113" s="1003"/>
      <c r="AJ113" s="1004"/>
      <c r="AK113" s="1005">
        <v>60466</v>
      </c>
      <c r="AL113" s="1003"/>
      <c r="AM113" s="1003"/>
      <c r="AN113" s="1003"/>
      <c r="AO113" s="1004"/>
      <c r="AP113" s="1006">
        <v>0.8</v>
      </c>
      <c r="AQ113" s="1007"/>
      <c r="AR113" s="1007"/>
      <c r="AS113" s="1007"/>
      <c r="AT113" s="1008"/>
      <c r="AU113" s="973"/>
      <c r="AV113" s="974"/>
      <c r="AW113" s="974"/>
      <c r="AX113" s="974"/>
      <c r="AY113" s="974"/>
      <c r="AZ113" s="987" t="s">
        <v>447</v>
      </c>
      <c r="BA113" s="988"/>
      <c r="BB113" s="988"/>
      <c r="BC113" s="988"/>
      <c r="BD113" s="988"/>
      <c r="BE113" s="988"/>
      <c r="BF113" s="988"/>
      <c r="BG113" s="988"/>
      <c r="BH113" s="988"/>
      <c r="BI113" s="988"/>
      <c r="BJ113" s="988"/>
      <c r="BK113" s="988"/>
      <c r="BL113" s="988"/>
      <c r="BM113" s="988"/>
      <c r="BN113" s="988"/>
      <c r="BO113" s="988"/>
      <c r="BP113" s="989"/>
      <c r="BQ113" s="990" t="s">
        <v>440</v>
      </c>
      <c r="BR113" s="991"/>
      <c r="BS113" s="991"/>
      <c r="BT113" s="991"/>
      <c r="BU113" s="991"/>
      <c r="BV113" s="991" t="s">
        <v>440</v>
      </c>
      <c r="BW113" s="991"/>
      <c r="BX113" s="991"/>
      <c r="BY113" s="991"/>
      <c r="BZ113" s="991"/>
      <c r="CA113" s="991" t="s">
        <v>440</v>
      </c>
      <c r="CB113" s="991"/>
      <c r="CC113" s="991"/>
      <c r="CD113" s="991"/>
      <c r="CE113" s="991"/>
      <c r="CF113" s="985" t="s">
        <v>440</v>
      </c>
      <c r="CG113" s="986"/>
      <c r="CH113" s="986"/>
      <c r="CI113" s="986"/>
      <c r="CJ113" s="986"/>
      <c r="CK113" s="1013"/>
      <c r="CL113" s="1014"/>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440</v>
      </c>
      <c r="DH113" s="1024"/>
      <c r="DI113" s="1024"/>
      <c r="DJ113" s="1024"/>
      <c r="DK113" s="1025"/>
      <c r="DL113" s="1026" t="s">
        <v>440</v>
      </c>
      <c r="DM113" s="1024"/>
      <c r="DN113" s="1024"/>
      <c r="DO113" s="1024"/>
      <c r="DP113" s="1025"/>
      <c r="DQ113" s="1026" t="s">
        <v>440</v>
      </c>
      <c r="DR113" s="1024"/>
      <c r="DS113" s="1024"/>
      <c r="DT113" s="1024"/>
      <c r="DU113" s="1025"/>
      <c r="DV113" s="1027" t="s">
        <v>440</v>
      </c>
      <c r="DW113" s="1028"/>
      <c r="DX113" s="1028"/>
      <c r="DY113" s="1028"/>
      <c r="DZ113" s="1029"/>
    </row>
    <row r="114" spans="1:130" s="226" customFormat="1" ht="26.25" customHeight="1">
      <c r="A114" s="1019"/>
      <c r="B114" s="1020"/>
      <c r="C114" s="988" t="s">
        <v>449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440</v>
      </c>
      <c r="AB114" s="1024"/>
      <c r="AC114" s="1024"/>
      <c r="AD114" s="1024"/>
      <c r="AE114" s="1025"/>
      <c r="AF114" s="1026" t="s">
        <v>440</v>
      </c>
      <c r="AG114" s="1024"/>
      <c r="AH114" s="1024"/>
      <c r="AI114" s="1024"/>
      <c r="AJ114" s="1025"/>
      <c r="AK114" s="1026" t="s">
        <v>440</v>
      </c>
      <c r="AL114" s="1024"/>
      <c r="AM114" s="1024"/>
      <c r="AN114" s="1024"/>
      <c r="AO114" s="1025"/>
      <c r="AP114" s="1027" t="s">
        <v>440</v>
      </c>
      <c r="AQ114" s="1028"/>
      <c r="AR114" s="1028"/>
      <c r="AS114" s="1028"/>
      <c r="AT114" s="1029"/>
      <c r="AU114" s="973"/>
      <c r="AV114" s="974"/>
      <c r="AW114" s="974"/>
      <c r="AX114" s="974"/>
      <c r="AY114" s="974"/>
      <c r="AZ114" s="987" t="s">
        <v>450</v>
      </c>
      <c r="BA114" s="988"/>
      <c r="BB114" s="988"/>
      <c r="BC114" s="988"/>
      <c r="BD114" s="988"/>
      <c r="BE114" s="988"/>
      <c r="BF114" s="988"/>
      <c r="BG114" s="988"/>
      <c r="BH114" s="988"/>
      <c r="BI114" s="988"/>
      <c r="BJ114" s="988"/>
      <c r="BK114" s="988"/>
      <c r="BL114" s="988"/>
      <c r="BM114" s="988"/>
      <c r="BN114" s="988"/>
      <c r="BO114" s="988"/>
      <c r="BP114" s="989"/>
      <c r="BQ114" s="990">
        <v>2516094</v>
      </c>
      <c r="BR114" s="991"/>
      <c r="BS114" s="991"/>
      <c r="BT114" s="991"/>
      <c r="BU114" s="991"/>
      <c r="BV114" s="991">
        <v>2571473</v>
      </c>
      <c r="BW114" s="991"/>
      <c r="BX114" s="991"/>
      <c r="BY114" s="991"/>
      <c r="BZ114" s="991"/>
      <c r="CA114" s="991">
        <v>2489255</v>
      </c>
      <c r="CB114" s="991"/>
      <c r="CC114" s="991"/>
      <c r="CD114" s="991"/>
      <c r="CE114" s="991"/>
      <c r="CF114" s="985">
        <v>34.4</v>
      </c>
      <c r="CG114" s="986"/>
      <c r="CH114" s="986"/>
      <c r="CI114" s="986"/>
      <c r="CJ114" s="986"/>
      <c r="CK114" s="1013"/>
      <c r="CL114" s="1014"/>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440</v>
      </c>
      <c r="DH114" s="1024"/>
      <c r="DI114" s="1024"/>
      <c r="DJ114" s="1024"/>
      <c r="DK114" s="1025"/>
      <c r="DL114" s="1026" t="s">
        <v>440</v>
      </c>
      <c r="DM114" s="1024"/>
      <c r="DN114" s="1024"/>
      <c r="DO114" s="1024"/>
      <c r="DP114" s="1025"/>
      <c r="DQ114" s="1026" t="s">
        <v>440</v>
      </c>
      <c r="DR114" s="1024"/>
      <c r="DS114" s="1024"/>
      <c r="DT114" s="1024"/>
      <c r="DU114" s="1025"/>
      <c r="DV114" s="1027" t="s">
        <v>440</v>
      </c>
      <c r="DW114" s="1028"/>
      <c r="DX114" s="1028"/>
      <c r="DY114" s="1028"/>
      <c r="DZ114" s="1029"/>
    </row>
    <row r="115" spans="1:130" s="226" customFormat="1" ht="26.25" customHeight="1">
      <c r="A115" s="1019"/>
      <c r="B115" s="1020"/>
      <c r="C115" s="988" t="s">
        <v>452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440</v>
      </c>
      <c r="AB115" s="1003"/>
      <c r="AC115" s="1003"/>
      <c r="AD115" s="1003"/>
      <c r="AE115" s="1004"/>
      <c r="AF115" s="1005" t="s">
        <v>440</v>
      </c>
      <c r="AG115" s="1003"/>
      <c r="AH115" s="1003"/>
      <c r="AI115" s="1003"/>
      <c r="AJ115" s="1004"/>
      <c r="AK115" s="1005" t="s">
        <v>440</v>
      </c>
      <c r="AL115" s="1003"/>
      <c r="AM115" s="1003"/>
      <c r="AN115" s="1003"/>
      <c r="AO115" s="1004"/>
      <c r="AP115" s="1006" t="s">
        <v>440</v>
      </c>
      <c r="AQ115" s="1007"/>
      <c r="AR115" s="1007"/>
      <c r="AS115" s="1007"/>
      <c r="AT115" s="1008"/>
      <c r="AU115" s="973"/>
      <c r="AV115" s="974"/>
      <c r="AW115" s="974"/>
      <c r="AX115" s="974"/>
      <c r="AY115" s="974"/>
      <c r="AZ115" s="987" t="s">
        <v>453</v>
      </c>
      <c r="BA115" s="988"/>
      <c r="BB115" s="988"/>
      <c r="BC115" s="988"/>
      <c r="BD115" s="988"/>
      <c r="BE115" s="988"/>
      <c r="BF115" s="988"/>
      <c r="BG115" s="988"/>
      <c r="BH115" s="988"/>
      <c r="BI115" s="988"/>
      <c r="BJ115" s="988"/>
      <c r="BK115" s="988"/>
      <c r="BL115" s="988"/>
      <c r="BM115" s="988"/>
      <c r="BN115" s="988"/>
      <c r="BO115" s="988"/>
      <c r="BP115" s="989"/>
      <c r="BQ115" s="990" t="s">
        <v>440</v>
      </c>
      <c r="BR115" s="991"/>
      <c r="BS115" s="991"/>
      <c r="BT115" s="991"/>
      <c r="BU115" s="991"/>
      <c r="BV115" s="991" t="s">
        <v>440</v>
      </c>
      <c r="BW115" s="991"/>
      <c r="BX115" s="991"/>
      <c r="BY115" s="991"/>
      <c r="BZ115" s="991"/>
      <c r="CA115" s="991" t="s">
        <v>440</v>
      </c>
      <c r="CB115" s="991"/>
      <c r="CC115" s="991"/>
      <c r="CD115" s="991"/>
      <c r="CE115" s="991"/>
      <c r="CF115" s="985" t="s">
        <v>440</v>
      </c>
      <c r="CG115" s="986"/>
      <c r="CH115" s="986"/>
      <c r="CI115" s="986"/>
      <c r="CJ115" s="986"/>
      <c r="CK115" s="1013"/>
      <c r="CL115" s="1014"/>
      <c r="CM115" s="987" t="s">
        <v>454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440</v>
      </c>
      <c r="DH115" s="1024"/>
      <c r="DI115" s="1024"/>
      <c r="DJ115" s="1024"/>
      <c r="DK115" s="1025"/>
      <c r="DL115" s="1026" t="s">
        <v>440</v>
      </c>
      <c r="DM115" s="1024"/>
      <c r="DN115" s="1024"/>
      <c r="DO115" s="1024"/>
      <c r="DP115" s="1025"/>
      <c r="DQ115" s="1026" t="s">
        <v>440</v>
      </c>
      <c r="DR115" s="1024"/>
      <c r="DS115" s="1024"/>
      <c r="DT115" s="1024"/>
      <c r="DU115" s="1025"/>
      <c r="DV115" s="1027" t="s">
        <v>440</v>
      </c>
      <c r="DW115" s="1028"/>
      <c r="DX115" s="1028"/>
      <c r="DY115" s="1028"/>
      <c r="DZ115" s="1029"/>
    </row>
    <row r="116" spans="1:130" s="226" customFormat="1" ht="26.25" customHeight="1">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31</v>
      </c>
      <c r="AB116" s="1024"/>
      <c r="AC116" s="1024"/>
      <c r="AD116" s="1024"/>
      <c r="AE116" s="1025"/>
      <c r="AF116" s="1026">
        <v>102</v>
      </c>
      <c r="AG116" s="1024"/>
      <c r="AH116" s="1024"/>
      <c r="AI116" s="1024"/>
      <c r="AJ116" s="1025"/>
      <c r="AK116" s="1026">
        <v>162</v>
      </c>
      <c r="AL116" s="1024"/>
      <c r="AM116" s="1024"/>
      <c r="AN116" s="1024"/>
      <c r="AO116" s="1025"/>
      <c r="AP116" s="1027">
        <v>0</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440</v>
      </c>
      <c r="BR116" s="991"/>
      <c r="BS116" s="991"/>
      <c r="BT116" s="991"/>
      <c r="BU116" s="991"/>
      <c r="BV116" s="991" t="s">
        <v>440</v>
      </c>
      <c r="BW116" s="991"/>
      <c r="BX116" s="991"/>
      <c r="BY116" s="991"/>
      <c r="BZ116" s="991"/>
      <c r="CA116" s="991" t="s">
        <v>440</v>
      </c>
      <c r="CB116" s="991"/>
      <c r="CC116" s="991"/>
      <c r="CD116" s="991"/>
      <c r="CE116" s="991"/>
      <c r="CF116" s="985" t="s">
        <v>440</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440</v>
      </c>
      <c r="DH116" s="1024"/>
      <c r="DI116" s="1024"/>
      <c r="DJ116" s="1024"/>
      <c r="DK116" s="1025"/>
      <c r="DL116" s="1026" t="s">
        <v>440</v>
      </c>
      <c r="DM116" s="1024"/>
      <c r="DN116" s="1024"/>
      <c r="DO116" s="1024"/>
      <c r="DP116" s="1025"/>
      <c r="DQ116" s="1026" t="s">
        <v>440</v>
      </c>
      <c r="DR116" s="1024"/>
      <c r="DS116" s="1024"/>
      <c r="DT116" s="1024"/>
      <c r="DU116" s="1025"/>
      <c r="DV116" s="1027" t="s">
        <v>440</v>
      </c>
      <c r="DW116" s="1028"/>
      <c r="DX116" s="1028"/>
      <c r="DY116" s="1028"/>
      <c r="DZ116" s="1029"/>
    </row>
    <row r="117" spans="1:130" s="226" customFormat="1" ht="26.25" customHeight="1">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1498962</v>
      </c>
      <c r="AB117" s="1044"/>
      <c r="AC117" s="1044"/>
      <c r="AD117" s="1044"/>
      <c r="AE117" s="1045"/>
      <c r="AF117" s="1046">
        <v>1460063</v>
      </c>
      <c r="AG117" s="1044"/>
      <c r="AH117" s="1044"/>
      <c r="AI117" s="1044"/>
      <c r="AJ117" s="1045"/>
      <c r="AK117" s="1046">
        <v>1472982</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139</v>
      </c>
      <c r="BR117" s="991"/>
      <c r="BS117" s="991"/>
      <c r="BT117" s="991"/>
      <c r="BU117" s="991"/>
      <c r="BV117" s="991" t="s">
        <v>139</v>
      </c>
      <c r="BW117" s="991"/>
      <c r="BX117" s="991"/>
      <c r="BY117" s="991"/>
      <c r="BZ117" s="991"/>
      <c r="CA117" s="991" t="s">
        <v>139</v>
      </c>
      <c r="CB117" s="991"/>
      <c r="CC117" s="991"/>
      <c r="CD117" s="991"/>
      <c r="CE117" s="991"/>
      <c r="CF117" s="985" t="s">
        <v>139</v>
      </c>
      <c r="CG117" s="986"/>
      <c r="CH117" s="986"/>
      <c r="CI117" s="986"/>
      <c r="CJ117" s="986"/>
      <c r="CK117" s="1013"/>
      <c r="CL117" s="1014"/>
      <c r="CM117" s="987" t="s">
        <v>460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139</v>
      </c>
      <c r="DH117" s="1024"/>
      <c r="DI117" s="1024"/>
      <c r="DJ117" s="1024"/>
      <c r="DK117" s="1025"/>
      <c r="DL117" s="1026" t="s">
        <v>139</v>
      </c>
      <c r="DM117" s="1024"/>
      <c r="DN117" s="1024"/>
      <c r="DO117" s="1024"/>
      <c r="DP117" s="1025"/>
      <c r="DQ117" s="1026" t="s">
        <v>139</v>
      </c>
      <c r="DR117" s="1024"/>
      <c r="DS117" s="1024"/>
      <c r="DT117" s="1024"/>
      <c r="DU117" s="1025"/>
      <c r="DV117" s="1027" t="s">
        <v>139</v>
      </c>
      <c r="DW117" s="1028"/>
      <c r="DX117" s="1028"/>
      <c r="DY117" s="1028"/>
      <c r="DZ117" s="1029"/>
    </row>
    <row r="118" spans="1:130" s="226" customFormat="1" ht="26.25" customHeight="1">
      <c r="A118" s="977" t="s">
        <v>432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429</v>
      </c>
      <c r="AB118" s="958"/>
      <c r="AC118" s="958"/>
      <c r="AD118" s="958"/>
      <c r="AE118" s="959"/>
      <c r="AF118" s="957" t="s">
        <v>430</v>
      </c>
      <c r="AG118" s="958"/>
      <c r="AH118" s="958"/>
      <c r="AI118" s="958"/>
      <c r="AJ118" s="959"/>
      <c r="AK118" s="957" t="s">
        <v>309</v>
      </c>
      <c r="AL118" s="958"/>
      <c r="AM118" s="958"/>
      <c r="AN118" s="958"/>
      <c r="AO118" s="959"/>
      <c r="AP118" s="1035" t="s">
        <v>431</v>
      </c>
      <c r="AQ118" s="1036"/>
      <c r="AR118" s="1036"/>
      <c r="AS118" s="1036"/>
      <c r="AT118" s="1037"/>
      <c r="AU118" s="973"/>
      <c r="AV118" s="974"/>
      <c r="AW118" s="974"/>
      <c r="AX118" s="974"/>
      <c r="AY118" s="974"/>
      <c r="AZ118" s="1038" t="s">
        <v>461</v>
      </c>
      <c r="BA118" s="1030"/>
      <c r="BB118" s="1030"/>
      <c r="BC118" s="1030"/>
      <c r="BD118" s="1030"/>
      <c r="BE118" s="1030"/>
      <c r="BF118" s="1030"/>
      <c r="BG118" s="1030"/>
      <c r="BH118" s="1030"/>
      <c r="BI118" s="1030"/>
      <c r="BJ118" s="1030"/>
      <c r="BK118" s="1030"/>
      <c r="BL118" s="1030"/>
      <c r="BM118" s="1030"/>
      <c r="BN118" s="1030"/>
      <c r="BO118" s="1030"/>
      <c r="BP118" s="1031"/>
      <c r="BQ118" s="1064" t="s">
        <v>139</v>
      </c>
      <c r="BR118" s="1065"/>
      <c r="BS118" s="1065"/>
      <c r="BT118" s="1065"/>
      <c r="BU118" s="1065"/>
      <c r="BV118" s="1065" t="s">
        <v>139</v>
      </c>
      <c r="BW118" s="1065"/>
      <c r="BX118" s="1065"/>
      <c r="BY118" s="1065"/>
      <c r="BZ118" s="1065"/>
      <c r="CA118" s="1065" t="s">
        <v>139</v>
      </c>
      <c r="CB118" s="1065"/>
      <c r="CC118" s="1065"/>
      <c r="CD118" s="1065"/>
      <c r="CE118" s="1065"/>
      <c r="CF118" s="985" t="s">
        <v>139</v>
      </c>
      <c r="CG118" s="986"/>
      <c r="CH118" s="986"/>
      <c r="CI118" s="986"/>
      <c r="CJ118" s="986"/>
      <c r="CK118" s="1013"/>
      <c r="CL118" s="1014"/>
      <c r="CM118" s="987" t="s">
        <v>462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139</v>
      </c>
      <c r="DH118" s="1024"/>
      <c r="DI118" s="1024"/>
      <c r="DJ118" s="1024"/>
      <c r="DK118" s="1025"/>
      <c r="DL118" s="1026" t="s">
        <v>139</v>
      </c>
      <c r="DM118" s="1024"/>
      <c r="DN118" s="1024"/>
      <c r="DO118" s="1024"/>
      <c r="DP118" s="1025"/>
      <c r="DQ118" s="1026" t="s">
        <v>139</v>
      </c>
      <c r="DR118" s="1024"/>
      <c r="DS118" s="1024"/>
      <c r="DT118" s="1024"/>
      <c r="DU118" s="1025"/>
      <c r="DV118" s="1027" t="s">
        <v>139</v>
      </c>
      <c r="DW118" s="1028"/>
      <c r="DX118" s="1028"/>
      <c r="DY118" s="1028"/>
      <c r="DZ118" s="1029"/>
    </row>
    <row r="119" spans="1:130" s="226" customFormat="1" ht="26.25" customHeight="1">
      <c r="A119" s="1121" t="s">
        <v>435</v>
      </c>
      <c r="B119" s="1012"/>
      <c r="C119" s="994" t="s">
        <v>436</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139</v>
      </c>
      <c r="AB119" s="965"/>
      <c r="AC119" s="965"/>
      <c r="AD119" s="965"/>
      <c r="AE119" s="966"/>
      <c r="AF119" s="967" t="s">
        <v>139</v>
      </c>
      <c r="AG119" s="965"/>
      <c r="AH119" s="965"/>
      <c r="AI119" s="965"/>
      <c r="AJ119" s="966"/>
      <c r="AK119" s="967" t="s">
        <v>139</v>
      </c>
      <c r="AL119" s="965"/>
      <c r="AM119" s="965"/>
      <c r="AN119" s="965"/>
      <c r="AO119" s="966"/>
      <c r="AP119" s="968" t="s">
        <v>139</v>
      </c>
      <c r="AQ119" s="969"/>
      <c r="AR119" s="969"/>
      <c r="AS119" s="969"/>
      <c r="AT119" s="970"/>
      <c r="AU119" s="975"/>
      <c r="AV119" s="976"/>
      <c r="AW119" s="976"/>
      <c r="AX119" s="976"/>
      <c r="AY119" s="976"/>
      <c r="AZ119" s="247" t="s">
        <v>189</v>
      </c>
      <c r="BA119" s="247"/>
      <c r="BB119" s="247"/>
      <c r="BC119" s="247"/>
      <c r="BD119" s="247"/>
      <c r="BE119" s="247"/>
      <c r="BF119" s="247"/>
      <c r="BG119" s="247"/>
      <c r="BH119" s="247"/>
      <c r="BI119" s="247"/>
      <c r="BJ119" s="247"/>
      <c r="BK119" s="247"/>
      <c r="BL119" s="247"/>
      <c r="BM119" s="247"/>
      <c r="BN119" s="247"/>
      <c r="BO119" s="1042" t="s">
        <v>463</v>
      </c>
      <c r="BP119" s="1070"/>
      <c r="BQ119" s="1064">
        <v>15757513</v>
      </c>
      <c r="BR119" s="1065"/>
      <c r="BS119" s="1065"/>
      <c r="BT119" s="1065"/>
      <c r="BU119" s="1065"/>
      <c r="BV119" s="1065">
        <v>15526551</v>
      </c>
      <c r="BW119" s="1065"/>
      <c r="BX119" s="1065"/>
      <c r="BY119" s="1065"/>
      <c r="BZ119" s="1065"/>
      <c r="CA119" s="1065">
        <v>15792148</v>
      </c>
      <c r="CB119" s="1065"/>
      <c r="CC119" s="1065"/>
      <c r="CD119" s="1065"/>
      <c r="CE119" s="1065"/>
      <c r="CF119" s="1066"/>
      <c r="CG119" s="1067"/>
      <c r="CH119" s="1067"/>
      <c r="CI119" s="1067"/>
      <c r="CJ119" s="1068"/>
      <c r="CK119" s="1015"/>
      <c r="CL119" s="1016"/>
      <c r="CM119" s="1038" t="s">
        <v>464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139</v>
      </c>
      <c r="DH119" s="1051"/>
      <c r="DI119" s="1051"/>
      <c r="DJ119" s="1051"/>
      <c r="DK119" s="1052"/>
      <c r="DL119" s="1050" t="s">
        <v>139</v>
      </c>
      <c r="DM119" s="1051"/>
      <c r="DN119" s="1051"/>
      <c r="DO119" s="1051"/>
      <c r="DP119" s="1052"/>
      <c r="DQ119" s="1050" t="s">
        <v>139</v>
      </c>
      <c r="DR119" s="1051"/>
      <c r="DS119" s="1051"/>
      <c r="DT119" s="1051"/>
      <c r="DU119" s="1052"/>
      <c r="DV119" s="1053" t="s">
        <v>139</v>
      </c>
      <c r="DW119" s="1054"/>
      <c r="DX119" s="1054"/>
      <c r="DY119" s="1054"/>
      <c r="DZ119" s="1055"/>
    </row>
    <row r="120" spans="1:130" s="226" customFormat="1" ht="26.25" customHeight="1">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139</v>
      </c>
      <c r="AB120" s="1024"/>
      <c r="AC120" s="1024"/>
      <c r="AD120" s="1024"/>
      <c r="AE120" s="1025"/>
      <c r="AF120" s="1026" t="s">
        <v>139</v>
      </c>
      <c r="AG120" s="1024"/>
      <c r="AH120" s="1024"/>
      <c r="AI120" s="1024"/>
      <c r="AJ120" s="1025"/>
      <c r="AK120" s="1026" t="s">
        <v>139</v>
      </c>
      <c r="AL120" s="1024"/>
      <c r="AM120" s="1024"/>
      <c r="AN120" s="1024"/>
      <c r="AO120" s="1025"/>
      <c r="AP120" s="1027" t="s">
        <v>139</v>
      </c>
      <c r="AQ120" s="1028"/>
      <c r="AR120" s="1028"/>
      <c r="AS120" s="1028"/>
      <c r="AT120" s="1029"/>
      <c r="AU120" s="1056" t="s">
        <v>465</v>
      </c>
      <c r="AV120" s="1057"/>
      <c r="AW120" s="1057"/>
      <c r="AX120" s="1057"/>
      <c r="AY120" s="1058"/>
      <c r="AZ120" s="994" t="s">
        <v>466</v>
      </c>
      <c r="BA120" s="962"/>
      <c r="BB120" s="962"/>
      <c r="BC120" s="962"/>
      <c r="BD120" s="962"/>
      <c r="BE120" s="962"/>
      <c r="BF120" s="962"/>
      <c r="BG120" s="962"/>
      <c r="BH120" s="962"/>
      <c r="BI120" s="962"/>
      <c r="BJ120" s="962"/>
      <c r="BK120" s="962"/>
      <c r="BL120" s="962"/>
      <c r="BM120" s="962"/>
      <c r="BN120" s="962"/>
      <c r="BO120" s="962"/>
      <c r="BP120" s="963"/>
      <c r="BQ120" s="995">
        <v>8416305</v>
      </c>
      <c r="BR120" s="996"/>
      <c r="BS120" s="996"/>
      <c r="BT120" s="996"/>
      <c r="BU120" s="996"/>
      <c r="BV120" s="996">
        <v>8487141</v>
      </c>
      <c r="BW120" s="996"/>
      <c r="BX120" s="996"/>
      <c r="BY120" s="996"/>
      <c r="BZ120" s="996"/>
      <c r="CA120" s="996">
        <v>9223738</v>
      </c>
      <c r="CB120" s="996"/>
      <c r="CC120" s="996"/>
      <c r="CD120" s="996"/>
      <c r="CE120" s="996"/>
      <c r="CF120" s="1009">
        <v>127.3</v>
      </c>
      <c r="CG120" s="1010"/>
      <c r="CH120" s="1010"/>
      <c r="CI120" s="1010"/>
      <c r="CJ120" s="1010"/>
      <c r="CK120" s="1071" t="s">
        <v>467</v>
      </c>
      <c r="CL120" s="1072"/>
      <c r="CM120" s="1072"/>
      <c r="CN120" s="1072"/>
      <c r="CO120" s="1073"/>
      <c r="CP120" s="1079" t="s">
        <v>409</v>
      </c>
      <c r="CQ120" s="1080"/>
      <c r="CR120" s="1080"/>
      <c r="CS120" s="1080"/>
      <c r="CT120" s="1080"/>
      <c r="CU120" s="1080"/>
      <c r="CV120" s="1080"/>
      <c r="CW120" s="1080"/>
      <c r="CX120" s="1080"/>
      <c r="CY120" s="1080"/>
      <c r="CZ120" s="1080"/>
      <c r="DA120" s="1080"/>
      <c r="DB120" s="1080"/>
      <c r="DC120" s="1080"/>
      <c r="DD120" s="1080"/>
      <c r="DE120" s="1080"/>
      <c r="DF120" s="1081"/>
      <c r="DG120" s="995">
        <v>343348</v>
      </c>
      <c r="DH120" s="996"/>
      <c r="DI120" s="996"/>
      <c r="DJ120" s="996"/>
      <c r="DK120" s="996"/>
      <c r="DL120" s="996">
        <v>301360</v>
      </c>
      <c r="DM120" s="996"/>
      <c r="DN120" s="996"/>
      <c r="DO120" s="996"/>
      <c r="DP120" s="996"/>
      <c r="DQ120" s="996">
        <v>313550</v>
      </c>
      <c r="DR120" s="996"/>
      <c r="DS120" s="996"/>
      <c r="DT120" s="996"/>
      <c r="DU120" s="996"/>
      <c r="DV120" s="997">
        <v>4.3</v>
      </c>
      <c r="DW120" s="997"/>
      <c r="DX120" s="997"/>
      <c r="DY120" s="997"/>
      <c r="DZ120" s="998"/>
    </row>
    <row r="121" spans="1:130" s="226" customFormat="1" ht="26.25" customHeight="1">
      <c r="A121" s="1122"/>
      <c r="B121" s="1014"/>
      <c r="C121" s="1039" t="s">
        <v>468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139</v>
      </c>
      <c r="AB121" s="1024"/>
      <c r="AC121" s="1024"/>
      <c r="AD121" s="1024"/>
      <c r="AE121" s="1025"/>
      <c r="AF121" s="1026" t="s">
        <v>139</v>
      </c>
      <c r="AG121" s="1024"/>
      <c r="AH121" s="1024"/>
      <c r="AI121" s="1024"/>
      <c r="AJ121" s="1025"/>
      <c r="AK121" s="1026" t="s">
        <v>139</v>
      </c>
      <c r="AL121" s="1024"/>
      <c r="AM121" s="1024"/>
      <c r="AN121" s="1024"/>
      <c r="AO121" s="1025"/>
      <c r="AP121" s="1027" t="s">
        <v>139</v>
      </c>
      <c r="AQ121" s="1028"/>
      <c r="AR121" s="1028"/>
      <c r="AS121" s="1028"/>
      <c r="AT121" s="1029"/>
      <c r="AU121" s="1059"/>
      <c r="AV121" s="1060"/>
      <c r="AW121" s="1060"/>
      <c r="AX121" s="1060"/>
      <c r="AY121" s="1061"/>
      <c r="AZ121" s="987" t="s">
        <v>469</v>
      </c>
      <c r="BA121" s="988"/>
      <c r="BB121" s="988"/>
      <c r="BC121" s="988"/>
      <c r="BD121" s="988"/>
      <c r="BE121" s="988"/>
      <c r="BF121" s="988"/>
      <c r="BG121" s="988"/>
      <c r="BH121" s="988"/>
      <c r="BI121" s="988"/>
      <c r="BJ121" s="988"/>
      <c r="BK121" s="988"/>
      <c r="BL121" s="988"/>
      <c r="BM121" s="988"/>
      <c r="BN121" s="988"/>
      <c r="BO121" s="988"/>
      <c r="BP121" s="989"/>
      <c r="BQ121" s="990">
        <v>462527</v>
      </c>
      <c r="BR121" s="991"/>
      <c r="BS121" s="991"/>
      <c r="BT121" s="991"/>
      <c r="BU121" s="991"/>
      <c r="BV121" s="991">
        <v>474687</v>
      </c>
      <c r="BW121" s="991"/>
      <c r="BX121" s="991"/>
      <c r="BY121" s="991"/>
      <c r="BZ121" s="991"/>
      <c r="CA121" s="991">
        <v>478497</v>
      </c>
      <c r="CB121" s="991"/>
      <c r="CC121" s="991"/>
      <c r="CD121" s="991"/>
      <c r="CE121" s="991"/>
      <c r="CF121" s="985">
        <v>6.6</v>
      </c>
      <c r="CG121" s="986"/>
      <c r="CH121" s="986"/>
      <c r="CI121" s="986"/>
      <c r="CJ121" s="986"/>
      <c r="CK121" s="1074"/>
      <c r="CL121" s="1075"/>
      <c r="CM121" s="1075"/>
      <c r="CN121" s="1075"/>
      <c r="CO121" s="1076"/>
      <c r="CP121" s="1084" t="s">
        <v>411</v>
      </c>
      <c r="CQ121" s="1085"/>
      <c r="CR121" s="1085"/>
      <c r="CS121" s="1085"/>
      <c r="CT121" s="1085"/>
      <c r="CU121" s="1085"/>
      <c r="CV121" s="1085"/>
      <c r="CW121" s="1085"/>
      <c r="CX121" s="1085"/>
      <c r="CY121" s="1085"/>
      <c r="CZ121" s="1085"/>
      <c r="DA121" s="1085"/>
      <c r="DB121" s="1085"/>
      <c r="DC121" s="1085"/>
      <c r="DD121" s="1085"/>
      <c r="DE121" s="1085"/>
      <c r="DF121" s="1086"/>
      <c r="DG121" s="990">
        <v>120618</v>
      </c>
      <c r="DH121" s="991"/>
      <c r="DI121" s="991"/>
      <c r="DJ121" s="991"/>
      <c r="DK121" s="991"/>
      <c r="DL121" s="991">
        <v>97166</v>
      </c>
      <c r="DM121" s="991"/>
      <c r="DN121" s="991"/>
      <c r="DO121" s="991"/>
      <c r="DP121" s="991"/>
      <c r="DQ121" s="991">
        <v>112556</v>
      </c>
      <c r="DR121" s="991"/>
      <c r="DS121" s="991"/>
      <c r="DT121" s="991"/>
      <c r="DU121" s="991"/>
      <c r="DV121" s="992">
        <v>1.6</v>
      </c>
      <c r="DW121" s="992"/>
      <c r="DX121" s="992"/>
      <c r="DY121" s="992"/>
      <c r="DZ121" s="993"/>
    </row>
    <row r="122" spans="1:130" s="226" customFormat="1" ht="26.25" customHeight="1">
      <c r="A122" s="1122"/>
      <c r="B122" s="1014"/>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139</v>
      </c>
      <c r="AB122" s="1024"/>
      <c r="AC122" s="1024"/>
      <c r="AD122" s="1024"/>
      <c r="AE122" s="1025"/>
      <c r="AF122" s="1026" t="s">
        <v>139</v>
      </c>
      <c r="AG122" s="1024"/>
      <c r="AH122" s="1024"/>
      <c r="AI122" s="1024"/>
      <c r="AJ122" s="1025"/>
      <c r="AK122" s="1026" t="s">
        <v>139</v>
      </c>
      <c r="AL122" s="1024"/>
      <c r="AM122" s="1024"/>
      <c r="AN122" s="1024"/>
      <c r="AO122" s="1025"/>
      <c r="AP122" s="1027" t="s">
        <v>139</v>
      </c>
      <c r="AQ122" s="1028"/>
      <c r="AR122" s="1028"/>
      <c r="AS122" s="1028"/>
      <c r="AT122" s="1029"/>
      <c r="AU122" s="1059"/>
      <c r="AV122" s="1060"/>
      <c r="AW122" s="1060"/>
      <c r="AX122" s="1060"/>
      <c r="AY122" s="1061"/>
      <c r="AZ122" s="1038" t="s">
        <v>470</v>
      </c>
      <c r="BA122" s="1030"/>
      <c r="BB122" s="1030"/>
      <c r="BC122" s="1030"/>
      <c r="BD122" s="1030"/>
      <c r="BE122" s="1030"/>
      <c r="BF122" s="1030"/>
      <c r="BG122" s="1030"/>
      <c r="BH122" s="1030"/>
      <c r="BI122" s="1030"/>
      <c r="BJ122" s="1030"/>
      <c r="BK122" s="1030"/>
      <c r="BL122" s="1030"/>
      <c r="BM122" s="1030"/>
      <c r="BN122" s="1030"/>
      <c r="BO122" s="1030"/>
      <c r="BP122" s="1031"/>
      <c r="BQ122" s="1064">
        <v>10578838</v>
      </c>
      <c r="BR122" s="1065"/>
      <c r="BS122" s="1065"/>
      <c r="BT122" s="1065"/>
      <c r="BU122" s="1065"/>
      <c r="BV122" s="1065">
        <v>10380884</v>
      </c>
      <c r="BW122" s="1065"/>
      <c r="BX122" s="1065"/>
      <c r="BY122" s="1065"/>
      <c r="BZ122" s="1065"/>
      <c r="CA122" s="1065">
        <v>10772021</v>
      </c>
      <c r="CB122" s="1065"/>
      <c r="CC122" s="1065"/>
      <c r="CD122" s="1065"/>
      <c r="CE122" s="1065"/>
      <c r="CF122" s="1082">
        <v>148.69999999999999</v>
      </c>
      <c r="CG122" s="1083"/>
      <c r="CH122" s="1083"/>
      <c r="CI122" s="1083"/>
      <c r="CJ122" s="1083"/>
      <c r="CK122" s="1074"/>
      <c r="CL122" s="1075"/>
      <c r="CM122" s="1075"/>
      <c r="CN122" s="1075"/>
      <c r="CO122" s="1076"/>
      <c r="CP122" s="1084" t="s">
        <v>407</v>
      </c>
      <c r="CQ122" s="1085"/>
      <c r="CR122" s="1085"/>
      <c r="CS122" s="1085"/>
      <c r="CT122" s="1085"/>
      <c r="CU122" s="1085"/>
      <c r="CV122" s="1085"/>
      <c r="CW122" s="1085"/>
      <c r="CX122" s="1085"/>
      <c r="CY122" s="1085"/>
      <c r="CZ122" s="1085"/>
      <c r="DA122" s="1085"/>
      <c r="DB122" s="1085"/>
      <c r="DC122" s="1085"/>
      <c r="DD122" s="1085"/>
      <c r="DE122" s="1085"/>
      <c r="DF122" s="1086"/>
      <c r="DG122" s="990" t="s">
        <v>139</v>
      </c>
      <c r="DH122" s="991"/>
      <c r="DI122" s="991"/>
      <c r="DJ122" s="991"/>
      <c r="DK122" s="991"/>
      <c r="DL122" s="991" t="s">
        <v>139</v>
      </c>
      <c r="DM122" s="991"/>
      <c r="DN122" s="991"/>
      <c r="DO122" s="991"/>
      <c r="DP122" s="991"/>
      <c r="DQ122" s="991" t="s">
        <v>139</v>
      </c>
      <c r="DR122" s="991"/>
      <c r="DS122" s="991"/>
      <c r="DT122" s="991"/>
      <c r="DU122" s="991"/>
      <c r="DV122" s="992" t="s">
        <v>139</v>
      </c>
      <c r="DW122" s="992"/>
      <c r="DX122" s="992"/>
      <c r="DY122" s="992"/>
      <c r="DZ122" s="993"/>
    </row>
    <row r="123" spans="1:130" s="226" customFormat="1" ht="26.25" customHeight="1">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139</v>
      </c>
      <c r="AB123" s="1024"/>
      <c r="AC123" s="1024"/>
      <c r="AD123" s="1024"/>
      <c r="AE123" s="1025"/>
      <c r="AF123" s="1026" t="s">
        <v>139</v>
      </c>
      <c r="AG123" s="1024"/>
      <c r="AH123" s="1024"/>
      <c r="AI123" s="1024"/>
      <c r="AJ123" s="1025"/>
      <c r="AK123" s="1026" t="s">
        <v>139</v>
      </c>
      <c r="AL123" s="1024"/>
      <c r="AM123" s="1024"/>
      <c r="AN123" s="1024"/>
      <c r="AO123" s="1025"/>
      <c r="AP123" s="1027" t="s">
        <v>139</v>
      </c>
      <c r="AQ123" s="1028"/>
      <c r="AR123" s="1028"/>
      <c r="AS123" s="1028"/>
      <c r="AT123" s="1029"/>
      <c r="AU123" s="1062"/>
      <c r="AV123" s="1063"/>
      <c r="AW123" s="1063"/>
      <c r="AX123" s="1063"/>
      <c r="AY123" s="1063"/>
      <c r="AZ123" s="247" t="s">
        <v>189</v>
      </c>
      <c r="BA123" s="247"/>
      <c r="BB123" s="247"/>
      <c r="BC123" s="247"/>
      <c r="BD123" s="247"/>
      <c r="BE123" s="247"/>
      <c r="BF123" s="247"/>
      <c r="BG123" s="247"/>
      <c r="BH123" s="247"/>
      <c r="BI123" s="247"/>
      <c r="BJ123" s="247"/>
      <c r="BK123" s="247"/>
      <c r="BL123" s="247"/>
      <c r="BM123" s="247"/>
      <c r="BN123" s="247"/>
      <c r="BO123" s="1042" t="s">
        <v>471</v>
      </c>
      <c r="BP123" s="1070"/>
      <c r="BQ123" s="1128">
        <v>19457670</v>
      </c>
      <c r="BR123" s="1129"/>
      <c r="BS123" s="1129"/>
      <c r="BT123" s="1129"/>
      <c r="BU123" s="1129"/>
      <c r="BV123" s="1129">
        <v>19342712</v>
      </c>
      <c r="BW123" s="1129"/>
      <c r="BX123" s="1129"/>
      <c r="BY123" s="1129"/>
      <c r="BZ123" s="1129"/>
      <c r="CA123" s="1129">
        <v>20474256</v>
      </c>
      <c r="CB123" s="1129"/>
      <c r="CC123" s="1129"/>
      <c r="CD123" s="1129"/>
      <c r="CE123" s="1129"/>
      <c r="CF123" s="1066"/>
      <c r="CG123" s="1067"/>
      <c r="CH123" s="1067"/>
      <c r="CI123" s="1067"/>
      <c r="CJ123" s="1068"/>
      <c r="CK123" s="1074"/>
      <c r="CL123" s="1075"/>
      <c r="CM123" s="1075"/>
      <c r="CN123" s="1075"/>
      <c r="CO123" s="1076"/>
      <c r="CP123" s="1084" t="s">
        <v>408</v>
      </c>
      <c r="CQ123" s="1085"/>
      <c r="CR123" s="1085"/>
      <c r="CS123" s="1085"/>
      <c r="CT123" s="1085"/>
      <c r="CU123" s="1085"/>
      <c r="CV123" s="1085"/>
      <c r="CW123" s="1085"/>
      <c r="CX123" s="1085"/>
      <c r="CY123" s="1085"/>
      <c r="CZ123" s="1085"/>
      <c r="DA123" s="1085"/>
      <c r="DB123" s="1085"/>
      <c r="DC123" s="1085"/>
      <c r="DD123" s="1085"/>
      <c r="DE123" s="1085"/>
      <c r="DF123" s="1086"/>
      <c r="DG123" s="1023" t="s">
        <v>139</v>
      </c>
      <c r="DH123" s="1024"/>
      <c r="DI123" s="1024"/>
      <c r="DJ123" s="1024"/>
      <c r="DK123" s="1025"/>
      <c r="DL123" s="1026" t="s">
        <v>139</v>
      </c>
      <c r="DM123" s="1024"/>
      <c r="DN123" s="1024"/>
      <c r="DO123" s="1024"/>
      <c r="DP123" s="1025"/>
      <c r="DQ123" s="1026" t="s">
        <v>139</v>
      </c>
      <c r="DR123" s="1024"/>
      <c r="DS123" s="1024"/>
      <c r="DT123" s="1024"/>
      <c r="DU123" s="1025"/>
      <c r="DV123" s="1027" t="s">
        <v>139</v>
      </c>
      <c r="DW123" s="1028"/>
      <c r="DX123" s="1028"/>
      <c r="DY123" s="1028"/>
      <c r="DZ123" s="1029"/>
    </row>
    <row r="124" spans="1:130" s="226" customFormat="1" ht="26.25" customHeight="1" thickBot="1">
      <c r="A124" s="1122"/>
      <c r="B124" s="1014"/>
      <c r="C124" s="987" t="s">
        <v>460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139</v>
      </c>
      <c r="AB124" s="1024"/>
      <c r="AC124" s="1024"/>
      <c r="AD124" s="1024"/>
      <c r="AE124" s="1025"/>
      <c r="AF124" s="1026" t="s">
        <v>139</v>
      </c>
      <c r="AG124" s="1024"/>
      <c r="AH124" s="1024"/>
      <c r="AI124" s="1024"/>
      <c r="AJ124" s="1025"/>
      <c r="AK124" s="1026" t="s">
        <v>139</v>
      </c>
      <c r="AL124" s="1024"/>
      <c r="AM124" s="1024"/>
      <c r="AN124" s="1024"/>
      <c r="AO124" s="1025"/>
      <c r="AP124" s="1027" t="s">
        <v>139</v>
      </c>
      <c r="AQ124" s="1028"/>
      <c r="AR124" s="1028"/>
      <c r="AS124" s="1028"/>
      <c r="AT124" s="1029"/>
      <c r="AU124" s="1124" t="s">
        <v>472</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139</v>
      </c>
      <c r="BR124" s="1092"/>
      <c r="BS124" s="1092"/>
      <c r="BT124" s="1092"/>
      <c r="BU124" s="1092"/>
      <c r="BV124" s="1092" t="s">
        <v>139</v>
      </c>
      <c r="BW124" s="1092"/>
      <c r="BX124" s="1092"/>
      <c r="BY124" s="1092"/>
      <c r="BZ124" s="1092"/>
      <c r="CA124" s="1092" t="s">
        <v>139</v>
      </c>
      <c r="CB124" s="1092"/>
      <c r="CC124" s="1092"/>
      <c r="CD124" s="1092"/>
      <c r="CE124" s="1092"/>
      <c r="CF124" s="1093"/>
      <c r="CG124" s="1094"/>
      <c r="CH124" s="1094"/>
      <c r="CI124" s="1094"/>
      <c r="CJ124" s="1095"/>
      <c r="CK124" s="1077"/>
      <c r="CL124" s="1077"/>
      <c r="CM124" s="1077"/>
      <c r="CN124" s="1077"/>
      <c r="CO124" s="1078"/>
      <c r="CP124" s="1084" t="s">
        <v>473</v>
      </c>
      <c r="CQ124" s="1085"/>
      <c r="CR124" s="1085"/>
      <c r="CS124" s="1085"/>
      <c r="CT124" s="1085"/>
      <c r="CU124" s="1085"/>
      <c r="CV124" s="1085"/>
      <c r="CW124" s="1085"/>
      <c r="CX124" s="1085"/>
      <c r="CY124" s="1085"/>
      <c r="CZ124" s="1085"/>
      <c r="DA124" s="1085"/>
      <c r="DB124" s="1085"/>
      <c r="DC124" s="1085"/>
      <c r="DD124" s="1085"/>
      <c r="DE124" s="1085"/>
      <c r="DF124" s="1086"/>
      <c r="DG124" s="1069" t="s">
        <v>139</v>
      </c>
      <c r="DH124" s="1051"/>
      <c r="DI124" s="1051"/>
      <c r="DJ124" s="1051"/>
      <c r="DK124" s="1052"/>
      <c r="DL124" s="1050" t="s">
        <v>139</v>
      </c>
      <c r="DM124" s="1051"/>
      <c r="DN124" s="1051"/>
      <c r="DO124" s="1051"/>
      <c r="DP124" s="1052"/>
      <c r="DQ124" s="1050" t="s">
        <v>139</v>
      </c>
      <c r="DR124" s="1051"/>
      <c r="DS124" s="1051"/>
      <c r="DT124" s="1051"/>
      <c r="DU124" s="1052"/>
      <c r="DV124" s="1053" t="s">
        <v>139</v>
      </c>
      <c r="DW124" s="1054"/>
      <c r="DX124" s="1054"/>
      <c r="DY124" s="1054"/>
      <c r="DZ124" s="1055"/>
    </row>
    <row r="125" spans="1:130" s="226" customFormat="1" ht="26.25" customHeight="1">
      <c r="A125" s="1122"/>
      <c r="B125" s="1014"/>
      <c r="C125" s="987" t="s">
        <v>462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139</v>
      </c>
      <c r="AB125" s="1024"/>
      <c r="AC125" s="1024"/>
      <c r="AD125" s="1024"/>
      <c r="AE125" s="1025"/>
      <c r="AF125" s="1026" t="s">
        <v>139</v>
      </c>
      <c r="AG125" s="1024"/>
      <c r="AH125" s="1024"/>
      <c r="AI125" s="1024"/>
      <c r="AJ125" s="1025"/>
      <c r="AK125" s="1026" t="s">
        <v>139</v>
      </c>
      <c r="AL125" s="1024"/>
      <c r="AM125" s="1024"/>
      <c r="AN125" s="1024"/>
      <c r="AO125" s="1025"/>
      <c r="AP125" s="1027" t="s">
        <v>139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474</v>
      </c>
      <c r="CL125" s="1072"/>
      <c r="CM125" s="1072"/>
      <c r="CN125" s="1072"/>
      <c r="CO125" s="1073"/>
      <c r="CP125" s="994" t="s">
        <v>475</v>
      </c>
      <c r="CQ125" s="962"/>
      <c r="CR125" s="962"/>
      <c r="CS125" s="962"/>
      <c r="CT125" s="962"/>
      <c r="CU125" s="962"/>
      <c r="CV125" s="962"/>
      <c r="CW125" s="962"/>
      <c r="CX125" s="962"/>
      <c r="CY125" s="962"/>
      <c r="CZ125" s="962"/>
      <c r="DA125" s="962"/>
      <c r="DB125" s="962"/>
      <c r="DC125" s="962"/>
      <c r="DD125" s="962"/>
      <c r="DE125" s="962"/>
      <c r="DF125" s="963"/>
      <c r="DG125" s="995" t="s">
        <v>139</v>
      </c>
      <c r="DH125" s="996"/>
      <c r="DI125" s="996"/>
      <c r="DJ125" s="996"/>
      <c r="DK125" s="996"/>
      <c r="DL125" s="996" t="s">
        <v>139</v>
      </c>
      <c r="DM125" s="996"/>
      <c r="DN125" s="996"/>
      <c r="DO125" s="996"/>
      <c r="DP125" s="996"/>
      <c r="DQ125" s="996" t="s">
        <v>139</v>
      </c>
      <c r="DR125" s="996"/>
      <c r="DS125" s="996"/>
      <c r="DT125" s="996"/>
      <c r="DU125" s="996"/>
      <c r="DV125" s="997" t="s">
        <v>139</v>
      </c>
      <c r="DW125" s="997"/>
      <c r="DX125" s="997"/>
      <c r="DY125" s="997"/>
      <c r="DZ125" s="998"/>
    </row>
    <row r="126" spans="1:130" s="226" customFormat="1" ht="26.25" customHeight="1" thickBot="1">
      <c r="A126" s="1122"/>
      <c r="B126" s="1014"/>
      <c r="C126" s="987" t="s">
        <v>464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139</v>
      </c>
      <c r="AB126" s="1024"/>
      <c r="AC126" s="1024"/>
      <c r="AD126" s="1024"/>
      <c r="AE126" s="1025"/>
      <c r="AF126" s="1026" t="s">
        <v>139</v>
      </c>
      <c r="AG126" s="1024"/>
      <c r="AH126" s="1024"/>
      <c r="AI126" s="1024"/>
      <c r="AJ126" s="1025"/>
      <c r="AK126" s="1026" t="s">
        <v>139</v>
      </c>
      <c r="AL126" s="1024"/>
      <c r="AM126" s="1024"/>
      <c r="AN126" s="1024"/>
      <c r="AO126" s="1025"/>
      <c r="AP126" s="1027" t="s">
        <v>139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476</v>
      </c>
      <c r="CQ126" s="988"/>
      <c r="CR126" s="988"/>
      <c r="CS126" s="988"/>
      <c r="CT126" s="988"/>
      <c r="CU126" s="988"/>
      <c r="CV126" s="988"/>
      <c r="CW126" s="988"/>
      <c r="CX126" s="988"/>
      <c r="CY126" s="988"/>
      <c r="CZ126" s="988"/>
      <c r="DA126" s="988"/>
      <c r="DB126" s="988"/>
      <c r="DC126" s="988"/>
      <c r="DD126" s="988"/>
      <c r="DE126" s="988"/>
      <c r="DF126" s="989"/>
      <c r="DG126" s="990" t="s">
        <v>139</v>
      </c>
      <c r="DH126" s="991"/>
      <c r="DI126" s="991"/>
      <c r="DJ126" s="991"/>
      <c r="DK126" s="991"/>
      <c r="DL126" s="991" t="s">
        <v>139</v>
      </c>
      <c r="DM126" s="991"/>
      <c r="DN126" s="991"/>
      <c r="DO126" s="991"/>
      <c r="DP126" s="991"/>
      <c r="DQ126" s="991" t="s">
        <v>139</v>
      </c>
      <c r="DR126" s="991"/>
      <c r="DS126" s="991"/>
      <c r="DT126" s="991"/>
      <c r="DU126" s="991"/>
      <c r="DV126" s="992" t="s">
        <v>139</v>
      </c>
      <c r="DW126" s="992"/>
      <c r="DX126" s="992"/>
      <c r="DY126" s="992"/>
      <c r="DZ126" s="993"/>
    </row>
    <row r="127" spans="1:130" s="226" customFormat="1" ht="26.25" customHeight="1">
      <c r="A127" s="1123"/>
      <c r="B127" s="1016"/>
      <c r="C127" s="1038" t="s">
        <v>477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139</v>
      </c>
      <c r="AB127" s="1024"/>
      <c r="AC127" s="1024"/>
      <c r="AD127" s="1024"/>
      <c r="AE127" s="1025"/>
      <c r="AF127" s="1026" t="s">
        <v>139</v>
      </c>
      <c r="AG127" s="1024"/>
      <c r="AH127" s="1024"/>
      <c r="AI127" s="1024"/>
      <c r="AJ127" s="1025"/>
      <c r="AK127" s="1026" t="s">
        <v>139</v>
      </c>
      <c r="AL127" s="1024"/>
      <c r="AM127" s="1024"/>
      <c r="AN127" s="1024"/>
      <c r="AO127" s="1025"/>
      <c r="AP127" s="1027" t="s">
        <v>139</v>
      </c>
      <c r="AQ127" s="1028"/>
      <c r="AR127" s="1028"/>
      <c r="AS127" s="1028"/>
      <c r="AT127" s="1029"/>
      <c r="AU127" s="228"/>
      <c r="AV127" s="228"/>
      <c r="AW127" s="228"/>
      <c r="AX127" s="1096" t="s">
        <v>478</v>
      </c>
      <c r="AY127" s="1097"/>
      <c r="AZ127" s="1097"/>
      <c r="BA127" s="1097"/>
      <c r="BB127" s="1097"/>
      <c r="BC127" s="1097"/>
      <c r="BD127" s="1097"/>
      <c r="BE127" s="1098"/>
      <c r="BF127" s="1099" t="s">
        <v>479</v>
      </c>
      <c r="BG127" s="1097"/>
      <c r="BH127" s="1097"/>
      <c r="BI127" s="1097"/>
      <c r="BJ127" s="1097"/>
      <c r="BK127" s="1097"/>
      <c r="BL127" s="1098"/>
      <c r="BM127" s="1099" t="s">
        <v>480</v>
      </c>
      <c r="BN127" s="1097"/>
      <c r="BO127" s="1097"/>
      <c r="BP127" s="1097"/>
      <c r="BQ127" s="1097"/>
      <c r="BR127" s="1097"/>
      <c r="BS127" s="1098"/>
      <c r="BT127" s="1099" t="s">
        <v>481</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482</v>
      </c>
      <c r="CQ127" s="988"/>
      <c r="CR127" s="988"/>
      <c r="CS127" s="988"/>
      <c r="CT127" s="988"/>
      <c r="CU127" s="988"/>
      <c r="CV127" s="988"/>
      <c r="CW127" s="988"/>
      <c r="CX127" s="988"/>
      <c r="CY127" s="988"/>
      <c r="CZ127" s="988"/>
      <c r="DA127" s="988"/>
      <c r="DB127" s="988"/>
      <c r="DC127" s="988"/>
      <c r="DD127" s="988"/>
      <c r="DE127" s="988"/>
      <c r="DF127" s="989"/>
      <c r="DG127" s="990" t="s">
        <v>139</v>
      </c>
      <c r="DH127" s="991"/>
      <c r="DI127" s="991"/>
      <c r="DJ127" s="991"/>
      <c r="DK127" s="991"/>
      <c r="DL127" s="991" t="s">
        <v>139</v>
      </c>
      <c r="DM127" s="991"/>
      <c r="DN127" s="991"/>
      <c r="DO127" s="991"/>
      <c r="DP127" s="991"/>
      <c r="DQ127" s="991" t="s">
        <v>139</v>
      </c>
      <c r="DR127" s="991"/>
      <c r="DS127" s="991"/>
      <c r="DT127" s="991"/>
      <c r="DU127" s="991"/>
      <c r="DV127" s="992" t="s">
        <v>139</v>
      </c>
      <c r="DW127" s="992"/>
      <c r="DX127" s="992"/>
      <c r="DY127" s="992"/>
      <c r="DZ127" s="993"/>
    </row>
    <row r="128" spans="1:130" s="226" customFormat="1" ht="26.25" customHeight="1" thickBot="1">
      <c r="A128" s="1106" t="s">
        <v>483</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484</v>
      </c>
      <c r="X128" s="1108"/>
      <c r="Y128" s="1108"/>
      <c r="Z128" s="1109"/>
      <c r="AA128" s="1110">
        <v>47864</v>
      </c>
      <c r="AB128" s="1111"/>
      <c r="AC128" s="1111"/>
      <c r="AD128" s="1111"/>
      <c r="AE128" s="1112"/>
      <c r="AF128" s="1113">
        <v>42089</v>
      </c>
      <c r="AG128" s="1111"/>
      <c r="AH128" s="1111"/>
      <c r="AI128" s="1111"/>
      <c r="AJ128" s="1112"/>
      <c r="AK128" s="1113">
        <v>44835</v>
      </c>
      <c r="AL128" s="1111"/>
      <c r="AM128" s="1111"/>
      <c r="AN128" s="1111"/>
      <c r="AO128" s="1112"/>
      <c r="AP128" s="1114"/>
      <c r="AQ128" s="1115"/>
      <c r="AR128" s="1115"/>
      <c r="AS128" s="1115"/>
      <c r="AT128" s="1116"/>
      <c r="AU128" s="228"/>
      <c r="AV128" s="228"/>
      <c r="AW128" s="228"/>
      <c r="AX128" s="961" t="s">
        <v>485</v>
      </c>
      <c r="AY128" s="962"/>
      <c r="AZ128" s="962"/>
      <c r="BA128" s="962"/>
      <c r="BB128" s="962"/>
      <c r="BC128" s="962"/>
      <c r="BD128" s="962"/>
      <c r="BE128" s="963"/>
      <c r="BF128" s="1117" t="s">
        <v>139</v>
      </c>
      <c r="BG128" s="1118"/>
      <c r="BH128" s="1118"/>
      <c r="BI128" s="1118"/>
      <c r="BJ128" s="1118"/>
      <c r="BK128" s="1118"/>
      <c r="BL128" s="1119"/>
      <c r="BM128" s="1117">
        <v>13.67</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486</v>
      </c>
      <c r="CQ128" s="791"/>
      <c r="CR128" s="791"/>
      <c r="CS128" s="791"/>
      <c r="CT128" s="791"/>
      <c r="CU128" s="791"/>
      <c r="CV128" s="791"/>
      <c r="CW128" s="791"/>
      <c r="CX128" s="791"/>
      <c r="CY128" s="791"/>
      <c r="CZ128" s="791"/>
      <c r="DA128" s="791"/>
      <c r="DB128" s="791"/>
      <c r="DC128" s="791"/>
      <c r="DD128" s="791"/>
      <c r="DE128" s="791"/>
      <c r="DF128" s="1101"/>
      <c r="DG128" s="1102" t="s">
        <v>139</v>
      </c>
      <c r="DH128" s="1103"/>
      <c r="DI128" s="1103"/>
      <c r="DJ128" s="1103"/>
      <c r="DK128" s="1103"/>
      <c r="DL128" s="1103" t="s">
        <v>139</v>
      </c>
      <c r="DM128" s="1103"/>
      <c r="DN128" s="1103"/>
      <c r="DO128" s="1103"/>
      <c r="DP128" s="1103"/>
      <c r="DQ128" s="1103" t="s">
        <v>139</v>
      </c>
      <c r="DR128" s="1103"/>
      <c r="DS128" s="1103"/>
      <c r="DT128" s="1103"/>
      <c r="DU128" s="1103"/>
      <c r="DV128" s="1104" t="s">
        <v>139</v>
      </c>
      <c r="DW128" s="1104"/>
      <c r="DX128" s="1104"/>
      <c r="DY128" s="1104"/>
      <c r="DZ128" s="1105"/>
    </row>
    <row r="129" spans="1:131" s="226" customFormat="1" ht="26.25" customHeight="1">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487</v>
      </c>
      <c r="X129" s="1136"/>
      <c r="Y129" s="1136"/>
      <c r="Z129" s="1137"/>
      <c r="AA129" s="1023">
        <v>7928464</v>
      </c>
      <c r="AB129" s="1024"/>
      <c r="AC129" s="1024"/>
      <c r="AD129" s="1024"/>
      <c r="AE129" s="1025"/>
      <c r="AF129" s="1026">
        <v>8065982</v>
      </c>
      <c r="AG129" s="1024"/>
      <c r="AH129" s="1024"/>
      <c r="AI129" s="1024"/>
      <c r="AJ129" s="1025"/>
      <c r="AK129" s="1026">
        <v>8306875</v>
      </c>
      <c r="AL129" s="1024"/>
      <c r="AM129" s="1024"/>
      <c r="AN129" s="1024"/>
      <c r="AO129" s="1025"/>
      <c r="AP129" s="1138"/>
      <c r="AQ129" s="1139"/>
      <c r="AR129" s="1139"/>
      <c r="AS129" s="1139"/>
      <c r="AT129" s="1140"/>
      <c r="AU129" s="229"/>
      <c r="AV129" s="229"/>
      <c r="AW129" s="229"/>
      <c r="AX129" s="1130" t="s">
        <v>488</v>
      </c>
      <c r="AY129" s="988"/>
      <c r="AZ129" s="988"/>
      <c r="BA129" s="988"/>
      <c r="BB129" s="988"/>
      <c r="BC129" s="988"/>
      <c r="BD129" s="988"/>
      <c r="BE129" s="989"/>
      <c r="BF129" s="1131" t="s">
        <v>139</v>
      </c>
      <c r="BG129" s="1132"/>
      <c r="BH129" s="1132"/>
      <c r="BI129" s="1132"/>
      <c r="BJ129" s="1132"/>
      <c r="BK129" s="1132"/>
      <c r="BL129" s="1133"/>
      <c r="BM129" s="1131">
        <v>18.670000000000002</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489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490</v>
      </c>
      <c r="X130" s="1136"/>
      <c r="Y130" s="1136"/>
      <c r="Z130" s="1137"/>
      <c r="AA130" s="1023">
        <v>1193832</v>
      </c>
      <c r="AB130" s="1024"/>
      <c r="AC130" s="1024"/>
      <c r="AD130" s="1024"/>
      <c r="AE130" s="1025"/>
      <c r="AF130" s="1026">
        <v>1135166</v>
      </c>
      <c r="AG130" s="1024"/>
      <c r="AH130" s="1024"/>
      <c r="AI130" s="1024"/>
      <c r="AJ130" s="1025"/>
      <c r="AK130" s="1026">
        <v>1061410</v>
      </c>
      <c r="AL130" s="1024"/>
      <c r="AM130" s="1024"/>
      <c r="AN130" s="1024"/>
      <c r="AO130" s="1025"/>
      <c r="AP130" s="1138"/>
      <c r="AQ130" s="1139"/>
      <c r="AR130" s="1139"/>
      <c r="AS130" s="1139"/>
      <c r="AT130" s="1140"/>
      <c r="AU130" s="229"/>
      <c r="AV130" s="229"/>
      <c r="AW130" s="229"/>
      <c r="AX130" s="1130" t="s">
        <v>491</v>
      </c>
      <c r="AY130" s="988"/>
      <c r="AZ130" s="988"/>
      <c r="BA130" s="988"/>
      <c r="BB130" s="988"/>
      <c r="BC130" s="988"/>
      <c r="BD130" s="988"/>
      <c r="BE130" s="989"/>
      <c r="BF130" s="1166">
        <v>4.3</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492</v>
      </c>
      <c r="X131" s="1173"/>
      <c r="Y131" s="1173"/>
      <c r="Z131" s="1174"/>
      <c r="AA131" s="1069">
        <v>6734632</v>
      </c>
      <c r="AB131" s="1051"/>
      <c r="AC131" s="1051"/>
      <c r="AD131" s="1051"/>
      <c r="AE131" s="1052"/>
      <c r="AF131" s="1050">
        <v>6930816</v>
      </c>
      <c r="AG131" s="1051"/>
      <c r="AH131" s="1051"/>
      <c r="AI131" s="1051"/>
      <c r="AJ131" s="1052"/>
      <c r="AK131" s="1050">
        <v>7245465</v>
      </c>
      <c r="AL131" s="1051"/>
      <c r="AM131" s="1051"/>
      <c r="AN131" s="1051"/>
      <c r="AO131" s="1052"/>
      <c r="AP131" s="1175"/>
      <c r="AQ131" s="1176"/>
      <c r="AR131" s="1176"/>
      <c r="AS131" s="1176"/>
      <c r="AT131" s="1177"/>
      <c r="AU131" s="229"/>
      <c r="AV131" s="229"/>
      <c r="AW131" s="229"/>
      <c r="AX131" s="1148" t="s">
        <v>493</v>
      </c>
      <c r="AY131" s="791"/>
      <c r="AZ131" s="791"/>
      <c r="BA131" s="791"/>
      <c r="BB131" s="791"/>
      <c r="BC131" s="791"/>
      <c r="BD131" s="791"/>
      <c r="BE131" s="1101"/>
      <c r="BF131" s="1149" t="s">
        <v>139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494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495</v>
      </c>
      <c r="W132" s="1159"/>
      <c r="X132" s="1159"/>
      <c r="Y132" s="1159"/>
      <c r="Z132" s="1160"/>
      <c r="AA132" s="1161">
        <v>3.8200454009999998</v>
      </c>
      <c r="AB132" s="1162"/>
      <c r="AC132" s="1162"/>
      <c r="AD132" s="1162"/>
      <c r="AE132" s="1163"/>
      <c r="AF132" s="1164">
        <v>4.0804430529999998</v>
      </c>
      <c r="AG132" s="1162"/>
      <c r="AH132" s="1162"/>
      <c r="AI132" s="1162"/>
      <c r="AJ132" s="1163"/>
      <c r="AK132" s="1164">
        <v>5.0616075020000002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496</v>
      </c>
      <c r="W133" s="1142"/>
      <c r="X133" s="1142"/>
      <c r="Y133" s="1142"/>
      <c r="Z133" s="1143"/>
      <c r="AA133" s="1144">
        <v>4.2</v>
      </c>
      <c r="AB133" s="1145"/>
      <c r="AC133" s="1145"/>
      <c r="AD133" s="1145"/>
      <c r="AE133" s="1146"/>
      <c r="AF133" s="1144">
        <v>4</v>
      </c>
      <c r="AG133" s="1145"/>
      <c r="AH133" s="1145"/>
      <c r="AI133" s="1145"/>
      <c r="AJ133" s="1146"/>
      <c r="AK133" s="1144">
        <v>4.3</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IfuZ5AQ5w6kDMNAou7tSwW3v9hsfLn8Ypq6QSyrbXkBMyRrJ5qM/vjvwBgA6tMpCkeR/CIvbFPylQU1s4BRcQ==" saltValue="xQd38SD01GPYh1+iIOnU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497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fgG9mrOKknYoeVmcg8AZaA8+GPyUCg+dvfaWsromUERBuXYH6gKkGg6agrOfroKen7oonBvnjICyIXOzXB7pQ==" saltValue="/+qpJKcWFVCg0h7ayoXZy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500</v>
      </c>
      <c r="AP7" s="268"/>
      <c r="AQ7" s="269" t="s">
        <v>501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502</v>
      </c>
      <c r="AQ8" s="275" t="s">
        <v>503</v>
      </c>
      <c r="AR8" s="276" t="s">
        <v>504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505</v>
      </c>
      <c r="AL9" s="1182"/>
      <c r="AM9" s="1182"/>
      <c r="AN9" s="1183"/>
      <c r="AO9" s="277">
        <v>2687400</v>
      </c>
      <c r="AP9" s="277">
        <v>134035</v>
      </c>
      <c r="AQ9" s="278">
        <v>75794</v>
      </c>
      <c r="AR9" s="279">
        <v>76.8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506</v>
      </c>
      <c r="AL10" s="1182"/>
      <c r="AM10" s="1182"/>
      <c r="AN10" s="1183"/>
      <c r="AO10" s="280">
        <v>9276</v>
      </c>
      <c r="AP10" s="280">
        <v>463</v>
      </c>
      <c r="AQ10" s="281">
        <v>8131</v>
      </c>
      <c r="AR10" s="282">
        <v>-94.3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507</v>
      </c>
      <c r="AL11" s="1182"/>
      <c r="AM11" s="1182"/>
      <c r="AN11" s="1183"/>
      <c r="AO11" s="280" t="s">
        <v>508</v>
      </c>
      <c r="AP11" s="280" t="s">
        <v>508</v>
      </c>
      <c r="AQ11" s="281">
        <v>549</v>
      </c>
      <c r="AR11" s="282" t="s">
        <v>508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509</v>
      </c>
      <c r="AL12" s="1182"/>
      <c r="AM12" s="1182"/>
      <c r="AN12" s="1183"/>
      <c r="AO12" s="280" t="s">
        <v>508</v>
      </c>
      <c r="AP12" s="280" t="s">
        <v>508</v>
      </c>
      <c r="AQ12" s="281">
        <v>5</v>
      </c>
      <c r="AR12" s="282" t="s">
        <v>508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510</v>
      </c>
      <c r="AL13" s="1182"/>
      <c r="AM13" s="1182"/>
      <c r="AN13" s="1183"/>
      <c r="AO13" s="280">
        <v>136086</v>
      </c>
      <c r="AP13" s="280">
        <v>6787</v>
      </c>
      <c r="AQ13" s="281">
        <v>2734</v>
      </c>
      <c r="AR13" s="282">
        <v>148.19999999999999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511</v>
      </c>
      <c r="AL14" s="1182"/>
      <c r="AM14" s="1182"/>
      <c r="AN14" s="1183"/>
      <c r="AO14" s="280">
        <v>179106</v>
      </c>
      <c r="AP14" s="280">
        <v>8933</v>
      </c>
      <c r="AQ14" s="281">
        <v>1219</v>
      </c>
      <c r="AR14" s="282">
        <v>632.79999999999995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512</v>
      </c>
      <c r="AL15" s="1185"/>
      <c r="AM15" s="1185"/>
      <c r="AN15" s="1186"/>
      <c r="AO15" s="280">
        <v>-261370</v>
      </c>
      <c r="AP15" s="280">
        <v>-13036</v>
      </c>
      <c r="AQ15" s="281">
        <v>-5248</v>
      </c>
      <c r="AR15" s="282">
        <v>148.4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189</v>
      </c>
      <c r="AL16" s="1185"/>
      <c r="AM16" s="1185"/>
      <c r="AN16" s="1186"/>
      <c r="AO16" s="280">
        <v>2750498</v>
      </c>
      <c r="AP16" s="280">
        <v>137182</v>
      </c>
      <c r="AQ16" s="281">
        <v>83183</v>
      </c>
      <c r="AR16" s="282">
        <v>64.900000000000006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517</v>
      </c>
      <c r="AL21" s="1188"/>
      <c r="AM21" s="1188"/>
      <c r="AN21" s="1189"/>
      <c r="AO21" s="293">
        <v>13.82</v>
      </c>
      <c r="AP21" s="294">
        <v>7.75</v>
      </c>
      <c r="AQ21" s="295">
        <v>6.07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518</v>
      </c>
      <c r="AL22" s="1188"/>
      <c r="AM22" s="1188"/>
      <c r="AN22" s="1189"/>
      <c r="AO22" s="298">
        <v>95.4</v>
      </c>
      <c r="AP22" s="299">
        <v>97.5</v>
      </c>
      <c r="AQ22" s="300">
        <v>-2.1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519</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500</v>
      </c>
      <c r="AP30" s="268"/>
      <c r="AQ30" s="269" t="s">
        <v>501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502</v>
      </c>
      <c r="AQ31" s="275" t="s">
        <v>503</v>
      </c>
      <c r="AR31" s="276" t="s">
        <v>504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522</v>
      </c>
      <c r="AL32" s="1196"/>
      <c r="AM32" s="1196"/>
      <c r="AN32" s="1197"/>
      <c r="AO32" s="308">
        <v>1412354</v>
      </c>
      <c r="AP32" s="308">
        <v>70442</v>
      </c>
      <c r="AQ32" s="309">
        <v>33516</v>
      </c>
      <c r="AR32" s="310">
        <v>110.2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523</v>
      </c>
      <c r="AL33" s="1196"/>
      <c r="AM33" s="1196"/>
      <c r="AN33" s="1197"/>
      <c r="AO33" s="308" t="s">
        <v>508</v>
      </c>
      <c r="AP33" s="308" t="s">
        <v>508</v>
      </c>
      <c r="AQ33" s="309" t="s">
        <v>508</v>
      </c>
      <c r="AR33" s="310" t="s">
        <v>508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524</v>
      </c>
      <c r="AL34" s="1196"/>
      <c r="AM34" s="1196"/>
      <c r="AN34" s="1197"/>
      <c r="AO34" s="308" t="s">
        <v>508</v>
      </c>
      <c r="AP34" s="308" t="s">
        <v>508</v>
      </c>
      <c r="AQ34" s="309" t="s">
        <v>508</v>
      </c>
      <c r="AR34" s="310" t="s">
        <v>508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525</v>
      </c>
      <c r="AL35" s="1196"/>
      <c r="AM35" s="1196"/>
      <c r="AN35" s="1197"/>
      <c r="AO35" s="308">
        <v>60466</v>
      </c>
      <c r="AP35" s="308">
        <v>3016</v>
      </c>
      <c r="AQ35" s="309">
        <v>11499</v>
      </c>
      <c r="AR35" s="310">
        <v>-73.8</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526</v>
      </c>
      <c r="AL36" s="1196"/>
      <c r="AM36" s="1196"/>
      <c r="AN36" s="1197"/>
      <c r="AO36" s="308" t="s">
        <v>508</v>
      </c>
      <c r="AP36" s="308" t="s">
        <v>508</v>
      </c>
      <c r="AQ36" s="309">
        <v>2953</v>
      </c>
      <c r="AR36" s="310" t="s">
        <v>508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527</v>
      </c>
      <c r="AL37" s="1196"/>
      <c r="AM37" s="1196"/>
      <c r="AN37" s="1197"/>
      <c r="AO37" s="308" t="s">
        <v>508</v>
      </c>
      <c r="AP37" s="308" t="s">
        <v>508</v>
      </c>
      <c r="AQ37" s="309">
        <v>178</v>
      </c>
      <c r="AR37" s="310" t="s">
        <v>508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528</v>
      </c>
      <c r="AL38" s="1199"/>
      <c r="AM38" s="1199"/>
      <c r="AN38" s="1200"/>
      <c r="AO38" s="311">
        <v>162</v>
      </c>
      <c r="AP38" s="311">
        <v>8</v>
      </c>
      <c r="AQ38" s="312">
        <v>3</v>
      </c>
      <c r="AR38" s="300">
        <v>166.7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529</v>
      </c>
      <c r="AL39" s="1199"/>
      <c r="AM39" s="1199"/>
      <c r="AN39" s="1200"/>
      <c r="AO39" s="308">
        <v>-44835</v>
      </c>
      <c r="AP39" s="308">
        <v>-2236</v>
      </c>
      <c r="AQ39" s="309">
        <v>-2838</v>
      </c>
      <c r="AR39" s="310">
        <v>-21.2</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530</v>
      </c>
      <c r="AL40" s="1196"/>
      <c r="AM40" s="1196"/>
      <c r="AN40" s="1197"/>
      <c r="AO40" s="308">
        <v>-1061410</v>
      </c>
      <c r="AP40" s="308">
        <v>-52938</v>
      </c>
      <c r="AQ40" s="309">
        <v>-31562</v>
      </c>
      <c r="AR40" s="310">
        <v>67.7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302</v>
      </c>
      <c r="AL41" s="1202"/>
      <c r="AM41" s="1202"/>
      <c r="AN41" s="1203"/>
      <c r="AO41" s="308">
        <v>366737</v>
      </c>
      <c r="AP41" s="308">
        <v>18291</v>
      </c>
      <c r="AQ41" s="309">
        <v>13749</v>
      </c>
      <c r="AR41" s="310">
        <v>33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500</v>
      </c>
      <c r="AN49" s="1192" t="s">
        <v>534</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535</v>
      </c>
      <c r="AO50" s="325" t="s">
        <v>536</v>
      </c>
      <c r="AP50" s="326" t="s">
        <v>537</v>
      </c>
      <c r="AQ50" s="327" t="s">
        <v>538</v>
      </c>
      <c r="AR50" s="328" t="s">
        <v>539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2826114</v>
      </c>
      <c r="AN51" s="330">
        <v>129549</v>
      </c>
      <c r="AO51" s="331">
        <v>65.599999999999994</v>
      </c>
      <c r="AP51" s="332">
        <v>53655</v>
      </c>
      <c r="AQ51" s="333">
        <v>-6.1</v>
      </c>
      <c r="AR51" s="334">
        <v>71.7</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1431434</v>
      </c>
      <c r="AN52" s="338">
        <v>65617</v>
      </c>
      <c r="AO52" s="339">
        <v>89.2</v>
      </c>
      <c r="AP52" s="340">
        <v>32719</v>
      </c>
      <c r="AQ52" s="341">
        <v>-9.6</v>
      </c>
      <c r="AR52" s="342">
        <v>98.8</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2931236</v>
      </c>
      <c r="AN53" s="330">
        <v>136986</v>
      </c>
      <c r="AO53" s="331">
        <v>5.7</v>
      </c>
      <c r="AP53" s="332">
        <v>53869</v>
      </c>
      <c r="AQ53" s="333">
        <v>0.4</v>
      </c>
      <c r="AR53" s="334">
        <v>5.3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1748636</v>
      </c>
      <c r="AN54" s="338">
        <v>81720</v>
      </c>
      <c r="AO54" s="339">
        <v>24.5</v>
      </c>
      <c r="AP54" s="340">
        <v>35046</v>
      </c>
      <c r="AQ54" s="341">
        <v>7.1</v>
      </c>
      <c r="AR54" s="342">
        <v>17.399999999999999</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1790206</v>
      </c>
      <c r="AN55" s="330">
        <v>85240</v>
      </c>
      <c r="AO55" s="331">
        <v>-37.799999999999997</v>
      </c>
      <c r="AP55" s="332">
        <v>59119</v>
      </c>
      <c r="AQ55" s="333">
        <v>9.6999999999999993</v>
      </c>
      <c r="AR55" s="334">
        <v>-47.5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1102317</v>
      </c>
      <c r="AN56" s="338">
        <v>52486</v>
      </c>
      <c r="AO56" s="339">
        <v>-35.799999999999997</v>
      </c>
      <c r="AP56" s="340">
        <v>29900</v>
      </c>
      <c r="AQ56" s="341">
        <v>-14.7</v>
      </c>
      <c r="AR56" s="342">
        <v>-21.1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2028931</v>
      </c>
      <c r="AN57" s="330">
        <v>98621</v>
      </c>
      <c r="AO57" s="331">
        <v>15.7</v>
      </c>
      <c r="AP57" s="332">
        <v>53895</v>
      </c>
      <c r="AQ57" s="333">
        <v>-8.8000000000000007</v>
      </c>
      <c r="AR57" s="334">
        <v>24.5</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1155505</v>
      </c>
      <c r="AN58" s="338">
        <v>56166</v>
      </c>
      <c r="AO58" s="339">
        <v>7</v>
      </c>
      <c r="AP58" s="340">
        <v>31224</v>
      </c>
      <c r="AQ58" s="341">
        <v>4.4000000000000004</v>
      </c>
      <c r="AR58" s="342">
        <v>2.6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2829623</v>
      </c>
      <c r="AN59" s="330">
        <v>141128</v>
      </c>
      <c r="AO59" s="331">
        <v>43.1</v>
      </c>
      <c r="AP59" s="332">
        <v>56181</v>
      </c>
      <c r="AQ59" s="333">
        <v>4.2</v>
      </c>
      <c r="AR59" s="334">
        <v>38.9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1471102</v>
      </c>
      <c r="AN60" s="338">
        <v>73372</v>
      </c>
      <c r="AO60" s="339">
        <v>30.6</v>
      </c>
      <c r="AP60" s="340">
        <v>32039</v>
      </c>
      <c r="AQ60" s="341">
        <v>2.6</v>
      </c>
      <c r="AR60" s="342">
        <v>28</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2481222</v>
      </c>
      <c r="AN61" s="345">
        <v>118305</v>
      </c>
      <c r="AO61" s="346">
        <v>18.5</v>
      </c>
      <c r="AP61" s="347">
        <v>55344</v>
      </c>
      <c r="AQ61" s="348">
        <v>-0.1</v>
      </c>
      <c r="AR61" s="334">
        <v>18.600000000000001</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1381799</v>
      </c>
      <c r="AN62" s="338">
        <v>65872</v>
      </c>
      <c r="AO62" s="339">
        <v>23.1</v>
      </c>
      <c r="AP62" s="340">
        <v>32186</v>
      </c>
      <c r="AQ62" s="341">
        <v>-2</v>
      </c>
      <c r="AR62" s="342">
        <v>25.1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KgsEUp4bamCy+BmD8Wq5b0y1dW4XhM0AyD62Qejny8pNifhB9J47lBq5mVave520Mu8LxWHTVcFvzyiv4/FRYg==" saltValue="vb+KoSAE3Qmq/rzGj8gr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548</v>
      </c>
    </row>
    <row r="120" spans="125:125" ht="13.5" hidden="1" customHeight="1"/>
    <row r="121" spans="125:125" ht="13.5" hidden="1" customHeight="1">
      <c r="DU121" s="255"/>
    </row>
  </sheetData>
  <sheetProtection algorithmName="SHA-512" hashValue="FILVXU8v7CRqZXtF+e4VQ/tMSQR5xvez3eQSriN+uG39ZjojNuew6YtzUKb64pYZZm45ov4OXVibgZpX4bA0aA==" saltValue="6xBNLK1AyWD9b6wOTfxPr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549</v>
      </c>
    </row>
  </sheetData>
  <sheetProtection algorithmName="SHA-512" hashValue="Vs4ERFhKYhjXN+gpMGrCIodPLa9PdtY3/s5HTbl6fqe5ZbW9kxWnQOB9jNONRI/Y2ruj/IAbqZrsN/pa9d1o5g==" saltValue="31ZkZuElTg2Zs0jiSFY2p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04" t="s">
        <v>3</v>
      </c>
      <c r="D47" s="1204"/>
      <c r="E47" s="1205"/>
      <c r="F47" s="11">
        <v>56.86</v>
      </c>
      <c r="G47" s="12">
        <v>58.67</v>
      </c>
      <c r="H47" s="12">
        <v>56.48</v>
      </c>
      <c r="I47" s="12">
        <v>52.81</v>
      </c>
      <c r="J47" s="13">
        <v>51.82</v>
      </c>
    </row>
    <row r="48" spans="2:10" ht="57.75" customHeight="1">
      <c r="B48" s="14"/>
      <c r="C48" s="1206" t="s">
        <v>4</v>
      </c>
      <c r="D48" s="1206"/>
      <c r="E48" s="1207"/>
      <c r="F48" s="15">
        <v>14.4</v>
      </c>
      <c r="G48" s="16">
        <v>10.18</v>
      </c>
      <c r="H48" s="16">
        <v>10.26</v>
      </c>
      <c r="I48" s="16">
        <v>10.77</v>
      </c>
      <c r="J48" s="17">
        <v>13.9</v>
      </c>
    </row>
    <row r="49" spans="2:10" ht="57.75" customHeight="1" thickBot="1">
      <c r="B49" s="18"/>
      <c r="C49" s="1208" t="s">
        <v>5</v>
      </c>
      <c r="D49" s="1208"/>
      <c r="E49" s="1209"/>
      <c r="F49" s="19" t="s">
        <v>555</v>
      </c>
      <c r="G49" s="20" t="s">
        <v>556</v>
      </c>
      <c r="H49" s="20" t="s">
        <v>557</v>
      </c>
      <c r="I49" s="20" t="s">
        <v>558</v>
      </c>
      <c r="J49" s="21" t="s">
        <v>559</v>
      </c>
    </row>
    <row r="50" spans="2:10"/>
  </sheetData>
  <sheetProtection algorithmName="SHA-512" hashValue="98av9ywC8IiMlfVC3/DAuavREXn3TsN+11C3qJonmhGAfK39+XLjAfwN3h8nNMIfaNOdRti2PgElcsBnMPrYFw==" saltValue="fxHJwDb7uBqRQIFYMyCV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2023-09-29T02:14:44Z</cp:lastPrinted>
  <dcterms:created xsi:type="dcterms:W3CDTF">2023-02-20T07:50:36Z</dcterms:created>
  <dcterms:modified xsi:type="dcterms:W3CDTF">2023-10-19T06:35:54Z</dcterms:modified>
  <cp:category/>
</cp:coreProperties>
</file>